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ndre\Desktop\Videos_Analyse_donnees\EXCEL\Tableau de bord - Titanic\"/>
    </mc:Choice>
  </mc:AlternateContent>
  <xr:revisionPtr revIDLastSave="0" documentId="13_ncr:1_{120660F1-AB5C-49F6-9745-E384F8FF0FD0}" xr6:coauthVersionLast="47" xr6:coauthVersionMax="47" xr10:uidLastSave="{00000000-0000-0000-0000-000000000000}"/>
  <bookViews>
    <workbookView xWindow="-110" yWindow="-110" windowWidth="19420" windowHeight="10300" activeTab="1" xr2:uid="{235FA3FA-7AB1-4F48-8B68-F4159788C96E}"/>
  </bookViews>
  <sheets>
    <sheet name="Données" sheetId="1" r:id="rId1"/>
    <sheet name="TCD" sheetId="6" r:id="rId2"/>
    <sheet name="TCD_Details" sheetId="2" r:id="rId3"/>
    <sheet name="Tableau de Bord" sheetId="4" r:id="rId4"/>
  </sheets>
  <definedNames>
    <definedName name="Segment_classe_texte">#N/A</definedName>
    <definedName name="Segment_qui">#N/A</definedName>
    <definedName name="Segment_seul">#N/A</definedName>
    <definedName name="Segment_sexe">#N/A</definedName>
    <definedName name="Segment_Survecu_texte">#N/A</definedName>
    <definedName name="Segment_ville_embarquement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6" l="1"/>
  <c r="B18" i="6"/>
  <c r="B17" i="6"/>
  <c r="N6" i="1"/>
  <c r="B12" i="6"/>
  <c r="B13" i="6"/>
  <c r="A7" i="6"/>
  <c r="D8" i="6"/>
  <c r="E8" i="6"/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H12" i="2"/>
  <c r="F6" i="2"/>
  <c r="G12" i="2"/>
  <c r="B14" i="6" l="1"/>
  <c r="B15" i="6" s="1"/>
</calcChain>
</file>

<file path=xl/sharedStrings.xml><?xml version="1.0" encoding="utf-8"?>
<sst xmlns="http://schemas.openxmlformats.org/spreadsheetml/2006/main" count="5561" uniqueCount="61">
  <si>
    <t>survecu</t>
  </si>
  <si>
    <t>classe</t>
  </si>
  <si>
    <t>sexe</t>
  </si>
  <si>
    <t>age</t>
  </si>
  <si>
    <t>freres_soeurs_conjoints</t>
  </si>
  <si>
    <t>parents_enfants</t>
  </si>
  <si>
    <t>tarif</t>
  </si>
  <si>
    <t>embarquement</t>
  </si>
  <si>
    <t>classe_texte</t>
  </si>
  <si>
    <t>qui</t>
  </si>
  <si>
    <t>adulte_homme</t>
  </si>
  <si>
    <t>ville_embarquement</t>
  </si>
  <si>
    <t>vivant</t>
  </si>
  <si>
    <t>seul</t>
  </si>
  <si>
    <t>S</t>
  </si>
  <si>
    <t>Third</t>
  </si>
  <si>
    <t>Southampton</t>
  </si>
  <si>
    <t>no</t>
  </si>
  <si>
    <t>C</t>
  </si>
  <si>
    <t>First</t>
  </si>
  <si>
    <t>Cherbourg</t>
  </si>
  <si>
    <t>yes</t>
  </si>
  <si>
    <t>Q</t>
  </si>
  <si>
    <t>Queenstown</t>
  </si>
  <si>
    <t>Second</t>
  </si>
  <si>
    <t>Étiquettes de lignes</t>
  </si>
  <si>
    <t>Total général</t>
  </si>
  <si>
    <t>Étiquettes de colonnes</t>
  </si>
  <si>
    <t>Id</t>
  </si>
  <si>
    <t>Nombre de Id</t>
  </si>
  <si>
    <t>Moyenne de age</t>
  </si>
  <si>
    <t>FAUX</t>
  </si>
  <si>
    <t>VRAI</t>
  </si>
  <si>
    <t>Moyenne de tarif</t>
  </si>
  <si>
    <t>Group_Parent</t>
  </si>
  <si>
    <t>0 enfant</t>
  </si>
  <si>
    <t>1-3 enfants</t>
  </si>
  <si>
    <t>4+ enfants</t>
  </si>
  <si>
    <t>Nombre de Id2</t>
  </si>
  <si>
    <t>Total Nombre de Id</t>
  </si>
  <si>
    <t>Total Nombre de Id2</t>
  </si>
  <si>
    <t>% Passagers</t>
  </si>
  <si>
    <t>Survecu_texte</t>
  </si>
  <si>
    <t>NON</t>
  </si>
  <si>
    <t>OUI</t>
  </si>
  <si>
    <t>Homme</t>
  </si>
  <si>
    <t>Femme</t>
  </si>
  <si>
    <t xml:space="preserve"> Passagers</t>
  </si>
  <si>
    <t>Passagers</t>
  </si>
  <si>
    <t>Nombre de passagers</t>
  </si>
  <si>
    <t>Taux de survie</t>
  </si>
  <si>
    <t>Taux de survie Global</t>
  </si>
  <si>
    <t>Nombre de Passager</t>
  </si>
  <si>
    <t>Taux de survie Global
 Homme</t>
  </si>
  <si>
    <t>Taux de survie Global
 Femme</t>
  </si>
  <si>
    <t>Taux de survie Global
 Enfants</t>
  </si>
  <si>
    <t>Nombre de Passager
Filtré</t>
  </si>
  <si>
    <t>Nombre de Passager
Survécu</t>
  </si>
  <si>
    <t>(Tous)</t>
  </si>
  <si>
    <t>Enfant</t>
  </si>
  <si>
    <t>Passagers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</si>
</sst>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4" tint="0.59999389629810485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43" fontId="0" fillId="0" borderId="0" xfId="1" applyFont="1"/>
    <xf numFmtId="2" fontId="0" fillId="0" borderId="0" xfId="2" applyNumberFormat="1" applyFont="1"/>
    <xf numFmtId="0" fontId="0" fillId="0" borderId="0" xfId="0" pivotButton="1"/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" fontId="2" fillId="0" borderId="0" xfId="0" applyNumberFormat="1" applyFont="1" applyAlignment="1">
      <alignment horizontal="center" vertical="center" shrinkToFit="1"/>
    </xf>
    <xf numFmtId="2" fontId="0" fillId="0" borderId="0" xfId="0" applyNumberFormat="1" applyAlignment="1">
      <alignment horizontal="center" vertical="center" shrinkToFit="1"/>
    </xf>
    <xf numFmtId="2" fontId="2" fillId="0" borderId="0" xfId="0" applyNumberFormat="1" applyFont="1" applyAlignment="1">
      <alignment horizontal="center" vertical="center" shrinkToFit="1"/>
    </xf>
    <xf numFmtId="10" fontId="0" fillId="0" borderId="0" xfId="0" applyNumberFormat="1" applyAlignment="1">
      <alignment horizontal="center" vertical="center" shrinkToFit="1"/>
    </xf>
    <xf numFmtId="9" fontId="0" fillId="0" borderId="0" xfId="2" applyFont="1" applyAlignment="1">
      <alignment horizontal="center" vertical="center" shrinkToFit="1"/>
    </xf>
    <xf numFmtId="9" fontId="0" fillId="0" borderId="0" xfId="2" applyFont="1" applyAlignment="1">
      <alignment horizontal="center" vertical="center"/>
    </xf>
    <xf numFmtId="0" fontId="0" fillId="0" borderId="0" xfId="2" applyNumberFormat="1" applyFont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9" fontId="3" fillId="0" borderId="0" xfId="2" applyFont="1" applyAlignment="1">
      <alignment horizontal="center" vertical="center"/>
    </xf>
    <xf numFmtId="9" fontId="2" fillId="0" borderId="0" xfId="2" applyFont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9" fontId="4" fillId="0" borderId="0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2" applyFont="1" applyAlignment="1">
      <alignment horizontal="center" vertical="center" shrinkToFit="1"/>
    </xf>
    <xf numFmtId="9" fontId="0" fillId="0" borderId="0" xfId="0" applyNumberFormat="1" applyAlignment="1">
      <alignment horizontal="center" vertical="center" shrinkToFit="1"/>
    </xf>
    <xf numFmtId="0" fontId="0" fillId="0" borderId="0" xfId="0" applyAlignment="1">
      <alignment horizontal="center"/>
    </xf>
    <xf numFmtId="9" fontId="0" fillId="0" borderId="0" xfId="2" applyFont="1"/>
    <xf numFmtId="9" fontId="0" fillId="0" borderId="0" xfId="0" applyNumberFormat="1"/>
    <xf numFmtId="9" fontId="0" fillId="0" borderId="0" xfId="2" applyFont="1" applyAlignment="1">
      <alignment horizont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4" fontId="0" fillId="0" borderId="0" xfId="0" applyNumberFormat="1"/>
  </cellXfs>
  <cellStyles count="3">
    <cellStyle name="Milliers" xfId="1" builtinId="3"/>
    <cellStyle name="Normal" xfId="0" builtinId="0"/>
    <cellStyle name="Pourcentage" xfId="2" builtinId="5"/>
  </cellStyles>
  <dxfs count="21"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" formatCode="0"/>
    </dxf>
    <dxf>
      <numFmt numFmtId="14" formatCode="0.00%"/>
    </dxf>
    <dxf>
      <numFmt numFmtId="164" formatCode="0.0%"/>
    </dxf>
    <dxf>
      <numFmt numFmtId="1" formatCode="0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2" formatCode="0.00"/>
    </dxf>
    <dxf>
      <font>
        <b/>
        <i val="0"/>
        <sz val="14"/>
        <color theme="1"/>
      </font>
      <border>
        <bottom style="thin">
          <color theme="4"/>
        </bottom>
        <vertical/>
        <horizontal/>
      </border>
    </dxf>
    <dxf>
      <font>
        <sz val="13"/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2" defaultPivotStyle="PivotStyleLight16">
    <tableStyle name="style1" pivot="0" table="0" count="10" xr9:uid="{66D4E2C2-A592-4988-97B7-5C033E6B2938}">
      <tableStyleElement type="wholeTable" dxfId="20"/>
      <tableStyleElement type="headerRow" dxfId="19"/>
    </tableStyle>
  </tableStyles>
  <colors>
    <mruColors>
      <color rgb="FF0D47A1"/>
      <color rgb="FF2196F3"/>
      <color rgb="FF64B5F6"/>
      <color rgb="FF1565C0"/>
      <color rgb="FFEC407A"/>
      <color rgb="FF4FC3F7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tyle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 Titanic.xlsx]TCD!TCD Age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FC3F7"/>
          </a:solidFill>
          <a:ln>
            <a:noFill/>
          </a:ln>
          <a:effectLst/>
        </c:spPr>
      </c:pivotFmt>
      <c:pivotFmt>
        <c:idx val="3"/>
        <c:spPr>
          <a:solidFill>
            <a:srgbClr val="EC407A"/>
          </a:solidFill>
          <a:ln>
            <a:noFill/>
          </a:ln>
          <a:effectLst/>
        </c:spPr>
      </c:pivotFmt>
      <c:pivotFmt>
        <c:idx val="4"/>
        <c:spPr>
          <a:solidFill>
            <a:srgbClr val="1565C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8366418247515809"/>
          <c:y val="0.1194017094017094"/>
          <c:w val="0.61421273712737123"/>
          <c:h val="0.725032905982905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TCD!$E$12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565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3CA-4BEC-B1DB-42F17143C3EE}"/>
              </c:ext>
            </c:extLst>
          </c:dPt>
          <c:dPt>
            <c:idx val="1"/>
            <c:invertIfNegative val="0"/>
            <c:bubble3D val="0"/>
            <c:spPr>
              <a:solidFill>
                <a:srgbClr val="EC407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CA-4BEC-B1DB-42F17143C3EE}"/>
              </c:ext>
            </c:extLst>
          </c:dPt>
          <c:dPt>
            <c:idx val="2"/>
            <c:invertIfNegative val="0"/>
            <c:bubble3D val="0"/>
            <c:spPr>
              <a:solidFill>
                <a:srgbClr val="4FC3F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3CA-4BEC-B1DB-42F17143C3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TCD!$D$13:$D$16</c:f>
              <c:strCache>
                <c:ptCount val="3"/>
                <c:pt idx="0">
                  <c:v>Homme</c:v>
                </c:pt>
                <c:pt idx="1">
                  <c:v>Femme</c:v>
                </c:pt>
                <c:pt idx="2">
                  <c:v>Enfant</c:v>
                </c:pt>
              </c:strCache>
            </c:strRef>
          </c:cat>
          <c:val>
            <c:numRef>
              <c:f>TCD!$E$13:$E$16</c:f>
              <c:numCache>
                <c:formatCode>0.00</c:formatCode>
                <c:ptCount val="3"/>
                <c:pt idx="0">
                  <c:v>31.956238361266294</c:v>
                </c:pt>
                <c:pt idx="1">
                  <c:v>30.44280442804428</c:v>
                </c:pt>
                <c:pt idx="2">
                  <c:v>6.3915662650602414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F-4E32-B900-C8E9FAC333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16901919"/>
        <c:axId val="1616901439"/>
      </c:barChart>
      <c:catAx>
        <c:axId val="1616901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6901439"/>
        <c:crosses val="autoZero"/>
        <c:auto val="1"/>
        <c:lblAlgn val="ctr"/>
        <c:lblOffset val="100"/>
        <c:noMultiLvlLbl val="0"/>
      </c:catAx>
      <c:valAx>
        <c:axId val="161690143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690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 Titanic.xlsx]TCD!TCD par classe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4B5F6"/>
          </a:solidFill>
          <a:ln>
            <a:noFill/>
          </a:ln>
          <a:effectLst/>
        </c:spPr>
      </c:pivotFmt>
      <c:pivotFmt>
        <c:idx val="3"/>
        <c:spPr>
          <a:solidFill>
            <a:srgbClr val="2196F3"/>
          </a:solidFill>
          <a:ln>
            <a:noFill/>
          </a:ln>
          <a:effectLst/>
        </c:spPr>
      </c:pivotFmt>
      <c:pivotFmt>
        <c:idx val="4"/>
        <c:spPr>
          <a:solidFill>
            <a:srgbClr val="0D47A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1549232158988257E-2"/>
          <c:y val="0.10854700854700855"/>
          <c:w val="0.78836201445347787"/>
          <c:h val="0.73588760683760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TCD!$H$12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4B5F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4-4608-ABD0-B697B8C1AD6C}"/>
              </c:ext>
            </c:extLst>
          </c:dPt>
          <c:dPt>
            <c:idx val="1"/>
            <c:invertIfNegative val="0"/>
            <c:bubble3D val="0"/>
            <c:spPr>
              <a:solidFill>
                <a:srgbClr val="2196F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4B4-4608-ABD0-B697B8C1AD6C}"/>
              </c:ext>
            </c:extLst>
          </c:dPt>
          <c:dPt>
            <c:idx val="2"/>
            <c:invertIfNegative val="0"/>
            <c:bubble3D val="0"/>
            <c:spPr>
              <a:solidFill>
                <a:srgbClr val="0D47A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4-4608-ABD0-B697B8C1AD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TCD!$G$13:$G$16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TCD!$H$13:$H$16</c:f>
              <c:numCache>
                <c:formatCode>0.00%</c:formatCode>
                <c:ptCount val="3"/>
                <c:pt idx="0">
                  <c:v>0.24242424242424243</c:v>
                </c:pt>
                <c:pt idx="1">
                  <c:v>0.20650953984287318</c:v>
                </c:pt>
                <c:pt idx="2">
                  <c:v>0.55106621773288444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B-4F61-902C-BF3B20259E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8240592"/>
        <c:axId val="648239632"/>
      </c:barChart>
      <c:catAx>
        <c:axId val="6482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239632"/>
        <c:crosses val="autoZero"/>
        <c:auto val="1"/>
        <c:lblAlgn val="ctr"/>
        <c:lblOffset val="100"/>
        <c:noMultiLvlLbl val="0"/>
      </c:catAx>
      <c:valAx>
        <c:axId val="64823963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4824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 Titanic.xlsx]TCD!TCD Port d'embarquement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2191056910569108E-2"/>
              <c:y val="-0.10556923076923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944622363946943"/>
              <c:y val="-4.98960390053445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519444444444441"/>
                  <c:h val="0.18854615384615381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266169828364953"/>
              <c:y val="8.2460042735042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55024841915085"/>
                  <c:h val="0.21829487179487181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9461382113821138"/>
          <c:y val="0.17647435897435895"/>
          <c:w val="0.37061878952122856"/>
          <c:h val="0.70132478632478634"/>
        </c:manualLayout>
      </c:layout>
      <c:doughnutChart>
        <c:varyColors val="1"/>
        <c:ser>
          <c:idx val="0"/>
          <c:order val="0"/>
          <c:tx>
            <c:strRef>
              <c:f>TCD!$B$20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0D-4752-973F-F2B8CD74DB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0D-4752-973F-F2B8CD74DB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0D-4752-973F-F2B8CD74DBEC}"/>
              </c:ext>
            </c:extLst>
          </c:dPt>
          <c:dLbls>
            <c:dLbl>
              <c:idx val="0"/>
              <c:layout>
                <c:manualLayout>
                  <c:x val="6.2191056910569108E-2"/>
                  <c:y val="-0.1055692307692307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0D-4752-973F-F2B8CD74DBEC}"/>
                </c:ext>
              </c:extLst>
            </c:dLbl>
            <c:dLbl>
              <c:idx val="1"/>
              <c:layout>
                <c:manualLayout>
                  <c:x val="0.13944622363946943"/>
                  <c:y val="-4.989603900534457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19444444444441"/>
                      <c:h val="0.188546153846153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D0D-4752-973F-F2B8CD74DBEC}"/>
                </c:ext>
              </c:extLst>
            </c:dLbl>
            <c:dLbl>
              <c:idx val="2"/>
              <c:layout>
                <c:manualLayout>
                  <c:x val="-0.15266169828364953"/>
                  <c:y val="8.24600427350427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55024841915085"/>
                      <c:h val="0.218294871794871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D0D-4752-973F-F2B8CD74DB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TCD!$A$21:$A$24</c:f>
              <c:strCache>
                <c:ptCount val="3"/>
                <c:pt idx="0">
                  <c:v>Cherbourg</c:v>
                </c:pt>
                <c:pt idx="1">
                  <c:v>Queenstown</c:v>
                </c:pt>
                <c:pt idx="2">
                  <c:v>Southampton</c:v>
                </c:pt>
              </c:strCache>
            </c:strRef>
          </c:cat>
          <c:val>
            <c:numRef>
              <c:f>TCD!$B$21:$B$24</c:f>
              <c:numCache>
                <c:formatCode>0.00%</c:formatCode>
                <c:ptCount val="3"/>
                <c:pt idx="0">
                  <c:v>0.18855218855218855</c:v>
                </c:pt>
                <c:pt idx="1">
                  <c:v>8.6419753086419748E-2</c:v>
                </c:pt>
                <c:pt idx="2">
                  <c:v>0.72502805836139173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0D-4752-973F-F2B8CD74DB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 Titanic.xlsx]TCD!TCD Tarif moyen par profil et classe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071928635953026"/>
          <c:y val="0.10311965811965812"/>
          <c:w val="0.58279968383017167"/>
          <c:h val="0.74131495726495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TCD!$E$18:$E$19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TCD!$D$20:$D$23</c:f>
              <c:strCache>
                <c:ptCount val="3"/>
                <c:pt idx="0">
                  <c:v>Homme</c:v>
                </c:pt>
                <c:pt idx="1">
                  <c:v>Femme</c:v>
                </c:pt>
                <c:pt idx="2">
                  <c:v>Enfant</c:v>
                </c:pt>
              </c:strCache>
            </c:strRef>
          </c:cat>
          <c:val>
            <c:numRef>
              <c:f>TCD!$E$20:$E$23</c:f>
              <c:numCache>
                <c:formatCode>0</c:formatCode>
                <c:ptCount val="3"/>
                <c:pt idx="0">
                  <c:v>65.951085714285739</c:v>
                </c:pt>
                <c:pt idx="1">
                  <c:v>104.31799450549448</c:v>
                </c:pt>
                <c:pt idx="2">
                  <c:v>139.38263333333333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2-4397-B4D1-8467A6659326}"/>
            </c:ext>
          </c:extLst>
        </c:ser>
        <c:ser>
          <c:idx val="1"/>
          <c:order val="1"/>
          <c:tx>
            <c:strRef>
              <c:f>TCD!$F$18:$F$19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TCD!$D$20:$D$23</c:f>
              <c:strCache>
                <c:ptCount val="3"/>
                <c:pt idx="0">
                  <c:v>Homme</c:v>
                </c:pt>
                <c:pt idx="1">
                  <c:v>Femme</c:v>
                </c:pt>
                <c:pt idx="2">
                  <c:v>Enfant</c:v>
                </c:pt>
              </c:strCache>
            </c:strRef>
          </c:cat>
          <c:val>
            <c:numRef>
              <c:f>TCD!$F$20:$F$23</c:f>
              <c:numCache>
                <c:formatCode>0</c:formatCode>
                <c:ptCount val="3"/>
                <c:pt idx="0">
                  <c:v>19.054124242424241</c:v>
                </c:pt>
                <c:pt idx="1">
                  <c:v>20.868624242424243</c:v>
                </c:pt>
                <c:pt idx="2">
                  <c:v>28.323905263157894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F26-4489-BC01-60C3AE8B4374}"/>
            </c:ext>
          </c:extLst>
        </c:ser>
        <c:ser>
          <c:idx val="2"/>
          <c:order val="2"/>
          <c:tx>
            <c:strRef>
              <c:f>TCD!$G$18:$G$19</c:f>
              <c:strCache>
                <c:ptCount val="1"/>
                <c:pt idx="0">
                  <c:v>Third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TCD!$D$20:$D$23</c:f>
              <c:strCache>
                <c:ptCount val="3"/>
                <c:pt idx="0">
                  <c:v>Homme</c:v>
                </c:pt>
                <c:pt idx="1">
                  <c:v>Femme</c:v>
                </c:pt>
                <c:pt idx="2">
                  <c:v>Enfant</c:v>
                </c:pt>
              </c:strCache>
            </c:strRef>
          </c:cat>
          <c:val>
            <c:numRef>
              <c:f>TCD!$G$20:$G$23</c:f>
              <c:numCache>
                <c:formatCode>0</c:formatCode>
                <c:ptCount val="3"/>
                <c:pt idx="0">
                  <c:v>11.340213479623831</c:v>
                </c:pt>
                <c:pt idx="1">
                  <c:v>15.354350877192978</c:v>
                </c:pt>
                <c:pt idx="2">
                  <c:v>23.220189655172401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F26-4489-BC01-60C3AE8B43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19346047"/>
        <c:axId val="1619346527"/>
      </c:barChart>
      <c:catAx>
        <c:axId val="1619346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9346527"/>
        <c:crosses val="autoZero"/>
        <c:auto val="1"/>
        <c:lblAlgn val="ctr"/>
        <c:lblOffset val="100"/>
        <c:noMultiLvlLbl val="0"/>
      </c:catAx>
      <c:valAx>
        <c:axId val="161934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934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 Titanic.xlsx]TCD!TCD genre et groupe enfants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4340560072267363E-2"/>
              <c:y val="-3.79914529914530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8681120144534673E-2"/>
              <c:y val="-1.6282051282051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757904245709124E-2"/>
          <c:y val="0.15196581196581196"/>
          <c:w val="0.70830691056910566"/>
          <c:h val="0.70249102564102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TCD!$B$28:$B$29</c:f>
              <c:strCache>
                <c:ptCount val="1"/>
                <c:pt idx="0">
                  <c:v>0 enfant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TCD!$A$30:$A$32</c:f>
              <c:strCache>
                <c:ptCount val="2"/>
                <c:pt idx="0">
                  <c:v>Homme</c:v>
                </c:pt>
                <c:pt idx="1">
                  <c:v>Femme</c:v>
                </c:pt>
              </c:strCache>
            </c:strRef>
          </c:cat>
          <c:val>
            <c:numRef>
              <c:f>TCD!$B$30:$B$32</c:f>
              <c:numCache>
                <c:formatCode>0.0%</c:formatCode>
                <c:ptCount val="2"/>
                <c:pt idx="0">
                  <c:v>0.54320987654320985</c:v>
                </c:pt>
                <c:pt idx="1">
                  <c:v>0.21773288439955107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8-447A-A60C-96C75BB6AC62}"/>
            </c:ext>
          </c:extLst>
        </c:ser>
        <c:ser>
          <c:idx val="1"/>
          <c:order val="1"/>
          <c:tx>
            <c:strRef>
              <c:f>TCD!$C$28:$C$29</c:f>
              <c:strCache>
                <c:ptCount val="1"/>
                <c:pt idx="0">
                  <c:v>1-3 enfants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C3A-4715-BE75-66C3EB8591F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3A-4715-BE75-66C3EB8591F7}"/>
              </c:ext>
            </c:extLst>
          </c:dPt>
          <c:dLbls>
            <c:dLbl>
              <c:idx val="0"/>
              <c:layout>
                <c:manualLayout>
                  <c:x val="1.4340560072267363E-2"/>
                  <c:y val="-3.7991452991453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3A-4715-BE75-66C3EB8591F7}"/>
                </c:ext>
              </c:extLst>
            </c:dLbl>
            <c:dLbl>
              <c:idx val="1"/>
              <c:layout>
                <c:manualLayout>
                  <c:x val="2.8681120144534673E-2"/>
                  <c:y val="-1.6282051282051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3A-4715-BE75-66C3EB8591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TCD!$A$30:$A$32</c:f>
              <c:strCache>
                <c:ptCount val="2"/>
                <c:pt idx="0">
                  <c:v>Homme</c:v>
                </c:pt>
                <c:pt idx="1">
                  <c:v>Femme</c:v>
                </c:pt>
              </c:strCache>
            </c:strRef>
          </c:cat>
          <c:val>
            <c:numRef>
              <c:f>TCD!$C$30:$C$32</c:f>
              <c:numCache>
                <c:formatCode>0.0%</c:formatCode>
                <c:ptCount val="2"/>
                <c:pt idx="0">
                  <c:v>0.10101010101010101</c:v>
                </c:pt>
                <c:pt idx="1">
                  <c:v>0.12682379349046016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BCF-4BCC-90D9-6BD482F12DE6}"/>
            </c:ext>
          </c:extLst>
        </c:ser>
        <c:ser>
          <c:idx val="2"/>
          <c:order val="2"/>
          <c:tx>
            <c:strRef>
              <c:f>TCD!$D$28:$D$29</c:f>
              <c:strCache>
                <c:ptCount val="1"/>
                <c:pt idx="0">
                  <c:v>4+ enfants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TCD!$A$30:$A$32</c:f>
              <c:strCache>
                <c:ptCount val="2"/>
                <c:pt idx="0">
                  <c:v>Homme</c:v>
                </c:pt>
                <c:pt idx="1">
                  <c:v>Femme</c:v>
                </c:pt>
              </c:strCache>
            </c:strRef>
          </c:cat>
          <c:val>
            <c:numRef>
              <c:f>TCD!$D$30:$D$32</c:f>
              <c:numCache>
                <c:formatCode>0.0%</c:formatCode>
                <c:ptCount val="2"/>
                <c:pt idx="0">
                  <c:v>3.3670033670033669E-3</c:v>
                </c:pt>
                <c:pt idx="1">
                  <c:v>7.8563411896745237E-3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BCF-4BCC-90D9-6BD482F12D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4771375"/>
        <c:axId val="1634771855"/>
      </c:barChart>
      <c:catAx>
        <c:axId val="1634771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4771855"/>
        <c:crosses val="autoZero"/>
        <c:auto val="1"/>
        <c:lblAlgn val="ctr"/>
        <c:lblOffset val="100"/>
        <c:noMultiLvlLbl val="0"/>
      </c:catAx>
      <c:valAx>
        <c:axId val="1634771855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163477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 Titanic.xlsx]TCD!TCD par Genre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TCD!$I$5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ED-4DEC-9AFC-9F7148BABB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ED-4DEC-9AFC-9F7148BABB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TCD!$H$6:$H$8</c:f>
              <c:strCache>
                <c:ptCount val="2"/>
                <c:pt idx="0">
                  <c:v>Homme</c:v>
                </c:pt>
                <c:pt idx="1">
                  <c:v>Femme</c:v>
                </c:pt>
              </c:strCache>
            </c:strRef>
          </c:cat>
          <c:val>
            <c:numRef>
              <c:f>TCD!$I$6:$I$8</c:f>
              <c:numCache>
                <c:formatCode>0.0%</c:formatCode>
                <c:ptCount val="2"/>
                <c:pt idx="0">
                  <c:v>0.6475869809203143</c:v>
                </c:pt>
                <c:pt idx="1">
                  <c:v>0.35241301907968575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ED-4DEC-9AFC-9F7148BABB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TCD!A1"/><Relationship Id="rId1" Type="http://schemas.openxmlformats.org/officeDocument/2006/relationships/hyperlink" Target="#'Tableau de Bord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Donn&#233;es!A1"/><Relationship Id="rId1" Type="http://schemas.openxmlformats.org/officeDocument/2006/relationships/hyperlink" Target="#'Tableau de Bord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TCD!A1"/><Relationship Id="rId3" Type="http://schemas.openxmlformats.org/officeDocument/2006/relationships/chart" Target="../charts/chart3.xml"/><Relationship Id="rId7" Type="http://schemas.openxmlformats.org/officeDocument/2006/relationships/hyperlink" Target="#Donn&#233;es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31750</xdr:colOff>
      <xdr:row>3</xdr:row>
      <xdr:rowOff>84667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2A026738-E309-49E4-B15F-BDC45F4E18AD}"/>
            </a:ext>
          </a:extLst>
        </xdr:cNvPr>
        <xdr:cNvSpPr txBox="1"/>
      </xdr:nvSpPr>
      <xdr:spPr>
        <a:xfrm>
          <a:off x="0" y="0"/>
          <a:ext cx="18457333" cy="624417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fr-FR" sz="2500"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7</xdr:col>
      <xdr:colOff>673812</xdr:colOff>
      <xdr:row>0</xdr:row>
      <xdr:rowOff>16225</xdr:rowOff>
    </xdr:from>
    <xdr:to>
      <xdr:col>10</xdr:col>
      <xdr:colOff>989452</xdr:colOff>
      <xdr:row>3</xdr:row>
      <xdr:rowOff>41892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95B81-06CA-46CB-9A9A-84AB9CF4B459}"/>
            </a:ext>
          </a:extLst>
        </xdr:cNvPr>
        <xdr:cNvSpPr/>
      </xdr:nvSpPr>
      <xdr:spPr>
        <a:xfrm>
          <a:off x="8410229" y="16225"/>
          <a:ext cx="3607056" cy="56541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800" b="1">
              <a:latin typeface="Times New Roman" panose="02020603050405020304" pitchFamily="18" charset="0"/>
              <a:cs typeface="Times New Roman" panose="02020603050405020304" pitchFamily="18" charset="0"/>
            </a:rPr>
            <a:t>TABLEAU</a:t>
          </a:r>
          <a:r>
            <a:rPr lang="fr-FR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DE BORD</a:t>
          </a:r>
          <a:endParaRPr lang="fr-FR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408827</xdr:colOff>
      <xdr:row>0</xdr:row>
      <xdr:rowOff>15033</xdr:rowOff>
    </xdr:from>
    <xdr:to>
      <xdr:col>7</xdr:col>
      <xdr:colOff>163549</xdr:colOff>
      <xdr:row>3</xdr:row>
      <xdr:rowOff>40700</xdr:rowOff>
    </xdr:to>
    <xdr:sp macro="" textlink="">
      <xdr:nvSpPr>
        <xdr:cNvPr id="5" name="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DD3882A-5B32-4484-930A-3EFA019910EE}"/>
            </a:ext>
          </a:extLst>
        </xdr:cNvPr>
        <xdr:cNvSpPr/>
      </xdr:nvSpPr>
      <xdr:spPr>
        <a:xfrm>
          <a:off x="4303494" y="15033"/>
          <a:ext cx="3596472" cy="56541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800" b="1">
              <a:latin typeface="Times New Roman" panose="02020603050405020304" pitchFamily="18" charset="0"/>
              <a:cs typeface="Times New Roman" panose="02020603050405020304" pitchFamily="18" charset="0"/>
            </a:rPr>
            <a:t>TCD</a:t>
          </a:r>
          <a:r>
            <a:rPr lang="fr-FR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&amp; CALACUL</a:t>
          </a:r>
          <a:endParaRPr lang="fr-FR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19</xdr:col>
      <xdr:colOff>596412</xdr:colOff>
      <xdr:row>3</xdr:row>
      <xdr:rowOff>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6E1E9E8E-FCC1-4990-9208-EC15C283E082}"/>
            </a:ext>
          </a:extLst>
        </xdr:cNvPr>
        <xdr:cNvSpPr txBox="1"/>
      </xdr:nvSpPr>
      <xdr:spPr>
        <a:xfrm>
          <a:off x="0" y="19050"/>
          <a:ext cx="18268462" cy="6120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fr-FR" sz="2500"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5</xdr:col>
      <xdr:colOff>916213</xdr:colOff>
      <xdr:row>0</xdr:row>
      <xdr:rowOff>25400</xdr:rowOff>
    </xdr:from>
    <xdr:to>
      <xdr:col>8</xdr:col>
      <xdr:colOff>331563</xdr:colOff>
      <xdr:row>3</xdr:row>
      <xdr:rowOff>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22524-B7DC-48EA-8221-D35FD1A33F26}"/>
            </a:ext>
          </a:extLst>
        </xdr:cNvPr>
        <xdr:cNvSpPr/>
      </xdr:nvSpPr>
      <xdr:spPr>
        <a:xfrm>
          <a:off x="5983513" y="25400"/>
          <a:ext cx="3600000" cy="5760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>
              <a:latin typeface="Times New Roman" panose="02020603050405020304" pitchFamily="18" charset="0"/>
              <a:cs typeface="Times New Roman" panose="02020603050405020304" pitchFamily="18" charset="0"/>
            </a:rPr>
            <a:t>TABLEAU</a:t>
          </a:r>
          <a:r>
            <a:rPr lang="fr-FR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DE BORD</a:t>
          </a:r>
          <a:endParaRPr lang="fr-FR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565150</xdr:colOff>
      <xdr:row>0</xdr:row>
      <xdr:rowOff>24914</xdr:rowOff>
    </xdr:from>
    <xdr:to>
      <xdr:col>5</xdr:col>
      <xdr:colOff>405950</xdr:colOff>
      <xdr:row>3</xdr:row>
      <xdr:rowOff>0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3E21C94-3C81-472C-94A4-452D11716013}"/>
            </a:ext>
          </a:extLst>
        </xdr:cNvPr>
        <xdr:cNvSpPr/>
      </xdr:nvSpPr>
      <xdr:spPr>
        <a:xfrm>
          <a:off x="1873250" y="24914"/>
          <a:ext cx="3600000" cy="5760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>
              <a:latin typeface="Times New Roman" panose="02020603050405020304" pitchFamily="18" charset="0"/>
              <a:cs typeface="Times New Roman" panose="02020603050405020304" pitchFamily="18" charset="0"/>
            </a:rPr>
            <a:t>DONNEES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78317</xdr:colOff>
      <xdr:row>0</xdr:row>
      <xdr:rowOff>127705</xdr:rowOff>
    </xdr:from>
    <xdr:to>
      <xdr:col>6</xdr:col>
      <xdr:colOff>899583</xdr:colOff>
      <xdr:row>1</xdr:row>
      <xdr:rowOff>170039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AA6EF18F-C32D-4C7C-BD66-C8AF7F832EB2}"/>
            </a:ext>
          </a:extLst>
        </xdr:cNvPr>
        <xdr:cNvSpPr txBox="1"/>
      </xdr:nvSpPr>
      <xdr:spPr>
        <a:xfrm>
          <a:off x="4917017" y="127705"/>
          <a:ext cx="2986616" cy="2264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Répartition de Personnes à Bord</a:t>
          </a:r>
        </a:p>
      </xdr:txBody>
    </xdr:sp>
    <xdr:clientData/>
  </xdr:twoCellAnchor>
  <xdr:twoCellAnchor>
    <xdr:from>
      <xdr:col>0</xdr:col>
      <xdr:colOff>1118306</xdr:colOff>
      <xdr:row>39</xdr:row>
      <xdr:rowOff>39680</xdr:rowOff>
    </xdr:from>
    <xdr:to>
      <xdr:col>8</xdr:col>
      <xdr:colOff>412750</xdr:colOff>
      <xdr:row>41</xdr:row>
      <xdr:rowOff>150813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3F90D733-ADEE-4C9E-B339-BA66CD9647E5}"/>
            </a:ext>
          </a:extLst>
        </xdr:cNvPr>
        <xdr:cNvSpPr txBox="1"/>
      </xdr:nvSpPr>
      <xdr:spPr>
        <a:xfrm>
          <a:off x="1118306" y="7159618"/>
          <a:ext cx="9486194" cy="4762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Répartition</a:t>
          </a:r>
          <a:r>
            <a:rPr lang="fr-FR" sz="1100" baseline="0"/>
            <a:t> des passagers par Classes</a:t>
          </a:r>
          <a:br>
            <a:rPr lang="fr-FR" sz="1100" baseline="0"/>
          </a:br>
          <a:endParaRPr lang="fr-FR" sz="1100"/>
        </a:p>
      </xdr:txBody>
    </xdr:sp>
    <xdr:clientData/>
  </xdr:twoCellAnchor>
  <xdr:twoCellAnchor>
    <xdr:from>
      <xdr:col>0</xdr:col>
      <xdr:colOff>103188</xdr:colOff>
      <xdr:row>60</xdr:row>
      <xdr:rowOff>17631</xdr:rowOff>
    </xdr:from>
    <xdr:to>
      <xdr:col>2</xdr:col>
      <xdr:colOff>15875</xdr:colOff>
      <xdr:row>62</xdr:row>
      <xdr:rowOff>171972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6FF6520A-E803-4B84-94BA-E48F8ABD1832}"/>
            </a:ext>
          </a:extLst>
        </xdr:cNvPr>
        <xdr:cNvSpPr txBox="1"/>
      </xdr:nvSpPr>
      <xdr:spPr>
        <a:xfrm>
          <a:off x="103188" y="10971381"/>
          <a:ext cx="2667000" cy="5194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/>
            <a:t>Age</a:t>
          </a:r>
          <a:r>
            <a:rPr lang="fr-FR" sz="1100" baseline="0"/>
            <a:t> moyen</a:t>
          </a:r>
          <a:r>
            <a:rPr lang="fr-FR" sz="1100"/>
            <a:t>  des Passagers à</a:t>
          </a:r>
          <a:r>
            <a:rPr lang="fr-FR" sz="1100" baseline="0"/>
            <a:t> Bord</a:t>
          </a:r>
          <a:endParaRPr lang="fr-FR" sz="1100"/>
        </a:p>
      </xdr:txBody>
    </xdr:sp>
    <xdr:clientData/>
  </xdr:twoCellAnchor>
  <xdr:twoCellAnchor>
    <xdr:from>
      <xdr:col>4</xdr:col>
      <xdr:colOff>1342850</xdr:colOff>
      <xdr:row>60</xdr:row>
      <xdr:rowOff>5997</xdr:rowOff>
    </xdr:from>
    <xdr:to>
      <xdr:col>8</xdr:col>
      <xdr:colOff>1133476</xdr:colOff>
      <xdr:row>62</xdr:row>
      <xdr:rowOff>160339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0DEA7F5D-142F-4E80-A25F-51E36E86ED78}"/>
            </a:ext>
          </a:extLst>
        </xdr:cNvPr>
        <xdr:cNvSpPr txBox="1"/>
      </xdr:nvSpPr>
      <xdr:spPr>
        <a:xfrm>
          <a:off x="5986288" y="10959747"/>
          <a:ext cx="5338938" cy="5194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aseline="0"/>
            <a:t>Tarif moyen</a:t>
          </a:r>
          <a:r>
            <a:rPr lang="fr-FR" sz="1100"/>
            <a:t>  des billets des Passagers à</a:t>
          </a:r>
          <a:r>
            <a:rPr lang="fr-FR" sz="1100" baseline="0"/>
            <a:t> Bord par Classes</a:t>
          </a:r>
        </a:p>
      </xdr:txBody>
    </xdr:sp>
    <xdr:clientData/>
  </xdr:twoCellAnchor>
  <xdr:twoCellAnchor>
    <xdr:from>
      <xdr:col>0</xdr:col>
      <xdr:colOff>7938</xdr:colOff>
      <xdr:row>70</xdr:row>
      <xdr:rowOff>31750</xdr:rowOff>
    </xdr:from>
    <xdr:to>
      <xdr:col>3</xdr:col>
      <xdr:colOff>809625</xdr:colOff>
      <xdr:row>73</xdr:row>
      <xdr:rowOff>5115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8F6C610F-4FD4-4474-BBBD-350A812471EE}"/>
            </a:ext>
          </a:extLst>
        </xdr:cNvPr>
        <xdr:cNvSpPr txBox="1"/>
      </xdr:nvSpPr>
      <xdr:spPr>
        <a:xfrm>
          <a:off x="7938" y="12811125"/>
          <a:ext cx="4500562" cy="5210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/>
            <a:t>Répartition des Passagers </a:t>
          </a:r>
          <a:r>
            <a:rPr lang="fr-FR" sz="1100" baseline="0"/>
            <a:t>ayant la relation Parents_enfants et par sexe en %</a:t>
          </a:r>
          <a:endParaRPr lang="fr-FR" sz="1100"/>
        </a:p>
      </xdr:txBody>
    </xdr:sp>
    <xdr:clientData/>
  </xdr:twoCellAnchor>
  <xdr:twoCellAnchor>
    <xdr:from>
      <xdr:col>1</xdr:col>
      <xdr:colOff>227014</xdr:colOff>
      <xdr:row>92</xdr:row>
      <xdr:rowOff>23813</xdr:rowOff>
    </xdr:from>
    <xdr:to>
      <xdr:col>5</xdr:col>
      <xdr:colOff>581025</xdr:colOff>
      <xdr:row>94</xdr:row>
      <xdr:rowOff>103188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6D9E0C16-4F7F-5241-1D86-C0030C4D62C7}"/>
            </a:ext>
          </a:extLst>
        </xdr:cNvPr>
        <xdr:cNvSpPr txBox="1"/>
      </xdr:nvSpPr>
      <xdr:spPr>
        <a:xfrm>
          <a:off x="1592264" y="16819563"/>
          <a:ext cx="4997449" cy="44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Taux</a:t>
          </a:r>
          <a:r>
            <a:rPr lang="fr-FR" sz="1100" baseline="0"/>
            <a:t> de survie </a:t>
          </a:r>
          <a:r>
            <a:rPr lang="fr-F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 Port d'embarquement et par classes</a:t>
          </a:r>
        </a:p>
        <a:p>
          <a:pPr algn="ctr"/>
          <a:r>
            <a:rPr lang="fr-F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 d'embarquement et</a:t>
          </a:r>
          <a:r>
            <a:rPr lang="fr-F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par sexe</a:t>
          </a:r>
          <a:endParaRPr lang="fr-FR" sz="1100"/>
        </a:p>
      </xdr:txBody>
    </xdr:sp>
    <xdr:clientData/>
  </xdr:twoCellAnchor>
  <xdr:twoCellAnchor>
    <xdr:from>
      <xdr:col>0</xdr:col>
      <xdr:colOff>1270706</xdr:colOff>
      <xdr:row>49</xdr:row>
      <xdr:rowOff>25395</xdr:rowOff>
    </xdr:from>
    <xdr:to>
      <xdr:col>8</xdr:col>
      <xdr:colOff>565150</xdr:colOff>
      <xdr:row>51</xdr:row>
      <xdr:rowOff>136528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E3BC4DE6-F748-4CD5-9944-BFB9BEA3D193}"/>
            </a:ext>
          </a:extLst>
        </xdr:cNvPr>
        <xdr:cNvSpPr txBox="1"/>
      </xdr:nvSpPr>
      <xdr:spPr>
        <a:xfrm>
          <a:off x="1270706" y="8970958"/>
          <a:ext cx="9486194" cy="4762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Répartition</a:t>
          </a:r>
          <a:r>
            <a:rPr lang="fr-FR" sz="1100" baseline="0"/>
            <a:t> des passagers par Classes</a:t>
          </a:r>
          <a:br>
            <a:rPr lang="fr-FR" sz="1100" baseline="0"/>
          </a:br>
          <a:r>
            <a:rPr lang="fr-FR" sz="1100" baseline="0"/>
            <a:t> selon le sexe par classes</a:t>
          </a:r>
          <a:endParaRPr lang="fr-FR" sz="1100"/>
        </a:p>
      </xdr:txBody>
    </xdr:sp>
    <xdr:clientData/>
  </xdr:twoCellAnchor>
  <xdr:twoCellAnchor>
    <xdr:from>
      <xdr:col>0</xdr:col>
      <xdr:colOff>79375</xdr:colOff>
      <xdr:row>107</xdr:row>
      <xdr:rowOff>119062</xdr:rowOff>
    </xdr:from>
    <xdr:to>
      <xdr:col>1</xdr:col>
      <xdr:colOff>1194858</xdr:colOff>
      <xdr:row>110</xdr:row>
      <xdr:rowOff>92429</xdr:rowOff>
    </xdr:to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A19BD5AE-29FF-46DA-AE24-A17FD49EE4E3}"/>
            </a:ext>
          </a:extLst>
        </xdr:cNvPr>
        <xdr:cNvSpPr txBox="1"/>
      </xdr:nvSpPr>
      <xdr:spPr>
        <a:xfrm>
          <a:off x="79375" y="19653250"/>
          <a:ext cx="2480733" cy="5210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/>
            <a:t>Répartition des Passagers Voyageant</a:t>
          </a:r>
          <a:r>
            <a:rPr lang="fr-FR" sz="1100" baseline="0"/>
            <a:t> seul ou non et par sexe </a:t>
          </a:r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9071</xdr:rowOff>
    </xdr:from>
    <xdr:to>
      <xdr:col>22</xdr:col>
      <xdr:colOff>290285</xdr:colOff>
      <xdr:row>36</xdr:row>
      <xdr:rowOff>172357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1CCDF2F8-285B-0BE7-E78E-0031B79293E0}"/>
            </a:ext>
          </a:extLst>
        </xdr:cNvPr>
        <xdr:cNvSpPr/>
      </xdr:nvSpPr>
      <xdr:spPr>
        <a:xfrm>
          <a:off x="0" y="9071"/>
          <a:ext cx="17054285" cy="669471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15</xdr:col>
      <xdr:colOff>552570</xdr:colOff>
      <xdr:row>2</xdr:row>
      <xdr:rowOff>72568</xdr:rowOff>
    </xdr:from>
    <xdr:to>
      <xdr:col>17</xdr:col>
      <xdr:colOff>608889</xdr:colOff>
      <xdr:row>5</xdr:row>
      <xdr:rowOff>60394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D3222F11-D527-AC17-772C-D6D4132A7DCF}"/>
            </a:ext>
          </a:extLst>
        </xdr:cNvPr>
        <xdr:cNvSpPr/>
      </xdr:nvSpPr>
      <xdr:spPr>
        <a:xfrm>
          <a:off x="11982570" y="435425"/>
          <a:ext cx="1580319" cy="53211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5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Passagers survécu</a:t>
          </a:r>
        </a:p>
      </xdr:txBody>
    </xdr:sp>
    <xdr:clientData/>
  </xdr:twoCellAnchor>
  <xdr:twoCellAnchor>
    <xdr:from>
      <xdr:col>15</xdr:col>
      <xdr:colOff>559282</xdr:colOff>
      <xdr:row>5</xdr:row>
      <xdr:rowOff>64001</xdr:rowOff>
    </xdr:from>
    <xdr:to>
      <xdr:col>17</xdr:col>
      <xdr:colOff>608889</xdr:colOff>
      <xdr:row>7</xdr:row>
      <xdr:rowOff>55885</xdr:rowOff>
    </xdr:to>
    <xdr:sp macro="" textlink="TCD!B12">
      <xdr:nvSpPr>
        <xdr:cNvPr id="22" name="Rectangle 21">
          <a:extLst>
            <a:ext uri="{FF2B5EF4-FFF2-40B4-BE49-F238E27FC236}">
              <a16:creationId xmlns:a16="http://schemas.microsoft.com/office/drawing/2014/main" id="{F44B98DE-E138-F52F-DF81-F90F07F7D45E}"/>
            </a:ext>
          </a:extLst>
        </xdr:cNvPr>
        <xdr:cNvSpPr/>
      </xdr:nvSpPr>
      <xdr:spPr>
        <a:xfrm>
          <a:off x="11989282" y="971144"/>
          <a:ext cx="1573607" cy="354741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A5A2694-0D77-47E9-BD40-9D27475EE52C}" type="TxLink">
            <a:rPr lang="en-US" sz="18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342</a:t>
          </a:fld>
          <a:endParaRPr lang="fr-FR" sz="1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411961</xdr:colOff>
      <xdr:row>2</xdr:row>
      <xdr:rowOff>72438</xdr:rowOff>
    </xdr:from>
    <xdr:to>
      <xdr:col>15</xdr:col>
      <xdr:colOff>468280</xdr:colOff>
      <xdr:row>5</xdr:row>
      <xdr:rowOff>60264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50888F5B-FDF6-3A09-05CC-1C66A02A81B2}"/>
            </a:ext>
          </a:extLst>
        </xdr:cNvPr>
        <xdr:cNvSpPr/>
      </xdr:nvSpPr>
      <xdr:spPr>
        <a:xfrm>
          <a:off x="10317961" y="435295"/>
          <a:ext cx="1580319" cy="53211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5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Total </a:t>
          </a:r>
        </a:p>
        <a:p>
          <a:pPr algn="ctr"/>
          <a:r>
            <a:rPr lang="fr-FR" sz="15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Passagers </a:t>
          </a:r>
        </a:p>
        <a:p>
          <a:pPr algn="ctr"/>
          <a:endParaRPr lang="fr-FR" sz="15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411962</xdr:colOff>
      <xdr:row>5</xdr:row>
      <xdr:rowOff>63871</xdr:rowOff>
    </xdr:from>
    <xdr:to>
      <xdr:col>15</xdr:col>
      <xdr:colOff>461816</xdr:colOff>
      <xdr:row>7</xdr:row>
      <xdr:rowOff>55755</xdr:rowOff>
    </xdr:to>
    <xdr:sp macro="" textlink="TCD!B14">
      <xdr:nvSpPr>
        <xdr:cNvPr id="25" name="Rectangle 24">
          <a:extLst>
            <a:ext uri="{FF2B5EF4-FFF2-40B4-BE49-F238E27FC236}">
              <a16:creationId xmlns:a16="http://schemas.microsoft.com/office/drawing/2014/main" id="{BD565C74-377E-CDF5-5414-5D4BFF816BF7}"/>
            </a:ext>
          </a:extLst>
        </xdr:cNvPr>
        <xdr:cNvSpPr/>
      </xdr:nvSpPr>
      <xdr:spPr>
        <a:xfrm>
          <a:off x="10317962" y="971014"/>
          <a:ext cx="1573854" cy="354741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4FD5C29-9930-42BB-A400-051A83B2A71E}" type="TxLink">
            <a:rPr lang="en-US" sz="18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891</a:t>
          </a:fld>
          <a:endParaRPr lang="fr-FR" sz="1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5569</xdr:colOff>
      <xdr:row>2</xdr:row>
      <xdr:rowOff>73476</xdr:rowOff>
    </xdr:from>
    <xdr:to>
      <xdr:col>11</xdr:col>
      <xdr:colOff>61888</xdr:colOff>
      <xdr:row>5</xdr:row>
      <xdr:rowOff>61302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3869D954-567F-7887-04C6-68F233814E69}"/>
            </a:ext>
          </a:extLst>
        </xdr:cNvPr>
        <xdr:cNvSpPr/>
      </xdr:nvSpPr>
      <xdr:spPr>
        <a:xfrm>
          <a:off x="6863569" y="436333"/>
          <a:ext cx="1580319" cy="53211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5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Taux de survie</a:t>
          </a:r>
          <a:r>
            <a:rPr lang="fr-FR" sz="15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fr-FR" sz="15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Enfants</a:t>
          </a:r>
        </a:p>
      </xdr:txBody>
    </xdr:sp>
    <xdr:clientData/>
  </xdr:twoCellAnchor>
  <xdr:twoCellAnchor>
    <xdr:from>
      <xdr:col>9</xdr:col>
      <xdr:colOff>12097</xdr:colOff>
      <xdr:row>5</xdr:row>
      <xdr:rowOff>64909</xdr:rowOff>
    </xdr:from>
    <xdr:to>
      <xdr:col>11</xdr:col>
      <xdr:colOff>68416</xdr:colOff>
      <xdr:row>7</xdr:row>
      <xdr:rowOff>56793</xdr:rowOff>
    </xdr:to>
    <xdr:sp macro="" textlink="TCD!B18">
      <xdr:nvSpPr>
        <xdr:cNvPr id="30" name="Rectangle 29">
          <a:extLst>
            <a:ext uri="{FF2B5EF4-FFF2-40B4-BE49-F238E27FC236}">
              <a16:creationId xmlns:a16="http://schemas.microsoft.com/office/drawing/2014/main" id="{926C992C-D49C-D2C7-A690-5B348882DC34}"/>
            </a:ext>
          </a:extLst>
        </xdr:cNvPr>
        <xdr:cNvSpPr/>
      </xdr:nvSpPr>
      <xdr:spPr>
        <a:xfrm>
          <a:off x="6870097" y="972052"/>
          <a:ext cx="1580319" cy="354741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A3F7D23-47A4-4902-A802-BF5954B6E5F1}" type="TxLink">
            <a:rPr lang="en-US" sz="18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59%</a:t>
          </a:fld>
          <a:endParaRPr lang="fr-FR" sz="1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421042</xdr:colOff>
      <xdr:row>2</xdr:row>
      <xdr:rowOff>69848</xdr:rowOff>
    </xdr:from>
    <xdr:to>
      <xdr:col>6</xdr:col>
      <xdr:colOff>477361</xdr:colOff>
      <xdr:row>5</xdr:row>
      <xdr:rowOff>57674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202A8578-7E50-810E-09AB-961969D1A9CE}"/>
            </a:ext>
          </a:extLst>
        </xdr:cNvPr>
        <xdr:cNvSpPr/>
      </xdr:nvSpPr>
      <xdr:spPr>
        <a:xfrm>
          <a:off x="3469042" y="432705"/>
          <a:ext cx="1580319" cy="53211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5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Taux de survie</a:t>
          </a:r>
          <a:r>
            <a:rPr lang="fr-FR" sz="15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global</a:t>
          </a:r>
          <a:endParaRPr lang="fr-FR" sz="15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421044</xdr:colOff>
      <xdr:row>5</xdr:row>
      <xdr:rowOff>61616</xdr:rowOff>
    </xdr:from>
    <xdr:to>
      <xdr:col>6</xdr:col>
      <xdr:colOff>477363</xdr:colOff>
      <xdr:row>7</xdr:row>
      <xdr:rowOff>53500</xdr:rowOff>
    </xdr:to>
    <xdr:sp macro="" textlink="TCD!B13">
      <xdr:nvSpPr>
        <xdr:cNvPr id="32" name="Rectangle 31">
          <a:extLst>
            <a:ext uri="{FF2B5EF4-FFF2-40B4-BE49-F238E27FC236}">
              <a16:creationId xmlns:a16="http://schemas.microsoft.com/office/drawing/2014/main" id="{D564C6C7-C946-38D6-05A4-081FAF98DD94}"/>
            </a:ext>
          </a:extLst>
        </xdr:cNvPr>
        <xdr:cNvSpPr/>
      </xdr:nvSpPr>
      <xdr:spPr>
        <a:xfrm>
          <a:off x="3469044" y="968759"/>
          <a:ext cx="1580319" cy="35474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8031437-E765-4648-960D-F1097A74A475}" type="TxLink">
            <a:rPr lang="en-US" sz="18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38%</a:t>
          </a:fld>
          <a:endParaRPr lang="fr-FR" sz="1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221464</xdr:colOff>
      <xdr:row>2</xdr:row>
      <xdr:rowOff>73476</xdr:rowOff>
    </xdr:from>
    <xdr:to>
      <xdr:col>13</xdr:col>
      <xdr:colOff>277783</xdr:colOff>
      <xdr:row>5</xdr:row>
      <xdr:rowOff>61302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1068F5B2-DCD1-CEEF-E721-2E8F16BD9145}"/>
            </a:ext>
          </a:extLst>
        </xdr:cNvPr>
        <xdr:cNvSpPr/>
      </xdr:nvSpPr>
      <xdr:spPr>
        <a:xfrm>
          <a:off x="8603464" y="436333"/>
          <a:ext cx="1580319" cy="53211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5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Taux de survie</a:t>
          </a:r>
          <a:r>
            <a:rPr lang="fr-FR" sz="15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fr-FR" sz="15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Homme</a:t>
          </a:r>
        </a:p>
      </xdr:txBody>
    </xdr:sp>
    <xdr:clientData/>
  </xdr:twoCellAnchor>
  <xdr:twoCellAnchor>
    <xdr:from>
      <xdr:col>11</xdr:col>
      <xdr:colOff>228176</xdr:colOff>
      <xdr:row>5</xdr:row>
      <xdr:rowOff>64909</xdr:rowOff>
    </xdr:from>
    <xdr:to>
      <xdr:col>13</xdr:col>
      <xdr:colOff>277783</xdr:colOff>
      <xdr:row>7</xdr:row>
      <xdr:rowOff>56793</xdr:rowOff>
    </xdr:to>
    <xdr:sp macro="" textlink="TCD!B16">
      <xdr:nvSpPr>
        <xdr:cNvPr id="35" name="Rectangle 34">
          <a:extLst>
            <a:ext uri="{FF2B5EF4-FFF2-40B4-BE49-F238E27FC236}">
              <a16:creationId xmlns:a16="http://schemas.microsoft.com/office/drawing/2014/main" id="{3E1421AC-0E35-C456-E649-8C4D7E26BDA8}"/>
            </a:ext>
          </a:extLst>
        </xdr:cNvPr>
        <xdr:cNvSpPr/>
      </xdr:nvSpPr>
      <xdr:spPr>
        <a:xfrm>
          <a:off x="8610176" y="972052"/>
          <a:ext cx="1573607" cy="35474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B22C9CD-581A-4109-BB2D-A14A0D46DBA9}" type="TxLink">
            <a:rPr lang="en-US" sz="18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16%</a:t>
          </a:fld>
          <a:endParaRPr lang="fr-FR" sz="1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46378</xdr:colOff>
      <xdr:row>2</xdr:row>
      <xdr:rowOff>69846</xdr:rowOff>
    </xdr:from>
    <xdr:to>
      <xdr:col>22</xdr:col>
      <xdr:colOff>102696</xdr:colOff>
      <xdr:row>5</xdr:row>
      <xdr:rowOff>57672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9EE04E3B-568B-E548-29FF-499D9C9D2765}"/>
            </a:ext>
          </a:extLst>
        </xdr:cNvPr>
        <xdr:cNvSpPr/>
      </xdr:nvSpPr>
      <xdr:spPr>
        <a:xfrm>
          <a:off x="15286378" y="432703"/>
          <a:ext cx="1580318" cy="53211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5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Taux de survie</a:t>
          </a:r>
          <a:r>
            <a:rPr lang="fr-FR" sz="15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filtré</a:t>
          </a:r>
          <a:endParaRPr lang="fr-FR" sz="15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53090</xdr:colOff>
      <xdr:row>5</xdr:row>
      <xdr:rowOff>64132</xdr:rowOff>
    </xdr:from>
    <xdr:to>
      <xdr:col>22</xdr:col>
      <xdr:colOff>102696</xdr:colOff>
      <xdr:row>7</xdr:row>
      <xdr:rowOff>56016</xdr:rowOff>
    </xdr:to>
    <xdr:sp macro="" textlink="TCD!E8">
      <xdr:nvSpPr>
        <xdr:cNvPr id="43" name="Rectangle 42">
          <a:extLst>
            <a:ext uri="{FF2B5EF4-FFF2-40B4-BE49-F238E27FC236}">
              <a16:creationId xmlns:a16="http://schemas.microsoft.com/office/drawing/2014/main" id="{8429CB5E-01E6-8BB9-4A77-59AED1256714}"/>
            </a:ext>
          </a:extLst>
        </xdr:cNvPr>
        <xdr:cNvSpPr/>
      </xdr:nvSpPr>
      <xdr:spPr>
        <a:xfrm>
          <a:off x="15293090" y="971275"/>
          <a:ext cx="1573606" cy="35474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7FFBFC7-6B94-4D75-94D4-07A2C23AC9AE}" type="TxLink">
            <a:rPr lang="en-US" sz="18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38%</a:t>
          </a:fld>
          <a:endParaRPr lang="fr-FR" sz="1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577069</xdr:colOff>
      <xdr:row>2</xdr:row>
      <xdr:rowOff>76198</xdr:rowOff>
    </xdr:from>
    <xdr:to>
      <xdr:col>8</xdr:col>
      <xdr:colOff>637069</xdr:colOff>
      <xdr:row>5</xdr:row>
      <xdr:rowOff>64024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D661766D-4C3A-34B6-4F2A-509738D289F0}"/>
            </a:ext>
          </a:extLst>
        </xdr:cNvPr>
        <xdr:cNvSpPr/>
      </xdr:nvSpPr>
      <xdr:spPr>
        <a:xfrm>
          <a:off x="5149069" y="439055"/>
          <a:ext cx="1584000" cy="53211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5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Taux de survie</a:t>
          </a:r>
          <a:r>
            <a:rPr lang="fr-FR" sz="15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fr-FR" sz="15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Femme</a:t>
          </a:r>
        </a:p>
      </xdr:txBody>
    </xdr:sp>
    <xdr:clientData/>
  </xdr:twoCellAnchor>
  <xdr:twoCellAnchor>
    <xdr:from>
      <xdr:col>17</xdr:col>
      <xdr:colOff>712223</xdr:colOff>
      <xdr:row>2</xdr:row>
      <xdr:rowOff>72570</xdr:rowOff>
    </xdr:from>
    <xdr:to>
      <xdr:col>20</xdr:col>
      <xdr:colOff>6542</xdr:colOff>
      <xdr:row>5</xdr:row>
      <xdr:rowOff>60396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F93C28A7-2458-4858-A9FD-BD72C13D0624}"/>
            </a:ext>
          </a:extLst>
        </xdr:cNvPr>
        <xdr:cNvSpPr/>
      </xdr:nvSpPr>
      <xdr:spPr>
        <a:xfrm>
          <a:off x="13666223" y="435427"/>
          <a:ext cx="1580319" cy="53211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5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Passagers affichés</a:t>
          </a:r>
        </a:p>
      </xdr:txBody>
    </xdr:sp>
    <xdr:clientData/>
  </xdr:twoCellAnchor>
  <xdr:twoCellAnchor>
    <xdr:from>
      <xdr:col>17</xdr:col>
      <xdr:colOff>718935</xdr:colOff>
      <xdr:row>5</xdr:row>
      <xdr:rowOff>64339</xdr:rowOff>
    </xdr:from>
    <xdr:to>
      <xdr:col>20</xdr:col>
      <xdr:colOff>6542</xdr:colOff>
      <xdr:row>7</xdr:row>
      <xdr:rowOff>56223</xdr:rowOff>
    </xdr:to>
    <xdr:sp macro="" textlink="TCD!B15">
      <xdr:nvSpPr>
        <xdr:cNvPr id="53" name="Rectangle 52">
          <a:extLst>
            <a:ext uri="{FF2B5EF4-FFF2-40B4-BE49-F238E27FC236}">
              <a16:creationId xmlns:a16="http://schemas.microsoft.com/office/drawing/2014/main" id="{6DF8B04A-DE49-44AE-8804-32E067222290}"/>
            </a:ext>
          </a:extLst>
        </xdr:cNvPr>
        <xdr:cNvSpPr/>
      </xdr:nvSpPr>
      <xdr:spPr>
        <a:xfrm>
          <a:off x="13672935" y="971482"/>
          <a:ext cx="1573607" cy="35474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7D6274E-ED40-4F76-A12E-6573B1A44017}" type="TxLink">
            <a:rPr lang="en-US" sz="18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891</a:t>
          </a:fld>
          <a:endParaRPr lang="fr-FR" sz="1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17</xdr:col>
      <xdr:colOff>713938</xdr:colOff>
      <xdr:row>13</xdr:row>
      <xdr:rowOff>118648</xdr:rowOff>
    </xdr:from>
    <xdr:to>
      <xdr:col>22</xdr:col>
      <xdr:colOff>107938</xdr:colOff>
      <xdr:row>17</xdr:row>
      <xdr:rowOff>112933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4" name="qui">
              <a:extLst>
                <a:ext uri="{FF2B5EF4-FFF2-40B4-BE49-F238E27FC236}">
                  <a16:creationId xmlns:a16="http://schemas.microsoft.com/office/drawing/2014/main" id="{A71BDE4B-2604-4279-8DFE-FC776ADDD4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67938" y="2477219"/>
              <a:ext cx="3204000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6</xdr:col>
      <xdr:colOff>583595</xdr:colOff>
      <xdr:row>5</xdr:row>
      <xdr:rowOff>67632</xdr:rowOff>
    </xdr:from>
    <xdr:to>
      <xdr:col>8</xdr:col>
      <xdr:colOff>643595</xdr:colOff>
      <xdr:row>7</xdr:row>
      <xdr:rowOff>59516</xdr:rowOff>
    </xdr:to>
    <xdr:sp macro="" textlink="TCD!B17">
      <xdr:nvSpPr>
        <xdr:cNvPr id="46" name="Rectangle 45">
          <a:extLst>
            <a:ext uri="{FF2B5EF4-FFF2-40B4-BE49-F238E27FC236}">
              <a16:creationId xmlns:a16="http://schemas.microsoft.com/office/drawing/2014/main" id="{73943241-02C7-C077-39F7-B6887AB985F6}"/>
            </a:ext>
          </a:extLst>
        </xdr:cNvPr>
        <xdr:cNvSpPr/>
      </xdr:nvSpPr>
      <xdr:spPr>
        <a:xfrm>
          <a:off x="5155595" y="974775"/>
          <a:ext cx="1584000" cy="354741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34B84-A402-4332-9B11-C9C89783F7CF}" type="TxLink">
            <a:rPr lang="en-US" sz="18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76%</a:t>
          </a:fld>
          <a:endParaRPr lang="fr-FR" sz="1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17</xdr:col>
      <xdr:colOff>705226</xdr:colOff>
      <xdr:row>9</xdr:row>
      <xdr:rowOff>76039</xdr:rowOff>
    </xdr:from>
    <xdr:to>
      <xdr:col>22</xdr:col>
      <xdr:colOff>99226</xdr:colOff>
      <xdr:row>13</xdr:row>
      <xdr:rowOff>70325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exe">
              <a:extLst>
                <a:ext uri="{FF2B5EF4-FFF2-40B4-BE49-F238E27FC236}">
                  <a16:creationId xmlns:a16="http://schemas.microsoft.com/office/drawing/2014/main" id="{12B185E2-21CD-4689-8FAE-F0FB5A438F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59226" y="1708896"/>
              <a:ext cx="3204000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11</xdr:col>
      <xdr:colOff>753160</xdr:colOff>
      <xdr:row>23</xdr:row>
      <xdr:rowOff>69614</xdr:rowOff>
    </xdr:from>
    <xdr:to>
      <xdr:col>17</xdr:col>
      <xdr:colOff>609160</xdr:colOff>
      <xdr:row>36</xdr:row>
      <xdr:rowOff>51042</xdr:rowOff>
    </xdr:to>
    <xdr:graphicFrame macro="">
      <xdr:nvGraphicFramePr>
        <xdr:cNvPr id="10" name="Graphique 4">
          <a:extLst>
            <a:ext uri="{FF2B5EF4-FFF2-40B4-BE49-F238E27FC236}">
              <a16:creationId xmlns:a16="http://schemas.microsoft.com/office/drawing/2014/main" id="{B270FEAF-3DBD-6139-28A4-717FEF9D2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754686</xdr:colOff>
      <xdr:row>9</xdr:row>
      <xdr:rowOff>65544</xdr:rowOff>
    </xdr:from>
    <xdr:to>
      <xdr:col>17</xdr:col>
      <xdr:colOff>610686</xdr:colOff>
      <xdr:row>22</xdr:row>
      <xdr:rowOff>46972</xdr:rowOff>
    </xdr:to>
    <xdr:graphicFrame macro="">
      <xdr:nvGraphicFramePr>
        <xdr:cNvPr id="11" name="Graphique 5">
          <a:extLst>
            <a:ext uri="{FF2B5EF4-FFF2-40B4-BE49-F238E27FC236}">
              <a16:creationId xmlns:a16="http://schemas.microsoft.com/office/drawing/2014/main" id="{5D2EBFBC-4D6D-2AD4-0466-287E5DABB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52442</xdr:colOff>
      <xdr:row>9</xdr:row>
      <xdr:rowOff>66548</xdr:rowOff>
    </xdr:from>
    <xdr:to>
      <xdr:col>11</xdr:col>
      <xdr:colOff>670442</xdr:colOff>
      <xdr:row>22</xdr:row>
      <xdr:rowOff>47976</xdr:rowOff>
    </xdr:to>
    <xdr:graphicFrame macro="">
      <xdr:nvGraphicFramePr>
        <xdr:cNvPr id="12" name="Graphique 7">
          <a:extLst>
            <a:ext uri="{FF2B5EF4-FFF2-40B4-BE49-F238E27FC236}">
              <a16:creationId xmlns:a16="http://schemas.microsoft.com/office/drawing/2014/main" id="{64CE5ECA-37CA-F388-4CC2-5E49C1657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91897</xdr:colOff>
      <xdr:row>9</xdr:row>
      <xdr:rowOff>53376</xdr:rowOff>
    </xdr:from>
    <xdr:to>
      <xdr:col>5</xdr:col>
      <xdr:colOff>709897</xdr:colOff>
      <xdr:row>22</xdr:row>
      <xdr:rowOff>34804</xdr:rowOff>
    </xdr:to>
    <xdr:graphicFrame macro="">
      <xdr:nvGraphicFramePr>
        <xdr:cNvPr id="13" name="Graphique 9">
          <a:extLst>
            <a:ext uri="{FF2B5EF4-FFF2-40B4-BE49-F238E27FC236}">
              <a16:creationId xmlns:a16="http://schemas.microsoft.com/office/drawing/2014/main" id="{38279540-1560-F369-5CB3-551E88EC9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53753</xdr:colOff>
      <xdr:row>23</xdr:row>
      <xdr:rowOff>85266</xdr:rowOff>
    </xdr:from>
    <xdr:to>
      <xdr:col>11</xdr:col>
      <xdr:colOff>671753</xdr:colOff>
      <xdr:row>36</xdr:row>
      <xdr:rowOff>66694</xdr:rowOff>
    </xdr:to>
    <xdr:graphicFrame macro="">
      <xdr:nvGraphicFramePr>
        <xdr:cNvPr id="20" name="Graphique 10">
          <a:extLst>
            <a:ext uri="{FF2B5EF4-FFF2-40B4-BE49-F238E27FC236}">
              <a16:creationId xmlns:a16="http://schemas.microsoft.com/office/drawing/2014/main" id="{1E304C8B-6211-3F00-444F-86041F1B9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714652</xdr:colOff>
      <xdr:row>32</xdr:row>
      <xdr:rowOff>27208</xdr:rowOff>
    </xdr:from>
    <xdr:to>
      <xdr:col>22</xdr:col>
      <xdr:colOff>108652</xdr:colOff>
      <xdr:row>36</xdr:row>
      <xdr:rowOff>21493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seul">
              <a:extLst>
                <a:ext uri="{FF2B5EF4-FFF2-40B4-BE49-F238E27FC236}">
                  <a16:creationId xmlns:a16="http://schemas.microsoft.com/office/drawing/2014/main" id="{007ACE0E-C1D9-4921-9204-BD0BD334F4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u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68652" y="5832922"/>
              <a:ext cx="3204000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700919</xdr:colOff>
      <xdr:row>17</xdr:row>
      <xdr:rowOff>168443</xdr:rowOff>
    </xdr:from>
    <xdr:to>
      <xdr:col>22</xdr:col>
      <xdr:colOff>94919</xdr:colOff>
      <xdr:row>21</xdr:row>
      <xdr:rowOff>162729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Survecu_texte">
              <a:extLst>
                <a:ext uri="{FF2B5EF4-FFF2-40B4-BE49-F238E27FC236}">
                  <a16:creationId xmlns:a16="http://schemas.microsoft.com/office/drawing/2014/main" id="{A2233D76-7966-4886-ADCC-BACC15040F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rvecu_tex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54919" y="3252729"/>
              <a:ext cx="3204000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0</xdr:col>
      <xdr:colOff>91897</xdr:colOff>
      <xdr:row>23</xdr:row>
      <xdr:rowOff>81152</xdr:rowOff>
    </xdr:from>
    <xdr:to>
      <xdr:col>5</xdr:col>
      <xdr:colOff>709897</xdr:colOff>
      <xdr:row>36</xdr:row>
      <xdr:rowOff>62580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9A8D81-ED94-4839-8039-2BC1AD0CF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19538</xdr:colOff>
      <xdr:row>0</xdr:row>
      <xdr:rowOff>19538</xdr:rowOff>
    </xdr:from>
    <xdr:to>
      <xdr:col>24</xdr:col>
      <xdr:colOff>0</xdr:colOff>
      <xdr:row>2</xdr:row>
      <xdr:rowOff>39077</xdr:rowOff>
    </xdr:to>
    <xdr:sp macro="" textlink="">
      <xdr:nvSpPr>
        <xdr:cNvPr id="33" name="ZoneTexte 32">
          <a:extLst>
            <a:ext uri="{FF2B5EF4-FFF2-40B4-BE49-F238E27FC236}">
              <a16:creationId xmlns:a16="http://schemas.microsoft.com/office/drawing/2014/main" id="{4C0F731D-2B9F-2F94-333D-4C34DE83B452}"/>
            </a:ext>
          </a:extLst>
        </xdr:cNvPr>
        <xdr:cNvSpPr txBox="1"/>
      </xdr:nvSpPr>
      <xdr:spPr>
        <a:xfrm>
          <a:off x="19538" y="19538"/>
          <a:ext cx="18312636" cy="387655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300">
              <a:latin typeface="Amasis MT Pro Black" panose="02040A04050005020304" pitchFamily="18" charset="0"/>
            </a:rPr>
            <a:t>Tableau de Bord Titanic</a:t>
          </a:r>
        </a:p>
      </xdr:txBody>
    </xdr:sp>
    <xdr:clientData/>
  </xdr:twoCellAnchor>
  <xdr:twoCellAnchor>
    <xdr:from>
      <xdr:col>0</xdr:col>
      <xdr:colOff>55820</xdr:colOff>
      <xdr:row>2</xdr:row>
      <xdr:rowOff>68385</xdr:rowOff>
    </xdr:from>
    <xdr:to>
      <xdr:col>2</xdr:col>
      <xdr:colOff>151820</xdr:colOff>
      <xdr:row>7</xdr:row>
      <xdr:rowOff>48095</xdr:rowOff>
    </xdr:to>
    <xdr:sp macro="" textlink="">
      <xdr:nvSpPr>
        <xdr:cNvPr id="36" name="Rectangle 3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E4BFE4F-1E6C-A1CC-BB91-F6C073FDBC4B}"/>
            </a:ext>
          </a:extLst>
        </xdr:cNvPr>
        <xdr:cNvSpPr/>
      </xdr:nvSpPr>
      <xdr:spPr>
        <a:xfrm>
          <a:off x="55820" y="431242"/>
          <a:ext cx="1620000" cy="88685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2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DONNEES</a:t>
          </a:r>
        </a:p>
      </xdr:txBody>
    </xdr:sp>
    <xdr:clientData/>
  </xdr:twoCellAnchor>
  <xdr:twoCellAnchor>
    <xdr:from>
      <xdr:col>2</xdr:col>
      <xdr:colOff>233342</xdr:colOff>
      <xdr:row>2</xdr:row>
      <xdr:rowOff>74249</xdr:rowOff>
    </xdr:from>
    <xdr:to>
      <xdr:col>4</xdr:col>
      <xdr:colOff>329342</xdr:colOff>
      <xdr:row>7</xdr:row>
      <xdr:rowOff>53959</xdr:rowOff>
    </xdr:to>
    <xdr:sp macro="" textlink="">
      <xdr:nvSpPr>
        <xdr:cNvPr id="37" name="Rectangle 3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14499A9-40FD-493D-A005-0A5919CE4A97}"/>
            </a:ext>
          </a:extLst>
        </xdr:cNvPr>
        <xdr:cNvSpPr/>
      </xdr:nvSpPr>
      <xdr:spPr>
        <a:xfrm>
          <a:off x="1757342" y="437106"/>
          <a:ext cx="1620000" cy="88685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2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TCD</a:t>
          </a:r>
          <a:r>
            <a:rPr lang="fr-FR" sz="20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&amp; CALCUL</a:t>
          </a:r>
          <a:endParaRPr lang="fr-FR" sz="20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571498</xdr:colOff>
      <xdr:row>8</xdr:row>
      <xdr:rowOff>9070</xdr:rowOff>
    </xdr:from>
    <xdr:to>
      <xdr:col>11</xdr:col>
      <xdr:colOff>108855</xdr:colOff>
      <xdr:row>10</xdr:row>
      <xdr:rowOff>6213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436E9A9B-22BF-7386-FAA5-E63A80BACC65}"/>
            </a:ext>
          </a:extLst>
        </xdr:cNvPr>
        <xdr:cNvSpPr txBox="1"/>
      </xdr:nvSpPr>
      <xdr:spPr>
        <a:xfrm>
          <a:off x="5143498" y="1460499"/>
          <a:ext cx="3347357" cy="360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0"/>
          <a:r>
            <a:rPr lang="fr-FR" sz="15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Répartition par port d'embarquement</a:t>
          </a:r>
          <a:endParaRPr lang="fr-FR" sz="1500" b="1" i="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344711</xdr:colOff>
      <xdr:row>7</xdr:row>
      <xdr:rowOff>166915</xdr:rowOff>
    </xdr:from>
    <xdr:to>
      <xdr:col>17</xdr:col>
      <xdr:colOff>154211</xdr:colOff>
      <xdr:row>9</xdr:row>
      <xdr:rowOff>154214</xdr:rowOff>
    </xdr:to>
    <xdr:sp macro="" textlink="">
      <xdr:nvSpPr>
        <xdr:cNvPr id="51" name="ZoneTexte 50">
          <a:extLst>
            <a:ext uri="{FF2B5EF4-FFF2-40B4-BE49-F238E27FC236}">
              <a16:creationId xmlns:a16="http://schemas.microsoft.com/office/drawing/2014/main" id="{5F058558-7507-4281-9A8B-1E865ACF9D15}"/>
            </a:ext>
          </a:extLst>
        </xdr:cNvPr>
        <xdr:cNvSpPr txBox="1"/>
      </xdr:nvSpPr>
      <xdr:spPr>
        <a:xfrm>
          <a:off x="9488711" y="1436915"/>
          <a:ext cx="3619500" cy="35015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0"/>
          <a:r>
            <a:rPr lang="fr-FR" sz="15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Répartition des passagers par classe</a:t>
          </a:r>
          <a:endParaRPr lang="fr-FR" sz="1500" b="1" i="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616860</xdr:colOff>
      <xdr:row>22</xdr:row>
      <xdr:rowOff>108855</xdr:rowOff>
    </xdr:from>
    <xdr:to>
      <xdr:col>17</xdr:col>
      <xdr:colOff>127002</xdr:colOff>
      <xdr:row>24</xdr:row>
      <xdr:rowOff>105998</xdr:rowOff>
    </xdr:to>
    <xdr:sp macro="" textlink="">
      <xdr:nvSpPr>
        <xdr:cNvPr id="55" name="ZoneTexte 54">
          <a:extLst>
            <a:ext uri="{FF2B5EF4-FFF2-40B4-BE49-F238E27FC236}">
              <a16:creationId xmlns:a16="http://schemas.microsoft.com/office/drawing/2014/main" id="{0CA1A631-E531-4EED-9C17-F505B8A77542}"/>
            </a:ext>
          </a:extLst>
        </xdr:cNvPr>
        <xdr:cNvSpPr txBox="1"/>
      </xdr:nvSpPr>
      <xdr:spPr>
        <a:xfrm>
          <a:off x="9760860" y="4100284"/>
          <a:ext cx="3320142" cy="360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0"/>
          <a:r>
            <a:rPr lang="fr-FR" sz="15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Âge moyen par catégorie</a:t>
          </a:r>
          <a:endParaRPr lang="fr-FR" sz="1500" b="1" i="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272148</xdr:colOff>
      <xdr:row>22</xdr:row>
      <xdr:rowOff>117929</xdr:rowOff>
    </xdr:from>
    <xdr:to>
      <xdr:col>11</xdr:col>
      <xdr:colOff>471720</xdr:colOff>
      <xdr:row>24</xdr:row>
      <xdr:rowOff>115072</xdr:rowOff>
    </xdr:to>
    <xdr:sp macro="" textlink="">
      <xdr:nvSpPr>
        <xdr:cNvPr id="56" name="ZoneTexte 55">
          <a:extLst>
            <a:ext uri="{FF2B5EF4-FFF2-40B4-BE49-F238E27FC236}">
              <a16:creationId xmlns:a16="http://schemas.microsoft.com/office/drawing/2014/main" id="{96460854-1E5D-4088-B156-7F08726C76C6}"/>
            </a:ext>
          </a:extLst>
        </xdr:cNvPr>
        <xdr:cNvSpPr txBox="1"/>
      </xdr:nvSpPr>
      <xdr:spPr>
        <a:xfrm>
          <a:off x="4844148" y="4109358"/>
          <a:ext cx="4009572" cy="360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/>
          <a:r>
            <a:rPr lang="fr-FR" sz="15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Répartition par genre / nombre d’enfants</a:t>
          </a:r>
          <a:endParaRPr lang="fr-FR" sz="1500" b="1" i="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125180</xdr:colOff>
      <xdr:row>22</xdr:row>
      <xdr:rowOff>107041</xdr:rowOff>
    </xdr:from>
    <xdr:to>
      <xdr:col>4</xdr:col>
      <xdr:colOff>544280</xdr:colOff>
      <xdr:row>24</xdr:row>
      <xdr:rowOff>104184</xdr:rowOff>
    </xdr:to>
    <xdr:sp macro="" textlink="">
      <xdr:nvSpPr>
        <xdr:cNvPr id="57" name="ZoneTexte 56">
          <a:extLst>
            <a:ext uri="{FF2B5EF4-FFF2-40B4-BE49-F238E27FC236}">
              <a16:creationId xmlns:a16="http://schemas.microsoft.com/office/drawing/2014/main" id="{3BDFDBC9-0ADD-4289-818C-F6B0C6459072}"/>
            </a:ext>
          </a:extLst>
        </xdr:cNvPr>
        <xdr:cNvSpPr txBox="1"/>
      </xdr:nvSpPr>
      <xdr:spPr>
        <a:xfrm>
          <a:off x="887180" y="4098470"/>
          <a:ext cx="2705100" cy="360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0"/>
          <a:r>
            <a:rPr lang="en-US" sz="15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Passagers par par genre</a:t>
          </a:r>
          <a:endParaRPr lang="fr-FR" sz="1500" b="1" i="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731164</xdr:colOff>
      <xdr:row>8</xdr:row>
      <xdr:rowOff>23581</xdr:rowOff>
    </xdr:from>
    <xdr:to>
      <xdr:col>5</xdr:col>
      <xdr:colOff>18149</xdr:colOff>
      <xdr:row>10</xdr:row>
      <xdr:rowOff>20724</xdr:rowOff>
    </xdr:to>
    <xdr:sp macro="" textlink="">
      <xdr:nvSpPr>
        <xdr:cNvPr id="58" name="ZoneTexte 57">
          <a:extLst>
            <a:ext uri="{FF2B5EF4-FFF2-40B4-BE49-F238E27FC236}">
              <a16:creationId xmlns:a16="http://schemas.microsoft.com/office/drawing/2014/main" id="{67A2A8D4-0B23-445E-870B-0120597A1D95}"/>
            </a:ext>
          </a:extLst>
        </xdr:cNvPr>
        <xdr:cNvSpPr txBox="1"/>
      </xdr:nvSpPr>
      <xdr:spPr>
        <a:xfrm>
          <a:off x="731164" y="1475010"/>
          <a:ext cx="3096985" cy="360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0"/>
          <a:r>
            <a:rPr lang="fr-FR" sz="15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Tarif moyen par profil et classe</a:t>
          </a:r>
          <a:endParaRPr lang="fr-FR" sz="1500" b="1" i="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17</xdr:col>
      <xdr:colOff>698500</xdr:colOff>
      <xdr:row>22</xdr:row>
      <xdr:rowOff>45363</xdr:rowOff>
    </xdr:from>
    <xdr:to>
      <xdr:col>22</xdr:col>
      <xdr:colOff>92500</xdr:colOff>
      <xdr:row>26</xdr:row>
      <xdr:rowOff>39649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2" name="classe_texte">
              <a:extLst>
                <a:ext uri="{FF2B5EF4-FFF2-40B4-BE49-F238E27FC236}">
                  <a16:creationId xmlns:a16="http://schemas.microsoft.com/office/drawing/2014/main" id="{ADFFBDE2-2020-4E2B-BF65-CED95F7473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se_tex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52500" y="4036792"/>
              <a:ext cx="3204000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689429</xdr:colOff>
      <xdr:row>26</xdr:row>
      <xdr:rowOff>45361</xdr:rowOff>
    </xdr:from>
    <xdr:to>
      <xdr:col>22</xdr:col>
      <xdr:colOff>83429</xdr:colOff>
      <xdr:row>31</xdr:row>
      <xdr:rowOff>146218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3" name="ville_embarquement">
              <a:extLst>
                <a:ext uri="{FF2B5EF4-FFF2-40B4-BE49-F238E27FC236}">
                  <a16:creationId xmlns:a16="http://schemas.microsoft.com/office/drawing/2014/main" id="{18845EF8-AF5A-4842-84CC-23A9E8C411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lle_embarqueme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43429" y="4762504"/>
              <a:ext cx="3204000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Mamdouba Bangoura" refreshedDate="45875.058124305557" createdVersion="8" refreshedVersion="8" minRefreshableVersion="3" recordCount="891" xr:uid="{B24123B6-D2B8-47DA-9482-C9B69B9DA975}">
  <cacheSource type="worksheet">
    <worksheetSource name="Tableau2"/>
  </cacheSource>
  <cacheFields count="17">
    <cacheField name="survecu" numFmtId="0">
      <sharedItems containsSemiMixedTypes="0" containsString="0" containsNumber="1" containsInteger="1" minValue="0" maxValue="1" count="2">
        <n v="0"/>
        <n v="1"/>
      </sharedItems>
    </cacheField>
    <cacheField name="classe" numFmtId="0">
      <sharedItems containsSemiMixedTypes="0" containsString="0" containsNumber="1" containsInteger="1" minValue="1" maxValue="3" count="3">
        <n v="3"/>
        <n v="1"/>
        <n v="2"/>
      </sharedItems>
    </cacheField>
    <cacheField name="age" numFmtId="2">
      <sharedItems containsSemiMixedTypes="0" containsString="0" containsNumber="1" minValue="1" maxValue="80"/>
    </cacheField>
    <cacheField name="freres_soeurs_conjoints" numFmtId="0">
      <sharedItems containsSemiMixedTypes="0" containsString="0" containsNumber="1" containsInteger="1" minValue="0" maxValue="8"/>
    </cacheField>
    <cacheField name="parents_enfants" numFmtId="0">
      <sharedItems containsSemiMixedTypes="0" containsString="0" containsNumber="1" containsInteger="1" minValue="0" maxValue="6"/>
    </cacheField>
    <cacheField name="tarif" numFmtId="43">
      <sharedItems containsSemiMixedTypes="0" containsString="0" containsNumber="1" minValue="0" maxValue="512.32920000000001"/>
    </cacheField>
    <cacheField name="embarquement" numFmtId="0">
      <sharedItems count="3">
        <s v="S"/>
        <s v="C"/>
        <s v="Q"/>
      </sharedItems>
    </cacheField>
    <cacheField name="classe_texte" numFmtId="0">
      <sharedItems count="3">
        <s v="Third"/>
        <s v="First"/>
        <s v="Second"/>
      </sharedItems>
    </cacheField>
    <cacheField name="qui" numFmtId="0">
      <sharedItems count="6">
        <s v="Homme"/>
        <s v="Femme"/>
        <s v="Enfant"/>
        <s v="man" u="1"/>
        <s v="woman" u="1"/>
        <s v="child" u="1"/>
      </sharedItems>
    </cacheField>
    <cacheField name="adulte_homme" numFmtId="0">
      <sharedItems/>
    </cacheField>
    <cacheField name="ville_embarquement" numFmtId="0">
      <sharedItems count="3">
        <s v="Southampton"/>
        <s v="Cherbourg"/>
        <s v="Queenstown"/>
      </sharedItems>
    </cacheField>
    <cacheField name="vivant" numFmtId="0">
      <sharedItems/>
    </cacheField>
    <cacheField name="Id" numFmtId="0">
      <sharedItems containsSemiMixedTypes="0" containsString="0" containsNumber="1" containsInteger="1" minValue="1" maxValue="891"/>
    </cacheField>
    <cacheField name="Group_Parent" numFmtId="0">
      <sharedItems count="3">
        <s v="0 enfant"/>
        <s v="1-3 enfants"/>
        <s v="4+ enfants"/>
      </sharedItems>
    </cacheField>
    <cacheField name="Survecu_texte" numFmtId="0">
      <sharedItems count="2">
        <s v="NON"/>
        <s v="OUI"/>
      </sharedItems>
    </cacheField>
    <cacheField name="sexe" numFmtId="0">
      <sharedItems count="4">
        <s v="Homme"/>
        <s v="Femme"/>
        <s v="male" u="1"/>
        <s v="female" u="1"/>
      </sharedItems>
    </cacheField>
    <cacheField name="seul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 pivotCacheId="7152877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x v="0"/>
    <x v="0"/>
    <n v="22"/>
    <n v="1"/>
    <n v="0"/>
    <n v="7.25"/>
    <x v="0"/>
    <x v="0"/>
    <x v="0"/>
    <b v="1"/>
    <x v="0"/>
    <s v="no"/>
    <n v="1"/>
    <x v="0"/>
    <x v="0"/>
    <x v="0"/>
    <x v="0"/>
  </r>
  <r>
    <x v="1"/>
    <x v="1"/>
    <n v="38"/>
    <n v="1"/>
    <n v="0"/>
    <n v="71.283299999999997"/>
    <x v="1"/>
    <x v="1"/>
    <x v="1"/>
    <b v="0"/>
    <x v="1"/>
    <s v="yes"/>
    <n v="2"/>
    <x v="0"/>
    <x v="1"/>
    <x v="1"/>
    <x v="0"/>
  </r>
  <r>
    <x v="1"/>
    <x v="0"/>
    <n v="26"/>
    <n v="0"/>
    <n v="0"/>
    <n v="7.9249999999999998"/>
    <x v="0"/>
    <x v="0"/>
    <x v="1"/>
    <b v="0"/>
    <x v="0"/>
    <s v="yes"/>
    <n v="3"/>
    <x v="0"/>
    <x v="1"/>
    <x v="1"/>
    <x v="1"/>
  </r>
  <r>
    <x v="1"/>
    <x v="1"/>
    <n v="35"/>
    <n v="1"/>
    <n v="0"/>
    <n v="53.1"/>
    <x v="0"/>
    <x v="1"/>
    <x v="1"/>
    <b v="0"/>
    <x v="0"/>
    <s v="yes"/>
    <n v="4"/>
    <x v="0"/>
    <x v="1"/>
    <x v="1"/>
    <x v="0"/>
  </r>
  <r>
    <x v="0"/>
    <x v="0"/>
    <n v="35"/>
    <n v="0"/>
    <n v="0"/>
    <n v="8.0500000000000007"/>
    <x v="0"/>
    <x v="0"/>
    <x v="0"/>
    <b v="1"/>
    <x v="0"/>
    <s v="no"/>
    <n v="5"/>
    <x v="0"/>
    <x v="0"/>
    <x v="0"/>
    <x v="1"/>
  </r>
  <r>
    <x v="0"/>
    <x v="0"/>
    <n v="25"/>
    <n v="0"/>
    <n v="0"/>
    <n v="8.4582999999999995"/>
    <x v="2"/>
    <x v="0"/>
    <x v="0"/>
    <b v="1"/>
    <x v="2"/>
    <s v="no"/>
    <n v="6"/>
    <x v="0"/>
    <x v="0"/>
    <x v="0"/>
    <x v="1"/>
  </r>
  <r>
    <x v="0"/>
    <x v="1"/>
    <n v="54"/>
    <n v="0"/>
    <n v="0"/>
    <n v="51.862499999999997"/>
    <x v="0"/>
    <x v="1"/>
    <x v="0"/>
    <b v="1"/>
    <x v="0"/>
    <s v="no"/>
    <n v="7"/>
    <x v="0"/>
    <x v="0"/>
    <x v="0"/>
    <x v="1"/>
  </r>
  <r>
    <x v="0"/>
    <x v="0"/>
    <n v="2"/>
    <n v="3"/>
    <n v="1"/>
    <n v="21.074999999999999"/>
    <x v="0"/>
    <x v="0"/>
    <x v="2"/>
    <b v="0"/>
    <x v="0"/>
    <s v="no"/>
    <n v="8"/>
    <x v="1"/>
    <x v="0"/>
    <x v="0"/>
    <x v="0"/>
  </r>
  <r>
    <x v="1"/>
    <x v="0"/>
    <n v="27"/>
    <n v="0"/>
    <n v="2"/>
    <n v="11.1333"/>
    <x v="0"/>
    <x v="0"/>
    <x v="1"/>
    <b v="0"/>
    <x v="0"/>
    <s v="yes"/>
    <n v="9"/>
    <x v="1"/>
    <x v="1"/>
    <x v="1"/>
    <x v="0"/>
  </r>
  <r>
    <x v="1"/>
    <x v="2"/>
    <n v="14"/>
    <n v="1"/>
    <n v="0"/>
    <n v="30.070799999999998"/>
    <x v="1"/>
    <x v="2"/>
    <x v="2"/>
    <b v="0"/>
    <x v="1"/>
    <s v="yes"/>
    <n v="10"/>
    <x v="0"/>
    <x v="1"/>
    <x v="1"/>
    <x v="0"/>
  </r>
  <r>
    <x v="1"/>
    <x v="0"/>
    <n v="4"/>
    <n v="1"/>
    <n v="1"/>
    <n v="16.7"/>
    <x v="0"/>
    <x v="0"/>
    <x v="2"/>
    <b v="0"/>
    <x v="0"/>
    <s v="yes"/>
    <n v="11"/>
    <x v="1"/>
    <x v="1"/>
    <x v="1"/>
    <x v="0"/>
  </r>
  <r>
    <x v="1"/>
    <x v="1"/>
    <n v="58"/>
    <n v="0"/>
    <n v="0"/>
    <n v="26.55"/>
    <x v="0"/>
    <x v="1"/>
    <x v="1"/>
    <b v="0"/>
    <x v="0"/>
    <s v="yes"/>
    <n v="12"/>
    <x v="0"/>
    <x v="1"/>
    <x v="1"/>
    <x v="1"/>
  </r>
  <r>
    <x v="0"/>
    <x v="0"/>
    <n v="20"/>
    <n v="0"/>
    <n v="0"/>
    <n v="8.0500000000000007"/>
    <x v="0"/>
    <x v="0"/>
    <x v="0"/>
    <b v="1"/>
    <x v="0"/>
    <s v="no"/>
    <n v="13"/>
    <x v="0"/>
    <x v="0"/>
    <x v="0"/>
    <x v="1"/>
  </r>
  <r>
    <x v="0"/>
    <x v="0"/>
    <n v="39"/>
    <n v="1"/>
    <n v="5"/>
    <n v="31.274999999999999"/>
    <x v="0"/>
    <x v="0"/>
    <x v="0"/>
    <b v="1"/>
    <x v="0"/>
    <s v="no"/>
    <n v="14"/>
    <x v="2"/>
    <x v="0"/>
    <x v="0"/>
    <x v="0"/>
  </r>
  <r>
    <x v="0"/>
    <x v="0"/>
    <n v="14"/>
    <n v="0"/>
    <n v="0"/>
    <n v="7.8541999999999996"/>
    <x v="0"/>
    <x v="0"/>
    <x v="2"/>
    <b v="0"/>
    <x v="0"/>
    <s v="no"/>
    <n v="15"/>
    <x v="0"/>
    <x v="0"/>
    <x v="1"/>
    <x v="1"/>
  </r>
  <r>
    <x v="1"/>
    <x v="2"/>
    <n v="55"/>
    <n v="0"/>
    <n v="0"/>
    <n v="16"/>
    <x v="0"/>
    <x v="2"/>
    <x v="1"/>
    <b v="0"/>
    <x v="0"/>
    <s v="yes"/>
    <n v="16"/>
    <x v="0"/>
    <x v="1"/>
    <x v="1"/>
    <x v="1"/>
  </r>
  <r>
    <x v="0"/>
    <x v="0"/>
    <n v="2"/>
    <n v="4"/>
    <n v="1"/>
    <n v="29.125"/>
    <x v="2"/>
    <x v="0"/>
    <x v="2"/>
    <b v="0"/>
    <x v="2"/>
    <s v="no"/>
    <n v="17"/>
    <x v="1"/>
    <x v="0"/>
    <x v="0"/>
    <x v="0"/>
  </r>
  <r>
    <x v="1"/>
    <x v="2"/>
    <n v="30"/>
    <n v="0"/>
    <n v="0"/>
    <n v="13"/>
    <x v="0"/>
    <x v="2"/>
    <x v="0"/>
    <b v="1"/>
    <x v="0"/>
    <s v="yes"/>
    <n v="18"/>
    <x v="0"/>
    <x v="1"/>
    <x v="0"/>
    <x v="1"/>
  </r>
  <r>
    <x v="0"/>
    <x v="0"/>
    <n v="31"/>
    <n v="1"/>
    <n v="0"/>
    <n v="18"/>
    <x v="0"/>
    <x v="0"/>
    <x v="1"/>
    <b v="0"/>
    <x v="0"/>
    <s v="no"/>
    <n v="19"/>
    <x v="0"/>
    <x v="0"/>
    <x v="1"/>
    <x v="0"/>
  </r>
  <r>
    <x v="1"/>
    <x v="0"/>
    <n v="21.5"/>
    <n v="0"/>
    <n v="0"/>
    <n v="7.2249999999999996"/>
    <x v="1"/>
    <x v="0"/>
    <x v="1"/>
    <b v="0"/>
    <x v="1"/>
    <s v="yes"/>
    <n v="20"/>
    <x v="0"/>
    <x v="1"/>
    <x v="1"/>
    <x v="1"/>
  </r>
  <r>
    <x v="0"/>
    <x v="2"/>
    <n v="35"/>
    <n v="0"/>
    <n v="0"/>
    <n v="26"/>
    <x v="0"/>
    <x v="2"/>
    <x v="0"/>
    <b v="1"/>
    <x v="0"/>
    <s v="no"/>
    <n v="21"/>
    <x v="0"/>
    <x v="0"/>
    <x v="0"/>
    <x v="1"/>
  </r>
  <r>
    <x v="1"/>
    <x v="2"/>
    <n v="34"/>
    <n v="0"/>
    <n v="0"/>
    <n v="13"/>
    <x v="0"/>
    <x v="2"/>
    <x v="0"/>
    <b v="1"/>
    <x v="0"/>
    <s v="yes"/>
    <n v="22"/>
    <x v="0"/>
    <x v="1"/>
    <x v="0"/>
    <x v="1"/>
  </r>
  <r>
    <x v="1"/>
    <x v="0"/>
    <n v="15"/>
    <n v="0"/>
    <n v="0"/>
    <n v="8.0291999999999994"/>
    <x v="2"/>
    <x v="0"/>
    <x v="2"/>
    <b v="0"/>
    <x v="2"/>
    <s v="yes"/>
    <n v="23"/>
    <x v="0"/>
    <x v="1"/>
    <x v="1"/>
    <x v="1"/>
  </r>
  <r>
    <x v="1"/>
    <x v="1"/>
    <n v="28"/>
    <n v="0"/>
    <n v="0"/>
    <n v="35.5"/>
    <x v="0"/>
    <x v="1"/>
    <x v="0"/>
    <b v="1"/>
    <x v="0"/>
    <s v="yes"/>
    <n v="24"/>
    <x v="0"/>
    <x v="1"/>
    <x v="0"/>
    <x v="1"/>
  </r>
  <r>
    <x v="0"/>
    <x v="0"/>
    <n v="8"/>
    <n v="3"/>
    <n v="1"/>
    <n v="21.074999999999999"/>
    <x v="0"/>
    <x v="0"/>
    <x v="2"/>
    <b v="0"/>
    <x v="0"/>
    <s v="no"/>
    <n v="25"/>
    <x v="1"/>
    <x v="0"/>
    <x v="1"/>
    <x v="0"/>
  </r>
  <r>
    <x v="1"/>
    <x v="0"/>
    <n v="38"/>
    <n v="1"/>
    <n v="5"/>
    <n v="31.387499999999999"/>
    <x v="0"/>
    <x v="0"/>
    <x v="1"/>
    <b v="0"/>
    <x v="0"/>
    <s v="yes"/>
    <n v="26"/>
    <x v="2"/>
    <x v="1"/>
    <x v="1"/>
    <x v="0"/>
  </r>
  <r>
    <x v="0"/>
    <x v="0"/>
    <n v="25"/>
    <n v="0"/>
    <n v="0"/>
    <n v="7.2249999999999996"/>
    <x v="1"/>
    <x v="0"/>
    <x v="0"/>
    <b v="1"/>
    <x v="1"/>
    <s v="no"/>
    <n v="27"/>
    <x v="0"/>
    <x v="0"/>
    <x v="0"/>
    <x v="1"/>
  </r>
  <r>
    <x v="0"/>
    <x v="1"/>
    <n v="19"/>
    <n v="3"/>
    <n v="2"/>
    <n v="263"/>
    <x v="0"/>
    <x v="1"/>
    <x v="0"/>
    <b v="1"/>
    <x v="0"/>
    <s v="no"/>
    <n v="28"/>
    <x v="1"/>
    <x v="0"/>
    <x v="0"/>
    <x v="0"/>
  </r>
  <r>
    <x v="1"/>
    <x v="0"/>
    <n v="21.5"/>
    <n v="0"/>
    <n v="0"/>
    <n v="7.8792"/>
    <x v="2"/>
    <x v="0"/>
    <x v="1"/>
    <b v="0"/>
    <x v="2"/>
    <s v="yes"/>
    <n v="29"/>
    <x v="0"/>
    <x v="1"/>
    <x v="1"/>
    <x v="1"/>
  </r>
  <r>
    <x v="0"/>
    <x v="0"/>
    <n v="25"/>
    <n v="0"/>
    <n v="0"/>
    <n v="7.8958000000000004"/>
    <x v="0"/>
    <x v="0"/>
    <x v="0"/>
    <b v="1"/>
    <x v="0"/>
    <s v="no"/>
    <n v="30"/>
    <x v="0"/>
    <x v="0"/>
    <x v="0"/>
    <x v="1"/>
  </r>
  <r>
    <x v="0"/>
    <x v="1"/>
    <n v="40"/>
    <n v="0"/>
    <n v="0"/>
    <n v="27.720800000000001"/>
    <x v="1"/>
    <x v="1"/>
    <x v="0"/>
    <b v="1"/>
    <x v="1"/>
    <s v="no"/>
    <n v="31"/>
    <x v="0"/>
    <x v="0"/>
    <x v="0"/>
    <x v="1"/>
  </r>
  <r>
    <x v="1"/>
    <x v="1"/>
    <n v="35"/>
    <n v="1"/>
    <n v="0"/>
    <n v="146.52080000000001"/>
    <x v="1"/>
    <x v="1"/>
    <x v="1"/>
    <b v="0"/>
    <x v="1"/>
    <s v="yes"/>
    <n v="32"/>
    <x v="0"/>
    <x v="1"/>
    <x v="1"/>
    <x v="0"/>
  </r>
  <r>
    <x v="1"/>
    <x v="0"/>
    <n v="21.5"/>
    <n v="0"/>
    <n v="0"/>
    <n v="7.75"/>
    <x v="2"/>
    <x v="0"/>
    <x v="1"/>
    <b v="0"/>
    <x v="2"/>
    <s v="yes"/>
    <n v="33"/>
    <x v="0"/>
    <x v="1"/>
    <x v="1"/>
    <x v="1"/>
  </r>
  <r>
    <x v="0"/>
    <x v="2"/>
    <n v="66"/>
    <n v="0"/>
    <n v="0"/>
    <n v="10.5"/>
    <x v="0"/>
    <x v="2"/>
    <x v="0"/>
    <b v="1"/>
    <x v="0"/>
    <s v="no"/>
    <n v="34"/>
    <x v="0"/>
    <x v="0"/>
    <x v="0"/>
    <x v="1"/>
  </r>
  <r>
    <x v="0"/>
    <x v="1"/>
    <n v="28"/>
    <n v="1"/>
    <n v="0"/>
    <n v="82.1708"/>
    <x v="1"/>
    <x v="1"/>
    <x v="0"/>
    <b v="1"/>
    <x v="1"/>
    <s v="no"/>
    <n v="35"/>
    <x v="0"/>
    <x v="0"/>
    <x v="0"/>
    <x v="0"/>
  </r>
  <r>
    <x v="0"/>
    <x v="1"/>
    <n v="42"/>
    <n v="1"/>
    <n v="0"/>
    <n v="52"/>
    <x v="0"/>
    <x v="1"/>
    <x v="0"/>
    <b v="1"/>
    <x v="0"/>
    <s v="no"/>
    <n v="36"/>
    <x v="0"/>
    <x v="0"/>
    <x v="0"/>
    <x v="0"/>
  </r>
  <r>
    <x v="1"/>
    <x v="0"/>
    <n v="25"/>
    <n v="0"/>
    <n v="0"/>
    <n v="7.2291999999999996"/>
    <x v="1"/>
    <x v="0"/>
    <x v="0"/>
    <b v="1"/>
    <x v="1"/>
    <s v="yes"/>
    <n v="37"/>
    <x v="0"/>
    <x v="1"/>
    <x v="0"/>
    <x v="1"/>
  </r>
  <r>
    <x v="0"/>
    <x v="0"/>
    <n v="21"/>
    <n v="0"/>
    <n v="0"/>
    <n v="8.0500000000000007"/>
    <x v="0"/>
    <x v="0"/>
    <x v="0"/>
    <b v="1"/>
    <x v="0"/>
    <s v="no"/>
    <n v="38"/>
    <x v="0"/>
    <x v="0"/>
    <x v="0"/>
    <x v="1"/>
  </r>
  <r>
    <x v="0"/>
    <x v="0"/>
    <n v="18"/>
    <n v="2"/>
    <n v="0"/>
    <n v="18"/>
    <x v="0"/>
    <x v="0"/>
    <x v="1"/>
    <b v="0"/>
    <x v="0"/>
    <s v="no"/>
    <n v="39"/>
    <x v="0"/>
    <x v="0"/>
    <x v="1"/>
    <x v="0"/>
  </r>
  <r>
    <x v="1"/>
    <x v="0"/>
    <n v="14"/>
    <n v="1"/>
    <n v="0"/>
    <n v="11.2417"/>
    <x v="1"/>
    <x v="0"/>
    <x v="2"/>
    <b v="0"/>
    <x v="1"/>
    <s v="yes"/>
    <n v="40"/>
    <x v="0"/>
    <x v="1"/>
    <x v="1"/>
    <x v="0"/>
  </r>
  <r>
    <x v="0"/>
    <x v="0"/>
    <n v="40"/>
    <n v="1"/>
    <n v="0"/>
    <n v="9.4749999999999996"/>
    <x v="0"/>
    <x v="0"/>
    <x v="1"/>
    <b v="0"/>
    <x v="0"/>
    <s v="no"/>
    <n v="41"/>
    <x v="0"/>
    <x v="0"/>
    <x v="1"/>
    <x v="0"/>
  </r>
  <r>
    <x v="0"/>
    <x v="2"/>
    <n v="27"/>
    <n v="1"/>
    <n v="0"/>
    <n v="21"/>
    <x v="0"/>
    <x v="2"/>
    <x v="1"/>
    <b v="0"/>
    <x v="0"/>
    <s v="no"/>
    <n v="42"/>
    <x v="0"/>
    <x v="0"/>
    <x v="1"/>
    <x v="0"/>
  </r>
  <r>
    <x v="0"/>
    <x v="0"/>
    <n v="25"/>
    <n v="0"/>
    <n v="0"/>
    <n v="7.8958000000000004"/>
    <x v="1"/>
    <x v="0"/>
    <x v="0"/>
    <b v="1"/>
    <x v="1"/>
    <s v="no"/>
    <n v="43"/>
    <x v="0"/>
    <x v="0"/>
    <x v="0"/>
    <x v="1"/>
  </r>
  <r>
    <x v="1"/>
    <x v="2"/>
    <n v="3"/>
    <n v="1"/>
    <n v="2"/>
    <n v="41.5792"/>
    <x v="1"/>
    <x v="2"/>
    <x v="2"/>
    <b v="0"/>
    <x v="1"/>
    <s v="yes"/>
    <n v="44"/>
    <x v="1"/>
    <x v="1"/>
    <x v="1"/>
    <x v="0"/>
  </r>
  <r>
    <x v="1"/>
    <x v="0"/>
    <n v="19"/>
    <n v="0"/>
    <n v="0"/>
    <n v="7.8792"/>
    <x v="2"/>
    <x v="0"/>
    <x v="1"/>
    <b v="0"/>
    <x v="2"/>
    <s v="yes"/>
    <n v="45"/>
    <x v="0"/>
    <x v="1"/>
    <x v="1"/>
    <x v="1"/>
  </r>
  <r>
    <x v="0"/>
    <x v="0"/>
    <n v="25"/>
    <n v="0"/>
    <n v="0"/>
    <n v="8.0500000000000007"/>
    <x v="0"/>
    <x v="0"/>
    <x v="0"/>
    <b v="1"/>
    <x v="0"/>
    <s v="no"/>
    <n v="46"/>
    <x v="0"/>
    <x v="0"/>
    <x v="0"/>
    <x v="1"/>
  </r>
  <r>
    <x v="0"/>
    <x v="0"/>
    <n v="25"/>
    <n v="1"/>
    <n v="0"/>
    <n v="15.5"/>
    <x v="2"/>
    <x v="0"/>
    <x v="0"/>
    <b v="1"/>
    <x v="2"/>
    <s v="no"/>
    <n v="47"/>
    <x v="0"/>
    <x v="0"/>
    <x v="0"/>
    <x v="0"/>
  </r>
  <r>
    <x v="1"/>
    <x v="0"/>
    <n v="21.5"/>
    <n v="0"/>
    <n v="0"/>
    <n v="7.75"/>
    <x v="2"/>
    <x v="0"/>
    <x v="1"/>
    <b v="0"/>
    <x v="2"/>
    <s v="yes"/>
    <n v="48"/>
    <x v="0"/>
    <x v="1"/>
    <x v="1"/>
    <x v="1"/>
  </r>
  <r>
    <x v="0"/>
    <x v="0"/>
    <n v="25"/>
    <n v="2"/>
    <n v="0"/>
    <n v="21.679200000000002"/>
    <x v="1"/>
    <x v="0"/>
    <x v="0"/>
    <b v="1"/>
    <x v="1"/>
    <s v="no"/>
    <n v="49"/>
    <x v="0"/>
    <x v="0"/>
    <x v="0"/>
    <x v="0"/>
  </r>
  <r>
    <x v="0"/>
    <x v="0"/>
    <n v="18"/>
    <n v="1"/>
    <n v="0"/>
    <n v="17.8"/>
    <x v="0"/>
    <x v="0"/>
    <x v="1"/>
    <b v="0"/>
    <x v="0"/>
    <s v="no"/>
    <n v="50"/>
    <x v="0"/>
    <x v="0"/>
    <x v="1"/>
    <x v="0"/>
  </r>
  <r>
    <x v="0"/>
    <x v="0"/>
    <n v="7"/>
    <n v="4"/>
    <n v="1"/>
    <n v="39.6875"/>
    <x v="0"/>
    <x v="0"/>
    <x v="2"/>
    <b v="0"/>
    <x v="0"/>
    <s v="no"/>
    <n v="51"/>
    <x v="1"/>
    <x v="0"/>
    <x v="0"/>
    <x v="0"/>
  </r>
  <r>
    <x v="0"/>
    <x v="0"/>
    <n v="21"/>
    <n v="0"/>
    <n v="0"/>
    <n v="7.8"/>
    <x v="0"/>
    <x v="0"/>
    <x v="0"/>
    <b v="1"/>
    <x v="0"/>
    <s v="no"/>
    <n v="52"/>
    <x v="0"/>
    <x v="0"/>
    <x v="0"/>
    <x v="1"/>
  </r>
  <r>
    <x v="1"/>
    <x v="1"/>
    <n v="49"/>
    <n v="1"/>
    <n v="0"/>
    <n v="76.729200000000006"/>
    <x v="1"/>
    <x v="1"/>
    <x v="1"/>
    <b v="0"/>
    <x v="1"/>
    <s v="yes"/>
    <n v="53"/>
    <x v="0"/>
    <x v="1"/>
    <x v="1"/>
    <x v="0"/>
  </r>
  <r>
    <x v="1"/>
    <x v="2"/>
    <n v="29"/>
    <n v="1"/>
    <n v="0"/>
    <n v="26"/>
    <x v="0"/>
    <x v="2"/>
    <x v="1"/>
    <b v="0"/>
    <x v="0"/>
    <s v="yes"/>
    <n v="54"/>
    <x v="0"/>
    <x v="1"/>
    <x v="1"/>
    <x v="0"/>
  </r>
  <r>
    <x v="0"/>
    <x v="1"/>
    <n v="65"/>
    <n v="0"/>
    <n v="1"/>
    <n v="61.979199999999999"/>
    <x v="1"/>
    <x v="1"/>
    <x v="0"/>
    <b v="1"/>
    <x v="1"/>
    <s v="no"/>
    <n v="55"/>
    <x v="1"/>
    <x v="0"/>
    <x v="0"/>
    <x v="0"/>
  </r>
  <r>
    <x v="1"/>
    <x v="1"/>
    <n v="40"/>
    <n v="0"/>
    <n v="0"/>
    <n v="35.5"/>
    <x v="0"/>
    <x v="1"/>
    <x v="0"/>
    <b v="1"/>
    <x v="0"/>
    <s v="yes"/>
    <n v="56"/>
    <x v="0"/>
    <x v="1"/>
    <x v="0"/>
    <x v="1"/>
  </r>
  <r>
    <x v="1"/>
    <x v="2"/>
    <n v="21"/>
    <n v="0"/>
    <n v="0"/>
    <n v="10.5"/>
    <x v="0"/>
    <x v="2"/>
    <x v="1"/>
    <b v="0"/>
    <x v="0"/>
    <s v="yes"/>
    <n v="57"/>
    <x v="0"/>
    <x v="1"/>
    <x v="1"/>
    <x v="1"/>
  </r>
  <r>
    <x v="0"/>
    <x v="0"/>
    <n v="28.5"/>
    <n v="0"/>
    <n v="0"/>
    <n v="7.2291999999999996"/>
    <x v="1"/>
    <x v="0"/>
    <x v="0"/>
    <b v="1"/>
    <x v="1"/>
    <s v="no"/>
    <n v="58"/>
    <x v="0"/>
    <x v="0"/>
    <x v="0"/>
    <x v="1"/>
  </r>
  <r>
    <x v="1"/>
    <x v="2"/>
    <n v="5"/>
    <n v="1"/>
    <n v="2"/>
    <n v="27.75"/>
    <x v="0"/>
    <x v="2"/>
    <x v="2"/>
    <b v="0"/>
    <x v="0"/>
    <s v="yes"/>
    <n v="59"/>
    <x v="1"/>
    <x v="1"/>
    <x v="1"/>
    <x v="0"/>
  </r>
  <r>
    <x v="0"/>
    <x v="0"/>
    <n v="11"/>
    <n v="5"/>
    <n v="2"/>
    <n v="46.9"/>
    <x v="0"/>
    <x v="0"/>
    <x v="2"/>
    <b v="0"/>
    <x v="0"/>
    <s v="no"/>
    <n v="60"/>
    <x v="1"/>
    <x v="0"/>
    <x v="0"/>
    <x v="0"/>
  </r>
  <r>
    <x v="0"/>
    <x v="0"/>
    <n v="22"/>
    <n v="0"/>
    <n v="0"/>
    <n v="7.2291999999999996"/>
    <x v="1"/>
    <x v="0"/>
    <x v="0"/>
    <b v="1"/>
    <x v="1"/>
    <s v="no"/>
    <n v="61"/>
    <x v="0"/>
    <x v="0"/>
    <x v="0"/>
    <x v="1"/>
  </r>
  <r>
    <x v="1"/>
    <x v="1"/>
    <n v="38"/>
    <n v="0"/>
    <n v="0"/>
    <n v="80"/>
    <x v="0"/>
    <x v="1"/>
    <x v="1"/>
    <b v="0"/>
    <x v="0"/>
    <s v="yes"/>
    <n v="62"/>
    <x v="0"/>
    <x v="1"/>
    <x v="1"/>
    <x v="1"/>
  </r>
  <r>
    <x v="0"/>
    <x v="1"/>
    <n v="45"/>
    <n v="1"/>
    <n v="0"/>
    <n v="83.474999999999994"/>
    <x v="0"/>
    <x v="1"/>
    <x v="0"/>
    <b v="1"/>
    <x v="0"/>
    <s v="no"/>
    <n v="63"/>
    <x v="0"/>
    <x v="0"/>
    <x v="0"/>
    <x v="0"/>
  </r>
  <r>
    <x v="0"/>
    <x v="0"/>
    <n v="4"/>
    <n v="3"/>
    <n v="2"/>
    <n v="27.9"/>
    <x v="0"/>
    <x v="0"/>
    <x v="2"/>
    <b v="0"/>
    <x v="0"/>
    <s v="no"/>
    <n v="64"/>
    <x v="1"/>
    <x v="0"/>
    <x v="0"/>
    <x v="0"/>
  </r>
  <r>
    <x v="0"/>
    <x v="1"/>
    <n v="40"/>
    <n v="0"/>
    <n v="0"/>
    <n v="27.720800000000001"/>
    <x v="1"/>
    <x v="1"/>
    <x v="0"/>
    <b v="1"/>
    <x v="1"/>
    <s v="no"/>
    <n v="65"/>
    <x v="0"/>
    <x v="0"/>
    <x v="0"/>
    <x v="1"/>
  </r>
  <r>
    <x v="1"/>
    <x v="0"/>
    <n v="25"/>
    <n v="1"/>
    <n v="1"/>
    <n v="15.245799999999999"/>
    <x v="1"/>
    <x v="0"/>
    <x v="0"/>
    <b v="1"/>
    <x v="1"/>
    <s v="yes"/>
    <n v="66"/>
    <x v="1"/>
    <x v="1"/>
    <x v="0"/>
    <x v="0"/>
  </r>
  <r>
    <x v="1"/>
    <x v="2"/>
    <n v="29"/>
    <n v="0"/>
    <n v="0"/>
    <n v="10.5"/>
    <x v="0"/>
    <x v="2"/>
    <x v="1"/>
    <b v="0"/>
    <x v="0"/>
    <s v="yes"/>
    <n v="67"/>
    <x v="0"/>
    <x v="1"/>
    <x v="1"/>
    <x v="1"/>
  </r>
  <r>
    <x v="0"/>
    <x v="0"/>
    <n v="19"/>
    <n v="0"/>
    <n v="0"/>
    <n v="8.1583000000000006"/>
    <x v="0"/>
    <x v="0"/>
    <x v="0"/>
    <b v="1"/>
    <x v="0"/>
    <s v="no"/>
    <n v="68"/>
    <x v="0"/>
    <x v="0"/>
    <x v="0"/>
    <x v="1"/>
  </r>
  <r>
    <x v="1"/>
    <x v="0"/>
    <n v="17"/>
    <n v="4"/>
    <n v="2"/>
    <n v="7.9249999999999998"/>
    <x v="0"/>
    <x v="0"/>
    <x v="1"/>
    <b v="0"/>
    <x v="0"/>
    <s v="yes"/>
    <n v="69"/>
    <x v="1"/>
    <x v="1"/>
    <x v="1"/>
    <x v="0"/>
  </r>
  <r>
    <x v="0"/>
    <x v="0"/>
    <n v="26"/>
    <n v="2"/>
    <n v="0"/>
    <n v="8.6624999999999996"/>
    <x v="0"/>
    <x v="0"/>
    <x v="0"/>
    <b v="1"/>
    <x v="0"/>
    <s v="no"/>
    <n v="70"/>
    <x v="0"/>
    <x v="0"/>
    <x v="0"/>
    <x v="0"/>
  </r>
  <r>
    <x v="0"/>
    <x v="2"/>
    <n v="32"/>
    <n v="0"/>
    <n v="0"/>
    <n v="10.5"/>
    <x v="0"/>
    <x v="2"/>
    <x v="0"/>
    <b v="1"/>
    <x v="0"/>
    <s v="no"/>
    <n v="71"/>
    <x v="0"/>
    <x v="0"/>
    <x v="0"/>
    <x v="1"/>
  </r>
  <r>
    <x v="0"/>
    <x v="0"/>
    <n v="16"/>
    <n v="5"/>
    <n v="2"/>
    <n v="46.9"/>
    <x v="0"/>
    <x v="0"/>
    <x v="1"/>
    <b v="0"/>
    <x v="0"/>
    <s v="no"/>
    <n v="72"/>
    <x v="1"/>
    <x v="0"/>
    <x v="1"/>
    <x v="0"/>
  </r>
  <r>
    <x v="0"/>
    <x v="2"/>
    <n v="21"/>
    <n v="0"/>
    <n v="0"/>
    <n v="73.5"/>
    <x v="0"/>
    <x v="2"/>
    <x v="0"/>
    <b v="1"/>
    <x v="0"/>
    <s v="no"/>
    <n v="73"/>
    <x v="0"/>
    <x v="0"/>
    <x v="0"/>
    <x v="1"/>
  </r>
  <r>
    <x v="0"/>
    <x v="0"/>
    <n v="26"/>
    <n v="1"/>
    <n v="0"/>
    <n v="14.4542"/>
    <x v="1"/>
    <x v="0"/>
    <x v="0"/>
    <b v="1"/>
    <x v="1"/>
    <s v="no"/>
    <n v="74"/>
    <x v="0"/>
    <x v="0"/>
    <x v="0"/>
    <x v="0"/>
  </r>
  <r>
    <x v="1"/>
    <x v="0"/>
    <n v="32"/>
    <n v="0"/>
    <n v="0"/>
    <n v="56.495800000000003"/>
    <x v="0"/>
    <x v="0"/>
    <x v="0"/>
    <b v="1"/>
    <x v="0"/>
    <s v="yes"/>
    <n v="75"/>
    <x v="0"/>
    <x v="1"/>
    <x v="0"/>
    <x v="1"/>
  </r>
  <r>
    <x v="0"/>
    <x v="0"/>
    <n v="25"/>
    <n v="0"/>
    <n v="0"/>
    <n v="7.65"/>
    <x v="0"/>
    <x v="0"/>
    <x v="0"/>
    <b v="1"/>
    <x v="0"/>
    <s v="no"/>
    <n v="76"/>
    <x v="0"/>
    <x v="0"/>
    <x v="0"/>
    <x v="1"/>
  </r>
  <r>
    <x v="0"/>
    <x v="0"/>
    <n v="25"/>
    <n v="0"/>
    <n v="0"/>
    <n v="7.8958000000000004"/>
    <x v="0"/>
    <x v="0"/>
    <x v="0"/>
    <b v="1"/>
    <x v="0"/>
    <s v="no"/>
    <n v="77"/>
    <x v="0"/>
    <x v="0"/>
    <x v="0"/>
    <x v="1"/>
  </r>
  <r>
    <x v="0"/>
    <x v="0"/>
    <n v="25"/>
    <n v="0"/>
    <n v="0"/>
    <n v="8.0500000000000007"/>
    <x v="0"/>
    <x v="0"/>
    <x v="0"/>
    <b v="1"/>
    <x v="0"/>
    <s v="no"/>
    <n v="78"/>
    <x v="0"/>
    <x v="0"/>
    <x v="0"/>
    <x v="1"/>
  </r>
  <r>
    <x v="1"/>
    <x v="2"/>
    <n v="1"/>
    <n v="0"/>
    <n v="2"/>
    <n v="29"/>
    <x v="0"/>
    <x v="2"/>
    <x v="2"/>
    <b v="0"/>
    <x v="0"/>
    <s v="yes"/>
    <n v="79"/>
    <x v="1"/>
    <x v="1"/>
    <x v="0"/>
    <x v="0"/>
  </r>
  <r>
    <x v="1"/>
    <x v="0"/>
    <n v="30"/>
    <n v="0"/>
    <n v="0"/>
    <n v="12.475"/>
    <x v="0"/>
    <x v="0"/>
    <x v="1"/>
    <b v="0"/>
    <x v="0"/>
    <s v="yes"/>
    <n v="80"/>
    <x v="0"/>
    <x v="1"/>
    <x v="1"/>
    <x v="1"/>
  </r>
  <r>
    <x v="0"/>
    <x v="0"/>
    <n v="22"/>
    <n v="0"/>
    <n v="0"/>
    <n v="9"/>
    <x v="0"/>
    <x v="0"/>
    <x v="0"/>
    <b v="1"/>
    <x v="0"/>
    <s v="no"/>
    <n v="81"/>
    <x v="0"/>
    <x v="0"/>
    <x v="0"/>
    <x v="1"/>
  </r>
  <r>
    <x v="1"/>
    <x v="0"/>
    <n v="29"/>
    <n v="0"/>
    <n v="0"/>
    <n v="9.5"/>
    <x v="0"/>
    <x v="0"/>
    <x v="0"/>
    <b v="1"/>
    <x v="0"/>
    <s v="yes"/>
    <n v="82"/>
    <x v="0"/>
    <x v="1"/>
    <x v="0"/>
    <x v="1"/>
  </r>
  <r>
    <x v="1"/>
    <x v="0"/>
    <n v="21.5"/>
    <n v="0"/>
    <n v="0"/>
    <n v="7.7874999999999996"/>
    <x v="2"/>
    <x v="0"/>
    <x v="1"/>
    <b v="0"/>
    <x v="2"/>
    <s v="yes"/>
    <n v="83"/>
    <x v="0"/>
    <x v="1"/>
    <x v="1"/>
    <x v="1"/>
  </r>
  <r>
    <x v="0"/>
    <x v="1"/>
    <n v="28"/>
    <n v="0"/>
    <n v="0"/>
    <n v="47.1"/>
    <x v="0"/>
    <x v="1"/>
    <x v="0"/>
    <b v="1"/>
    <x v="0"/>
    <s v="no"/>
    <n v="84"/>
    <x v="0"/>
    <x v="0"/>
    <x v="0"/>
    <x v="1"/>
  </r>
  <r>
    <x v="1"/>
    <x v="2"/>
    <n v="17"/>
    <n v="0"/>
    <n v="0"/>
    <n v="10.5"/>
    <x v="0"/>
    <x v="2"/>
    <x v="1"/>
    <b v="0"/>
    <x v="0"/>
    <s v="yes"/>
    <n v="85"/>
    <x v="0"/>
    <x v="1"/>
    <x v="1"/>
    <x v="1"/>
  </r>
  <r>
    <x v="1"/>
    <x v="0"/>
    <n v="33"/>
    <n v="3"/>
    <n v="0"/>
    <n v="15.85"/>
    <x v="0"/>
    <x v="0"/>
    <x v="1"/>
    <b v="0"/>
    <x v="0"/>
    <s v="yes"/>
    <n v="86"/>
    <x v="0"/>
    <x v="1"/>
    <x v="1"/>
    <x v="0"/>
  </r>
  <r>
    <x v="0"/>
    <x v="0"/>
    <n v="16"/>
    <n v="1"/>
    <n v="3"/>
    <n v="34.375"/>
    <x v="0"/>
    <x v="0"/>
    <x v="0"/>
    <b v="1"/>
    <x v="0"/>
    <s v="no"/>
    <n v="87"/>
    <x v="1"/>
    <x v="0"/>
    <x v="0"/>
    <x v="0"/>
  </r>
  <r>
    <x v="0"/>
    <x v="0"/>
    <n v="25"/>
    <n v="0"/>
    <n v="0"/>
    <n v="8.0500000000000007"/>
    <x v="0"/>
    <x v="0"/>
    <x v="0"/>
    <b v="1"/>
    <x v="0"/>
    <s v="no"/>
    <n v="88"/>
    <x v="0"/>
    <x v="0"/>
    <x v="0"/>
    <x v="1"/>
  </r>
  <r>
    <x v="1"/>
    <x v="1"/>
    <n v="23"/>
    <n v="3"/>
    <n v="2"/>
    <n v="263"/>
    <x v="0"/>
    <x v="1"/>
    <x v="1"/>
    <b v="0"/>
    <x v="0"/>
    <s v="yes"/>
    <n v="89"/>
    <x v="1"/>
    <x v="1"/>
    <x v="1"/>
    <x v="0"/>
  </r>
  <r>
    <x v="0"/>
    <x v="0"/>
    <n v="24"/>
    <n v="0"/>
    <n v="0"/>
    <n v="8.0500000000000007"/>
    <x v="0"/>
    <x v="0"/>
    <x v="0"/>
    <b v="1"/>
    <x v="0"/>
    <s v="no"/>
    <n v="90"/>
    <x v="0"/>
    <x v="0"/>
    <x v="0"/>
    <x v="1"/>
  </r>
  <r>
    <x v="0"/>
    <x v="0"/>
    <n v="29"/>
    <n v="0"/>
    <n v="0"/>
    <n v="8.0500000000000007"/>
    <x v="0"/>
    <x v="0"/>
    <x v="0"/>
    <b v="1"/>
    <x v="0"/>
    <s v="no"/>
    <n v="91"/>
    <x v="0"/>
    <x v="0"/>
    <x v="0"/>
    <x v="1"/>
  </r>
  <r>
    <x v="0"/>
    <x v="0"/>
    <n v="20"/>
    <n v="0"/>
    <n v="0"/>
    <n v="7.8541999999999996"/>
    <x v="0"/>
    <x v="0"/>
    <x v="0"/>
    <b v="1"/>
    <x v="0"/>
    <s v="no"/>
    <n v="92"/>
    <x v="0"/>
    <x v="0"/>
    <x v="0"/>
    <x v="1"/>
  </r>
  <r>
    <x v="0"/>
    <x v="1"/>
    <n v="46"/>
    <n v="1"/>
    <n v="0"/>
    <n v="61.174999999999997"/>
    <x v="0"/>
    <x v="1"/>
    <x v="0"/>
    <b v="1"/>
    <x v="0"/>
    <s v="no"/>
    <n v="93"/>
    <x v="0"/>
    <x v="0"/>
    <x v="0"/>
    <x v="0"/>
  </r>
  <r>
    <x v="0"/>
    <x v="0"/>
    <n v="26"/>
    <n v="1"/>
    <n v="2"/>
    <n v="20.574999999999999"/>
    <x v="0"/>
    <x v="0"/>
    <x v="0"/>
    <b v="1"/>
    <x v="0"/>
    <s v="no"/>
    <n v="94"/>
    <x v="1"/>
    <x v="0"/>
    <x v="0"/>
    <x v="0"/>
  </r>
  <r>
    <x v="0"/>
    <x v="0"/>
    <n v="59"/>
    <n v="0"/>
    <n v="0"/>
    <n v="7.25"/>
    <x v="0"/>
    <x v="0"/>
    <x v="0"/>
    <b v="1"/>
    <x v="0"/>
    <s v="no"/>
    <n v="95"/>
    <x v="0"/>
    <x v="0"/>
    <x v="0"/>
    <x v="1"/>
  </r>
  <r>
    <x v="0"/>
    <x v="0"/>
    <n v="25"/>
    <n v="0"/>
    <n v="0"/>
    <n v="8.0500000000000007"/>
    <x v="0"/>
    <x v="0"/>
    <x v="0"/>
    <b v="1"/>
    <x v="0"/>
    <s v="no"/>
    <n v="96"/>
    <x v="0"/>
    <x v="0"/>
    <x v="0"/>
    <x v="1"/>
  </r>
  <r>
    <x v="0"/>
    <x v="1"/>
    <n v="71"/>
    <n v="0"/>
    <n v="0"/>
    <n v="34.654200000000003"/>
    <x v="1"/>
    <x v="1"/>
    <x v="0"/>
    <b v="1"/>
    <x v="1"/>
    <s v="no"/>
    <n v="97"/>
    <x v="0"/>
    <x v="0"/>
    <x v="0"/>
    <x v="1"/>
  </r>
  <r>
    <x v="1"/>
    <x v="1"/>
    <n v="23"/>
    <n v="0"/>
    <n v="1"/>
    <n v="63.3583"/>
    <x v="1"/>
    <x v="1"/>
    <x v="0"/>
    <b v="1"/>
    <x v="1"/>
    <s v="yes"/>
    <n v="98"/>
    <x v="1"/>
    <x v="1"/>
    <x v="0"/>
    <x v="0"/>
  </r>
  <r>
    <x v="1"/>
    <x v="2"/>
    <n v="34"/>
    <n v="0"/>
    <n v="1"/>
    <n v="23"/>
    <x v="0"/>
    <x v="2"/>
    <x v="1"/>
    <b v="0"/>
    <x v="0"/>
    <s v="yes"/>
    <n v="99"/>
    <x v="1"/>
    <x v="1"/>
    <x v="1"/>
    <x v="0"/>
  </r>
  <r>
    <x v="0"/>
    <x v="2"/>
    <n v="34"/>
    <n v="1"/>
    <n v="0"/>
    <n v="26"/>
    <x v="0"/>
    <x v="2"/>
    <x v="0"/>
    <b v="1"/>
    <x v="0"/>
    <s v="no"/>
    <n v="100"/>
    <x v="0"/>
    <x v="0"/>
    <x v="0"/>
    <x v="0"/>
  </r>
  <r>
    <x v="0"/>
    <x v="0"/>
    <n v="28"/>
    <n v="0"/>
    <n v="0"/>
    <n v="7.8958000000000004"/>
    <x v="0"/>
    <x v="0"/>
    <x v="1"/>
    <b v="0"/>
    <x v="0"/>
    <s v="no"/>
    <n v="101"/>
    <x v="0"/>
    <x v="0"/>
    <x v="1"/>
    <x v="1"/>
  </r>
  <r>
    <x v="0"/>
    <x v="0"/>
    <n v="25"/>
    <n v="0"/>
    <n v="0"/>
    <n v="7.8958000000000004"/>
    <x v="0"/>
    <x v="0"/>
    <x v="0"/>
    <b v="1"/>
    <x v="0"/>
    <s v="no"/>
    <n v="102"/>
    <x v="0"/>
    <x v="0"/>
    <x v="0"/>
    <x v="1"/>
  </r>
  <r>
    <x v="0"/>
    <x v="1"/>
    <n v="21"/>
    <n v="0"/>
    <n v="1"/>
    <n v="77.287499999999994"/>
    <x v="0"/>
    <x v="1"/>
    <x v="0"/>
    <b v="1"/>
    <x v="0"/>
    <s v="no"/>
    <n v="103"/>
    <x v="1"/>
    <x v="0"/>
    <x v="0"/>
    <x v="0"/>
  </r>
  <r>
    <x v="0"/>
    <x v="0"/>
    <n v="33"/>
    <n v="0"/>
    <n v="0"/>
    <n v="8.6541999999999994"/>
    <x v="0"/>
    <x v="0"/>
    <x v="0"/>
    <b v="1"/>
    <x v="0"/>
    <s v="no"/>
    <n v="104"/>
    <x v="0"/>
    <x v="0"/>
    <x v="0"/>
    <x v="1"/>
  </r>
  <r>
    <x v="0"/>
    <x v="0"/>
    <n v="37"/>
    <n v="2"/>
    <n v="0"/>
    <n v="7.9249999999999998"/>
    <x v="0"/>
    <x v="0"/>
    <x v="0"/>
    <b v="1"/>
    <x v="0"/>
    <s v="no"/>
    <n v="105"/>
    <x v="0"/>
    <x v="0"/>
    <x v="0"/>
    <x v="0"/>
  </r>
  <r>
    <x v="0"/>
    <x v="0"/>
    <n v="28"/>
    <n v="0"/>
    <n v="0"/>
    <n v="7.8958000000000004"/>
    <x v="0"/>
    <x v="0"/>
    <x v="0"/>
    <b v="1"/>
    <x v="0"/>
    <s v="no"/>
    <n v="106"/>
    <x v="0"/>
    <x v="0"/>
    <x v="0"/>
    <x v="1"/>
  </r>
  <r>
    <x v="1"/>
    <x v="0"/>
    <n v="21"/>
    <n v="0"/>
    <n v="0"/>
    <n v="7.65"/>
    <x v="0"/>
    <x v="0"/>
    <x v="1"/>
    <b v="0"/>
    <x v="0"/>
    <s v="yes"/>
    <n v="107"/>
    <x v="0"/>
    <x v="1"/>
    <x v="1"/>
    <x v="1"/>
  </r>
  <r>
    <x v="1"/>
    <x v="0"/>
    <n v="25"/>
    <n v="0"/>
    <n v="0"/>
    <n v="7.7750000000000004"/>
    <x v="0"/>
    <x v="0"/>
    <x v="0"/>
    <b v="1"/>
    <x v="0"/>
    <s v="yes"/>
    <n v="108"/>
    <x v="0"/>
    <x v="1"/>
    <x v="0"/>
    <x v="1"/>
  </r>
  <r>
    <x v="0"/>
    <x v="0"/>
    <n v="38"/>
    <n v="0"/>
    <n v="0"/>
    <n v="7.8958000000000004"/>
    <x v="0"/>
    <x v="0"/>
    <x v="0"/>
    <b v="1"/>
    <x v="0"/>
    <s v="no"/>
    <n v="109"/>
    <x v="0"/>
    <x v="0"/>
    <x v="0"/>
    <x v="1"/>
  </r>
  <r>
    <x v="1"/>
    <x v="0"/>
    <n v="21.5"/>
    <n v="1"/>
    <n v="0"/>
    <n v="24.15"/>
    <x v="2"/>
    <x v="0"/>
    <x v="1"/>
    <b v="0"/>
    <x v="2"/>
    <s v="yes"/>
    <n v="110"/>
    <x v="0"/>
    <x v="1"/>
    <x v="1"/>
    <x v="0"/>
  </r>
  <r>
    <x v="0"/>
    <x v="1"/>
    <n v="47"/>
    <n v="0"/>
    <n v="0"/>
    <n v="52"/>
    <x v="0"/>
    <x v="1"/>
    <x v="0"/>
    <b v="1"/>
    <x v="0"/>
    <s v="no"/>
    <n v="111"/>
    <x v="0"/>
    <x v="0"/>
    <x v="0"/>
    <x v="1"/>
  </r>
  <r>
    <x v="0"/>
    <x v="0"/>
    <n v="14.5"/>
    <n v="1"/>
    <n v="0"/>
    <n v="14.4542"/>
    <x v="1"/>
    <x v="0"/>
    <x v="2"/>
    <b v="0"/>
    <x v="1"/>
    <s v="no"/>
    <n v="112"/>
    <x v="0"/>
    <x v="0"/>
    <x v="1"/>
    <x v="0"/>
  </r>
  <r>
    <x v="0"/>
    <x v="0"/>
    <n v="22"/>
    <n v="0"/>
    <n v="0"/>
    <n v="8.0500000000000007"/>
    <x v="0"/>
    <x v="0"/>
    <x v="0"/>
    <b v="1"/>
    <x v="0"/>
    <s v="no"/>
    <n v="113"/>
    <x v="0"/>
    <x v="0"/>
    <x v="0"/>
    <x v="1"/>
  </r>
  <r>
    <x v="0"/>
    <x v="0"/>
    <n v="20"/>
    <n v="1"/>
    <n v="0"/>
    <n v="9.8249999999999993"/>
    <x v="0"/>
    <x v="0"/>
    <x v="1"/>
    <b v="0"/>
    <x v="0"/>
    <s v="no"/>
    <n v="114"/>
    <x v="0"/>
    <x v="0"/>
    <x v="1"/>
    <x v="0"/>
  </r>
  <r>
    <x v="0"/>
    <x v="0"/>
    <n v="17"/>
    <n v="0"/>
    <n v="0"/>
    <n v="14.458299999999999"/>
    <x v="1"/>
    <x v="0"/>
    <x v="1"/>
    <b v="0"/>
    <x v="1"/>
    <s v="no"/>
    <n v="115"/>
    <x v="0"/>
    <x v="0"/>
    <x v="1"/>
    <x v="1"/>
  </r>
  <r>
    <x v="0"/>
    <x v="0"/>
    <n v="21"/>
    <n v="0"/>
    <n v="0"/>
    <n v="7.9249999999999998"/>
    <x v="0"/>
    <x v="0"/>
    <x v="0"/>
    <b v="1"/>
    <x v="0"/>
    <s v="no"/>
    <n v="116"/>
    <x v="0"/>
    <x v="0"/>
    <x v="0"/>
    <x v="1"/>
  </r>
  <r>
    <x v="0"/>
    <x v="0"/>
    <n v="70.5"/>
    <n v="0"/>
    <n v="0"/>
    <n v="7.75"/>
    <x v="2"/>
    <x v="0"/>
    <x v="0"/>
    <b v="1"/>
    <x v="2"/>
    <s v="no"/>
    <n v="117"/>
    <x v="0"/>
    <x v="0"/>
    <x v="0"/>
    <x v="1"/>
  </r>
  <r>
    <x v="0"/>
    <x v="2"/>
    <n v="29"/>
    <n v="1"/>
    <n v="0"/>
    <n v="21"/>
    <x v="0"/>
    <x v="2"/>
    <x v="0"/>
    <b v="1"/>
    <x v="0"/>
    <s v="no"/>
    <n v="118"/>
    <x v="0"/>
    <x v="0"/>
    <x v="0"/>
    <x v="0"/>
  </r>
  <r>
    <x v="0"/>
    <x v="1"/>
    <n v="24"/>
    <n v="0"/>
    <n v="1"/>
    <n v="247.52080000000001"/>
    <x v="1"/>
    <x v="1"/>
    <x v="0"/>
    <b v="1"/>
    <x v="1"/>
    <s v="no"/>
    <n v="119"/>
    <x v="1"/>
    <x v="0"/>
    <x v="0"/>
    <x v="0"/>
  </r>
  <r>
    <x v="0"/>
    <x v="0"/>
    <n v="2"/>
    <n v="4"/>
    <n v="2"/>
    <n v="31.274999999999999"/>
    <x v="0"/>
    <x v="0"/>
    <x v="2"/>
    <b v="0"/>
    <x v="0"/>
    <s v="no"/>
    <n v="120"/>
    <x v="1"/>
    <x v="0"/>
    <x v="1"/>
    <x v="0"/>
  </r>
  <r>
    <x v="0"/>
    <x v="2"/>
    <n v="21"/>
    <n v="2"/>
    <n v="0"/>
    <n v="73.5"/>
    <x v="0"/>
    <x v="2"/>
    <x v="0"/>
    <b v="1"/>
    <x v="0"/>
    <s v="no"/>
    <n v="121"/>
    <x v="0"/>
    <x v="0"/>
    <x v="0"/>
    <x v="0"/>
  </r>
  <r>
    <x v="0"/>
    <x v="0"/>
    <n v="25"/>
    <n v="0"/>
    <n v="0"/>
    <n v="8.0500000000000007"/>
    <x v="0"/>
    <x v="0"/>
    <x v="0"/>
    <b v="1"/>
    <x v="0"/>
    <s v="no"/>
    <n v="122"/>
    <x v="0"/>
    <x v="0"/>
    <x v="0"/>
    <x v="1"/>
  </r>
  <r>
    <x v="0"/>
    <x v="2"/>
    <n v="32.5"/>
    <n v="1"/>
    <n v="0"/>
    <n v="30.070799999999998"/>
    <x v="1"/>
    <x v="2"/>
    <x v="0"/>
    <b v="1"/>
    <x v="1"/>
    <s v="no"/>
    <n v="123"/>
    <x v="0"/>
    <x v="0"/>
    <x v="0"/>
    <x v="0"/>
  </r>
  <r>
    <x v="1"/>
    <x v="2"/>
    <n v="32.5"/>
    <n v="0"/>
    <n v="0"/>
    <n v="13"/>
    <x v="0"/>
    <x v="2"/>
    <x v="1"/>
    <b v="0"/>
    <x v="0"/>
    <s v="yes"/>
    <n v="124"/>
    <x v="0"/>
    <x v="1"/>
    <x v="1"/>
    <x v="1"/>
  </r>
  <r>
    <x v="0"/>
    <x v="1"/>
    <n v="54"/>
    <n v="0"/>
    <n v="1"/>
    <n v="77.287499999999994"/>
    <x v="0"/>
    <x v="1"/>
    <x v="0"/>
    <b v="1"/>
    <x v="0"/>
    <s v="no"/>
    <n v="125"/>
    <x v="1"/>
    <x v="0"/>
    <x v="0"/>
    <x v="0"/>
  </r>
  <r>
    <x v="1"/>
    <x v="0"/>
    <n v="12"/>
    <n v="1"/>
    <n v="0"/>
    <n v="11.2417"/>
    <x v="1"/>
    <x v="0"/>
    <x v="2"/>
    <b v="0"/>
    <x v="1"/>
    <s v="yes"/>
    <n v="126"/>
    <x v="0"/>
    <x v="1"/>
    <x v="0"/>
    <x v="0"/>
  </r>
  <r>
    <x v="0"/>
    <x v="0"/>
    <n v="25"/>
    <n v="0"/>
    <n v="0"/>
    <n v="7.75"/>
    <x v="2"/>
    <x v="0"/>
    <x v="0"/>
    <b v="1"/>
    <x v="2"/>
    <s v="no"/>
    <n v="127"/>
    <x v="0"/>
    <x v="0"/>
    <x v="0"/>
    <x v="1"/>
  </r>
  <r>
    <x v="1"/>
    <x v="0"/>
    <n v="24"/>
    <n v="0"/>
    <n v="0"/>
    <n v="7.1417000000000002"/>
    <x v="0"/>
    <x v="0"/>
    <x v="0"/>
    <b v="1"/>
    <x v="0"/>
    <s v="yes"/>
    <n v="128"/>
    <x v="0"/>
    <x v="1"/>
    <x v="0"/>
    <x v="1"/>
  </r>
  <r>
    <x v="1"/>
    <x v="0"/>
    <n v="21.5"/>
    <n v="1"/>
    <n v="1"/>
    <n v="22.3583"/>
    <x v="1"/>
    <x v="0"/>
    <x v="1"/>
    <b v="0"/>
    <x v="1"/>
    <s v="yes"/>
    <n v="129"/>
    <x v="1"/>
    <x v="1"/>
    <x v="1"/>
    <x v="0"/>
  </r>
  <r>
    <x v="0"/>
    <x v="0"/>
    <n v="45"/>
    <n v="0"/>
    <n v="0"/>
    <n v="6.9749999999999996"/>
    <x v="0"/>
    <x v="0"/>
    <x v="0"/>
    <b v="1"/>
    <x v="0"/>
    <s v="no"/>
    <n v="130"/>
    <x v="0"/>
    <x v="0"/>
    <x v="0"/>
    <x v="1"/>
  </r>
  <r>
    <x v="0"/>
    <x v="0"/>
    <n v="33"/>
    <n v="0"/>
    <n v="0"/>
    <n v="7.8958000000000004"/>
    <x v="1"/>
    <x v="0"/>
    <x v="0"/>
    <b v="1"/>
    <x v="1"/>
    <s v="no"/>
    <n v="131"/>
    <x v="0"/>
    <x v="0"/>
    <x v="0"/>
    <x v="1"/>
  </r>
  <r>
    <x v="0"/>
    <x v="0"/>
    <n v="20"/>
    <n v="0"/>
    <n v="0"/>
    <n v="7.05"/>
    <x v="0"/>
    <x v="0"/>
    <x v="0"/>
    <b v="1"/>
    <x v="0"/>
    <s v="no"/>
    <n v="132"/>
    <x v="0"/>
    <x v="0"/>
    <x v="0"/>
    <x v="1"/>
  </r>
  <r>
    <x v="0"/>
    <x v="0"/>
    <n v="47"/>
    <n v="1"/>
    <n v="0"/>
    <n v="14.5"/>
    <x v="0"/>
    <x v="0"/>
    <x v="1"/>
    <b v="0"/>
    <x v="0"/>
    <s v="no"/>
    <n v="133"/>
    <x v="0"/>
    <x v="0"/>
    <x v="1"/>
    <x v="0"/>
  </r>
  <r>
    <x v="1"/>
    <x v="2"/>
    <n v="29"/>
    <n v="1"/>
    <n v="0"/>
    <n v="26"/>
    <x v="0"/>
    <x v="2"/>
    <x v="1"/>
    <b v="0"/>
    <x v="0"/>
    <s v="yes"/>
    <n v="134"/>
    <x v="0"/>
    <x v="1"/>
    <x v="1"/>
    <x v="0"/>
  </r>
  <r>
    <x v="0"/>
    <x v="2"/>
    <n v="25"/>
    <n v="0"/>
    <n v="0"/>
    <n v="13"/>
    <x v="0"/>
    <x v="2"/>
    <x v="0"/>
    <b v="1"/>
    <x v="0"/>
    <s v="no"/>
    <n v="135"/>
    <x v="0"/>
    <x v="0"/>
    <x v="0"/>
    <x v="1"/>
  </r>
  <r>
    <x v="0"/>
    <x v="2"/>
    <n v="23"/>
    <n v="0"/>
    <n v="0"/>
    <n v="15.0458"/>
    <x v="1"/>
    <x v="2"/>
    <x v="0"/>
    <b v="1"/>
    <x v="1"/>
    <s v="no"/>
    <n v="136"/>
    <x v="0"/>
    <x v="0"/>
    <x v="0"/>
    <x v="1"/>
  </r>
  <r>
    <x v="1"/>
    <x v="1"/>
    <n v="19"/>
    <n v="0"/>
    <n v="2"/>
    <n v="26.283300000000001"/>
    <x v="0"/>
    <x v="1"/>
    <x v="1"/>
    <b v="0"/>
    <x v="0"/>
    <s v="yes"/>
    <n v="137"/>
    <x v="1"/>
    <x v="1"/>
    <x v="1"/>
    <x v="0"/>
  </r>
  <r>
    <x v="0"/>
    <x v="1"/>
    <n v="37"/>
    <n v="1"/>
    <n v="0"/>
    <n v="53.1"/>
    <x v="0"/>
    <x v="1"/>
    <x v="0"/>
    <b v="1"/>
    <x v="0"/>
    <s v="no"/>
    <n v="138"/>
    <x v="0"/>
    <x v="0"/>
    <x v="0"/>
    <x v="0"/>
  </r>
  <r>
    <x v="0"/>
    <x v="0"/>
    <n v="16"/>
    <n v="0"/>
    <n v="0"/>
    <n v="9.2166999999999994"/>
    <x v="0"/>
    <x v="0"/>
    <x v="0"/>
    <b v="1"/>
    <x v="0"/>
    <s v="no"/>
    <n v="139"/>
    <x v="0"/>
    <x v="0"/>
    <x v="0"/>
    <x v="1"/>
  </r>
  <r>
    <x v="0"/>
    <x v="1"/>
    <n v="24"/>
    <n v="0"/>
    <n v="0"/>
    <n v="79.2"/>
    <x v="1"/>
    <x v="1"/>
    <x v="0"/>
    <b v="1"/>
    <x v="1"/>
    <s v="no"/>
    <n v="140"/>
    <x v="0"/>
    <x v="0"/>
    <x v="0"/>
    <x v="1"/>
  </r>
  <r>
    <x v="0"/>
    <x v="0"/>
    <n v="21.5"/>
    <n v="0"/>
    <n v="2"/>
    <n v="15.245799999999999"/>
    <x v="1"/>
    <x v="0"/>
    <x v="1"/>
    <b v="0"/>
    <x v="1"/>
    <s v="no"/>
    <n v="141"/>
    <x v="1"/>
    <x v="0"/>
    <x v="1"/>
    <x v="0"/>
  </r>
  <r>
    <x v="1"/>
    <x v="0"/>
    <n v="22"/>
    <n v="0"/>
    <n v="0"/>
    <n v="7.75"/>
    <x v="0"/>
    <x v="0"/>
    <x v="1"/>
    <b v="0"/>
    <x v="0"/>
    <s v="yes"/>
    <n v="142"/>
    <x v="0"/>
    <x v="1"/>
    <x v="1"/>
    <x v="1"/>
  </r>
  <r>
    <x v="1"/>
    <x v="0"/>
    <n v="24"/>
    <n v="1"/>
    <n v="0"/>
    <n v="15.85"/>
    <x v="0"/>
    <x v="0"/>
    <x v="1"/>
    <b v="0"/>
    <x v="0"/>
    <s v="yes"/>
    <n v="143"/>
    <x v="0"/>
    <x v="1"/>
    <x v="1"/>
    <x v="0"/>
  </r>
  <r>
    <x v="0"/>
    <x v="0"/>
    <n v="19"/>
    <n v="0"/>
    <n v="0"/>
    <n v="6.75"/>
    <x v="2"/>
    <x v="0"/>
    <x v="0"/>
    <b v="1"/>
    <x v="2"/>
    <s v="no"/>
    <n v="144"/>
    <x v="0"/>
    <x v="0"/>
    <x v="0"/>
    <x v="1"/>
  </r>
  <r>
    <x v="0"/>
    <x v="2"/>
    <n v="18"/>
    <n v="0"/>
    <n v="0"/>
    <n v="11.5"/>
    <x v="0"/>
    <x v="2"/>
    <x v="0"/>
    <b v="1"/>
    <x v="0"/>
    <s v="no"/>
    <n v="145"/>
    <x v="0"/>
    <x v="0"/>
    <x v="0"/>
    <x v="1"/>
  </r>
  <r>
    <x v="0"/>
    <x v="2"/>
    <n v="19"/>
    <n v="1"/>
    <n v="1"/>
    <n v="36.75"/>
    <x v="0"/>
    <x v="2"/>
    <x v="0"/>
    <b v="1"/>
    <x v="0"/>
    <s v="no"/>
    <n v="146"/>
    <x v="1"/>
    <x v="0"/>
    <x v="0"/>
    <x v="0"/>
  </r>
  <r>
    <x v="1"/>
    <x v="0"/>
    <n v="27"/>
    <n v="0"/>
    <n v="0"/>
    <n v="7.7957999999999998"/>
    <x v="0"/>
    <x v="0"/>
    <x v="0"/>
    <b v="1"/>
    <x v="0"/>
    <s v="yes"/>
    <n v="147"/>
    <x v="0"/>
    <x v="1"/>
    <x v="0"/>
    <x v="1"/>
  </r>
  <r>
    <x v="0"/>
    <x v="0"/>
    <n v="9"/>
    <n v="2"/>
    <n v="2"/>
    <n v="34.375"/>
    <x v="0"/>
    <x v="0"/>
    <x v="2"/>
    <b v="0"/>
    <x v="0"/>
    <s v="no"/>
    <n v="148"/>
    <x v="1"/>
    <x v="0"/>
    <x v="1"/>
    <x v="0"/>
  </r>
  <r>
    <x v="0"/>
    <x v="2"/>
    <n v="36.5"/>
    <n v="0"/>
    <n v="2"/>
    <n v="26"/>
    <x v="0"/>
    <x v="2"/>
    <x v="0"/>
    <b v="1"/>
    <x v="0"/>
    <s v="no"/>
    <n v="149"/>
    <x v="1"/>
    <x v="0"/>
    <x v="0"/>
    <x v="0"/>
  </r>
  <r>
    <x v="0"/>
    <x v="2"/>
    <n v="42"/>
    <n v="0"/>
    <n v="0"/>
    <n v="13"/>
    <x v="0"/>
    <x v="2"/>
    <x v="0"/>
    <b v="1"/>
    <x v="0"/>
    <s v="no"/>
    <n v="150"/>
    <x v="0"/>
    <x v="0"/>
    <x v="0"/>
    <x v="1"/>
  </r>
  <r>
    <x v="0"/>
    <x v="2"/>
    <n v="51"/>
    <n v="0"/>
    <n v="0"/>
    <n v="12.525"/>
    <x v="0"/>
    <x v="2"/>
    <x v="0"/>
    <b v="1"/>
    <x v="0"/>
    <s v="no"/>
    <n v="151"/>
    <x v="0"/>
    <x v="0"/>
    <x v="0"/>
    <x v="1"/>
  </r>
  <r>
    <x v="1"/>
    <x v="1"/>
    <n v="22"/>
    <n v="1"/>
    <n v="0"/>
    <n v="66.599999999999994"/>
    <x v="0"/>
    <x v="1"/>
    <x v="1"/>
    <b v="0"/>
    <x v="0"/>
    <s v="yes"/>
    <n v="152"/>
    <x v="0"/>
    <x v="1"/>
    <x v="1"/>
    <x v="0"/>
  </r>
  <r>
    <x v="0"/>
    <x v="0"/>
    <n v="55.5"/>
    <n v="0"/>
    <n v="0"/>
    <n v="8.0500000000000007"/>
    <x v="0"/>
    <x v="0"/>
    <x v="0"/>
    <b v="1"/>
    <x v="0"/>
    <s v="no"/>
    <n v="153"/>
    <x v="0"/>
    <x v="0"/>
    <x v="0"/>
    <x v="1"/>
  </r>
  <r>
    <x v="0"/>
    <x v="0"/>
    <n v="40.5"/>
    <n v="0"/>
    <n v="2"/>
    <n v="14.5"/>
    <x v="0"/>
    <x v="0"/>
    <x v="0"/>
    <b v="1"/>
    <x v="0"/>
    <s v="no"/>
    <n v="154"/>
    <x v="1"/>
    <x v="0"/>
    <x v="0"/>
    <x v="0"/>
  </r>
  <r>
    <x v="0"/>
    <x v="0"/>
    <n v="25"/>
    <n v="0"/>
    <n v="0"/>
    <n v="7.3125"/>
    <x v="0"/>
    <x v="0"/>
    <x v="0"/>
    <b v="1"/>
    <x v="0"/>
    <s v="no"/>
    <n v="155"/>
    <x v="0"/>
    <x v="0"/>
    <x v="0"/>
    <x v="1"/>
  </r>
  <r>
    <x v="0"/>
    <x v="1"/>
    <n v="51"/>
    <n v="0"/>
    <n v="1"/>
    <n v="61.379199999999997"/>
    <x v="1"/>
    <x v="1"/>
    <x v="0"/>
    <b v="1"/>
    <x v="1"/>
    <s v="no"/>
    <n v="156"/>
    <x v="1"/>
    <x v="0"/>
    <x v="0"/>
    <x v="0"/>
  </r>
  <r>
    <x v="1"/>
    <x v="0"/>
    <n v="16"/>
    <n v="0"/>
    <n v="0"/>
    <n v="7.7332999999999998"/>
    <x v="2"/>
    <x v="0"/>
    <x v="1"/>
    <b v="0"/>
    <x v="2"/>
    <s v="yes"/>
    <n v="157"/>
    <x v="0"/>
    <x v="1"/>
    <x v="1"/>
    <x v="1"/>
  </r>
  <r>
    <x v="0"/>
    <x v="0"/>
    <n v="30"/>
    <n v="0"/>
    <n v="0"/>
    <n v="8.0500000000000007"/>
    <x v="0"/>
    <x v="0"/>
    <x v="0"/>
    <b v="1"/>
    <x v="0"/>
    <s v="no"/>
    <n v="158"/>
    <x v="0"/>
    <x v="0"/>
    <x v="0"/>
    <x v="1"/>
  </r>
  <r>
    <x v="0"/>
    <x v="0"/>
    <n v="25"/>
    <n v="0"/>
    <n v="0"/>
    <n v="8.6624999999999996"/>
    <x v="0"/>
    <x v="0"/>
    <x v="0"/>
    <b v="1"/>
    <x v="0"/>
    <s v="no"/>
    <n v="159"/>
    <x v="0"/>
    <x v="0"/>
    <x v="0"/>
    <x v="1"/>
  </r>
  <r>
    <x v="0"/>
    <x v="0"/>
    <n v="25"/>
    <n v="8"/>
    <n v="2"/>
    <n v="69.55"/>
    <x v="0"/>
    <x v="0"/>
    <x v="0"/>
    <b v="1"/>
    <x v="0"/>
    <s v="no"/>
    <n v="160"/>
    <x v="1"/>
    <x v="0"/>
    <x v="0"/>
    <x v="0"/>
  </r>
  <r>
    <x v="0"/>
    <x v="0"/>
    <n v="44"/>
    <n v="0"/>
    <n v="1"/>
    <n v="16.100000000000001"/>
    <x v="0"/>
    <x v="0"/>
    <x v="0"/>
    <b v="1"/>
    <x v="0"/>
    <s v="no"/>
    <n v="161"/>
    <x v="1"/>
    <x v="0"/>
    <x v="0"/>
    <x v="0"/>
  </r>
  <r>
    <x v="1"/>
    <x v="2"/>
    <n v="40"/>
    <n v="0"/>
    <n v="0"/>
    <n v="15.75"/>
    <x v="0"/>
    <x v="2"/>
    <x v="1"/>
    <b v="0"/>
    <x v="0"/>
    <s v="yes"/>
    <n v="162"/>
    <x v="0"/>
    <x v="1"/>
    <x v="1"/>
    <x v="1"/>
  </r>
  <r>
    <x v="0"/>
    <x v="0"/>
    <n v="26"/>
    <n v="0"/>
    <n v="0"/>
    <n v="7.7750000000000004"/>
    <x v="0"/>
    <x v="0"/>
    <x v="0"/>
    <b v="1"/>
    <x v="0"/>
    <s v="no"/>
    <n v="163"/>
    <x v="0"/>
    <x v="0"/>
    <x v="0"/>
    <x v="1"/>
  </r>
  <r>
    <x v="0"/>
    <x v="0"/>
    <n v="17"/>
    <n v="0"/>
    <n v="0"/>
    <n v="8.6624999999999996"/>
    <x v="0"/>
    <x v="0"/>
    <x v="0"/>
    <b v="1"/>
    <x v="0"/>
    <s v="no"/>
    <n v="164"/>
    <x v="0"/>
    <x v="0"/>
    <x v="0"/>
    <x v="1"/>
  </r>
  <r>
    <x v="0"/>
    <x v="0"/>
    <n v="1"/>
    <n v="4"/>
    <n v="1"/>
    <n v="39.6875"/>
    <x v="0"/>
    <x v="0"/>
    <x v="2"/>
    <b v="0"/>
    <x v="0"/>
    <s v="no"/>
    <n v="165"/>
    <x v="1"/>
    <x v="0"/>
    <x v="0"/>
    <x v="0"/>
  </r>
  <r>
    <x v="1"/>
    <x v="0"/>
    <n v="9"/>
    <n v="0"/>
    <n v="2"/>
    <n v="20.524999999999999"/>
    <x v="0"/>
    <x v="0"/>
    <x v="2"/>
    <b v="0"/>
    <x v="0"/>
    <s v="yes"/>
    <n v="166"/>
    <x v="1"/>
    <x v="1"/>
    <x v="0"/>
    <x v="0"/>
  </r>
  <r>
    <x v="1"/>
    <x v="1"/>
    <n v="35"/>
    <n v="0"/>
    <n v="1"/>
    <n v="55"/>
    <x v="0"/>
    <x v="1"/>
    <x v="1"/>
    <b v="0"/>
    <x v="0"/>
    <s v="yes"/>
    <n v="167"/>
    <x v="1"/>
    <x v="1"/>
    <x v="1"/>
    <x v="0"/>
  </r>
  <r>
    <x v="0"/>
    <x v="0"/>
    <n v="45"/>
    <n v="1"/>
    <n v="4"/>
    <n v="27.9"/>
    <x v="0"/>
    <x v="0"/>
    <x v="1"/>
    <b v="0"/>
    <x v="0"/>
    <s v="no"/>
    <n v="168"/>
    <x v="2"/>
    <x v="0"/>
    <x v="1"/>
    <x v="0"/>
  </r>
  <r>
    <x v="0"/>
    <x v="1"/>
    <n v="40"/>
    <n v="0"/>
    <n v="0"/>
    <n v="25.925000000000001"/>
    <x v="0"/>
    <x v="1"/>
    <x v="0"/>
    <b v="1"/>
    <x v="0"/>
    <s v="no"/>
    <n v="169"/>
    <x v="0"/>
    <x v="0"/>
    <x v="0"/>
    <x v="1"/>
  </r>
  <r>
    <x v="0"/>
    <x v="0"/>
    <n v="28"/>
    <n v="0"/>
    <n v="0"/>
    <n v="56.495800000000003"/>
    <x v="0"/>
    <x v="0"/>
    <x v="0"/>
    <b v="1"/>
    <x v="0"/>
    <s v="no"/>
    <n v="170"/>
    <x v="0"/>
    <x v="0"/>
    <x v="0"/>
    <x v="1"/>
  </r>
  <r>
    <x v="0"/>
    <x v="1"/>
    <n v="61"/>
    <n v="0"/>
    <n v="0"/>
    <n v="33.5"/>
    <x v="0"/>
    <x v="1"/>
    <x v="0"/>
    <b v="1"/>
    <x v="0"/>
    <s v="no"/>
    <n v="171"/>
    <x v="0"/>
    <x v="0"/>
    <x v="0"/>
    <x v="1"/>
  </r>
  <r>
    <x v="0"/>
    <x v="0"/>
    <n v="4"/>
    <n v="4"/>
    <n v="1"/>
    <n v="29.125"/>
    <x v="2"/>
    <x v="0"/>
    <x v="2"/>
    <b v="0"/>
    <x v="2"/>
    <s v="no"/>
    <n v="172"/>
    <x v="1"/>
    <x v="0"/>
    <x v="0"/>
    <x v="0"/>
  </r>
  <r>
    <x v="1"/>
    <x v="0"/>
    <n v="1"/>
    <n v="1"/>
    <n v="1"/>
    <n v="11.1333"/>
    <x v="0"/>
    <x v="0"/>
    <x v="2"/>
    <b v="0"/>
    <x v="0"/>
    <s v="yes"/>
    <n v="173"/>
    <x v="1"/>
    <x v="1"/>
    <x v="1"/>
    <x v="0"/>
  </r>
  <r>
    <x v="0"/>
    <x v="0"/>
    <n v="21"/>
    <n v="0"/>
    <n v="0"/>
    <n v="7.9249999999999998"/>
    <x v="0"/>
    <x v="0"/>
    <x v="0"/>
    <b v="1"/>
    <x v="0"/>
    <s v="no"/>
    <n v="174"/>
    <x v="0"/>
    <x v="0"/>
    <x v="0"/>
    <x v="1"/>
  </r>
  <r>
    <x v="0"/>
    <x v="1"/>
    <n v="56"/>
    <n v="0"/>
    <n v="0"/>
    <n v="30.695799999999998"/>
    <x v="1"/>
    <x v="1"/>
    <x v="0"/>
    <b v="1"/>
    <x v="1"/>
    <s v="no"/>
    <n v="175"/>
    <x v="0"/>
    <x v="0"/>
    <x v="0"/>
    <x v="1"/>
  </r>
  <r>
    <x v="0"/>
    <x v="0"/>
    <n v="18"/>
    <n v="1"/>
    <n v="1"/>
    <n v="7.8541999999999996"/>
    <x v="0"/>
    <x v="0"/>
    <x v="0"/>
    <b v="1"/>
    <x v="0"/>
    <s v="no"/>
    <n v="176"/>
    <x v="1"/>
    <x v="0"/>
    <x v="0"/>
    <x v="0"/>
  </r>
  <r>
    <x v="0"/>
    <x v="0"/>
    <n v="25"/>
    <n v="3"/>
    <n v="1"/>
    <n v="25.466699999999999"/>
    <x v="0"/>
    <x v="0"/>
    <x v="0"/>
    <b v="1"/>
    <x v="0"/>
    <s v="no"/>
    <n v="177"/>
    <x v="1"/>
    <x v="0"/>
    <x v="0"/>
    <x v="0"/>
  </r>
  <r>
    <x v="0"/>
    <x v="1"/>
    <n v="50"/>
    <n v="0"/>
    <n v="0"/>
    <n v="28.712499999999999"/>
    <x v="1"/>
    <x v="1"/>
    <x v="1"/>
    <b v="0"/>
    <x v="1"/>
    <s v="no"/>
    <n v="178"/>
    <x v="0"/>
    <x v="0"/>
    <x v="1"/>
    <x v="1"/>
  </r>
  <r>
    <x v="0"/>
    <x v="2"/>
    <n v="30"/>
    <n v="0"/>
    <n v="0"/>
    <n v="13"/>
    <x v="0"/>
    <x v="2"/>
    <x v="0"/>
    <b v="1"/>
    <x v="0"/>
    <s v="no"/>
    <n v="179"/>
    <x v="0"/>
    <x v="0"/>
    <x v="0"/>
    <x v="1"/>
  </r>
  <r>
    <x v="0"/>
    <x v="0"/>
    <n v="36"/>
    <n v="0"/>
    <n v="0"/>
    <n v="0"/>
    <x v="0"/>
    <x v="0"/>
    <x v="0"/>
    <b v="1"/>
    <x v="0"/>
    <s v="no"/>
    <n v="180"/>
    <x v="0"/>
    <x v="0"/>
    <x v="0"/>
    <x v="1"/>
  </r>
  <r>
    <x v="0"/>
    <x v="0"/>
    <n v="21.5"/>
    <n v="8"/>
    <n v="2"/>
    <n v="69.55"/>
    <x v="0"/>
    <x v="0"/>
    <x v="1"/>
    <b v="0"/>
    <x v="0"/>
    <s v="no"/>
    <n v="181"/>
    <x v="1"/>
    <x v="0"/>
    <x v="1"/>
    <x v="0"/>
  </r>
  <r>
    <x v="0"/>
    <x v="2"/>
    <n v="30"/>
    <n v="0"/>
    <n v="0"/>
    <n v="15.05"/>
    <x v="1"/>
    <x v="2"/>
    <x v="0"/>
    <b v="1"/>
    <x v="1"/>
    <s v="no"/>
    <n v="182"/>
    <x v="0"/>
    <x v="0"/>
    <x v="0"/>
    <x v="1"/>
  </r>
  <r>
    <x v="0"/>
    <x v="0"/>
    <n v="9"/>
    <n v="4"/>
    <n v="2"/>
    <n v="31.387499999999999"/>
    <x v="0"/>
    <x v="0"/>
    <x v="2"/>
    <b v="0"/>
    <x v="0"/>
    <s v="no"/>
    <n v="183"/>
    <x v="1"/>
    <x v="0"/>
    <x v="0"/>
    <x v="0"/>
  </r>
  <r>
    <x v="1"/>
    <x v="2"/>
    <n v="1"/>
    <n v="2"/>
    <n v="1"/>
    <n v="39"/>
    <x v="0"/>
    <x v="2"/>
    <x v="2"/>
    <b v="0"/>
    <x v="0"/>
    <s v="yes"/>
    <n v="184"/>
    <x v="1"/>
    <x v="1"/>
    <x v="0"/>
    <x v="0"/>
  </r>
  <r>
    <x v="1"/>
    <x v="0"/>
    <n v="4"/>
    <n v="0"/>
    <n v="2"/>
    <n v="22.024999999999999"/>
    <x v="0"/>
    <x v="0"/>
    <x v="2"/>
    <b v="0"/>
    <x v="0"/>
    <s v="yes"/>
    <n v="185"/>
    <x v="1"/>
    <x v="1"/>
    <x v="1"/>
    <x v="0"/>
  </r>
  <r>
    <x v="0"/>
    <x v="1"/>
    <n v="40"/>
    <n v="0"/>
    <n v="0"/>
    <n v="50"/>
    <x v="0"/>
    <x v="1"/>
    <x v="0"/>
    <b v="1"/>
    <x v="0"/>
    <s v="no"/>
    <n v="186"/>
    <x v="0"/>
    <x v="0"/>
    <x v="0"/>
    <x v="1"/>
  </r>
  <r>
    <x v="1"/>
    <x v="0"/>
    <n v="21.5"/>
    <n v="1"/>
    <n v="0"/>
    <n v="15.5"/>
    <x v="2"/>
    <x v="0"/>
    <x v="1"/>
    <b v="0"/>
    <x v="2"/>
    <s v="yes"/>
    <n v="187"/>
    <x v="0"/>
    <x v="1"/>
    <x v="1"/>
    <x v="0"/>
  </r>
  <r>
    <x v="1"/>
    <x v="1"/>
    <n v="45"/>
    <n v="0"/>
    <n v="0"/>
    <n v="26.55"/>
    <x v="0"/>
    <x v="1"/>
    <x v="0"/>
    <b v="1"/>
    <x v="0"/>
    <s v="yes"/>
    <n v="188"/>
    <x v="0"/>
    <x v="1"/>
    <x v="0"/>
    <x v="1"/>
  </r>
  <r>
    <x v="0"/>
    <x v="0"/>
    <n v="40"/>
    <n v="1"/>
    <n v="1"/>
    <n v="15.5"/>
    <x v="2"/>
    <x v="0"/>
    <x v="0"/>
    <b v="1"/>
    <x v="2"/>
    <s v="no"/>
    <n v="189"/>
    <x v="1"/>
    <x v="0"/>
    <x v="0"/>
    <x v="0"/>
  </r>
  <r>
    <x v="0"/>
    <x v="0"/>
    <n v="36"/>
    <n v="0"/>
    <n v="0"/>
    <n v="7.8958000000000004"/>
    <x v="0"/>
    <x v="0"/>
    <x v="0"/>
    <b v="1"/>
    <x v="0"/>
    <s v="no"/>
    <n v="190"/>
    <x v="0"/>
    <x v="0"/>
    <x v="0"/>
    <x v="1"/>
  </r>
  <r>
    <x v="1"/>
    <x v="2"/>
    <n v="32"/>
    <n v="0"/>
    <n v="0"/>
    <n v="13"/>
    <x v="0"/>
    <x v="2"/>
    <x v="1"/>
    <b v="0"/>
    <x v="0"/>
    <s v="yes"/>
    <n v="191"/>
    <x v="0"/>
    <x v="1"/>
    <x v="1"/>
    <x v="1"/>
  </r>
  <r>
    <x v="0"/>
    <x v="2"/>
    <n v="19"/>
    <n v="0"/>
    <n v="0"/>
    <n v="13"/>
    <x v="0"/>
    <x v="2"/>
    <x v="0"/>
    <b v="1"/>
    <x v="0"/>
    <s v="no"/>
    <n v="192"/>
    <x v="0"/>
    <x v="0"/>
    <x v="0"/>
    <x v="1"/>
  </r>
  <r>
    <x v="1"/>
    <x v="0"/>
    <n v="19"/>
    <n v="1"/>
    <n v="0"/>
    <n v="7.8541999999999996"/>
    <x v="0"/>
    <x v="0"/>
    <x v="1"/>
    <b v="0"/>
    <x v="0"/>
    <s v="yes"/>
    <n v="193"/>
    <x v="0"/>
    <x v="1"/>
    <x v="1"/>
    <x v="0"/>
  </r>
  <r>
    <x v="1"/>
    <x v="2"/>
    <n v="3"/>
    <n v="1"/>
    <n v="1"/>
    <n v="26"/>
    <x v="0"/>
    <x v="2"/>
    <x v="2"/>
    <b v="0"/>
    <x v="0"/>
    <s v="yes"/>
    <n v="194"/>
    <x v="1"/>
    <x v="1"/>
    <x v="0"/>
    <x v="0"/>
  </r>
  <r>
    <x v="1"/>
    <x v="1"/>
    <n v="44"/>
    <n v="0"/>
    <n v="0"/>
    <n v="27.720800000000001"/>
    <x v="1"/>
    <x v="1"/>
    <x v="1"/>
    <b v="0"/>
    <x v="1"/>
    <s v="yes"/>
    <n v="195"/>
    <x v="0"/>
    <x v="1"/>
    <x v="1"/>
    <x v="1"/>
  </r>
  <r>
    <x v="1"/>
    <x v="1"/>
    <n v="58"/>
    <n v="0"/>
    <n v="0"/>
    <n v="146.52080000000001"/>
    <x v="1"/>
    <x v="1"/>
    <x v="1"/>
    <b v="0"/>
    <x v="1"/>
    <s v="yes"/>
    <n v="196"/>
    <x v="0"/>
    <x v="1"/>
    <x v="1"/>
    <x v="1"/>
  </r>
  <r>
    <x v="0"/>
    <x v="0"/>
    <n v="25"/>
    <n v="0"/>
    <n v="0"/>
    <n v="7.75"/>
    <x v="2"/>
    <x v="0"/>
    <x v="0"/>
    <b v="1"/>
    <x v="2"/>
    <s v="no"/>
    <n v="197"/>
    <x v="0"/>
    <x v="0"/>
    <x v="0"/>
    <x v="1"/>
  </r>
  <r>
    <x v="0"/>
    <x v="0"/>
    <n v="42"/>
    <n v="0"/>
    <n v="1"/>
    <n v="8.4041999999999994"/>
    <x v="0"/>
    <x v="0"/>
    <x v="0"/>
    <b v="1"/>
    <x v="0"/>
    <s v="no"/>
    <n v="198"/>
    <x v="1"/>
    <x v="0"/>
    <x v="0"/>
    <x v="0"/>
  </r>
  <r>
    <x v="1"/>
    <x v="0"/>
    <n v="21.5"/>
    <n v="0"/>
    <n v="0"/>
    <n v="7.75"/>
    <x v="2"/>
    <x v="0"/>
    <x v="1"/>
    <b v="0"/>
    <x v="2"/>
    <s v="yes"/>
    <n v="199"/>
    <x v="0"/>
    <x v="1"/>
    <x v="1"/>
    <x v="1"/>
  </r>
  <r>
    <x v="0"/>
    <x v="2"/>
    <n v="24"/>
    <n v="0"/>
    <n v="0"/>
    <n v="13"/>
    <x v="0"/>
    <x v="2"/>
    <x v="1"/>
    <b v="0"/>
    <x v="0"/>
    <s v="no"/>
    <n v="200"/>
    <x v="0"/>
    <x v="0"/>
    <x v="1"/>
    <x v="1"/>
  </r>
  <r>
    <x v="0"/>
    <x v="0"/>
    <n v="28"/>
    <n v="0"/>
    <n v="0"/>
    <n v="9.5"/>
    <x v="0"/>
    <x v="0"/>
    <x v="0"/>
    <b v="1"/>
    <x v="0"/>
    <s v="no"/>
    <n v="201"/>
    <x v="0"/>
    <x v="0"/>
    <x v="0"/>
    <x v="1"/>
  </r>
  <r>
    <x v="0"/>
    <x v="0"/>
    <n v="25"/>
    <n v="8"/>
    <n v="2"/>
    <n v="69.55"/>
    <x v="0"/>
    <x v="0"/>
    <x v="0"/>
    <b v="1"/>
    <x v="0"/>
    <s v="no"/>
    <n v="202"/>
    <x v="1"/>
    <x v="0"/>
    <x v="0"/>
    <x v="0"/>
  </r>
  <r>
    <x v="0"/>
    <x v="0"/>
    <n v="34"/>
    <n v="0"/>
    <n v="0"/>
    <n v="6.4958"/>
    <x v="0"/>
    <x v="0"/>
    <x v="0"/>
    <b v="1"/>
    <x v="0"/>
    <s v="no"/>
    <n v="203"/>
    <x v="0"/>
    <x v="0"/>
    <x v="0"/>
    <x v="1"/>
  </r>
  <r>
    <x v="0"/>
    <x v="0"/>
    <n v="45.5"/>
    <n v="0"/>
    <n v="0"/>
    <n v="7.2249999999999996"/>
    <x v="1"/>
    <x v="0"/>
    <x v="0"/>
    <b v="1"/>
    <x v="1"/>
    <s v="no"/>
    <n v="204"/>
    <x v="0"/>
    <x v="0"/>
    <x v="0"/>
    <x v="1"/>
  </r>
  <r>
    <x v="1"/>
    <x v="0"/>
    <n v="18"/>
    <n v="0"/>
    <n v="0"/>
    <n v="8.0500000000000007"/>
    <x v="0"/>
    <x v="0"/>
    <x v="0"/>
    <b v="1"/>
    <x v="0"/>
    <s v="yes"/>
    <n v="205"/>
    <x v="0"/>
    <x v="1"/>
    <x v="0"/>
    <x v="1"/>
  </r>
  <r>
    <x v="0"/>
    <x v="0"/>
    <n v="2"/>
    <n v="0"/>
    <n v="1"/>
    <n v="10.4625"/>
    <x v="0"/>
    <x v="0"/>
    <x v="2"/>
    <b v="0"/>
    <x v="0"/>
    <s v="no"/>
    <n v="206"/>
    <x v="1"/>
    <x v="0"/>
    <x v="1"/>
    <x v="0"/>
  </r>
  <r>
    <x v="0"/>
    <x v="0"/>
    <n v="32"/>
    <n v="1"/>
    <n v="0"/>
    <n v="15.85"/>
    <x v="0"/>
    <x v="0"/>
    <x v="0"/>
    <b v="1"/>
    <x v="0"/>
    <s v="no"/>
    <n v="207"/>
    <x v="0"/>
    <x v="0"/>
    <x v="0"/>
    <x v="0"/>
  </r>
  <r>
    <x v="1"/>
    <x v="0"/>
    <n v="26"/>
    <n v="0"/>
    <n v="0"/>
    <n v="18.787500000000001"/>
    <x v="1"/>
    <x v="0"/>
    <x v="0"/>
    <b v="1"/>
    <x v="1"/>
    <s v="yes"/>
    <n v="208"/>
    <x v="0"/>
    <x v="1"/>
    <x v="0"/>
    <x v="1"/>
  </r>
  <r>
    <x v="1"/>
    <x v="0"/>
    <n v="16"/>
    <n v="0"/>
    <n v="0"/>
    <n v="7.75"/>
    <x v="2"/>
    <x v="0"/>
    <x v="1"/>
    <b v="0"/>
    <x v="2"/>
    <s v="yes"/>
    <n v="209"/>
    <x v="0"/>
    <x v="1"/>
    <x v="1"/>
    <x v="1"/>
  </r>
  <r>
    <x v="1"/>
    <x v="1"/>
    <n v="40"/>
    <n v="0"/>
    <n v="0"/>
    <n v="31"/>
    <x v="1"/>
    <x v="1"/>
    <x v="0"/>
    <b v="1"/>
    <x v="1"/>
    <s v="yes"/>
    <n v="210"/>
    <x v="0"/>
    <x v="1"/>
    <x v="0"/>
    <x v="1"/>
  </r>
  <r>
    <x v="0"/>
    <x v="0"/>
    <n v="24"/>
    <n v="0"/>
    <n v="0"/>
    <n v="7.05"/>
    <x v="0"/>
    <x v="0"/>
    <x v="0"/>
    <b v="1"/>
    <x v="0"/>
    <s v="no"/>
    <n v="211"/>
    <x v="0"/>
    <x v="0"/>
    <x v="0"/>
    <x v="1"/>
  </r>
  <r>
    <x v="1"/>
    <x v="2"/>
    <n v="35"/>
    <n v="0"/>
    <n v="0"/>
    <n v="21"/>
    <x v="0"/>
    <x v="2"/>
    <x v="1"/>
    <b v="0"/>
    <x v="0"/>
    <s v="yes"/>
    <n v="212"/>
    <x v="0"/>
    <x v="1"/>
    <x v="1"/>
    <x v="1"/>
  </r>
  <r>
    <x v="0"/>
    <x v="0"/>
    <n v="22"/>
    <n v="0"/>
    <n v="0"/>
    <n v="7.25"/>
    <x v="0"/>
    <x v="0"/>
    <x v="0"/>
    <b v="1"/>
    <x v="0"/>
    <s v="no"/>
    <n v="213"/>
    <x v="0"/>
    <x v="0"/>
    <x v="0"/>
    <x v="1"/>
  </r>
  <r>
    <x v="0"/>
    <x v="2"/>
    <n v="30"/>
    <n v="0"/>
    <n v="0"/>
    <n v="13"/>
    <x v="0"/>
    <x v="2"/>
    <x v="0"/>
    <b v="1"/>
    <x v="0"/>
    <s v="no"/>
    <n v="214"/>
    <x v="0"/>
    <x v="0"/>
    <x v="0"/>
    <x v="1"/>
  </r>
  <r>
    <x v="0"/>
    <x v="0"/>
    <n v="25"/>
    <n v="1"/>
    <n v="0"/>
    <n v="7.75"/>
    <x v="2"/>
    <x v="0"/>
    <x v="0"/>
    <b v="1"/>
    <x v="2"/>
    <s v="no"/>
    <n v="215"/>
    <x v="0"/>
    <x v="0"/>
    <x v="0"/>
    <x v="0"/>
  </r>
  <r>
    <x v="1"/>
    <x v="1"/>
    <n v="31"/>
    <n v="1"/>
    <n v="0"/>
    <n v="113.27500000000001"/>
    <x v="1"/>
    <x v="1"/>
    <x v="1"/>
    <b v="0"/>
    <x v="1"/>
    <s v="yes"/>
    <n v="216"/>
    <x v="0"/>
    <x v="1"/>
    <x v="1"/>
    <x v="0"/>
  </r>
  <r>
    <x v="1"/>
    <x v="0"/>
    <n v="27"/>
    <n v="0"/>
    <n v="0"/>
    <n v="7.9249999999999998"/>
    <x v="0"/>
    <x v="0"/>
    <x v="1"/>
    <b v="0"/>
    <x v="0"/>
    <s v="yes"/>
    <n v="217"/>
    <x v="0"/>
    <x v="1"/>
    <x v="1"/>
    <x v="1"/>
  </r>
  <r>
    <x v="0"/>
    <x v="2"/>
    <n v="42"/>
    <n v="1"/>
    <n v="0"/>
    <n v="27"/>
    <x v="0"/>
    <x v="2"/>
    <x v="0"/>
    <b v="1"/>
    <x v="0"/>
    <s v="no"/>
    <n v="218"/>
    <x v="0"/>
    <x v="0"/>
    <x v="0"/>
    <x v="0"/>
  </r>
  <r>
    <x v="1"/>
    <x v="1"/>
    <n v="32"/>
    <n v="0"/>
    <n v="0"/>
    <n v="76.291700000000006"/>
    <x v="1"/>
    <x v="1"/>
    <x v="1"/>
    <b v="0"/>
    <x v="1"/>
    <s v="yes"/>
    <n v="219"/>
    <x v="0"/>
    <x v="1"/>
    <x v="1"/>
    <x v="1"/>
  </r>
  <r>
    <x v="0"/>
    <x v="2"/>
    <n v="30"/>
    <n v="0"/>
    <n v="0"/>
    <n v="10.5"/>
    <x v="0"/>
    <x v="2"/>
    <x v="0"/>
    <b v="1"/>
    <x v="0"/>
    <s v="no"/>
    <n v="220"/>
    <x v="0"/>
    <x v="0"/>
    <x v="0"/>
    <x v="1"/>
  </r>
  <r>
    <x v="1"/>
    <x v="0"/>
    <n v="16"/>
    <n v="0"/>
    <n v="0"/>
    <n v="8.0500000000000007"/>
    <x v="0"/>
    <x v="0"/>
    <x v="0"/>
    <b v="1"/>
    <x v="0"/>
    <s v="yes"/>
    <n v="221"/>
    <x v="0"/>
    <x v="1"/>
    <x v="0"/>
    <x v="1"/>
  </r>
  <r>
    <x v="0"/>
    <x v="2"/>
    <n v="27"/>
    <n v="0"/>
    <n v="0"/>
    <n v="13"/>
    <x v="0"/>
    <x v="2"/>
    <x v="0"/>
    <b v="1"/>
    <x v="0"/>
    <s v="no"/>
    <n v="222"/>
    <x v="0"/>
    <x v="0"/>
    <x v="0"/>
    <x v="1"/>
  </r>
  <r>
    <x v="0"/>
    <x v="0"/>
    <n v="51"/>
    <n v="0"/>
    <n v="0"/>
    <n v="8.0500000000000007"/>
    <x v="0"/>
    <x v="0"/>
    <x v="0"/>
    <b v="1"/>
    <x v="0"/>
    <s v="no"/>
    <n v="223"/>
    <x v="0"/>
    <x v="0"/>
    <x v="0"/>
    <x v="1"/>
  </r>
  <r>
    <x v="0"/>
    <x v="0"/>
    <n v="25"/>
    <n v="0"/>
    <n v="0"/>
    <n v="7.8958000000000004"/>
    <x v="0"/>
    <x v="0"/>
    <x v="0"/>
    <b v="1"/>
    <x v="0"/>
    <s v="no"/>
    <n v="224"/>
    <x v="0"/>
    <x v="0"/>
    <x v="0"/>
    <x v="1"/>
  </r>
  <r>
    <x v="1"/>
    <x v="1"/>
    <n v="38"/>
    <n v="1"/>
    <n v="0"/>
    <n v="90"/>
    <x v="0"/>
    <x v="1"/>
    <x v="0"/>
    <b v="1"/>
    <x v="0"/>
    <s v="yes"/>
    <n v="225"/>
    <x v="0"/>
    <x v="1"/>
    <x v="0"/>
    <x v="0"/>
  </r>
  <r>
    <x v="0"/>
    <x v="0"/>
    <n v="22"/>
    <n v="0"/>
    <n v="0"/>
    <n v="9.35"/>
    <x v="0"/>
    <x v="0"/>
    <x v="0"/>
    <b v="1"/>
    <x v="0"/>
    <s v="no"/>
    <n v="226"/>
    <x v="0"/>
    <x v="0"/>
    <x v="0"/>
    <x v="1"/>
  </r>
  <r>
    <x v="1"/>
    <x v="2"/>
    <n v="19"/>
    <n v="0"/>
    <n v="0"/>
    <n v="10.5"/>
    <x v="0"/>
    <x v="2"/>
    <x v="0"/>
    <b v="1"/>
    <x v="0"/>
    <s v="yes"/>
    <n v="227"/>
    <x v="0"/>
    <x v="1"/>
    <x v="0"/>
    <x v="1"/>
  </r>
  <r>
    <x v="0"/>
    <x v="0"/>
    <n v="20.5"/>
    <n v="0"/>
    <n v="0"/>
    <n v="7.25"/>
    <x v="0"/>
    <x v="0"/>
    <x v="0"/>
    <b v="1"/>
    <x v="0"/>
    <s v="no"/>
    <n v="228"/>
    <x v="0"/>
    <x v="0"/>
    <x v="0"/>
    <x v="1"/>
  </r>
  <r>
    <x v="0"/>
    <x v="2"/>
    <n v="18"/>
    <n v="0"/>
    <n v="0"/>
    <n v="13"/>
    <x v="0"/>
    <x v="2"/>
    <x v="0"/>
    <b v="1"/>
    <x v="0"/>
    <s v="no"/>
    <n v="229"/>
    <x v="0"/>
    <x v="0"/>
    <x v="0"/>
    <x v="1"/>
  </r>
  <r>
    <x v="0"/>
    <x v="0"/>
    <n v="21.5"/>
    <n v="3"/>
    <n v="1"/>
    <n v="25.466699999999999"/>
    <x v="0"/>
    <x v="0"/>
    <x v="1"/>
    <b v="0"/>
    <x v="0"/>
    <s v="no"/>
    <n v="230"/>
    <x v="1"/>
    <x v="0"/>
    <x v="1"/>
    <x v="0"/>
  </r>
  <r>
    <x v="1"/>
    <x v="1"/>
    <n v="35"/>
    <n v="1"/>
    <n v="0"/>
    <n v="83.474999999999994"/>
    <x v="0"/>
    <x v="1"/>
    <x v="1"/>
    <b v="0"/>
    <x v="0"/>
    <s v="yes"/>
    <n v="231"/>
    <x v="0"/>
    <x v="1"/>
    <x v="1"/>
    <x v="0"/>
  </r>
  <r>
    <x v="0"/>
    <x v="0"/>
    <n v="29"/>
    <n v="0"/>
    <n v="0"/>
    <n v="7.7750000000000004"/>
    <x v="0"/>
    <x v="0"/>
    <x v="0"/>
    <b v="1"/>
    <x v="0"/>
    <s v="no"/>
    <n v="232"/>
    <x v="0"/>
    <x v="0"/>
    <x v="0"/>
    <x v="1"/>
  </r>
  <r>
    <x v="0"/>
    <x v="2"/>
    <n v="59"/>
    <n v="0"/>
    <n v="0"/>
    <n v="13.5"/>
    <x v="0"/>
    <x v="2"/>
    <x v="0"/>
    <b v="1"/>
    <x v="0"/>
    <s v="no"/>
    <n v="233"/>
    <x v="0"/>
    <x v="0"/>
    <x v="0"/>
    <x v="1"/>
  </r>
  <r>
    <x v="1"/>
    <x v="0"/>
    <n v="5"/>
    <n v="4"/>
    <n v="2"/>
    <n v="31.387499999999999"/>
    <x v="0"/>
    <x v="0"/>
    <x v="2"/>
    <b v="0"/>
    <x v="0"/>
    <s v="yes"/>
    <n v="234"/>
    <x v="1"/>
    <x v="1"/>
    <x v="1"/>
    <x v="0"/>
  </r>
  <r>
    <x v="0"/>
    <x v="2"/>
    <n v="24"/>
    <n v="0"/>
    <n v="0"/>
    <n v="10.5"/>
    <x v="0"/>
    <x v="2"/>
    <x v="0"/>
    <b v="1"/>
    <x v="0"/>
    <s v="no"/>
    <n v="235"/>
    <x v="0"/>
    <x v="0"/>
    <x v="0"/>
    <x v="1"/>
  </r>
  <r>
    <x v="0"/>
    <x v="0"/>
    <n v="21.5"/>
    <n v="0"/>
    <n v="0"/>
    <n v="7.55"/>
    <x v="0"/>
    <x v="0"/>
    <x v="1"/>
    <b v="0"/>
    <x v="0"/>
    <s v="no"/>
    <n v="236"/>
    <x v="0"/>
    <x v="0"/>
    <x v="1"/>
    <x v="1"/>
  </r>
  <r>
    <x v="0"/>
    <x v="2"/>
    <n v="44"/>
    <n v="1"/>
    <n v="0"/>
    <n v="26"/>
    <x v="0"/>
    <x v="2"/>
    <x v="0"/>
    <b v="1"/>
    <x v="0"/>
    <s v="no"/>
    <n v="237"/>
    <x v="0"/>
    <x v="0"/>
    <x v="0"/>
    <x v="0"/>
  </r>
  <r>
    <x v="1"/>
    <x v="2"/>
    <n v="8"/>
    <n v="0"/>
    <n v="2"/>
    <n v="26.25"/>
    <x v="0"/>
    <x v="2"/>
    <x v="2"/>
    <b v="0"/>
    <x v="0"/>
    <s v="yes"/>
    <n v="238"/>
    <x v="1"/>
    <x v="1"/>
    <x v="1"/>
    <x v="0"/>
  </r>
  <r>
    <x v="0"/>
    <x v="2"/>
    <n v="19"/>
    <n v="0"/>
    <n v="0"/>
    <n v="10.5"/>
    <x v="0"/>
    <x v="2"/>
    <x v="0"/>
    <b v="1"/>
    <x v="0"/>
    <s v="no"/>
    <n v="239"/>
    <x v="0"/>
    <x v="0"/>
    <x v="0"/>
    <x v="1"/>
  </r>
  <r>
    <x v="0"/>
    <x v="2"/>
    <n v="33"/>
    <n v="0"/>
    <n v="0"/>
    <n v="12.275"/>
    <x v="0"/>
    <x v="2"/>
    <x v="0"/>
    <b v="1"/>
    <x v="0"/>
    <s v="no"/>
    <n v="240"/>
    <x v="0"/>
    <x v="0"/>
    <x v="0"/>
    <x v="1"/>
  </r>
  <r>
    <x v="0"/>
    <x v="0"/>
    <n v="21.5"/>
    <n v="1"/>
    <n v="0"/>
    <n v="14.4542"/>
    <x v="1"/>
    <x v="0"/>
    <x v="1"/>
    <b v="0"/>
    <x v="1"/>
    <s v="no"/>
    <n v="241"/>
    <x v="0"/>
    <x v="0"/>
    <x v="1"/>
    <x v="0"/>
  </r>
  <r>
    <x v="1"/>
    <x v="0"/>
    <n v="21.5"/>
    <n v="1"/>
    <n v="0"/>
    <n v="15.5"/>
    <x v="2"/>
    <x v="0"/>
    <x v="1"/>
    <b v="0"/>
    <x v="2"/>
    <s v="yes"/>
    <n v="242"/>
    <x v="0"/>
    <x v="1"/>
    <x v="1"/>
    <x v="0"/>
  </r>
  <r>
    <x v="0"/>
    <x v="2"/>
    <n v="29"/>
    <n v="0"/>
    <n v="0"/>
    <n v="10.5"/>
    <x v="0"/>
    <x v="2"/>
    <x v="0"/>
    <b v="1"/>
    <x v="0"/>
    <s v="no"/>
    <n v="243"/>
    <x v="0"/>
    <x v="0"/>
    <x v="0"/>
    <x v="1"/>
  </r>
  <r>
    <x v="0"/>
    <x v="0"/>
    <n v="22"/>
    <n v="0"/>
    <n v="0"/>
    <n v="7.125"/>
    <x v="0"/>
    <x v="0"/>
    <x v="0"/>
    <b v="1"/>
    <x v="0"/>
    <s v="no"/>
    <n v="244"/>
    <x v="0"/>
    <x v="0"/>
    <x v="0"/>
    <x v="1"/>
  </r>
  <r>
    <x v="0"/>
    <x v="0"/>
    <n v="30"/>
    <n v="0"/>
    <n v="0"/>
    <n v="7.2249999999999996"/>
    <x v="1"/>
    <x v="0"/>
    <x v="0"/>
    <b v="1"/>
    <x v="1"/>
    <s v="no"/>
    <n v="245"/>
    <x v="0"/>
    <x v="0"/>
    <x v="0"/>
    <x v="1"/>
  </r>
  <r>
    <x v="0"/>
    <x v="1"/>
    <n v="44"/>
    <n v="2"/>
    <n v="0"/>
    <n v="90"/>
    <x v="2"/>
    <x v="1"/>
    <x v="0"/>
    <b v="1"/>
    <x v="2"/>
    <s v="no"/>
    <n v="246"/>
    <x v="0"/>
    <x v="0"/>
    <x v="0"/>
    <x v="0"/>
  </r>
  <r>
    <x v="0"/>
    <x v="0"/>
    <n v="25"/>
    <n v="0"/>
    <n v="0"/>
    <n v="7.7750000000000004"/>
    <x v="0"/>
    <x v="0"/>
    <x v="1"/>
    <b v="0"/>
    <x v="0"/>
    <s v="no"/>
    <n v="247"/>
    <x v="0"/>
    <x v="0"/>
    <x v="1"/>
    <x v="1"/>
  </r>
  <r>
    <x v="1"/>
    <x v="2"/>
    <n v="24"/>
    <n v="0"/>
    <n v="2"/>
    <n v="14.5"/>
    <x v="0"/>
    <x v="2"/>
    <x v="1"/>
    <b v="0"/>
    <x v="0"/>
    <s v="yes"/>
    <n v="248"/>
    <x v="1"/>
    <x v="1"/>
    <x v="1"/>
    <x v="0"/>
  </r>
  <r>
    <x v="1"/>
    <x v="1"/>
    <n v="37"/>
    <n v="1"/>
    <n v="1"/>
    <n v="52.554200000000002"/>
    <x v="0"/>
    <x v="1"/>
    <x v="0"/>
    <b v="1"/>
    <x v="0"/>
    <s v="yes"/>
    <n v="249"/>
    <x v="1"/>
    <x v="1"/>
    <x v="0"/>
    <x v="0"/>
  </r>
  <r>
    <x v="0"/>
    <x v="2"/>
    <n v="54"/>
    <n v="1"/>
    <n v="0"/>
    <n v="26"/>
    <x v="0"/>
    <x v="2"/>
    <x v="0"/>
    <b v="1"/>
    <x v="0"/>
    <s v="no"/>
    <n v="250"/>
    <x v="0"/>
    <x v="0"/>
    <x v="0"/>
    <x v="0"/>
  </r>
  <r>
    <x v="0"/>
    <x v="0"/>
    <n v="25"/>
    <n v="0"/>
    <n v="0"/>
    <n v="7.25"/>
    <x v="0"/>
    <x v="0"/>
    <x v="0"/>
    <b v="1"/>
    <x v="0"/>
    <s v="no"/>
    <n v="251"/>
    <x v="0"/>
    <x v="0"/>
    <x v="0"/>
    <x v="1"/>
  </r>
  <r>
    <x v="0"/>
    <x v="0"/>
    <n v="29"/>
    <n v="1"/>
    <n v="1"/>
    <n v="10.4625"/>
    <x v="0"/>
    <x v="0"/>
    <x v="1"/>
    <b v="0"/>
    <x v="0"/>
    <s v="no"/>
    <n v="252"/>
    <x v="1"/>
    <x v="0"/>
    <x v="1"/>
    <x v="0"/>
  </r>
  <r>
    <x v="0"/>
    <x v="1"/>
    <n v="62"/>
    <n v="0"/>
    <n v="0"/>
    <n v="26.55"/>
    <x v="0"/>
    <x v="1"/>
    <x v="0"/>
    <b v="1"/>
    <x v="0"/>
    <s v="no"/>
    <n v="253"/>
    <x v="0"/>
    <x v="0"/>
    <x v="0"/>
    <x v="1"/>
  </r>
  <r>
    <x v="0"/>
    <x v="0"/>
    <n v="30"/>
    <n v="1"/>
    <n v="0"/>
    <n v="16.100000000000001"/>
    <x v="0"/>
    <x v="0"/>
    <x v="0"/>
    <b v="1"/>
    <x v="0"/>
    <s v="no"/>
    <n v="254"/>
    <x v="0"/>
    <x v="0"/>
    <x v="0"/>
    <x v="0"/>
  </r>
  <r>
    <x v="0"/>
    <x v="0"/>
    <n v="41"/>
    <n v="0"/>
    <n v="2"/>
    <n v="20.212499999999999"/>
    <x v="0"/>
    <x v="0"/>
    <x v="1"/>
    <b v="0"/>
    <x v="0"/>
    <s v="no"/>
    <n v="255"/>
    <x v="1"/>
    <x v="0"/>
    <x v="1"/>
    <x v="0"/>
  </r>
  <r>
    <x v="1"/>
    <x v="0"/>
    <n v="29"/>
    <n v="0"/>
    <n v="2"/>
    <n v="15.245799999999999"/>
    <x v="1"/>
    <x v="0"/>
    <x v="1"/>
    <b v="0"/>
    <x v="1"/>
    <s v="yes"/>
    <n v="256"/>
    <x v="1"/>
    <x v="1"/>
    <x v="1"/>
    <x v="0"/>
  </r>
  <r>
    <x v="1"/>
    <x v="1"/>
    <n v="35"/>
    <n v="0"/>
    <n v="0"/>
    <n v="79.2"/>
    <x v="1"/>
    <x v="1"/>
    <x v="1"/>
    <b v="0"/>
    <x v="1"/>
    <s v="yes"/>
    <n v="257"/>
    <x v="0"/>
    <x v="1"/>
    <x v="1"/>
    <x v="1"/>
  </r>
  <r>
    <x v="1"/>
    <x v="1"/>
    <n v="30"/>
    <n v="0"/>
    <n v="0"/>
    <n v="86.5"/>
    <x v="0"/>
    <x v="1"/>
    <x v="1"/>
    <b v="0"/>
    <x v="0"/>
    <s v="yes"/>
    <n v="258"/>
    <x v="0"/>
    <x v="1"/>
    <x v="1"/>
    <x v="1"/>
  </r>
  <r>
    <x v="1"/>
    <x v="1"/>
    <n v="35"/>
    <n v="0"/>
    <n v="0"/>
    <n v="512.32920000000001"/>
    <x v="1"/>
    <x v="1"/>
    <x v="1"/>
    <b v="0"/>
    <x v="1"/>
    <s v="yes"/>
    <n v="259"/>
    <x v="0"/>
    <x v="1"/>
    <x v="1"/>
    <x v="1"/>
  </r>
  <r>
    <x v="1"/>
    <x v="2"/>
    <n v="50"/>
    <n v="0"/>
    <n v="1"/>
    <n v="26"/>
    <x v="0"/>
    <x v="2"/>
    <x v="1"/>
    <b v="0"/>
    <x v="0"/>
    <s v="yes"/>
    <n v="260"/>
    <x v="1"/>
    <x v="1"/>
    <x v="1"/>
    <x v="0"/>
  </r>
  <r>
    <x v="0"/>
    <x v="0"/>
    <n v="25"/>
    <n v="0"/>
    <n v="0"/>
    <n v="7.75"/>
    <x v="2"/>
    <x v="0"/>
    <x v="0"/>
    <b v="1"/>
    <x v="2"/>
    <s v="no"/>
    <n v="261"/>
    <x v="0"/>
    <x v="0"/>
    <x v="0"/>
    <x v="1"/>
  </r>
  <r>
    <x v="1"/>
    <x v="0"/>
    <n v="3"/>
    <n v="4"/>
    <n v="2"/>
    <n v="31.387499999999999"/>
    <x v="0"/>
    <x v="0"/>
    <x v="2"/>
    <b v="0"/>
    <x v="0"/>
    <s v="yes"/>
    <n v="262"/>
    <x v="1"/>
    <x v="1"/>
    <x v="0"/>
    <x v="0"/>
  </r>
  <r>
    <x v="0"/>
    <x v="1"/>
    <n v="52"/>
    <n v="1"/>
    <n v="1"/>
    <n v="79.650000000000006"/>
    <x v="0"/>
    <x v="1"/>
    <x v="0"/>
    <b v="1"/>
    <x v="0"/>
    <s v="no"/>
    <n v="263"/>
    <x v="1"/>
    <x v="0"/>
    <x v="0"/>
    <x v="0"/>
  </r>
  <r>
    <x v="0"/>
    <x v="1"/>
    <n v="40"/>
    <n v="0"/>
    <n v="0"/>
    <n v="0"/>
    <x v="0"/>
    <x v="1"/>
    <x v="0"/>
    <b v="1"/>
    <x v="0"/>
    <s v="no"/>
    <n v="264"/>
    <x v="0"/>
    <x v="0"/>
    <x v="0"/>
    <x v="1"/>
  </r>
  <r>
    <x v="0"/>
    <x v="0"/>
    <n v="21.5"/>
    <n v="0"/>
    <n v="0"/>
    <n v="7.75"/>
    <x v="2"/>
    <x v="0"/>
    <x v="1"/>
    <b v="0"/>
    <x v="2"/>
    <s v="no"/>
    <n v="265"/>
    <x v="0"/>
    <x v="0"/>
    <x v="1"/>
    <x v="1"/>
  </r>
  <r>
    <x v="0"/>
    <x v="2"/>
    <n v="36"/>
    <n v="0"/>
    <n v="0"/>
    <n v="10.5"/>
    <x v="0"/>
    <x v="2"/>
    <x v="0"/>
    <b v="1"/>
    <x v="0"/>
    <s v="no"/>
    <n v="266"/>
    <x v="0"/>
    <x v="0"/>
    <x v="0"/>
    <x v="1"/>
  </r>
  <r>
    <x v="0"/>
    <x v="0"/>
    <n v="16"/>
    <n v="4"/>
    <n v="1"/>
    <n v="39.6875"/>
    <x v="0"/>
    <x v="0"/>
    <x v="0"/>
    <b v="1"/>
    <x v="0"/>
    <s v="no"/>
    <n v="267"/>
    <x v="1"/>
    <x v="0"/>
    <x v="0"/>
    <x v="0"/>
  </r>
  <r>
    <x v="1"/>
    <x v="0"/>
    <n v="25"/>
    <n v="1"/>
    <n v="0"/>
    <n v="7.7750000000000004"/>
    <x v="0"/>
    <x v="0"/>
    <x v="0"/>
    <b v="1"/>
    <x v="0"/>
    <s v="yes"/>
    <n v="268"/>
    <x v="0"/>
    <x v="1"/>
    <x v="0"/>
    <x v="0"/>
  </r>
  <r>
    <x v="1"/>
    <x v="1"/>
    <n v="58"/>
    <n v="0"/>
    <n v="1"/>
    <n v="153.46250000000001"/>
    <x v="0"/>
    <x v="1"/>
    <x v="1"/>
    <b v="0"/>
    <x v="0"/>
    <s v="yes"/>
    <n v="269"/>
    <x v="1"/>
    <x v="1"/>
    <x v="1"/>
    <x v="0"/>
  </r>
  <r>
    <x v="1"/>
    <x v="1"/>
    <n v="35"/>
    <n v="0"/>
    <n v="0"/>
    <n v="135.63329999999999"/>
    <x v="0"/>
    <x v="1"/>
    <x v="1"/>
    <b v="0"/>
    <x v="0"/>
    <s v="yes"/>
    <n v="270"/>
    <x v="0"/>
    <x v="1"/>
    <x v="1"/>
    <x v="1"/>
  </r>
  <r>
    <x v="0"/>
    <x v="1"/>
    <n v="40"/>
    <n v="0"/>
    <n v="0"/>
    <n v="31"/>
    <x v="0"/>
    <x v="1"/>
    <x v="0"/>
    <b v="1"/>
    <x v="0"/>
    <s v="no"/>
    <n v="271"/>
    <x v="0"/>
    <x v="0"/>
    <x v="0"/>
    <x v="1"/>
  </r>
  <r>
    <x v="1"/>
    <x v="0"/>
    <n v="25"/>
    <n v="0"/>
    <n v="0"/>
    <n v="0"/>
    <x v="0"/>
    <x v="0"/>
    <x v="0"/>
    <b v="1"/>
    <x v="0"/>
    <s v="yes"/>
    <n v="272"/>
    <x v="0"/>
    <x v="1"/>
    <x v="0"/>
    <x v="1"/>
  </r>
  <r>
    <x v="1"/>
    <x v="2"/>
    <n v="41"/>
    <n v="0"/>
    <n v="1"/>
    <n v="19.5"/>
    <x v="0"/>
    <x v="2"/>
    <x v="1"/>
    <b v="0"/>
    <x v="0"/>
    <s v="yes"/>
    <n v="273"/>
    <x v="1"/>
    <x v="1"/>
    <x v="1"/>
    <x v="0"/>
  </r>
  <r>
    <x v="0"/>
    <x v="1"/>
    <n v="37"/>
    <n v="0"/>
    <n v="1"/>
    <n v="29.7"/>
    <x v="1"/>
    <x v="1"/>
    <x v="0"/>
    <b v="1"/>
    <x v="1"/>
    <s v="no"/>
    <n v="274"/>
    <x v="1"/>
    <x v="0"/>
    <x v="0"/>
    <x v="0"/>
  </r>
  <r>
    <x v="1"/>
    <x v="0"/>
    <n v="21.5"/>
    <n v="0"/>
    <n v="0"/>
    <n v="7.75"/>
    <x v="2"/>
    <x v="0"/>
    <x v="1"/>
    <b v="0"/>
    <x v="2"/>
    <s v="yes"/>
    <n v="275"/>
    <x v="0"/>
    <x v="1"/>
    <x v="1"/>
    <x v="1"/>
  </r>
  <r>
    <x v="1"/>
    <x v="1"/>
    <n v="63"/>
    <n v="1"/>
    <n v="0"/>
    <n v="77.958299999999994"/>
    <x v="0"/>
    <x v="1"/>
    <x v="1"/>
    <b v="0"/>
    <x v="0"/>
    <s v="yes"/>
    <n v="276"/>
    <x v="0"/>
    <x v="1"/>
    <x v="1"/>
    <x v="0"/>
  </r>
  <r>
    <x v="0"/>
    <x v="0"/>
    <n v="45"/>
    <n v="0"/>
    <n v="0"/>
    <n v="7.75"/>
    <x v="0"/>
    <x v="0"/>
    <x v="1"/>
    <b v="0"/>
    <x v="0"/>
    <s v="no"/>
    <n v="277"/>
    <x v="0"/>
    <x v="0"/>
    <x v="1"/>
    <x v="1"/>
  </r>
  <r>
    <x v="0"/>
    <x v="2"/>
    <n v="30"/>
    <n v="0"/>
    <n v="0"/>
    <n v="0"/>
    <x v="0"/>
    <x v="2"/>
    <x v="0"/>
    <b v="1"/>
    <x v="0"/>
    <s v="no"/>
    <n v="278"/>
    <x v="0"/>
    <x v="0"/>
    <x v="0"/>
    <x v="1"/>
  </r>
  <r>
    <x v="0"/>
    <x v="0"/>
    <n v="7"/>
    <n v="4"/>
    <n v="1"/>
    <n v="29.125"/>
    <x v="2"/>
    <x v="0"/>
    <x v="2"/>
    <b v="0"/>
    <x v="2"/>
    <s v="no"/>
    <n v="279"/>
    <x v="1"/>
    <x v="0"/>
    <x v="0"/>
    <x v="0"/>
  </r>
  <r>
    <x v="1"/>
    <x v="0"/>
    <n v="35"/>
    <n v="1"/>
    <n v="1"/>
    <n v="20.25"/>
    <x v="0"/>
    <x v="0"/>
    <x v="1"/>
    <b v="0"/>
    <x v="0"/>
    <s v="yes"/>
    <n v="280"/>
    <x v="1"/>
    <x v="1"/>
    <x v="1"/>
    <x v="0"/>
  </r>
  <r>
    <x v="0"/>
    <x v="0"/>
    <n v="65"/>
    <n v="0"/>
    <n v="0"/>
    <n v="7.75"/>
    <x v="2"/>
    <x v="0"/>
    <x v="0"/>
    <b v="1"/>
    <x v="2"/>
    <s v="no"/>
    <n v="281"/>
    <x v="0"/>
    <x v="0"/>
    <x v="0"/>
    <x v="1"/>
  </r>
  <r>
    <x v="0"/>
    <x v="0"/>
    <n v="28"/>
    <n v="0"/>
    <n v="0"/>
    <n v="7.8541999999999996"/>
    <x v="0"/>
    <x v="0"/>
    <x v="0"/>
    <b v="1"/>
    <x v="0"/>
    <s v="no"/>
    <n v="282"/>
    <x v="0"/>
    <x v="0"/>
    <x v="0"/>
    <x v="1"/>
  </r>
  <r>
    <x v="0"/>
    <x v="0"/>
    <n v="16"/>
    <n v="0"/>
    <n v="0"/>
    <n v="9.5"/>
    <x v="0"/>
    <x v="0"/>
    <x v="0"/>
    <b v="1"/>
    <x v="0"/>
    <s v="no"/>
    <n v="283"/>
    <x v="0"/>
    <x v="0"/>
    <x v="0"/>
    <x v="1"/>
  </r>
  <r>
    <x v="1"/>
    <x v="0"/>
    <n v="19"/>
    <n v="0"/>
    <n v="0"/>
    <n v="8.0500000000000007"/>
    <x v="0"/>
    <x v="0"/>
    <x v="0"/>
    <b v="1"/>
    <x v="0"/>
    <s v="yes"/>
    <n v="284"/>
    <x v="0"/>
    <x v="1"/>
    <x v="0"/>
    <x v="1"/>
  </r>
  <r>
    <x v="0"/>
    <x v="1"/>
    <n v="40"/>
    <n v="0"/>
    <n v="0"/>
    <n v="26"/>
    <x v="0"/>
    <x v="1"/>
    <x v="0"/>
    <b v="1"/>
    <x v="0"/>
    <s v="no"/>
    <n v="285"/>
    <x v="0"/>
    <x v="0"/>
    <x v="0"/>
    <x v="1"/>
  </r>
  <r>
    <x v="0"/>
    <x v="0"/>
    <n v="33"/>
    <n v="0"/>
    <n v="0"/>
    <n v="8.6624999999999996"/>
    <x v="1"/>
    <x v="0"/>
    <x v="0"/>
    <b v="1"/>
    <x v="1"/>
    <s v="no"/>
    <n v="286"/>
    <x v="0"/>
    <x v="0"/>
    <x v="0"/>
    <x v="1"/>
  </r>
  <r>
    <x v="1"/>
    <x v="0"/>
    <n v="30"/>
    <n v="0"/>
    <n v="0"/>
    <n v="9.5"/>
    <x v="0"/>
    <x v="0"/>
    <x v="0"/>
    <b v="1"/>
    <x v="0"/>
    <s v="yes"/>
    <n v="287"/>
    <x v="0"/>
    <x v="1"/>
    <x v="0"/>
    <x v="1"/>
  </r>
  <r>
    <x v="0"/>
    <x v="0"/>
    <n v="22"/>
    <n v="0"/>
    <n v="0"/>
    <n v="7.8958000000000004"/>
    <x v="0"/>
    <x v="0"/>
    <x v="0"/>
    <b v="1"/>
    <x v="0"/>
    <s v="no"/>
    <n v="288"/>
    <x v="0"/>
    <x v="0"/>
    <x v="0"/>
    <x v="1"/>
  </r>
  <r>
    <x v="1"/>
    <x v="2"/>
    <n v="42"/>
    <n v="0"/>
    <n v="0"/>
    <n v="13"/>
    <x v="0"/>
    <x v="2"/>
    <x v="0"/>
    <b v="1"/>
    <x v="0"/>
    <s v="yes"/>
    <n v="289"/>
    <x v="0"/>
    <x v="1"/>
    <x v="0"/>
    <x v="1"/>
  </r>
  <r>
    <x v="1"/>
    <x v="0"/>
    <n v="22"/>
    <n v="0"/>
    <n v="0"/>
    <n v="7.75"/>
    <x v="2"/>
    <x v="0"/>
    <x v="1"/>
    <b v="0"/>
    <x v="2"/>
    <s v="yes"/>
    <n v="290"/>
    <x v="0"/>
    <x v="1"/>
    <x v="1"/>
    <x v="1"/>
  </r>
  <r>
    <x v="1"/>
    <x v="1"/>
    <n v="26"/>
    <n v="0"/>
    <n v="0"/>
    <n v="78.849999999999994"/>
    <x v="0"/>
    <x v="1"/>
    <x v="1"/>
    <b v="0"/>
    <x v="0"/>
    <s v="yes"/>
    <n v="291"/>
    <x v="0"/>
    <x v="1"/>
    <x v="1"/>
    <x v="1"/>
  </r>
  <r>
    <x v="1"/>
    <x v="1"/>
    <n v="19"/>
    <n v="1"/>
    <n v="0"/>
    <n v="91.0792"/>
    <x v="1"/>
    <x v="1"/>
    <x v="1"/>
    <b v="0"/>
    <x v="1"/>
    <s v="yes"/>
    <n v="292"/>
    <x v="0"/>
    <x v="1"/>
    <x v="1"/>
    <x v="0"/>
  </r>
  <r>
    <x v="0"/>
    <x v="2"/>
    <n v="36"/>
    <n v="0"/>
    <n v="0"/>
    <n v="12.875"/>
    <x v="1"/>
    <x v="2"/>
    <x v="0"/>
    <b v="1"/>
    <x v="1"/>
    <s v="no"/>
    <n v="293"/>
    <x v="0"/>
    <x v="0"/>
    <x v="0"/>
    <x v="1"/>
  </r>
  <r>
    <x v="0"/>
    <x v="0"/>
    <n v="24"/>
    <n v="0"/>
    <n v="0"/>
    <n v="8.85"/>
    <x v="0"/>
    <x v="0"/>
    <x v="1"/>
    <b v="0"/>
    <x v="0"/>
    <s v="no"/>
    <n v="294"/>
    <x v="0"/>
    <x v="0"/>
    <x v="1"/>
    <x v="1"/>
  </r>
  <r>
    <x v="0"/>
    <x v="0"/>
    <n v="24"/>
    <n v="0"/>
    <n v="0"/>
    <n v="7.8958000000000004"/>
    <x v="0"/>
    <x v="0"/>
    <x v="0"/>
    <b v="1"/>
    <x v="0"/>
    <s v="no"/>
    <n v="295"/>
    <x v="0"/>
    <x v="0"/>
    <x v="0"/>
    <x v="1"/>
  </r>
  <r>
    <x v="0"/>
    <x v="1"/>
    <n v="40"/>
    <n v="0"/>
    <n v="0"/>
    <n v="27.720800000000001"/>
    <x v="1"/>
    <x v="1"/>
    <x v="0"/>
    <b v="1"/>
    <x v="1"/>
    <s v="no"/>
    <n v="296"/>
    <x v="0"/>
    <x v="0"/>
    <x v="0"/>
    <x v="1"/>
  </r>
  <r>
    <x v="0"/>
    <x v="0"/>
    <n v="23.5"/>
    <n v="0"/>
    <n v="0"/>
    <n v="7.2291999999999996"/>
    <x v="1"/>
    <x v="0"/>
    <x v="0"/>
    <b v="1"/>
    <x v="1"/>
    <s v="no"/>
    <n v="297"/>
    <x v="0"/>
    <x v="0"/>
    <x v="0"/>
    <x v="1"/>
  </r>
  <r>
    <x v="0"/>
    <x v="1"/>
    <n v="2"/>
    <n v="1"/>
    <n v="2"/>
    <n v="151.55000000000001"/>
    <x v="0"/>
    <x v="1"/>
    <x v="2"/>
    <b v="0"/>
    <x v="0"/>
    <s v="no"/>
    <n v="298"/>
    <x v="1"/>
    <x v="0"/>
    <x v="1"/>
    <x v="0"/>
  </r>
  <r>
    <x v="1"/>
    <x v="1"/>
    <n v="40"/>
    <n v="0"/>
    <n v="0"/>
    <n v="30.5"/>
    <x v="0"/>
    <x v="1"/>
    <x v="0"/>
    <b v="1"/>
    <x v="0"/>
    <s v="yes"/>
    <n v="299"/>
    <x v="0"/>
    <x v="1"/>
    <x v="0"/>
    <x v="1"/>
  </r>
  <r>
    <x v="1"/>
    <x v="1"/>
    <n v="50"/>
    <n v="0"/>
    <n v="1"/>
    <n v="247.52080000000001"/>
    <x v="1"/>
    <x v="1"/>
    <x v="1"/>
    <b v="0"/>
    <x v="1"/>
    <s v="yes"/>
    <n v="300"/>
    <x v="1"/>
    <x v="1"/>
    <x v="1"/>
    <x v="0"/>
  </r>
  <r>
    <x v="1"/>
    <x v="0"/>
    <n v="21.5"/>
    <n v="0"/>
    <n v="0"/>
    <n v="7.75"/>
    <x v="2"/>
    <x v="0"/>
    <x v="1"/>
    <b v="0"/>
    <x v="2"/>
    <s v="yes"/>
    <n v="301"/>
    <x v="0"/>
    <x v="1"/>
    <x v="1"/>
    <x v="1"/>
  </r>
  <r>
    <x v="1"/>
    <x v="0"/>
    <n v="25"/>
    <n v="2"/>
    <n v="0"/>
    <n v="23.25"/>
    <x v="2"/>
    <x v="0"/>
    <x v="0"/>
    <b v="1"/>
    <x v="2"/>
    <s v="yes"/>
    <n v="302"/>
    <x v="0"/>
    <x v="1"/>
    <x v="0"/>
    <x v="0"/>
  </r>
  <r>
    <x v="0"/>
    <x v="0"/>
    <n v="19"/>
    <n v="0"/>
    <n v="0"/>
    <n v="0"/>
    <x v="0"/>
    <x v="0"/>
    <x v="0"/>
    <b v="1"/>
    <x v="0"/>
    <s v="no"/>
    <n v="303"/>
    <x v="0"/>
    <x v="0"/>
    <x v="0"/>
    <x v="1"/>
  </r>
  <r>
    <x v="1"/>
    <x v="2"/>
    <n v="28"/>
    <n v="0"/>
    <n v="0"/>
    <n v="12.35"/>
    <x v="2"/>
    <x v="2"/>
    <x v="1"/>
    <b v="0"/>
    <x v="2"/>
    <s v="yes"/>
    <n v="304"/>
    <x v="0"/>
    <x v="1"/>
    <x v="1"/>
    <x v="1"/>
  </r>
  <r>
    <x v="0"/>
    <x v="0"/>
    <n v="25"/>
    <n v="0"/>
    <n v="0"/>
    <n v="8.0500000000000007"/>
    <x v="0"/>
    <x v="0"/>
    <x v="0"/>
    <b v="1"/>
    <x v="0"/>
    <s v="no"/>
    <n v="305"/>
    <x v="0"/>
    <x v="0"/>
    <x v="0"/>
    <x v="1"/>
  </r>
  <r>
    <x v="1"/>
    <x v="1"/>
    <n v="1"/>
    <n v="1"/>
    <n v="2"/>
    <n v="151.55000000000001"/>
    <x v="0"/>
    <x v="1"/>
    <x v="2"/>
    <b v="0"/>
    <x v="0"/>
    <s v="yes"/>
    <n v="306"/>
    <x v="1"/>
    <x v="1"/>
    <x v="0"/>
    <x v="0"/>
  </r>
  <r>
    <x v="1"/>
    <x v="1"/>
    <n v="35"/>
    <n v="0"/>
    <n v="0"/>
    <n v="110.88330000000001"/>
    <x v="1"/>
    <x v="1"/>
    <x v="1"/>
    <b v="0"/>
    <x v="1"/>
    <s v="yes"/>
    <n v="307"/>
    <x v="0"/>
    <x v="1"/>
    <x v="1"/>
    <x v="1"/>
  </r>
  <r>
    <x v="1"/>
    <x v="1"/>
    <n v="17"/>
    <n v="1"/>
    <n v="0"/>
    <n v="108.9"/>
    <x v="1"/>
    <x v="1"/>
    <x v="1"/>
    <b v="0"/>
    <x v="1"/>
    <s v="yes"/>
    <n v="308"/>
    <x v="0"/>
    <x v="1"/>
    <x v="1"/>
    <x v="0"/>
  </r>
  <r>
    <x v="0"/>
    <x v="2"/>
    <n v="30"/>
    <n v="1"/>
    <n v="0"/>
    <n v="24"/>
    <x v="1"/>
    <x v="2"/>
    <x v="0"/>
    <b v="1"/>
    <x v="1"/>
    <s v="no"/>
    <n v="309"/>
    <x v="0"/>
    <x v="0"/>
    <x v="0"/>
    <x v="0"/>
  </r>
  <r>
    <x v="1"/>
    <x v="1"/>
    <n v="30"/>
    <n v="0"/>
    <n v="0"/>
    <n v="56.929200000000002"/>
    <x v="1"/>
    <x v="1"/>
    <x v="1"/>
    <b v="0"/>
    <x v="1"/>
    <s v="yes"/>
    <n v="310"/>
    <x v="0"/>
    <x v="1"/>
    <x v="1"/>
    <x v="1"/>
  </r>
  <r>
    <x v="1"/>
    <x v="1"/>
    <n v="24"/>
    <n v="0"/>
    <n v="0"/>
    <n v="83.158299999999997"/>
    <x v="1"/>
    <x v="1"/>
    <x v="1"/>
    <b v="0"/>
    <x v="1"/>
    <s v="yes"/>
    <n v="311"/>
    <x v="0"/>
    <x v="1"/>
    <x v="1"/>
    <x v="1"/>
  </r>
  <r>
    <x v="1"/>
    <x v="1"/>
    <n v="18"/>
    <n v="2"/>
    <n v="2"/>
    <n v="262.375"/>
    <x v="1"/>
    <x v="1"/>
    <x v="1"/>
    <b v="0"/>
    <x v="1"/>
    <s v="yes"/>
    <n v="312"/>
    <x v="1"/>
    <x v="1"/>
    <x v="1"/>
    <x v="0"/>
  </r>
  <r>
    <x v="0"/>
    <x v="2"/>
    <n v="26"/>
    <n v="1"/>
    <n v="1"/>
    <n v="26"/>
    <x v="0"/>
    <x v="2"/>
    <x v="1"/>
    <b v="0"/>
    <x v="0"/>
    <s v="no"/>
    <n v="313"/>
    <x v="1"/>
    <x v="0"/>
    <x v="1"/>
    <x v="0"/>
  </r>
  <r>
    <x v="0"/>
    <x v="0"/>
    <n v="28"/>
    <n v="0"/>
    <n v="0"/>
    <n v="7.8958000000000004"/>
    <x v="0"/>
    <x v="0"/>
    <x v="0"/>
    <b v="1"/>
    <x v="0"/>
    <s v="no"/>
    <n v="314"/>
    <x v="0"/>
    <x v="0"/>
    <x v="0"/>
    <x v="1"/>
  </r>
  <r>
    <x v="0"/>
    <x v="2"/>
    <n v="43"/>
    <n v="1"/>
    <n v="1"/>
    <n v="26.25"/>
    <x v="0"/>
    <x v="2"/>
    <x v="0"/>
    <b v="1"/>
    <x v="0"/>
    <s v="no"/>
    <n v="315"/>
    <x v="1"/>
    <x v="0"/>
    <x v="0"/>
    <x v="0"/>
  </r>
  <r>
    <x v="1"/>
    <x v="0"/>
    <n v="26"/>
    <n v="0"/>
    <n v="0"/>
    <n v="7.8541999999999996"/>
    <x v="0"/>
    <x v="0"/>
    <x v="1"/>
    <b v="0"/>
    <x v="0"/>
    <s v="yes"/>
    <n v="316"/>
    <x v="0"/>
    <x v="1"/>
    <x v="1"/>
    <x v="1"/>
  </r>
  <r>
    <x v="1"/>
    <x v="2"/>
    <n v="24"/>
    <n v="1"/>
    <n v="0"/>
    <n v="26"/>
    <x v="0"/>
    <x v="2"/>
    <x v="1"/>
    <b v="0"/>
    <x v="0"/>
    <s v="yes"/>
    <n v="317"/>
    <x v="0"/>
    <x v="1"/>
    <x v="1"/>
    <x v="0"/>
  </r>
  <r>
    <x v="0"/>
    <x v="2"/>
    <n v="54"/>
    <n v="0"/>
    <n v="0"/>
    <n v="14"/>
    <x v="0"/>
    <x v="2"/>
    <x v="0"/>
    <b v="1"/>
    <x v="0"/>
    <s v="no"/>
    <n v="318"/>
    <x v="0"/>
    <x v="0"/>
    <x v="0"/>
    <x v="1"/>
  </r>
  <r>
    <x v="1"/>
    <x v="1"/>
    <n v="31"/>
    <n v="0"/>
    <n v="2"/>
    <n v="164.86670000000001"/>
    <x v="0"/>
    <x v="1"/>
    <x v="1"/>
    <b v="0"/>
    <x v="0"/>
    <s v="yes"/>
    <n v="319"/>
    <x v="1"/>
    <x v="1"/>
    <x v="1"/>
    <x v="0"/>
  </r>
  <r>
    <x v="1"/>
    <x v="1"/>
    <n v="40"/>
    <n v="1"/>
    <n v="1"/>
    <n v="134.5"/>
    <x v="1"/>
    <x v="1"/>
    <x v="1"/>
    <b v="0"/>
    <x v="1"/>
    <s v="yes"/>
    <n v="320"/>
    <x v="1"/>
    <x v="1"/>
    <x v="1"/>
    <x v="0"/>
  </r>
  <r>
    <x v="0"/>
    <x v="0"/>
    <n v="22"/>
    <n v="0"/>
    <n v="0"/>
    <n v="7.25"/>
    <x v="0"/>
    <x v="0"/>
    <x v="0"/>
    <b v="1"/>
    <x v="0"/>
    <s v="no"/>
    <n v="321"/>
    <x v="0"/>
    <x v="0"/>
    <x v="0"/>
    <x v="1"/>
  </r>
  <r>
    <x v="0"/>
    <x v="0"/>
    <n v="27"/>
    <n v="0"/>
    <n v="0"/>
    <n v="7.8958000000000004"/>
    <x v="0"/>
    <x v="0"/>
    <x v="0"/>
    <b v="1"/>
    <x v="0"/>
    <s v="no"/>
    <n v="322"/>
    <x v="0"/>
    <x v="0"/>
    <x v="0"/>
    <x v="1"/>
  </r>
  <r>
    <x v="1"/>
    <x v="2"/>
    <n v="30"/>
    <n v="0"/>
    <n v="0"/>
    <n v="12.35"/>
    <x v="2"/>
    <x v="2"/>
    <x v="1"/>
    <b v="0"/>
    <x v="2"/>
    <s v="yes"/>
    <n v="323"/>
    <x v="0"/>
    <x v="1"/>
    <x v="1"/>
    <x v="1"/>
  </r>
  <r>
    <x v="1"/>
    <x v="2"/>
    <n v="22"/>
    <n v="1"/>
    <n v="1"/>
    <n v="29"/>
    <x v="0"/>
    <x v="2"/>
    <x v="1"/>
    <b v="0"/>
    <x v="0"/>
    <s v="yes"/>
    <n v="324"/>
    <x v="1"/>
    <x v="1"/>
    <x v="1"/>
    <x v="0"/>
  </r>
  <r>
    <x v="0"/>
    <x v="0"/>
    <n v="25"/>
    <n v="8"/>
    <n v="2"/>
    <n v="69.55"/>
    <x v="0"/>
    <x v="0"/>
    <x v="0"/>
    <b v="1"/>
    <x v="0"/>
    <s v="no"/>
    <n v="325"/>
    <x v="1"/>
    <x v="0"/>
    <x v="0"/>
    <x v="0"/>
  </r>
  <r>
    <x v="1"/>
    <x v="1"/>
    <n v="36"/>
    <n v="0"/>
    <n v="0"/>
    <n v="135.63329999999999"/>
    <x v="1"/>
    <x v="1"/>
    <x v="1"/>
    <b v="0"/>
    <x v="1"/>
    <s v="yes"/>
    <n v="326"/>
    <x v="0"/>
    <x v="1"/>
    <x v="1"/>
    <x v="1"/>
  </r>
  <r>
    <x v="0"/>
    <x v="0"/>
    <n v="61"/>
    <n v="0"/>
    <n v="0"/>
    <n v="6.2374999999999998"/>
    <x v="0"/>
    <x v="0"/>
    <x v="0"/>
    <b v="1"/>
    <x v="0"/>
    <s v="no"/>
    <n v="327"/>
    <x v="0"/>
    <x v="0"/>
    <x v="0"/>
    <x v="1"/>
  </r>
  <r>
    <x v="1"/>
    <x v="2"/>
    <n v="36"/>
    <n v="0"/>
    <n v="0"/>
    <n v="13"/>
    <x v="0"/>
    <x v="2"/>
    <x v="1"/>
    <b v="0"/>
    <x v="0"/>
    <s v="yes"/>
    <n v="328"/>
    <x v="0"/>
    <x v="1"/>
    <x v="1"/>
    <x v="1"/>
  </r>
  <r>
    <x v="1"/>
    <x v="0"/>
    <n v="31"/>
    <n v="1"/>
    <n v="1"/>
    <n v="20.524999999999999"/>
    <x v="0"/>
    <x v="0"/>
    <x v="1"/>
    <b v="0"/>
    <x v="0"/>
    <s v="yes"/>
    <n v="329"/>
    <x v="1"/>
    <x v="1"/>
    <x v="1"/>
    <x v="0"/>
  </r>
  <r>
    <x v="1"/>
    <x v="1"/>
    <n v="16"/>
    <n v="0"/>
    <n v="1"/>
    <n v="57.979199999999999"/>
    <x v="1"/>
    <x v="1"/>
    <x v="1"/>
    <b v="0"/>
    <x v="1"/>
    <s v="yes"/>
    <n v="330"/>
    <x v="1"/>
    <x v="1"/>
    <x v="1"/>
    <x v="0"/>
  </r>
  <r>
    <x v="1"/>
    <x v="0"/>
    <n v="21.5"/>
    <n v="2"/>
    <n v="0"/>
    <n v="23.25"/>
    <x v="2"/>
    <x v="0"/>
    <x v="1"/>
    <b v="0"/>
    <x v="2"/>
    <s v="yes"/>
    <n v="331"/>
    <x v="0"/>
    <x v="1"/>
    <x v="1"/>
    <x v="0"/>
  </r>
  <r>
    <x v="0"/>
    <x v="1"/>
    <n v="45.5"/>
    <n v="0"/>
    <n v="0"/>
    <n v="28.5"/>
    <x v="0"/>
    <x v="1"/>
    <x v="0"/>
    <b v="1"/>
    <x v="0"/>
    <s v="no"/>
    <n v="332"/>
    <x v="0"/>
    <x v="0"/>
    <x v="0"/>
    <x v="1"/>
  </r>
  <r>
    <x v="0"/>
    <x v="1"/>
    <n v="38"/>
    <n v="0"/>
    <n v="1"/>
    <n v="153.46250000000001"/>
    <x v="0"/>
    <x v="1"/>
    <x v="0"/>
    <b v="1"/>
    <x v="0"/>
    <s v="no"/>
    <n v="333"/>
    <x v="1"/>
    <x v="0"/>
    <x v="0"/>
    <x v="0"/>
  </r>
  <r>
    <x v="0"/>
    <x v="0"/>
    <n v="16"/>
    <n v="2"/>
    <n v="0"/>
    <n v="18"/>
    <x v="0"/>
    <x v="0"/>
    <x v="0"/>
    <b v="1"/>
    <x v="0"/>
    <s v="no"/>
    <n v="334"/>
    <x v="0"/>
    <x v="0"/>
    <x v="0"/>
    <x v="0"/>
  </r>
  <r>
    <x v="1"/>
    <x v="1"/>
    <n v="35"/>
    <n v="1"/>
    <n v="0"/>
    <n v="133.65"/>
    <x v="0"/>
    <x v="1"/>
    <x v="1"/>
    <b v="0"/>
    <x v="0"/>
    <s v="yes"/>
    <n v="335"/>
    <x v="0"/>
    <x v="1"/>
    <x v="1"/>
    <x v="0"/>
  </r>
  <r>
    <x v="0"/>
    <x v="0"/>
    <n v="25"/>
    <n v="0"/>
    <n v="0"/>
    <n v="7.8958000000000004"/>
    <x v="0"/>
    <x v="0"/>
    <x v="0"/>
    <b v="1"/>
    <x v="0"/>
    <s v="no"/>
    <n v="336"/>
    <x v="0"/>
    <x v="0"/>
    <x v="0"/>
    <x v="1"/>
  </r>
  <r>
    <x v="0"/>
    <x v="1"/>
    <n v="29"/>
    <n v="1"/>
    <n v="0"/>
    <n v="66.599999999999994"/>
    <x v="0"/>
    <x v="1"/>
    <x v="0"/>
    <b v="1"/>
    <x v="0"/>
    <s v="no"/>
    <n v="337"/>
    <x v="0"/>
    <x v="0"/>
    <x v="0"/>
    <x v="0"/>
  </r>
  <r>
    <x v="1"/>
    <x v="1"/>
    <n v="41"/>
    <n v="0"/>
    <n v="0"/>
    <n v="134.5"/>
    <x v="1"/>
    <x v="1"/>
    <x v="1"/>
    <b v="0"/>
    <x v="1"/>
    <s v="yes"/>
    <n v="338"/>
    <x v="0"/>
    <x v="1"/>
    <x v="1"/>
    <x v="1"/>
  </r>
  <r>
    <x v="1"/>
    <x v="0"/>
    <n v="45"/>
    <n v="0"/>
    <n v="0"/>
    <n v="8.0500000000000007"/>
    <x v="0"/>
    <x v="0"/>
    <x v="0"/>
    <b v="1"/>
    <x v="0"/>
    <s v="yes"/>
    <n v="339"/>
    <x v="0"/>
    <x v="1"/>
    <x v="0"/>
    <x v="1"/>
  </r>
  <r>
    <x v="0"/>
    <x v="1"/>
    <n v="45"/>
    <n v="0"/>
    <n v="0"/>
    <n v="35.5"/>
    <x v="0"/>
    <x v="1"/>
    <x v="0"/>
    <b v="1"/>
    <x v="0"/>
    <s v="no"/>
    <n v="340"/>
    <x v="0"/>
    <x v="0"/>
    <x v="0"/>
    <x v="1"/>
  </r>
  <r>
    <x v="1"/>
    <x v="2"/>
    <n v="2"/>
    <n v="1"/>
    <n v="1"/>
    <n v="26"/>
    <x v="0"/>
    <x v="2"/>
    <x v="2"/>
    <b v="0"/>
    <x v="0"/>
    <s v="yes"/>
    <n v="341"/>
    <x v="1"/>
    <x v="1"/>
    <x v="0"/>
    <x v="0"/>
  </r>
  <r>
    <x v="1"/>
    <x v="1"/>
    <n v="24"/>
    <n v="3"/>
    <n v="2"/>
    <n v="263"/>
    <x v="0"/>
    <x v="1"/>
    <x v="1"/>
    <b v="0"/>
    <x v="0"/>
    <s v="yes"/>
    <n v="342"/>
    <x v="1"/>
    <x v="1"/>
    <x v="1"/>
    <x v="0"/>
  </r>
  <r>
    <x v="0"/>
    <x v="2"/>
    <n v="28"/>
    <n v="0"/>
    <n v="0"/>
    <n v="13"/>
    <x v="0"/>
    <x v="2"/>
    <x v="0"/>
    <b v="1"/>
    <x v="0"/>
    <s v="no"/>
    <n v="343"/>
    <x v="0"/>
    <x v="0"/>
    <x v="0"/>
    <x v="1"/>
  </r>
  <r>
    <x v="0"/>
    <x v="2"/>
    <n v="25"/>
    <n v="0"/>
    <n v="0"/>
    <n v="13"/>
    <x v="0"/>
    <x v="2"/>
    <x v="0"/>
    <b v="1"/>
    <x v="0"/>
    <s v="no"/>
    <n v="344"/>
    <x v="0"/>
    <x v="0"/>
    <x v="0"/>
    <x v="1"/>
  </r>
  <r>
    <x v="0"/>
    <x v="2"/>
    <n v="36"/>
    <n v="0"/>
    <n v="0"/>
    <n v="13"/>
    <x v="0"/>
    <x v="2"/>
    <x v="0"/>
    <b v="1"/>
    <x v="0"/>
    <s v="no"/>
    <n v="345"/>
    <x v="0"/>
    <x v="0"/>
    <x v="0"/>
    <x v="1"/>
  </r>
  <r>
    <x v="1"/>
    <x v="2"/>
    <n v="24"/>
    <n v="0"/>
    <n v="0"/>
    <n v="13"/>
    <x v="0"/>
    <x v="2"/>
    <x v="1"/>
    <b v="0"/>
    <x v="0"/>
    <s v="yes"/>
    <n v="346"/>
    <x v="0"/>
    <x v="1"/>
    <x v="1"/>
    <x v="1"/>
  </r>
  <r>
    <x v="1"/>
    <x v="2"/>
    <n v="40"/>
    <n v="0"/>
    <n v="0"/>
    <n v="13"/>
    <x v="0"/>
    <x v="2"/>
    <x v="1"/>
    <b v="0"/>
    <x v="0"/>
    <s v="yes"/>
    <n v="347"/>
    <x v="0"/>
    <x v="1"/>
    <x v="1"/>
    <x v="1"/>
  </r>
  <r>
    <x v="1"/>
    <x v="0"/>
    <n v="21.5"/>
    <n v="1"/>
    <n v="0"/>
    <n v="16.100000000000001"/>
    <x v="0"/>
    <x v="0"/>
    <x v="1"/>
    <b v="0"/>
    <x v="0"/>
    <s v="yes"/>
    <n v="348"/>
    <x v="0"/>
    <x v="1"/>
    <x v="1"/>
    <x v="0"/>
  </r>
  <r>
    <x v="1"/>
    <x v="0"/>
    <n v="3"/>
    <n v="1"/>
    <n v="1"/>
    <n v="15.9"/>
    <x v="0"/>
    <x v="0"/>
    <x v="2"/>
    <b v="0"/>
    <x v="0"/>
    <s v="yes"/>
    <n v="349"/>
    <x v="1"/>
    <x v="1"/>
    <x v="0"/>
    <x v="0"/>
  </r>
  <r>
    <x v="0"/>
    <x v="0"/>
    <n v="42"/>
    <n v="0"/>
    <n v="0"/>
    <n v="8.6624999999999996"/>
    <x v="0"/>
    <x v="0"/>
    <x v="0"/>
    <b v="1"/>
    <x v="0"/>
    <s v="no"/>
    <n v="350"/>
    <x v="0"/>
    <x v="0"/>
    <x v="0"/>
    <x v="1"/>
  </r>
  <r>
    <x v="0"/>
    <x v="0"/>
    <n v="23"/>
    <n v="0"/>
    <n v="0"/>
    <n v="9.2249999999999996"/>
    <x v="0"/>
    <x v="0"/>
    <x v="0"/>
    <b v="1"/>
    <x v="0"/>
    <s v="no"/>
    <n v="351"/>
    <x v="0"/>
    <x v="0"/>
    <x v="0"/>
    <x v="1"/>
  </r>
  <r>
    <x v="0"/>
    <x v="1"/>
    <n v="40"/>
    <n v="0"/>
    <n v="0"/>
    <n v="35"/>
    <x v="0"/>
    <x v="1"/>
    <x v="0"/>
    <b v="1"/>
    <x v="0"/>
    <s v="no"/>
    <n v="352"/>
    <x v="0"/>
    <x v="0"/>
    <x v="0"/>
    <x v="1"/>
  </r>
  <r>
    <x v="0"/>
    <x v="0"/>
    <n v="15"/>
    <n v="1"/>
    <n v="1"/>
    <n v="7.2291999999999996"/>
    <x v="1"/>
    <x v="0"/>
    <x v="2"/>
    <b v="0"/>
    <x v="1"/>
    <s v="no"/>
    <n v="353"/>
    <x v="1"/>
    <x v="0"/>
    <x v="0"/>
    <x v="0"/>
  </r>
  <r>
    <x v="0"/>
    <x v="0"/>
    <n v="25"/>
    <n v="1"/>
    <n v="0"/>
    <n v="17.8"/>
    <x v="0"/>
    <x v="0"/>
    <x v="0"/>
    <b v="1"/>
    <x v="0"/>
    <s v="no"/>
    <n v="354"/>
    <x v="0"/>
    <x v="0"/>
    <x v="0"/>
    <x v="0"/>
  </r>
  <r>
    <x v="0"/>
    <x v="0"/>
    <n v="25"/>
    <n v="0"/>
    <n v="0"/>
    <n v="7.2249999999999996"/>
    <x v="1"/>
    <x v="0"/>
    <x v="0"/>
    <b v="1"/>
    <x v="1"/>
    <s v="no"/>
    <n v="355"/>
    <x v="0"/>
    <x v="0"/>
    <x v="0"/>
    <x v="1"/>
  </r>
  <r>
    <x v="0"/>
    <x v="0"/>
    <n v="28"/>
    <n v="0"/>
    <n v="0"/>
    <n v="9.5"/>
    <x v="0"/>
    <x v="0"/>
    <x v="0"/>
    <b v="1"/>
    <x v="0"/>
    <s v="no"/>
    <n v="356"/>
    <x v="0"/>
    <x v="0"/>
    <x v="0"/>
    <x v="1"/>
  </r>
  <r>
    <x v="1"/>
    <x v="1"/>
    <n v="22"/>
    <n v="0"/>
    <n v="1"/>
    <n v="55"/>
    <x v="0"/>
    <x v="1"/>
    <x v="1"/>
    <b v="0"/>
    <x v="0"/>
    <s v="yes"/>
    <n v="357"/>
    <x v="1"/>
    <x v="1"/>
    <x v="1"/>
    <x v="0"/>
  </r>
  <r>
    <x v="0"/>
    <x v="2"/>
    <n v="38"/>
    <n v="0"/>
    <n v="0"/>
    <n v="13"/>
    <x v="0"/>
    <x v="2"/>
    <x v="1"/>
    <b v="0"/>
    <x v="0"/>
    <s v="no"/>
    <n v="358"/>
    <x v="0"/>
    <x v="0"/>
    <x v="1"/>
    <x v="1"/>
  </r>
  <r>
    <x v="1"/>
    <x v="0"/>
    <n v="21.5"/>
    <n v="0"/>
    <n v="0"/>
    <n v="7.8792"/>
    <x v="2"/>
    <x v="0"/>
    <x v="1"/>
    <b v="0"/>
    <x v="2"/>
    <s v="yes"/>
    <n v="359"/>
    <x v="0"/>
    <x v="1"/>
    <x v="1"/>
    <x v="1"/>
  </r>
  <r>
    <x v="1"/>
    <x v="0"/>
    <n v="21.5"/>
    <n v="0"/>
    <n v="0"/>
    <n v="7.8792"/>
    <x v="2"/>
    <x v="0"/>
    <x v="1"/>
    <b v="0"/>
    <x v="2"/>
    <s v="yes"/>
    <n v="360"/>
    <x v="0"/>
    <x v="1"/>
    <x v="1"/>
    <x v="1"/>
  </r>
  <r>
    <x v="0"/>
    <x v="0"/>
    <n v="40"/>
    <n v="1"/>
    <n v="4"/>
    <n v="27.9"/>
    <x v="0"/>
    <x v="0"/>
    <x v="0"/>
    <b v="1"/>
    <x v="0"/>
    <s v="no"/>
    <n v="361"/>
    <x v="2"/>
    <x v="0"/>
    <x v="0"/>
    <x v="0"/>
  </r>
  <r>
    <x v="0"/>
    <x v="2"/>
    <n v="29"/>
    <n v="1"/>
    <n v="0"/>
    <n v="27.720800000000001"/>
    <x v="1"/>
    <x v="2"/>
    <x v="0"/>
    <b v="1"/>
    <x v="1"/>
    <s v="no"/>
    <n v="362"/>
    <x v="0"/>
    <x v="0"/>
    <x v="0"/>
    <x v="0"/>
  </r>
  <r>
    <x v="0"/>
    <x v="0"/>
    <n v="45"/>
    <n v="0"/>
    <n v="1"/>
    <n v="14.4542"/>
    <x v="1"/>
    <x v="0"/>
    <x v="1"/>
    <b v="0"/>
    <x v="1"/>
    <s v="no"/>
    <n v="363"/>
    <x v="1"/>
    <x v="0"/>
    <x v="1"/>
    <x v="0"/>
  </r>
  <r>
    <x v="0"/>
    <x v="0"/>
    <n v="35"/>
    <n v="0"/>
    <n v="0"/>
    <n v="7.05"/>
    <x v="0"/>
    <x v="0"/>
    <x v="0"/>
    <b v="1"/>
    <x v="0"/>
    <s v="no"/>
    <n v="364"/>
    <x v="0"/>
    <x v="0"/>
    <x v="0"/>
    <x v="1"/>
  </r>
  <r>
    <x v="0"/>
    <x v="0"/>
    <n v="25"/>
    <n v="1"/>
    <n v="0"/>
    <n v="15.5"/>
    <x v="2"/>
    <x v="0"/>
    <x v="0"/>
    <b v="1"/>
    <x v="2"/>
    <s v="no"/>
    <n v="365"/>
    <x v="0"/>
    <x v="0"/>
    <x v="0"/>
    <x v="0"/>
  </r>
  <r>
    <x v="0"/>
    <x v="0"/>
    <n v="30"/>
    <n v="0"/>
    <n v="0"/>
    <n v="7.25"/>
    <x v="0"/>
    <x v="0"/>
    <x v="0"/>
    <b v="1"/>
    <x v="0"/>
    <s v="no"/>
    <n v="366"/>
    <x v="0"/>
    <x v="0"/>
    <x v="0"/>
    <x v="1"/>
  </r>
  <r>
    <x v="1"/>
    <x v="1"/>
    <n v="60"/>
    <n v="1"/>
    <n v="0"/>
    <n v="75.25"/>
    <x v="1"/>
    <x v="1"/>
    <x v="1"/>
    <b v="0"/>
    <x v="1"/>
    <s v="yes"/>
    <n v="367"/>
    <x v="0"/>
    <x v="1"/>
    <x v="1"/>
    <x v="0"/>
  </r>
  <r>
    <x v="1"/>
    <x v="0"/>
    <n v="21.5"/>
    <n v="0"/>
    <n v="0"/>
    <n v="7.2291999999999996"/>
    <x v="1"/>
    <x v="0"/>
    <x v="1"/>
    <b v="0"/>
    <x v="1"/>
    <s v="yes"/>
    <n v="368"/>
    <x v="0"/>
    <x v="1"/>
    <x v="1"/>
    <x v="1"/>
  </r>
  <r>
    <x v="1"/>
    <x v="0"/>
    <n v="21.5"/>
    <n v="0"/>
    <n v="0"/>
    <n v="7.75"/>
    <x v="2"/>
    <x v="0"/>
    <x v="1"/>
    <b v="0"/>
    <x v="2"/>
    <s v="yes"/>
    <n v="369"/>
    <x v="0"/>
    <x v="1"/>
    <x v="1"/>
    <x v="1"/>
  </r>
  <r>
    <x v="1"/>
    <x v="1"/>
    <n v="24"/>
    <n v="0"/>
    <n v="0"/>
    <n v="69.3"/>
    <x v="1"/>
    <x v="1"/>
    <x v="1"/>
    <b v="0"/>
    <x v="1"/>
    <s v="yes"/>
    <n v="370"/>
    <x v="0"/>
    <x v="1"/>
    <x v="1"/>
    <x v="1"/>
  </r>
  <r>
    <x v="1"/>
    <x v="1"/>
    <n v="25"/>
    <n v="1"/>
    <n v="0"/>
    <n v="55.441699999999997"/>
    <x v="1"/>
    <x v="1"/>
    <x v="0"/>
    <b v="1"/>
    <x v="1"/>
    <s v="yes"/>
    <n v="371"/>
    <x v="0"/>
    <x v="1"/>
    <x v="0"/>
    <x v="0"/>
  </r>
  <r>
    <x v="0"/>
    <x v="0"/>
    <n v="18"/>
    <n v="1"/>
    <n v="0"/>
    <n v="6.4958"/>
    <x v="0"/>
    <x v="0"/>
    <x v="0"/>
    <b v="1"/>
    <x v="0"/>
    <s v="no"/>
    <n v="372"/>
    <x v="0"/>
    <x v="0"/>
    <x v="0"/>
    <x v="0"/>
  </r>
  <r>
    <x v="0"/>
    <x v="0"/>
    <n v="19"/>
    <n v="0"/>
    <n v="0"/>
    <n v="8.0500000000000007"/>
    <x v="0"/>
    <x v="0"/>
    <x v="0"/>
    <b v="1"/>
    <x v="0"/>
    <s v="no"/>
    <n v="373"/>
    <x v="0"/>
    <x v="0"/>
    <x v="0"/>
    <x v="1"/>
  </r>
  <r>
    <x v="0"/>
    <x v="1"/>
    <n v="22"/>
    <n v="0"/>
    <n v="0"/>
    <n v="135.63329999999999"/>
    <x v="1"/>
    <x v="1"/>
    <x v="0"/>
    <b v="1"/>
    <x v="1"/>
    <s v="no"/>
    <n v="374"/>
    <x v="0"/>
    <x v="0"/>
    <x v="0"/>
    <x v="1"/>
  </r>
  <r>
    <x v="0"/>
    <x v="0"/>
    <n v="3"/>
    <n v="3"/>
    <n v="1"/>
    <n v="21.074999999999999"/>
    <x v="0"/>
    <x v="0"/>
    <x v="2"/>
    <b v="0"/>
    <x v="0"/>
    <s v="no"/>
    <n v="375"/>
    <x v="1"/>
    <x v="0"/>
    <x v="1"/>
    <x v="0"/>
  </r>
  <r>
    <x v="1"/>
    <x v="1"/>
    <n v="35"/>
    <n v="1"/>
    <n v="0"/>
    <n v="82.1708"/>
    <x v="1"/>
    <x v="1"/>
    <x v="1"/>
    <b v="0"/>
    <x v="1"/>
    <s v="yes"/>
    <n v="376"/>
    <x v="0"/>
    <x v="1"/>
    <x v="1"/>
    <x v="0"/>
  </r>
  <r>
    <x v="1"/>
    <x v="0"/>
    <n v="22"/>
    <n v="0"/>
    <n v="0"/>
    <n v="7.25"/>
    <x v="0"/>
    <x v="0"/>
    <x v="1"/>
    <b v="0"/>
    <x v="0"/>
    <s v="yes"/>
    <n v="377"/>
    <x v="0"/>
    <x v="1"/>
    <x v="1"/>
    <x v="1"/>
  </r>
  <r>
    <x v="0"/>
    <x v="1"/>
    <n v="27"/>
    <n v="0"/>
    <n v="2"/>
    <n v="211.5"/>
    <x v="1"/>
    <x v="1"/>
    <x v="0"/>
    <b v="1"/>
    <x v="1"/>
    <s v="no"/>
    <n v="378"/>
    <x v="1"/>
    <x v="0"/>
    <x v="0"/>
    <x v="0"/>
  </r>
  <r>
    <x v="0"/>
    <x v="0"/>
    <n v="20"/>
    <n v="0"/>
    <n v="0"/>
    <n v="4.0125000000000002"/>
    <x v="1"/>
    <x v="0"/>
    <x v="0"/>
    <b v="1"/>
    <x v="1"/>
    <s v="no"/>
    <n v="379"/>
    <x v="0"/>
    <x v="0"/>
    <x v="0"/>
    <x v="1"/>
  </r>
  <r>
    <x v="0"/>
    <x v="0"/>
    <n v="19"/>
    <n v="0"/>
    <n v="0"/>
    <n v="7.7750000000000004"/>
    <x v="0"/>
    <x v="0"/>
    <x v="0"/>
    <b v="1"/>
    <x v="0"/>
    <s v="no"/>
    <n v="380"/>
    <x v="0"/>
    <x v="0"/>
    <x v="0"/>
    <x v="1"/>
  </r>
  <r>
    <x v="1"/>
    <x v="1"/>
    <n v="42"/>
    <n v="0"/>
    <n v="0"/>
    <n v="227.52500000000001"/>
    <x v="1"/>
    <x v="1"/>
    <x v="1"/>
    <b v="0"/>
    <x v="1"/>
    <s v="yes"/>
    <n v="381"/>
    <x v="0"/>
    <x v="1"/>
    <x v="1"/>
    <x v="1"/>
  </r>
  <r>
    <x v="1"/>
    <x v="0"/>
    <n v="1"/>
    <n v="0"/>
    <n v="2"/>
    <n v="15.7417"/>
    <x v="1"/>
    <x v="0"/>
    <x v="2"/>
    <b v="0"/>
    <x v="1"/>
    <s v="yes"/>
    <n v="382"/>
    <x v="1"/>
    <x v="1"/>
    <x v="1"/>
    <x v="0"/>
  </r>
  <r>
    <x v="0"/>
    <x v="0"/>
    <n v="32"/>
    <n v="0"/>
    <n v="0"/>
    <n v="7.9249999999999998"/>
    <x v="0"/>
    <x v="0"/>
    <x v="0"/>
    <b v="1"/>
    <x v="0"/>
    <s v="no"/>
    <n v="383"/>
    <x v="0"/>
    <x v="0"/>
    <x v="0"/>
    <x v="1"/>
  </r>
  <r>
    <x v="1"/>
    <x v="1"/>
    <n v="35"/>
    <n v="1"/>
    <n v="0"/>
    <n v="52"/>
    <x v="0"/>
    <x v="1"/>
    <x v="1"/>
    <b v="0"/>
    <x v="0"/>
    <s v="yes"/>
    <n v="384"/>
    <x v="0"/>
    <x v="1"/>
    <x v="1"/>
    <x v="0"/>
  </r>
  <r>
    <x v="0"/>
    <x v="0"/>
    <n v="25"/>
    <n v="0"/>
    <n v="0"/>
    <n v="7.8958000000000004"/>
    <x v="0"/>
    <x v="0"/>
    <x v="0"/>
    <b v="1"/>
    <x v="0"/>
    <s v="no"/>
    <n v="385"/>
    <x v="0"/>
    <x v="0"/>
    <x v="0"/>
    <x v="1"/>
  </r>
  <r>
    <x v="0"/>
    <x v="2"/>
    <n v="18"/>
    <n v="0"/>
    <n v="0"/>
    <n v="73.5"/>
    <x v="0"/>
    <x v="2"/>
    <x v="0"/>
    <b v="1"/>
    <x v="0"/>
    <s v="no"/>
    <n v="386"/>
    <x v="0"/>
    <x v="0"/>
    <x v="0"/>
    <x v="1"/>
  </r>
  <r>
    <x v="0"/>
    <x v="0"/>
    <n v="1"/>
    <n v="5"/>
    <n v="2"/>
    <n v="46.9"/>
    <x v="0"/>
    <x v="0"/>
    <x v="2"/>
    <b v="0"/>
    <x v="0"/>
    <s v="no"/>
    <n v="387"/>
    <x v="1"/>
    <x v="0"/>
    <x v="0"/>
    <x v="0"/>
  </r>
  <r>
    <x v="1"/>
    <x v="2"/>
    <n v="36"/>
    <n v="0"/>
    <n v="0"/>
    <n v="13"/>
    <x v="0"/>
    <x v="2"/>
    <x v="1"/>
    <b v="0"/>
    <x v="0"/>
    <s v="yes"/>
    <n v="388"/>
    <x v="0"/>
    <x v="1"/>
    <x v="1"/>
    <x v="1"/>
  </r>
  <r>
    <x v="0"/>
    <x v="0"/>
    <n v="25"/>
    <n v="0"/>
    <n v="0"/>
    <n v="7.7291999999999996"/>
    <x v="2"/>
    <x v="0"/>
    <x v="0"/>
    <b v="1"/>
    <x v="2"/>
    <s v="no"/>
    <n v="389"/>
    <x v="0"/>
    <x v="0"/>
    <x v="0"/>
    <x v="1"/>
  </r>
  <r>
    <x v="1"/>
    <x v="2"/>
    <n v="17"/>
    <n v="0"/>
    <n v="0"/>
    <n v="12"/>
    <x v="1"/>
    <x v="2"/>
    <x v="1"/>
    <b v="0"/>
    <x v="1"/>
    <s v="yes"/>
    <n v="390"/>
    <x v="0"/>
    <x v="1"/>
    <x v="1"/>
    <x v="1"/>
  </r>
  <r>
    <x v="1"/>
    <x v="1"/>
    <n v="36"/>
    <n v="1"/>
    <n v="2"/>
    <n v="120"/>
    <x v="0"/>
    <x v="1"/>
    <x v="0"/>
    <b v="1"/>
    <x v="0"/>
    <s v="yes"/>
    <n v="391"/>
    <x v="1"/>
    <x v="1"/>
    <x v="0"/>
    <x v="0"/>
  </r>
  <r>
    <x v="1"/>
    <x v="0"/>
    <n v="21"/>
    <n v="0"/>
    <n v="0"/>
    <n v="7.7957999999999998"/>
    <x v="0"/>
    <x v="0"/>
    <x v="0"/>
    <b v="1"/>
    <x v="0"/>
    <s v="yes"/>
    <n v="392"/>
    <x v="0"/>
    <x v="1"/>
    <x v="0"/>
    <x v="1"/>
  </r>
  <r>
    <x v="0"/>
    <x v="0"/>
    <n v="28"/>
    <n v="2"/>
    <n v="0"/>
    <n v="7.9249999999999998"/>
    <x v="0"/>
    <x v="0"/>
    <x v="0"/>
    <b v="1"/>
    <x v="0"/>
    <s v="no"/>
    <n v="393"/>
    <x v="0"/>
    <x v="0"/>
    <x v="0"/>
    <x v="0"/>
  </r>
  <r>
    <x v="1"/>
    <x v="1"/>
    <n v="23"/>
    <n v="1"/>
    <n v="0"/>
    <n v="113.27500000000001"/>
    <x v="1"/>
    <x v="1"/>
    <x v="1"/>
    <b v="0"/>
    <x v="1"/>
    <s v="yes"/>
    <n v="394"/>
    <x v="0"/>
    <x v="1"/>
    <x v="1"/>
    <x v="0"/>
  </r>
  <r>
    <x v="1"/>
    <x v="0"/>
    <n v="24"/>
    <n v="0"/>
    <n v="2"/>
    <n v="16.7"/>
    <x v="0"/>
    <x v="0"/>
    <x v="1"/>
    <b v="0"/>
    <x v="0"/>
    <s v="yes"/>
    <n v="395"/>
    <x v="1"/>
    <x v="1"/>
    <x v="1"/>
    <x v="0"/>
  </r>
  <r>
    <x v="0"/>
    <x v="0"/>
    <n v="22"/>
    <n v="0"/>
    <n v="0"/>
    <n v="7.7957999999999998"/>
    <x v="0"/>
    <x v="0"/>
    <x v="0"/>
    <b v="1"/>
    <x v="0"/>
    <s v="no"/>
    <n v="396"/>
    <x v="0"/>
    <x v="0"/>
    <x v="0"/>
    <x v="1"/>
  </r>
  <r>
    <x v="0"/>
    <x v="0"/>
    <n v="31"/>
    <n v="0"/>
    <n v="0"/>
    <n v="7.8541999999999996"/>
    <x v="0"/>
    <x v="0"/>
    <x v="1"/>
    <b v="0"/>
    <x v="0"/>
    <s v="no"/>
    <n v="397"/>
    <x v="0"/>
    <x v="0"/>
    <x v="1"/>
    <x v="1"/>
  </r>
  <r>
    <x v="0"/>
    <x v="2"/>
    <n v="46"/>
    <n v="0"/>
    <n v="0"/>
    <n v="26"/>
    <x v="0"/>
    <x v="2"/>
    <x v="0"/>
    <b v="1"/>
    <x v="0"/>
    <s v="no"/>
    <n v="398"/>
    <x v="0"/>
    <x v="0"/>
    <x v="0"/>
    <x v="1"/>
  </r>
  <r>
    <x v="0"/>
    <x v="2"/>
    <n v="23"/>
    <n v="0"/>
    <n v="0"/>
    <n v="10.5"/>
    <x v="0"/>
    <x v="2"/>
    <x v="0"/>
    <b v="1"/>
    <x v="0"/>
    <s v="no"/>
    <n v="399"/>
    <x v="0"/>
    <x v="0"/>
    <x v="0"/>
    <x v="1"/>
  </r>
  <r>
    <x v="1"/>
    <x v="2"/>
    <n v="28"/>
    <n v="0"/>
    <n v="0"/>
    <n v="12.65"/>
    <x v="0"/>
    <x v="2"/>
    <x v="1"/>
    <b v="0"/>
    <x v="0"/>
    <s v="yes"/>
    <n v="400"/>
    <x v="0"/>
    <x v="1"/>
    <x v="1"/>
    <x v="1"/>
  </r>
  <r>
    <x v="1"/>
    <x v="0"/>
    <n v="39"/>
    <n v="0"/>
    <n v="0"/>
    <n v="7.9249999999999998"/>
    <x v="0"/>
    <x v="0"/>
    <x v="0"/>
    <b v="1"/>
    <x v="0"/>
    <s v="yes"/>
    <n v="401"/>
    <x v="0"/>
    <x v="1"/>
    <x v="0"/>
    <x v="1"/>
  </r>
  <r>
    <x v="0"/>
    <x v="0"/>
    <n v="26"/>
    <n v="0"/>
    <n v="0"/>
    <n v="8.0500000000000007"/>
    <x v="0"/>
    <x v="0"/>
    <x v="0"/>
    <b v="1"/>
    <x v="0"/>
    <s v="no"/>
    <n v="402"/>
    <x v="0"/>
    <x v="0"/>
    <x v="0"/>
    <x v="1"/>
  </r>
  <r>
    <x v="0"/>
    <x v="0"/>
    <n v="21"/>
    <n v="1"/>
    <n v="0"/>
    <n v="9.8249999999999993"/>
    <x v="0"/>
    <x v="0"/>
    <x v="1"/>
    <b v="0"/>
    <x v="0"/>
    <s v="no"/>
    <n v="403"/>
    <x v="0"/>
    <x v="0"/>
    <x v="1"/>
    <x v="0"/>
  </r>
  <r>
    <x v="0"/>
    <x v="0"/>
    <n v="28"/>
    <n v="1"/>
    <n v="0"/>
    <n v="15.85"/>
    <x v="0"/>
    <x v="0"/>
    <x v="0"/>
    <b v="1"/>
    <x v="0"/>
    <s v="no"/>
    <n v="404"/>
    <x v="0"/>
    <x v="0"/>
    <x v="0"/>
    <x v="0"/>
  </r>
  <r>
    <x v="0"/>
    <x v="0"/>
    <n v="20"/>
    <n v="0"/>
    <n v="0"/>
    <n v="8.6624999999999996"/>
    <x v="0"/>
    <x v="0"/>
    <x v="1"/>
    <b v="0"/>
    <x v="0"/>
    <s v="no"/>
    <n v="405"/>
    <x v="0"/>
    <x v="0"/>
    <x v="1"/>
    <x v="1"/>
  </r>
  <r>
    <x v="0"/>
    <x v="2"/>
    <n v="34"/>
    <n v="1"/>
    <n v="0"/>
    <n v="21"/>
    <x v="0"/>
    <x v="2"/>
    <x v="0"/>
    <b v="1"/>
    <x v="0"/>
    <s v="no"/>
    <n v="406"/>
    <x v="0"/>
    <x v="0"/>
    <x v="0"/>
    <x v="0"/>
  </r>
  <r>
    <x v="0"/>
    <x v="0"/>
    <n v="51"/>
    <n v="0"/>
    <n v="0"/>
    <n v="7.75"/>
    <x v="0"/>
    <x v="0"/>
    <x v="0"/>
    <b v="1"/>
    <x v="0"/>
    <s v="no"/>
    <n v="407"/>
    <x v="0"/>
    <x v="0"/>
    <x v="0"/>
    <x v="1"/>
  </r>
  <r>
    <x v="1"/>
    <x v="2"/>
    <n v="3"/>
    <n v="1"/>
    <n v="1"/>
    <n v="18.75"/>
    <x v="0"/>
    <x v="2"/>
    <x v="2"/>
    <b v="0"/>
    <x v="0"/>
    <s v="yes"/>
    <n v="408"/>
    <x v="1"/>
    <x v="1"/>
    <x v="0"/>
    <x v="0"/>
  </r>
  <r>
    <x v="0"/>
    <x v="0"/>
    <n v="21"/>
    <n v="0"/>
    <n v="0"/>
    <n v="7.7750000000000004"/>
    <x v="0"/>
    <x v="0"/>
    <x v="0"/>
    <b v="1"/>
    <x v="0"/>
    <s v="no"/>
    <n v="409"/>
    <x v="0"/>
    <x v="0"/>
    <x v="0"/>
    <x v="1"/>
  </r>
  <r>
    <x v="0"/>
    <x v="0"/>
    <n v="21.5"/>
    <n v="3"/>
    <n v="1"/>
    <n v="25.466699999999999"/>
    <x v="0"/>
    <x v="0"/>
    <x v="1"/>
    <b v="0"/>
    <x v="0"/>
    <s v="no"/>
    <n v="410"/>
    <x v="1"/>
    <x v="0"/>
    <x v="1"/>
    <x v="0"/>
  </r>
  <r>
    <x v="0"/>
    <x v="0"/>
    <n v="25"/>
    <n v="0"/>
    <n v="0"/>
    <n v="7.8958000000000004"/>
    <x v="0"/>
    <x v="0"/>
    <x v="0"/>
    <b v="1"/>
    <x v="0"/>
    <s v="no"/>
    <n v="411"/>
    <x v="0"/>
    <x v="0"/>
    <x v="0"/>
    <x v="1"/>
  </r>
  <r>
    <x v="0"/>
    <x v="0"/>
    <n v="25"/>
    <n v="0"/>
    <n v="0"/>
    <n v="6.8582999999999998"/>
    <x v="2"/>
    <x v="0"/>
    <x v="0"/>
    <b v="1"/>
    <x v="2"/>
    <s v="no"/>
    <n v="412"/>
    <x v="0"/>
    <x v="0"/>
    <x v="0"/>
    <x v="1"/>
  </r>
  <r>
    <x v="1"/>
    <x v="1"/>
    <n v="33"/>
    <n v="1"/>
    <n v="0"/>
    <n v="90"/>
    <x v="2"/>
    <x v="1"/>
    <x v="1"/>
    <b v="0"/>
    <x v="2"/>
    <s v="yes"/>
    <n v="413"/>
    <x v="0"/>
    <x v="1"/>
    <x v="1"/>
    <x v="0"/>
  </r>
  <r>
    <x v="0"/>
    <x v="2"/>
    <n v="30"/>
    <n v="0"/>
    <n v="0"/>
    <n v="0"/>
    <x v="0"/>
    <x v="2"/>
    <x v="0"/>
    <b v="1"/>
    <x v="0"/>
    <s v="no"/>
    <n v="414"/>
    <x v="0"/>
    <x v="0"/>
    <x v="0"/>
    <x v="1"/>
  </r>
  <r>
    <x v="1"/>
    <x v="0"/>
    <n v="44"/>
    <n v="0"/>
    <n v="0"/>
    <n v="7.9249999999999998"/>
    <x v="0"/>
    <x v="0"/>
    <x v="0"/>
    <b v="1"/>
    <x v="0"/>
    <s v="yes"/>
    <n v="415"/>
    <x v="0"/>
    <x v="1"/>
    <x v="0"/>
    <x v="1"/>
  </r>
  <r>
    <x v="0"/>
    <x v="0"/>
    <n v="21.5"/>
    <n v="0"/>
    <n v="0"/>
    <n v="8.0500000000000007"/>
    <x v="0"/>
    <x v="0"/>
    <x v="1"/>
    <b v="0"/>
    <x v="0"/>
    <s v="no"/>
    <n v="416"/>
    <x v="0"/>
    <x v="0"/>
    <x v="1"/>
    <x v="1"/>
  </r>
  <r>
    <x v="1"/>
    <x v="2"/>
    <n v="34"/>
    <n v="1"/>
    <n v="1"/>
    <n v="32.5"/>
    <x v="0"/>
    <x v="2"/>
    <x v="1"/>
    <b v="0"/>
    <x v="0"/>
    <s v="yes"/>
    <n v="417"/>
    <x v="1"/>
    <x v="1"/>
    <x v="1"/>
    <x v="0"/>
  </r>
  <r>
    <x v="1"/>
    <x v="2"/>
    <n v="18"/>
    <n v="0"/>
    <n v="2"/>
    <n v="13"/>
    <x v="0"/>
    <x v="2"/>
    <x v="1"/>
    <b v="0"/>
    <x v="0"/>
    <s v="yes"/>
    <n v="418"/>
    <x v="1"/>
    <x v="1"/>
    <x v="1"/>
    <x v="0"/>
  </r>
  <r>
    <x v="0"/>
    <x v="2"/>
    <n v="30"/>
    <n v="0"/>
    <n v="0"/>
    <n v="13"/>
    <x v="0"/>
    <x v="2"/>
    <x v="0"/>
    <b v="1"/>
    <x v="0"/>
    <s v="no"/>
    <n v="419"/>
    <x v="0"/>
    <x v="0"/>
    <x v="0"/>
    <x v="1"/>
  </r>
  <r>
    <x v="0"/>
    <x v="0"/>
    <n v="10"/>
    <n v="0"/>
    <n v="2"/>
    <n v="24.15"/>
    <x v="0"/>
    <x v="0"/>
    <x v="2"/>
    <b v="0"/>
    <x v="0"/>
    <s v="no"/>
    <n v="420"/>
    <x v="1"/>
    <x v="0"/>
    <x v="1"/>
    <x v="0"/>
  </r>
  <r>
    <x v="0"/>
    <x v="0"/>
    <n v="25"/>
    <n v="0"/>
    <n v="0"/>
    <n v="7.8958000000000004"/>
    <x v="1"/>
    <x v="0"/>
    <x v="0"/>
    <b v="1"/>
    <x v="1"/>
    <s v="no"/>
    <n v="421"/>
    <x v="0"/>
    <x v="0"/>
    <x v="0"/>
    <x v="1"/>
  </r>
  <r>
    <x v="0"/>
    <x v="0"/>
    <n v="21"/>
    <n v="0"/>
    <n v="0"/>
    <n v="7.7332999999999998"/>
    <x v="2"/>
    <x v="0"/>
    <x v="0"/>
    <b v="1"/>
    <x v="2"/>
    <s v="no"/>
    <n v="422"/>
    <x v="0"/>
    <x v="0"/>
    <x v="0"/>
    <x v="1"/>
  </r>
  <r>
    <x v="0"/>
    <x v="0"/>
    <n v="29"/>
    <n v="0"/>
    <n v="0"/>
    <n v="7.875"/>
    <x v="0"/>
    <x v="0"/>
    <x v="0"/>
    <b v="1"/>
    <x v="0"/>
    <s v="no"/>
    <n v="423"/>
    <x v="0"/>
    <x v="0"/>
    <x v="0"/>
    <x v="1"/>
  </r>
  <r>
    <x v="0"/>
    <x v="0"/>
    <n v="28"/>
    <n v="1"/>
    <n v="1"/>
    <n v="14.4"/>
    <x v="0"/>
    <x v="0"/>
    <x v="1"/>
    <b v="0"/>
    <x v="0"/>
    <s v="no"/>
    <n v="424"/>
    <x v="1"/>
    <x v="0"/>
    <x v="1"/>
    <x v="0"/>
  </r>
  <r>
    <x v="0"/>
    <x v="0"/>
    <n v="18"/>
    <n v="1"/>
    <n v="1"/>
    <n v="20.212499999999999"/>
    <x v="0"/>
    <x v="0"/>
    <x v="0"/>
    <b v="1"/>
    <x v="0"/>
    <s v="no"/>
    <n v="425"/>
    <x v="1"/>
    <x v="0"/>
    <x v="0"/>
    <x v="0"/>
  </r>
  <r>
    <x v="0"/>
    <x v="0"/>
    <n v="25"/>
    <n v="0"/>
    <n v="0"/>
    <n v="7.25"/>
    <x v="0"/>
    <x v="0"/>
    <x v="0"/>
    <b v="1"/>
    <x v="0"/>
    <s v="no"/>
    <n v="426"/>
    <x v="0"/>
    <x v="0"/>
    <x v="0"/>
    <x v="1"/>
  </r>
  <r>
    <x v="1"/>
    <x v="2"/>
    <n v="28"/>
    <n v="1"/>
    <n v="0"/>
    <n v="26"/>
    <x v="0"/>
    <x v="2"/>
    <x v="1"/>
    <b v="0"/>
    <x v="0"/>
    <s v="yes"/>
    <n v="427"/>
    <x v="0"/>
    <x v="1"/>
    <x v="1"/>
    <x v="0"/>
  </r>
  <r>
    <x v="1"/>
    <x v="2"/>
    <n v="19"/>
    <n v="0"/>
    <n v="0"/>
    <n v="26"/>
    <x v="0"/>
    <x v="2"/>
    <x v="1"/>
    <b v="0"/>
    <x v="0"/>
    <s v="yes"/>
    <n v="428"/>
    <x v="0"/>
    <x v="1"/>
    <x v="1"/>
    <x v="1"/>
  </r>
  <r>
    <x v="0"/>
    <x v="0"/>
    <n v="25"/>
    <n v="0"/>
    <n v="0"/>
    <n v="7.75"/>
    <x v="2"/>
    <x v="0"/>
    <x v="0"/>
    <b v="1"/>
    <x v="2"/>
    <s v="no"/>
    <n v="429"/>
    <x v="0"/>
    <x v="0"/>
    <x v="0"/>
    <x v="1"/>
  </r>
  <r>
    <x v="1"/>
    <x v="0"/>
    <n v="32"/>
    <n v="0"/>
    <n v="0"/>
    <n v="8.0500000000000007"/>
    <x v="0"/>
    <x v="0"/>
    <x v="0"/>
    <b v="1"/>
    <x v="0"/>
    <s v="yes"/>
    <n v="430"/>
    <x v="0"/>
    <x v="1"/>
    <x v="0"/>
    <x v="1"/>
  </r>
  <r>
    <x v="1"/>
    <x v="1"/>
    <n v="28"/>
    <n v="0"/>
    <n v="0"/>
    <n v="26.55"/>
    <x v="0"/>
    <x v="1"/>
    <x v="0"/>
    <b v="1"/>
    <x v="0"/>
    <s v="yes"/>
    <n v="431"/>
    <x v="0"/>
    <x v="1"/>
    <x v="0"/>
    <x v="1"/>
  </r>
  <r>
    <x v="1"/>
    <x v="0"/>
    <n v="21.5"/>
    <n v="1"/>
    <n v="0"/>
    <n v="16.100000000000001"/>
    <x v="0"/>
    <x v="0"/>
    <x v="1"/>
    <b v="0"/>
    <x v="0"/>
    <s v="yes"/>
    <n v="432"/>
    <x v="0"/>
    <x v="1"/>
    <x v="1"/>
    <x v="0"/>
  </r>
  <r>
    <x v="1"/>
    <x v="2"/>
    <n v="42"/>
    <n v="1"/>
    <n v="0"/>
    <n v="26"/>
    <x v="0"/>
    <x v="2"/>
    <x v="1"/>
    <b v="0"/>
    <x v="0"/>
    <s v="yes"/>
    <n v="433"/>
    <x v="0"/>
    <x v="1"/>
    <x v="1"/>
    <x v="0"/>
  </r>
  <r>
    <x v="0"/>
    <x v="0"/>
    <n v="17"/>
    <n v="0"/>
    <n v="0"/>
    <n v="7.125"/>
    <x v="0"/>
    <x v="0"/>
    <x v="0"/>
    <b v="1"/>
    <x v="0"/>
    <s v="no"/>
    <n v="434"/>
    <x v="0"/>
    <x v="0"/>
    <x v="0"/>
    <x v="1"/>
  </r>
  <r>
    <x v="0"/>
    <x v="1"/>
    <n v="50"/>
    <n v="1"/>
    <n v="0"/>
    <n v="55.9"/>
    <x v="0"/>
    <x v="1"/>
    <x v="0"/>
    <b v="1"/>
    <x v="0"/>
    <s v="no"/>
    <n v="435"/>
    <x v="0"/>
    <x v="0"/>
    <x v="0"/>
    <x v="0"/>
  </r>
  <r>
    <x v="1"/>
    <x v="1"/>
    <n v="14"/>
    <n v="1"/>
    <n v="2"/>
    <n v="120"/>
    <x v="0"/>
    <x v="1"/>
    <x v="2"/>
    <b v="0"/>
    <x v="0"/>
    <s v="yes"/>
    <n v="436"/>
    <x v="1"/>
    <x v="1"/>
    <x v="1"/>
    <x v="0"/>
  </r>
  <r>
    <x v="0"/>
    <x v="0"/>
    <n v="21"/>
    <n v="2"/>
    <n v="2"/>
    <n v="34.375"/>
    <x v="0"/>
    <x v="0"/>
    <x v="1"/>
    <b v="0"/>
    <x v="0"/>
    <s v="no"/>
    <n v="437"/>
    <x v="1"/>
    <x v="0"/>
    <x v="1"/>
    <x v="0"/>
  </r>
  <r>
    <x v="1"/>
    <x v="2"/>
    <n v="24"/>
    <n v="2"/>
    <n v="3"/>
    <n v="18.75"/>
    <x v="0"/>
    <x v="2"/>
    <x v="1"/>
    <b v="0"/>
    <x v="0"/>
    <s v="yes"/>
    <n v="438"/>
    <x v="1"/>
    <x v="1"/>
    <x v="1"/>
    <x v="0"/>
  </r>
  <r>
    <x v="0"/>
    <x v="1"/>
    <n v="64"/>
    <n v="1"/>
    <n v="4"/>
    <n v="263"/>
    <x v="0"/>
    <x v="1"/>
    <x v="0"/>
    <b v="1"/>
    <x v="0"/>
    <s v="no"/>
    <n v="439"/>
    <x v="2"/>
    <x v="0"/>
    <x v="0"/>
    <x v="0"/>
  </r>
  <r>
    <x v="0"/>
    <x v="2"/>
    <n v="31"/>
    <n v="0"/>
    <n v="0"/>
    <n v="10.5"/>
    <x v="0"/>
    <x v="2"/>
    <x v="0"/>
    <b v="1"/>
    <x v="0"/>
    <s v="no"/>
    <n v="440"/>
    <x v="0"/>
    <x v="0"/>
    <x v="0"/>
    <x v="1"/>
  </r>
  <r>
    <x v="1"/>
    <x v="2"/>
    <n v="45"/>
    <n v="1"/>
    <n v="1"/>
    <n v="26.25"/>
    <x v="0"/>
    <x v="2"/>
    <x v="1"/>
    <b v="0"/>
    <x v="0"/>
    <s v="yes"/>
    <n v="441"/>
    <x v="1"/>
    <x v="1"/>
    <x v="1"/>
    <x v="0"/>
  </r>
  <r>
    <x v="0"/>
    <x v="0"/>
    <n v="20"/>
    <n v="0"/>
    <n v="0"/>
    <n v="9.5"/>
    <x v="0"/>
    <x v="0"/>
    <x v="0"/>
    <b v="1"/>
    <x v="0"/>
    <s v="no"/>
    <n v="442"/>
    <x v="0"/>
    <x v="0"/>
    <x v="0"/>
    <x v="1"/>
  </r>
  <r>
    <x v="0"/>
    <x v="0"/>
    <n v="25"/>
    <n v="1"/>
    <n v="0"/>
    <n v="7.7750000000000004"/>
    <x v="0"/>
    <x v="0"/>
    <x v="0"/>
    <b v="1"/>
    <x v="0"/>
    <s v="no"/>
    <n v="443"/>
    <x v="0"/>
    <x v="0"/>
    <x v="0"/>
    <x v="0"/>
  </r>
  <r>
    <x v="1"/>
    <x v="2"/>
    <n v="28"/>
    <n v="0"/>
    <n v="0"/>
    <n v="13"/>
    <x v="0"/>
    <x v="2"/>
    <x v="1"/>
    <b v="0"/>
    <x v="0"/>
    <s v="yes"/>
    <n v="444"/>
    <x v="0"/>
    <x v="1"/>
    <x v="1"/>
    <x v="1"/>
  </r>
  <r>
    <x v="1"/>
    <x v="0"/>
    <n v="25"/>
    <n v="0"/>
    <n v="0"/>
    <n v="8.1125000000000007"/>
    <x v="0"/>
    <x v="0"/>
    <x v="0"/>
    <b v="1"/>
    <x v="0"/>
    <s v="yes"/>
    <n v="445"/>
    <x v="0"/>
    <x v="1"/>
    <x v="0"/>
    <x v="1"/>
  </r>
  <r>
    <x v="1"/>
    <x v="1"/>
    <n v="4"/>
    <n v="0"/>
    <n v="2"/>
    <n v="81.8583"/>
    <x v="0"/>
    <x v="1"/>
    <x v="2"/>
    <b v="0"/>
    <x v="0"/>
    <s v="yes"/>
    <n v="446"/>
    <x v="1"/>
    <x v="1"/>
    <x v="0"/>
    <x v="0"/>
  </r>
  <r>
    <x v="1"/>
    <x v="2"/>
    <n v="13"/>
    <n v="0"/>
    <n v="1"/>
    <n v="19.5"/>
    <x v="0"/>
    <x v="2"/>
    <x v="2"/>
    <b v="0"/>
    <x v="0"/>
    <s v="yes"/>
    <n v="447"/>
    <x v="1"/>
    <x v="1"/>
    <x v="1"/>
    <x v="0"/>
  </r>
  <r>
    <x v="1"/>
    <x v="1"/>
    <n v="34"/>
    <n v="0"/>
    <n v="0"/>
    <n v="26.55"/>
    <x v="0"/>
    <x v="1"/>
    <x v="0"/>
    <b v="1"/>
    <x v="0"/>
    <s v="yes"/>
    <n v="448"/>
    <x v="0"/>
    <x v="1"/>
    <x v="0"/>
    <x v="1"/>
  </r>
  <r>
    <x v="1"/>
    <x v="0"/>
    <n v="5"/>
    <n v="2"/>
    <n v="1"/>
    <n v="19.258299999999998"/>
    <x v="1"/>
    <x v="0"/>
    <x v="2"/>
    <b v="0"/>
    <x v="1"/>
    <s v="yes"/>
    <n v="449"/>
    <x v="1"/>
    <x v="1"/>
    <x v="1"/>
    <x v="0"/>
  </r>
  <r>
    <x v="1"/>
    <x v="1"/>
    <n v="52"/>
    <n v="0"/>
    <n v="0"/>
    <n v="30.5"/>
    <x v="0"/>
    <x v="1"/>
    <x v="0"/>
    <b v="1"/>
    <x v="0"/>
    <s v="yes"/>
    <n v="450"/>
    <x v="0"/>
    <x v="1"/>
    <x v="0"/>
    <x v="1"/>
  </r>
  <r>
    <x v="0"/>
    <x v="2"/>
    <n v="36"/>
    <n v="1"/>
    <n v="2"/>
    <n v="27.75"/>
    <x v="0"/>
    <x v="2"/>
    <x v="0"/>
    <b v="1"/>
    <x v="0"/>
    <s v="no"/>
    <n v="451"/>
    <x v="1"/>
    <x v="0"/>
    <x v="0"/>
    <x v="0"/>
  </r>
  <r>
    <x v="0"/>
    <x v="0"/>
    <n v="25"/>
    <n v="1"/>
    <n v="0"/>
    <n v="19.966699999999999"/>
    <x v="0"/>
    <x v="0"/>
    <x v="0"/>
    <b v="1"/>
    <x v="0"/>
    <s v="no"/>
    <n v="452"/>
    <x v="0"/>
    <x v="0"/>
    <x v="0"/>
    <x v="0"/>
  </r>
  <r>
    <x v="0"/>
    <x v="1"/>
    <n v="30"/>
    <n v="0"/>
    <n v="0"/>
    <n v="27.75"/>
    <x v="1"/>
    <x v="1"/>
    <x v="0"/>
    <b v="1"/>
    <x v="1"/>
    <s v="no"/>
    <n v="453"/>
    <x v="0"/>
    <x v="0"/>
    <x v="0"/>
    <x v="1"/>
  </r>
  <r>
    <x v="1"/>
    <x v="1"/>
    <n v="49"/>
    <n v="1"/>
    <n v="0"/>
    <n v="89.104200000000006"/>
    <x v="1"/>
    <x v="1"/>
    <x v="0"/>
    <b v="1"/>
    <x v="1"/>
    <s v="yes"/>
    <n v="454"/>
    <x v="0"/>
    <x v="1"/>
    <x v="0"/>
    <x v="0"/>
  </r>
  <r>
    <x v="0"/>
    <x v="0"/>
    <n v="25"/>
    <n v="0"/>
    <n v="0"/>
    <n v="8.0500000000000007"/>
    <x v="0"/>
    <x v="0"/>
    <x v="0"/>
    <b v="1"/>
    <x v="0"/>
    <s v="no"/>
    <n v="455"/>
    <x v="0"/>
    <x v="0"/>
    <x v="0"/>
    <x v="1"/>
  </r>
  <r>
    <x v="1"/>
    <x v="0"/>
    <n v="29"/>
    <n v="0"/>
    <n v="0"/>
    <n v="7.8958000000000004"/>
    <x v="1"/>
    <x v="0"/>
    <x v="0"/>
    <b v="1"/>
    <x v="1"/>
    <s v="yes"/>
    <n v="456"/>
    <x v="0"/>
    <x v="1"/>
    <x v="0"/>
    <x v="1"/>
  </r>
  <r>
    <x v="0"/>
    <x v="1"/>
    <n v="65"/>
    <n v="0"/>
    <n v="0"/>
    <n v="26.55"/>
    <x v="0"/>
    <x v="1"/>
    <x v="0"/>
    <b v="1"/>
    <x v="0"/>
    <s v="no"/>
    <n v="457"/>
    <x v="0"/>
    <x v="0"/>
    <x v="0"/>
    <x v="1"/>
  </r>
  <r>
    <x v="1"/>
    <x v="1"/>
    <n v="35"/>
    <n v="1"/>
    <n v="0"/>
    <n v="51.862499999999997"/>
    <x v="0"/>
    <x v="1"/>
    <x v="1"/>
    <b v="0"/>
    <x v="0"/>
    <s v="yes"/>
    <n v="458"/>
    <x v="0"/>
    <x v="1"/>
    <x v="1"/>
    <x v="0"/>
  </r>
  <r>
    <x v="1"/>
    <x v="2"/>
    <n v="50"/>
    <n v="0"/>
    <n v="0"/>
    <n v="10.5"/>
    <x v="0"/>
    <x v="2"/>
    <x v="1"/>
    <b v="0"/>
    <x v="0"/>
    <s v="yes"/>
    <n v="459"/>
    <x v="0"/>
    <x v="1"/>
    <x v="1"/>
    <x v="1"/>
  </r>
  <r>
    <x v="0"/>
    <x v="0"/>
    <n v="25"/>
    <n v="0"/>
    <n v="0"/>
    <n v="7.75"/>
    <x v="2"/>
    <x v="0"/>
    <x v="0"/>
    <b v="1"/>
    <x v="2"/>
    <s v="no"/>
    <n v="460"/>
    <x v="0"/>
    <x v="0"/>
    <x v="0"/>
    <x v="1"/>
  </r>
  <r>
    <x v="1"/>
    <x v="1"/>
    <n v="48"/>
    <n v="0"/>
    <n v="0"/>
    <n v="26.55"/>
    <x v="0"/>
    <x v="1"/>
    <x v="0"/>
    <b v="1"/>
    <x v="0"/>
    <s v="yes"/>
    <n v="461"/>
    <x v="0"/>
    <x v="1"/>
    <x v="0"/>
    <x v="1"/>
  </r>
  <r>
    <x v="0"/>
    <x v="0"/>
    <n v="34"/>
    <n v="0"/>
    <n v="0"/>
    <n v="8.0500000000000007"/>
    <x v="0"/>
    <x v="0"/>
    <x v="0"/>
    <b v="1"/>
    <x v="0"/>
    <s v="no"/>
    <n v="462"/>
    <x v="0"/>
    <x v="0"/>
    <x v="0"/>
    <x v="1"/>
  </r>
  <r>
    <x v="0"/>
    <x v="1"/>
    <n v="47"/>
    <n v="0"/>
    <n v="0"/>
    <n v="38.5"/>
    <x v="0"/>
    <x v="1"/>
    <x v="0"/>
    <b v="1"/>
    <x v="0"/>
    <s v="no"/>
    <n v="463"/>
    <x v="0"/>
    <x v="0"/>
    <x v="0"/>
    <x v="1"/>
  </r>
  <r>
    <x v="0"/>
    <x v="2"/>
    <n v="48"/>
    <n v="0"/>
    <n v="0"/>
    <n v="13"/>
    <x v="0"/>
    <x v="2"/>
    <x v="0"/>
    <b v="1"/>
    <x v="0"/>
    <s v="no"/>
    <n v="464"/>
    <x v="0"/>
    <x v="0"/>
    <x v="0"/>
    <x v="1"/>
  </r>
  <r>
    <x v="0"/>
    <x v="0"/>
    <n v="25"/>
    <n v="0"/>
    <n v="0"/>
    <n v="8.0500000000000007"/>
    <x v="0"/>
    <x v="0"/>
    <x v="0"/>
    <b v="1"/>
    <x v="0"/>
    <s v="no"/>
    <n v="465"/>
    <x v="0"/>
    <x v="0"/>
    <x v="0"/>
    <x v="1"/>
  </r>
  <r>
    <x v="0"/>
    <x v="0"/>
    <n v="38"/>
    <n v="0"/>
    <n v="0"/>
    <n v="7.05"/>
    <x v="0"/>
    <x v="0"/>
    <x v="0"/>
    <b v="1"/>
    <x v="0"/>
    <s v="no"/>
    <n v="466"/>
    <x v="0"/>
    <x v="0"/>
    <x v="0"/>
    <x v="1"/>
  </r>
  <r>
    <x v="0"/>
    <x v="2"/>
    <n v="30"/>
    <n v="0"/>
    <n v="0"/>
    <n v="0"/>
    <x v="0"/>
    <x v="2"/>
    <x v="0"/>
    <b v="1"/>
    <x v="0"/>
    <s v="no"/>
    <n v="467"/>
    <x v="0"/>
    <x v="0"/>
    <x v="0"/>
    <x v="1"/>
  </r>
  <r>
    <x v="0"/>
    <x v="1"/>
    <n v="56"/>
    <n v="0"/>
    <n v="0"/>
    <n v="26.55"/>
    <x v="0"/>
    <x v="1"/>
    <x v="0"/>
    <b v="1"/>
    <x v="0"/>
    <s v="no"/>
    <n v="468"/>
    <x v="0"/>
    <x v="0"/>
    <x v="0"/>
    <x v="1"/>
  </r>
  <r>
    <x v="0"/>
    <x v="0"/>
    <n v="25"/>
    <n v="0"/>
    <n v="0"/>
    <n v="7.7249999999999996"/>
    <x v="2"/>
    <x v="0"/>
    <x v="0"/>
    <b v="1"/>
    <x v="2"/>
    <s v="no"/>
    <n v="469"/>
    <x v="0"/>
    <x v="0"/>
    <x v="0"/>
    <x v="1"/>
  </r>
  <r>
    <x v="1"/>
    <x v="0"/>
    <n v="1"/>
    <n v="2"/>
    <n v="1"/>
    <n v="19.258299999999998"/>
    <x v="1"/>
    <x v="0"/>
    <x v="2"/>
    <b v="0"/>
    <x v="1"/>
    <s v="yes"/>
    <n v="470"/>
    <x v="1"/>
    <x v="1"/>
    <x v="1"/>
    <x v="0"/>
  </r>
  <r>
    <x v="0"/>
    <x v="0"/>
    <n v="25"/>
    <n v="0"/>
    <n v="0"/>
    <n v="7.25"/>
    <x v="0"/>
    <x v="0"/>
    <x v="0"/>
    <b v="1"/>
    <x v="0"/>
    <s v="no"/>
    <n v="471"/>
    <x v="0"/>
    <x v="0"/>
    <x v="0"/>
    <x v="1"/>
  </r>
  <r>
    <x v="0"/>
    <x v="0"/>
    <n v="38"/>
    <n v="0"/>
    <n v="0"/>
    <n v="8.6624999999999996"/>
    <x v="0"/>
    <x v="0"/>
    <x v="0"/>
    <b v="1"/>
    <x v="0"/>
    <s v="no"/>
    <n v="472"/>
    <x v="0"/>
    <x v="0"/>
    <x v="0"/>
    <x v="1"/>
  </r>
  <r>
    <x v="1"/>
    <x v="2"/>
    <n v="33"/>
    <n v="1"/>
    <n v="2"/>
    <n v="27.75"/>
    <x v="0"/>
    <x v="2"/>
    <x v="1"/>
    <b v="0"/>
    <x v="0"/>
    <s v="yes"/>
    <n v="473"/>
    <x v="1"/>
    <x v="1"/>
    <x v="1"/>
    <x v="0"/>
  </r>
  <r>
    <x v="1"/>
    <x v="2"/>
    <n v="23"/>
    <n v="0"/>
    <n v="0"/>
    <n v="13.791700000000001"/>
    <x v="1"/>
    <x v="2"/>
    <x v="1"/>
    <b v="0"/>
    <x v="1"/>
    <s v="yes"/>
    <n v="474"/>
    <x v="0"/>
    <x v="1"/>
    <x v="1"/>
    <x v="1"/>
  </r>
  <r>
    <x v="0"/>
    <x v="0"/>
    <n v="22"/>
    <n v="0"/>
    <n v="0"/>
    <n v="9.8375000000000004"/>
    <x v="0"/>
    <x v="0"/>
    <x v="1"/>
    <b v="0"/>
    <x v="0"/>
    <s v="no"/>
    <n v="475"/>
    <x v="0"/>
    <x v="0"/>
    <x v="1"/>
    <x v="1"/>
  </r>
  <r>
    <x v="0"/>
    <x v="1"/>
    <n v="40"/>
    <n v="0"/>
    <n v="0"/>
    <n v="52"/>
    <x v="0"/>
    <x v="1"/>
    <x v="0"/>
    <b v="1"/>
    <x v="0"/>
    <s v="no"/>
    <n v="476"/>
    <x v="0"/>
    <x v="0"/>
    <x v="0"/>
    <x v="1"/>
  </r>
  <r>
    <x v="0"/>
    <x v="2"/>
    <n v="34"/>
    <n v="1"/>
    <n v="0"/>
    <n v="21"/>
    <x v="0"/>
    <x v="2"/>
    <x v="0"/>
    <b v="1"/>
    <x v="0"/>
    <s v="no"/>
    <n v="477"/>
    <x v="0"/>
    <x v="0"/>
    <x v="0"/>
    <x v="0"/>
  </r>
  <r>
    <x v="0"/>
    <x v="0"/>
    <n v="29"/>
    <n v="1"/>
    <n v="0"/>
    <n v="7.0457999999999998"/>
    <x v="0"/>
    <x v="0"/>
    <x v="0"/>
    <b v="1"/>
    <x v="0"/>
    <s v="no"/>
    <n v="478"/>
    <x v="0"/>
    <x v="0"/>
    <x v="0"/>
    <x v="0"/>
  </r>
  <r>
    <x v="0"/>
    <x v="0"/>
    <n v="22"/>
    <n v="0"/>
    <n v="0"/>
    <n v="7.5208000000000004"/>
    <x v="0"/>
    <x v="0"/>
    <x v="0"/>
    <b v="1"/>
    <x v="0"/>
    <s v="no"/>
    <n v="479"/>
    <x v="0"/>
    <x v="0"/>
    <x v="0"/>
    <x v="1"/>
  </r>
  <r>
    <x v="1"/>
    <x v="0"/>
    <n v="2"/>
    <n v="0"/>
    <n v="1"/>
    <n v="12.2875"/>
    <x v="0"/>
    <x v="0"/>
    <x v="2"/>
    <b v="0"/>
    <x v="0"/>
    <s v="yes"/>
    <n v="480"/>
    <x v="1"/>
    <x v="1"/>
    <x v="1"/>
    <x v="0"/>
  </r>
  <r>
    <x v="0"/>
    <x v="0"/>
    <n v="9"/>
    <n v="5"/>
    <n v="2"/>
    <n v="46.9"/>
    <x v="0"/>
    <x v="0"/>
    <x v="2"/>
    <b v="0"/>
    <x v="0"/>
    <s v="no"/>
    <n v="481"/>
    <x v="1"/>
    <x v="0"/>
    <x v="0"/>
    <x v="0"/>
  </r>
  <r>
    <x v="0"/>
    <x v="2"/>
    <n v="30"/>
    <n v="0"/>
    <n v="0"/>
    <n v="0"/>
    <x v="0"/>
    <x v="2"/>
    <x v="0"/>
    <b v="1"/>
    <x v="0"/>
    <s v="no"/>
    <n v="482"/>
    <x v="0"/>
    <x v="0"/>
    <x v="0"/>
    <x v="1"/>
  </r>
  <r>
    <x v="0"/>
    <x v="0"/>
    <n v="50"/>
    <n v="0"/>
    <n v="0"/>
    <n v="8.0500000000000007"/>
    <x v="0"/>
    <x v="0"/>
    <x v="0"/>
    <b v="1"/>
    <x v="0"/>
    <s v="no"/>
    <n v="483"/>
    <x v="0"/>
    <x v="0"/>
    <x v="0"/>
    <x v="1"/>
  </r>
  <r>
    <x v="1"/>
    <x v="0"/>
    <n v="63"/>
    <n v="0"/>
    <n v="0"/>
    <n v="9.5875000000000004"/>
    <x v="0"/>
    <x v="0"/>
    <x v="1"/>
    <b v="0"/>
    <x v="0"/>
    <s v="yes"/>
    <n v="484"/>
    <x v="0"/>
    <x v="1"/>
    <x v="1"/>
    <x v="1"/>
  </r>
  <r>
    <x v="1"/>
    <x v="1"/>
    <n v="25"/>
    <n v="1"/>
    <n v="0"/>
    <n v="91.0792"/>
    <x v="1"/>
    <x v="1"/>
    <x v="0"/>
    <b v="1"/>
    <x v="1"/>
    <s v="yes"/>
    <n v="485"/>
    <x v="0"/>
    <x v="1"/>
    <x v="0"/>
    <x v="0"/>
  </r>
  <r>
    <x v="0"/>
    <x v="0"/>
    <n v="21.5"/>
    <n v="3"/>
    <n v="1"/>
    <n v="25.466699999999999"/>
    <x v="0"/>
    <x v="0"/>
    <x v="1"/>
    <b v="0"/>
    <x v="0"/>
    <s v="no"/>
    <n v="486"/>
    <x v="1"/>
    <x v="0"/>
    <x v="1"/>
    <x v="0"/>
  </r>
  <r>
    <x v="1"/>
    <x v="1"/>
    <n v="35"/>
    <n v="1"/>
    <n v="0"/>
    <n v="90"/>
    <x v="0"/>
    <x v="1"/>
    <x v="1"/>
    <b v="0"/>
    <x v="0"/>
    <s v="yes"/>
    <n v="487"/>
    <x v="0"/>
    <x v="1"/>
    <x v="1"/>
    <x v="0"/>
  </r>
  <r>
    <x v="0"/>
    <x v="1"/>
    <n v="58"/>
    <n v="0"/>
    <n v="0"/>
    <n v="29.7"/>
    <x v="1"/>
    <x v="1"/>
    <x v="0"/>
    <b v="1"/>
    <x v="1"/>
    <s v="no"/>
    <n v="488"/>
    <x v="0"/>
    <x v="0"/>
    <x v="0"/>
    <x v="1"/>
  </r>
  <r>
    <x v="0"/>
    <x v="0"/>
    <n v="30"/>
    <n v="0"/>
    <n v="0"/>
    <n v="8.0500000000000007"/>
    <x v="0"/>
    <x v="0"/>
    <x v="0"/>
    <b v="1"/>
    <x v="0"/>
    <s v="no"/>
    <n v="489"/>
    <x v="0"/>
    <x v="0"/>
    <x v="0"/>
    <x v="1"/>
  </r>
  <r>
    <x v="1"/>
    <x v="0"/>
    <n v="9"/>
    <n v="1"/>
    <n v="1"/>
    <n v="15.9"/>
    <x v="0"/>
    <x v="0"/>
    <x v="2"/>
    <b v="0"/>
    <x v="0"/>
    <s v="yes"/>
    <n v="490"/>
    <x v="1"/>
    <x v="1"/>
    <x v="0"/>
    <x v="0"/>
  </r>
  <r>
    <x v="0"/>
    <x v="0"/>
    <n v="25"/>
    <n v="1"/>
    <n v="0"/>
    <n v="19.966699999999999"/>
    <x v="0"/>
    <x v="0"/>
    <x v="0"/>
    <b v="1"/>
    <x v="0"/>
    <s v="no"/>
    <n v="491"/>
    <x v="0"/>
    <x v="0"/>
    <x v="0"/>
    <x v="0"/>
  </r>
  <r>
    <x v="0"/>
    <x v="0"/>
    <n v="21"/>
    <n v="0"/>
    <n v="0"/>
    <n v="7.25"/>
    <x v="0"/>
    <x v="0"/>
    <x v="0"/>
    <b v="1"/>
    <x v="0"/>
    <s v="no"/>
    <n v="492"/>
    <x v="0"/>
    <x v="0"/>
    <x v="0"/>
    <x v="1"/>
  </r>
  <r>
    <x v="0"/>
    <x v="1"/>
    <n v="55"/>
    <n v="0"/>
    <n v="0"/>
    <n v="30.5"/>
    <x v="0"/>
    <x v="1"/>
    <x v="0"/>
    <b v="1"/>
    <x v="0"/>
    <s v="no"/>
    <n v="493"/>
    <x v="0"/>
    <x v="0"/>
    <x v="0"/>
    <x v="1"/>
  </r>
  <r>
    <x v="0"/>
    <x v="1"/>
    <n v="71"/>
    <n v="0"/>
    <n v="0"/>
    <n v="49.504199999999997"/>
    <x v="1"/>
    <x v="1"/>
    <x v="0"/>
    <b v="1"/>
    <x v="1"/>
    <s v="no"/>
    <n v="494"/>
    <x v="0"/>
    <x v="0"/>
    <x v="0"/>
    <x v="1"/>
  </r>
  <r>
    <x v="0"/>
    <x v="0"/>
    <n v="21"/>
    <n v="0"/>
    <n v="0"/>
    <n v="8.0500000000000007"/>
    <x v="0"/>
    <x v="0"/>
    <x v="0"/>
    <b v="1"/>
    <x v="0"/>
    <s v="no"/>
    <n v="495"/>
    <x v="0"/>
    <x v="0"/>
    <x v="0"/>
    <x v="1"/>
  </r>
  <r>
    <x v="0"/>
    <x v="0"/>
    <n v="25"/>
    <n v="0"/>
    <n v="0"/>
    <n v="14.458299999999999"/>
    <x v="1"/>
    <x v="0"/>
    <x v="0"/>
    <b v="1"/>
    <x v="1"/>
    <s v="no"/>
    <n v="496"/>
    <x v="0"/>
    <x v="0"/>
    <x v="0"/>
    <x v="1"/>
  </r>
  <r>
    <x v="1"/>
    <x v="1"/>
    <n v="54"/>
    <n v="1"/>
    <n v="0"/>
    <n v="78.2667"/>
    <x v="1"/>
    <x v="1"/>
    <x v="1"/>
    <b v="0"/>
    <x v="1"/>
    <s v="yes"/>
    <n v="497"/>
    <x v="0"/>
    <x v="1"/>
    <x v="1"/>
    <x v="0"/>
  </r>
  <r>
    <x v="0"/>
    <x v="0"/>
    <n v="25"/>
    <n v="0"/>
    <n v="0"/>
    <n v="15.1"/>
    <x v="0"/>
    <x v="0"/>
    <x v="0"/>
    <b v="1"/>
    <x v="0"/>
    <s v="no"/>
    <n v="498"/>
    <x v="0"/>
    <x v="0"/>
    <x v="0"/>
    <x v="1"/>
  </r>
  <r>
    <x v="0"/>
    <x v="1"/>
    <n v="25"/>
    <n v="1"/>
    <n v="2"/>
    <n v="151.55000000000001"/>
    <x v="0"/>
    <x v="1"/>
    <x v="1"/>
    <b v="0"/>
    <x v="0"/>
    <s v="no"/>
    <n v="499"/>
    <x v="1"/>
    <x v="0"/>
    <x v="1"/>
    <x v="0"/>
  </r>
  <r>
    <x v="0"/>
    <x v="0"/>
    <n v="24"/>
    <n v="0"/>
    <n v="0"/>
    <n v="7.7957999999999998"/>
    <x v="0"/>
    <x v="0"/>
    <x v="0"/>
    <b v="1"/>
    <x v="0"/>
    <s v="no"/>
    <n v="500"/>
    <x v="0"/>
    <x v="0"/>
    <x v="0"/>
    <x v="1"/>
  </r>
  <r>
    <x v="0"/>
    <x v="0"/>
    <n v="17"/>
    <n v="0"/>
    <n v="0"/>
    <n v="8.6624999999999996"/>
    <x v="0"/>
    <x v="0"/>
    <x v="0"/>
    <b v="1"/>
    <x v="0"/>
    <s v="no"/>
    <n v="501"/>
    <x v="0"/>
    <x v="0"/>
    <x v="0"/>
    <x v="1"/>
  </r>
  <r>
    <x v="0"/>
    <x v="0"/>
    <n v="21"/>
    <n v="0"/>
    <n v="0"/>
    <n v="7.75"/>
    <x v="2"/>
    <x v="0"/>
    <x v="1"/>
    <b v="0"/>
    <x v="2"/>
    <s v="no"/>
    <n v="502"/>
    <x v="0"/>
    <x v="0"/>
    <x v="1"/>
    <x v="1"/>
  </r>
  <r>
    <x v="0"/>
    <x v="0"/>
    <n v="21.5"/>
    <n v="0"/>
    <n v="0"/>
    <n v="7.6292"/>
    <x v="2"/>
    <x v="0"/>
    <x v="1"/>
    <b v="0"/>
    <x v="2"/>
    <s v="no"/>
    <n v="503"/>
    <x v="0"/>
    <x v="0"/>
    <x v="1"/>
    <x v="1"/>
  </r>
  <r>
    <x v="0"/>
    <x v="0"/>
    <n v="37"/>
    <n v="0"/>
    <n v="0"/>
    <n v="9.5875000000000004"/>
    <x v="0"/>
    <x v="0"/>
    <x v="1"/>
    <b v="0"/>
    <x v="0"/>
    <s v="no"/>
    <n v="504"/>
    <x v="0"/>
    <x v="0"/>
    <x v="1"/>
    <x v="1"/>
  </r>
  <r>
    <x v="1"/>
    <x v="1"/>
    <n v="16"/>
    <n v="0"/>
    <n v="0"/>
    <n v="86.5"/>
    <x v="0"/>
    <x v="1"/>
    <x v="1"/>
    <b v="0"/>
    <x v="0"/>
    <s v="yes"/>
    <n v="505"/>
    <x v="0"/>
    <x v="1"/>
    <x v="1"/>
    <x v="1"/>
  </r>
  <r>
    <x v="0"/>
    <x v="1"/>
    <n v="18"/>
    <n v="1"/>
    <n v="0"/>
    <n v="108.9"/>
    <x v="1"/>
    <x v="1"/>
    <x v="0"/>
    <b v="1"/>
    <x v="1"/>
    <s v="no"/>
    <n v="506"/>
    <x v="0"/>
    <x v="0"/>
    <x v="0"/>
    <x v="0"/>
  </r>
  <r>
    <x v="1"/>
    <x v="2"/>
    <n v="33"/>
    <n v="0"/>
    <n v="2"/>
    <n v="26"/>
    <x v="0"/>
    <x v="2"/>
    <x v="1"/>
    <b v="0"/>
    <x v="0"/>
    <s v="yes"/>
    <n v="507"/>
    <x v="1"/>
    <x v="1"/>
    <x v="1"/>
    <x v="0"/>
  </r>
  <r>
    <x v="1"/>
    <x v="1"/>
    <n v="40"/>
    <n v="0"/>
    <n v="0"/>
    <n v="26.55"/>
    <x v="0"/>
    <x v="1"/>
    <x v="0"/>
    <b v="1"/>
    <x v="0"/>
    <s v="yes"/>
    <n v="508"/>
    <x v="0"/>
    <x v="1"/>
    <x v="0"/>
    <x v="1"/>
  </r>
  <r>
    <x v="0"/>
    <x v="0"/>
    <n v="28"/>
    <n v="0"/>
    <n v="0"/>
    <n v="22.524999999999999"/>
    <x v="0"/>
    <x v="0"/>
    <x v="0"/>
    <b v="1"/>
    <x v="0"/>
    <s v="no"/>
    <n v="509"/>
    <x v="0"/>
    <x v="0"/>
    <x v="0"/>
    <x v="1"/>
  </r>
  <r>
    <x v="1"/>
    <x v="0"/>
    <n v="26"/>
    <n v="0"/>
    <n v="0"/>
    <n v="56.495800000000003"/>
    <x v="0"/>
    <x v="0"/>
    <x v="0"/>
    <b v="1"/>
    <x v="0"/>
    <s v="yes"/>
    <n v="510"/>
    <x v="0"/>
    <x v="1"/>
    <x v="0"/>
    <x v="1"/>
  </r>
  <r>
    <x v="1"/>
    <x v="0"/>
    <n v="29"/>
    <n v="0"/>
    <n v="0"/>
    <n v="7.75"/>
    <x v="2"/>
    <x v="0"/>
    <x v="0"/>
    <b v="1"/>
    <x v="2"/>
    <s v="yes"/>
    <n v="511"/>
    <x v="0"/>
    <x v="1"/>
    <x v="0"/>
    <x v="1"/>
  </r>
  <r>
    <x v="0"/>
    <x v="0"/>
    <n v="25"/>
    <n v="0"/>
    <n v="0"/>
    <n v="8.0500000000000007"/>
    <x v="0"/>
    <x v="0"/>
    <x v="0"/>
    <b v="1"/>
    <x v="0"/>
    <s v="no"/>
    <n v="512"/>
    <x v="0"/>
    <x v="0"/>
    <x v="0"/>
    <x v="1"/>
  </r>
  <r>
    <x v="1"/>
    <x v="1"/>
    <n v="36"/>
    <n v="0"/>
    <n v="0"/>
    <n v="26.287500000000001"/>
    <x v="0"/>
    <x v="1"/>
    <x v="0"/>
    <b v="1"/>
    <x v="0"/>
    <s v="yes"/>
    <n v="513"/>
    <x v="0"/>
    <x v="1"/>
    <x v="0"/>
    <x v="1"/>
  </r>
  <r>
    <x v="1"/>
    <x v="1"/>
    <n v="54"/>
    <n v="1"/>
    <n v="0"/>
    <n v="59.4"/>
    <x v="1"/>
    <x v="1"/>
    <x v="1"/>
    <b v="0"/>
    <x v="1"/>
    <s v="yes"/>
    <n v="514"/>
    <x v="0"/>
    <x v="1"/>
    <x v="1"/>
    <x v="0"/>
  </r>
  <r>
    <x v="0"/>
    <x v="0"/>
    <n v="24"/>
    <n v="0"/>
    <n v="0"/>
    <n v="7.4958"/>
    <x v="0"/>
    <x v="0"/>
    <x v="0"/>
    <b v="1"/>
    <x v="0"/>
    <s v="no"/>
    <n v="515"/>
    <x v="0"/>
    <x v="0"/>
    <x v="0"/>
    <x v="1"/>
  </r>
  <r>
    <x v="0"/>
    <x v="1"/>
    <n v="47"/>
    <n v="0"/>
    <n v="0"/>
    <n v="34.020800000000001"/>
    <x v="0"/>
    <x v="1"/>
    <x v="0"/>
    <b v="1"/>
    <x v="0"/>
    <s v="no"/>
    <n v="516"/>
    <x v="0"/>
    <x v="0"/>
    <x v="0"/>
    <x v="1"/>
  </r>
  <r>
    <x v="1"/>
    <x v="2"/>
    <n v="34"/>
    <n v="0"/>
    <n v="0"/>
    <n v="10.5"/>
    <x v="0"/>
    <x v="2"/>
    <x v="1"/>
    <b v="0"/>
    <x v="0"/>
    <s v="yes"/>
    <n v="517"/>
    <x v="0"/>
    <x v="1"/>
    <x v="1"/>
    <x v="1"/>
  </r>
  <r>
    <x v="0"/>
    <x v="0"/>
    <n v="25"/>
    <n v="0"/>
    <n v="0"/>
    <n v="24.15"/>
    <x v="2"/>
    <x v="0"/>
    <x v="0"/>
    <b v="1"/>
    <x v="2"/>
    <s v="no"/>
    <n v="518"/>
    <x v="0"/>
    <x v="0"/>
    <x v="0"/>
    <x v="1"/>
  </r>
  <r>
    <x v="1"/>
    <x v="2"/>
    <n v="36"/>
    <n v="1"/>
    <n v="0"/>
    <n v="26"/>
    <x v="0"/>
    <x v="2"/>
    <x v="1"/>
    <b v="0"/>
    <x v="0"/>
    <s v="yes"/>
    <n v="519"/>
    <x v="0"/>
    <x v="1"/>
    <x v="1"/>
    <x v="0"/>
  </r>
  <r>
    <x v="0"/>
    <x v="0"/>
    <n v="32"/>
    <n v="0"/>
    <n v="0"/>
    <n v="7.8958000000000004"/>
    <x v="0"/>
    <x v="0"/>
    <x v="0"/>
    <b v="1"/>
    <x v="0"/>
    <s v="no"/>
    <n v="520"/>
    <x v="0"/>
    <x v="0"/>
    <x v="0"/>
    <x v="1"/>
  </r>
  <r>
    <x v="1"/>
    <x v="1"/>
    <n v="30"/>
    <n v="0"/>
    <n v="0"/>
    <n v="93.5"/>
    <x v="0"/>
    <x v="1"/>
    <x v="1"/>
    <b v="0"/>
    <x v="0"/>
    <s v="yes"/>
    <n v="521"/>
    <x v="0"/>
    <x v="1"/>
    <x v="1"/>
    <x v="1"/>
  </r>
  <r>
    <x v="0"/>
    <x v="0"/>
    <n v="22"/>
    <n v="0"/>
    <n v="0"/>
    <n v="7.8958000000000004"/>
    <x v="0"/>
    <x v="0"/>
    <x v="0"/>
    <b v="1"/>
    <x v="0"/>
    <s v="no"/>
    <n v="522"/>
    <x v="0"/>
    <x v="0"/>
    <x v="0"/>
    <x v="1"/>
  </r>
  <r>
    <x v="0"/>
    <x v="0"/>
    <n v="25"/>
    <n v="0"/>
    <n v="0"/>
    <n v="7.2249999999999996"/>
    <x v="1"/>
    <x v="0"/>
    <x v="0"/>
    <b v="1"/>
    <x v="1"/>
    <s v="no"/>
    <n v="523"/>
    <x v="0"/>
    <x v="0"/>
    <x v="0"/>
    <x v="1"/>
  </r>
  <r>
    <x v="1"/>
    <x v="1"/>
    <n v="44"/>
    <n v="0"/>
    <n v="1"/>
    <n v="57.979199999999999"/>
    <x v="1"/>
    <x v="1"/>
    <x v="1"/>
    <b v="0"/>
    <x v="1"/>
    <s v="yes"/>
    <n v="524"/>
    <x v="1"/>
    <x v="1"/>
    <x v="1"/>
    <x v="0"/>
  </r>
  <r>
    <x v="0"/>
    <x v="0"/>
    <n v="25"/>
    <n v="0"/>
    <n v="0"/>
    <n v="7.2291999999999996"/>
    <x v="1"/>
    <x v="0"/>
    <x v="0"/>
    <b v="1"/>
    <x v="1"/>
    <s v="no"/>
    <n v="525"/>
    <x v="0"/>
    <x v="0"/>
    <x v="0"/>
    <x v="1"/>
  </r>
  <r>
    <x v="0"/>
    <x v="0"/>
    <n v="40.5"/>
    <n v="0"/>
    <n v="0"/>
    <n v="7.75"/>
    <x v="2"/>
    <x v="0"/>
    <x v="0"/>
    <b v="1"/>
    <x v="2"/>
    <s v="no"/>
    <n v="526"/>
    <x v="0"/>
    <x v="0"/>
    <x v="0"/>
    <x v="1"/>
  </r>
  <r>
    <x v="1"/>
    <x v="2"/>
    <n v="50"/>
    <n v="0"/>
    <n v="0"/>
    <n v="10.5"/>
    <x v="0"/>
    <x v="2"/>
    <x v="1"/>
    <b v="0"/>
    <x v="0"/>
    <s v="yes"/>
    <n v="527"/>
    <x v="0"/>
    <x v="1"/>
    <x v="1"/>
    <x v="1"/>
  </r>
  <r>
    <x v="0"/>
    <x v="1"/>
    <n v="40"/>
    <n v="0"/>
    <n v="0"/>
    <n v="221.7792"/>
    <x v="0"/>
    <x v="1"/>
    <x v="0"/>
    <b v="1"/>
    <x v="0"/>
    <s v="no"/>
    <n v="528"/>
    <x v="0"/>
    <x v="0"/>
    <x v="0"/>
    <x v="1"/>
  </r>
  <r>
    <x v="0"/>
    <x v="0"/>
    <n v="39"/>
    <n v="0"/>
    <n v="0"/>
    <n v="7.9249999999999998"/>
    <x v="0"/>
    <x v="0"/>
    <x v="0"/>
    <b v="1"/>
    <x v="0"/>
    <s v="no"/>
    <n v="529"/>
    <x v="0"/>
    <x v="0"/>
    <x v="0"/>
    <x v="1"/>
  </r>
  <r>
    <x v="0"/>
    <x v="2"/>
    <n v="23"/>
    <n v="2"/>
    <n v="1"/>
    <n v="11.5"/>
    <x v="0"/>
    <x v="2"/>
    <x v="0"/>
    <b v="1"/>
    <x v="0"/>
    <s v="no"/>
    <n v="530"/>
    <x v="1"/>
    <x v="0"/>
    <x v="0"/>
    <x v="0"/>
  </r>
  <r>
    <x v="1"/>
    <x v="2"/>
    <n v="2"/>
    <n v="1"/>
    <n v="1"/>
    <n v="26"/>
    <x v="0"/>
    <x v="2"/>
    <x v="2"/>
    <b v="0"/>
    <x v="0"/>
    <s v="yes"/>
    <n v="531"/>
    <x v="1"/>
    <x v="1"/>
    <x v="1"/>
    <x v="0"/>
  </r>
  <r>
    <x v="0"/>
    <x v="0"/>
    <n v="25"/>
    <n v="0"/>
    <n v="0"/>
    <n v="7.2291999999999996"/>
    <x v="1"/>
    <x v="0"/>
    <x v="0"/>
    <b v="1"/>
    <x v="1"/>
    <s v="no"/>
    <n v="532"/>
    <x v="0"/>
    <x v="0"/>
    <x v="0"/>
    <x v="1"/>
  </r>
  <r>
    <x v="0"/>
    <x v="0"/>
    <n v="17"/>
    <n v="1"/>
    <n v="1"/>
    <n v="7.2291999999999996"/>
    <x v="1"/>
    <x v="0"/>
    <x v="0"/>
    <b v="1"/>
    <x v="1"/>
    <s v="no"/>
    <n v="533"/>
    <x v="1"/>
    <x v="0"/>
    <x v="0"/>
    <x v="0"/>
  </r>
  <r>
    <x v="1"/>
    <x v="0"/>
    <n v="21.5"/>
    <n v="0"/>
    <n v="2"/>
    <n v="22.3583"/>
    <x v="1"/>
    <x v="0"/>
    <x v="1"/>
    <b v="0"/>
    <x v="1"/>
    <s v="yes"/>
    <n v="534"/>
    <x v="1"/>
    <x v="1"/>
    <x v="1"/>
    <x v="0"/>
  </r>
  <r>
    <x v="0"/>
    <x v="0"/>
    <n v="30"/>
    <n v="0"/>
    <n v="0"/>
    <n v="8.6624999999999996"/>
    <x v="0"/>
    <x v="0"/>
    <x v="1"/>
    <b v="0"/>
    <x v="0"/>
    <s v="no"/>
    <n v="535"/>
    <x v="0"/>
    <x v="0"/>
    <x v="1"/>
    <x v="1"/>
  </r>
  <r>
    <x v="1"/>
    <x v="2"/>
    <n v="7"/>
    <n v="0"/>
    <n v="2"/>
    <n v="26.25"/>
    <x v="0"/>
    <x v="2"/>
    <x v="2"/>
    <b v="0"/>
    <x v="0"/>
    <s v="yes"/>
    <n v="536"/>
    <x v="1"/>
    <x v="1"/>
    <x v="1"/>
    <x v="0"/>
  </r>
  <r>
    <x v="0"/>
    <x v="1"/>
    <n v="45"/>
    <n v="0"/>
    <n v="0"/>
    <n v="26.55"/>
    <x v="0"/>
    <x v="1"/>
    <x v="0"/>
    <b v="1"/>
    <x v="0"/>
    <s v="no"/>
    <n v="537"/>
    <x v="0"/>
    <x v="0"/>
    <x v="0"/>
    <x v="1"/>
  </r>
  <r>
    <x v="1"/>
    <x v="1"/>
    <n v="30"/>
    <n v="0"/>
    <n v="0"/>
    <n v="106.425"/>
    <x v="1"/>
    <x v="1"/>
    <x v="1"/>
    <b v="0"/>
    <x v="1"/>
    <s v="yes"/>
    <n v="538"/>
    <x v="0"/>
    <x v="1"/>
    <x v="1"/>
    <x v="1"/>
  </r>
  <r>
    <x v="0"/>
    <x v="0"/>
    <n v="25"/>
    <n v="0"/>
    <n v="0"/>
    <n v="14.5"/>
    <x v="0"/>
    <x v="0"/>
    <x v="0"/>
    <b v="1"/>
    <x v="0"/>
    <s v="no"/>
    <n v="539"/>
    <x v="0"/>
    <x v="0"/>
    <x v="0"/>
    <x v="1"/>
  </r>
  <r>
    <x v="1"/>
    <x v="1"/>
    <n v="22"/>
    <n v="0"/>
    <n v="2"/>
    <n v="49.5"/>
    <x v="1"/>
    <x v="1"/>
    <x v="1"/>
    <b v="0"/>
    <x v="1"/>
    <s v="yes"/>
    <n v="540"/>
    <x v="1"/>
    <x v="1"/>
    <x v="1"/>
    <x v="0"/>
  </r>
  <r>
    <x v="1"/>
    <x v="1"/>
    <n v="36"/>
    <n v="0"/>
    <n v="2"/>
    <n v="71"/>
    <x v="0"/>
    <x v="1"/>
    <x v="1"/>
    <b v="0"/>
    <x v="0"/>
    <s v="yes"/>
    <n v="541"/>
    <x v="1"/>
    <x v="1"/>
    <x v="1"/>
    <x v="0"/>
  </r>
  <r>
    <x v="0"/>
    <x v="0"/>
    <n v="9"/>
    <n v="4"/>
    <n v="2"/>
    <n v="31.274999999999999"/>
    <x v="0"/>
    <x v="0"/>
    <x v="2"/>
    <b v="0"/>
    <x v="0"/>
    <s v="no"/>
    <n v="542"/>
    <x v="1"/>
    <x v="0"/>
    <x v="1"/>
    <x v="0"/>
  </r>
  <r>
    <x v="0"/>
    <x v="0"/>
    <n v="11"/>
    <n v="4"/>
    <n v="2"/>
    <n v="31.274999999999999"/>
    <x v="0"/>
    <x v="0"/>
    <x v="2"/>
    <b v="0"/>
    <x v="0"/>
    <s v="no"/>
    <n v="543"/>
    <x v="1"/>
    <x v="0"/>
    <x v="1"/>
    <x v="0"/>
  </r>
  <r>
    <x v="1"/>
    <x v="2"/>
    <n v="32"/>
    <n v="1"/>
    <n v="0"/>
    <n v="26"/>
    <x v="0"/>
    <x v="2"/>
    <x v="0"/>
    <b v="1"/>
    <x v="0"/>
    <s v="yes"/>
    <n v="544"/>
    <x v="0"/>
    <x v="1"/>
    <x v="0"/>
    <x v="0"/>
  </r>
  <r>
    <x v="0"/>
    <x v="1"/>
    <n v="50"/>
    <n v="1"/>
    <n v="0"/>
    <n v="106.425"/>
    <x v="1"/>
    <x v="1"/>
    <x v="0"/>
    <b v="1"/>
    <x v="1"/>
    <s v="no"/>
    <n v="545"/>
    <x v="0"/>
    <x v="0"/>
    <x v="0"/>
    <x v="0"/>
  </r>
  <r>
    <x v="0"/>
    <x v="1"/>
    <n v="64"/>
    <n v="0"/>
    <n v="0"/>
    <n v="26"/>
    <x v="0"/>
    <x v="1"/>
    <x v="0"/>
    <b v="1"/>
    <x v="0"/>
    <s v="no"/>
    <n v="546"/>
    <x v="0"/>
    <x v="0"/>
    <x v="0"/>
    <x v="1"/>
  </r>
  <r>
    <x v="1"/>
    <x v="2"/>
    <n v="19"/>
    <n v="1"/>
    <n v="0"/>
    <n v="26"/>
    <x v="0"/>
    <x v="2"/>
    <x v="1"/>
    <b v="0"/>
    <x v="0"/>
    <s v="yes"/>
    <n v="547"/>
    <x v="0"/>
    <x v="1"/>
    <x v="1"/>
    <x v="0"/>
  </r>
  <r>
    <x v="1"/>
    <x v="2"/>
    <n v="30"/>
    <n v="0"/>
    <n v="0"/>
    <n v="13.862500000000001"/>
    <x v="1"/>
    <x v="2"/>
    <x v="0"/>
    <b v="1"/>
    <x v="1"/>
    <s v="yes"/>
    <n v="548"/>
    <x v="0"/>
    <x v="1"/>
    <x v="0"/>
    <x v="1"/>
  </r>
  <r>
    <x v="0"/>
    <x v="0"/>
    <n v="33"/>
    <n v="1"/>
    <n v="1"/>
    <n v="20.524999999999999"/>
    <x v="0"/>
    <x v="0"/>
    <x v="0"/>
    <b v="1"/>
    <x v="0"/>
    <s v="no"/>
    <n v="549"/>
    <x v="1"/>
    <x v="0"/>
    <x v="0"/>
    <x v="0"/>
  </r>
  <r>
    <x v="1"/>
    <x v="2"/>
    <n v="8"/>
    <n v="1"/>
    <n v="1"/>
    <n v="36.75"/>
    <x v="0"/>
    <x v="2"/>
    <x v="2"/>
    <b v="0"/>
    <x v="0"/>
    <s v="yes"/>
    <n v="550"/>
    <x v="1"/>
    <x v="1"/>
    <x v="0"/>
    <x v="0"/>
  </r>
  <r>
    <x v="1"/>
    <x v="1"/>
    <n v="17"/>
    <n v="0"/>
    <n v="2"/>
    <n v="110.88330000000001"/>
    <x v="1"/>
    <x v="1"/>
    <x v="0"/>
    <b v="1"/>
    <x v="1"/>
    <s v="yes"/>
    <n v="551"/>
    <x v="1"/>
    <x v="1"/>
    <x v="0"/>
    <x v="0"/>
  </r>
  <r>
    <x v="0"/>
    <x v="2"/>
    <n v="27"/>
    <n v="0"/>
    <n v="0"/>
    <n v="26"/>
    <x v="0"/>
    <x v="2"/>
    <x v="0"/>
    <b v="1"/>
    <x v="0"/>
    <s v="no"/>
    <n v="552"/>
    <x v="0"/>
    <x v="0"/>
    <x v="0"/>
    <x v="1"/>
  </r>
  <r>
    <x v="0"/>
    <x v="0"/>
    <n v="25"/>
    <n v="0"/>
    <n v="0"/>
    <n v="7.8292000000000002"/>
    <x v="2"/>
    <x v="0"/>
    <x v="0"/>
    <b v="1"/>
    <x v="2"/>
    <s v="no"/>
    <n v="553"/>
    <x v="0"/>
    <x v="0"/>
    <x v="0"/>
    <x v="1"/>
  </r>
  <r>
    <x v="1"/>
    <x v="0"/>
    <n v="22"/>
    <n v="0"/>
    <n v="0"/>
    <n v="7.2249999999999996"/>
    <x v="1"/>
    <x v="0"/>
    <x v="0"/>
    <b v="1"/>
    <x v="1"/>
    <s v="yes"/>
    <n v="554"/>
    <x v="0"/>
    <x v="1"/>
    <x v="0"/>
    <x v="1"/>
  </r>
  <r>
    <x v="1"/>
    <x v="0"/>
    <n v="22"/>
    <n v="0"/>
    <n v="0"/>
    <n v="7.7750000000000004"/>
    <x v="0"/>
    <x v="0"/>
    <x v="1"/>
    <b v="0"/>
    <x v="0"/>
    <s v="yes"/>
    <n v="555"/>
    <x v="0"/>
    <x v="1"/>
    <x v="1"/>
    <x v="1"/>
  </r>
  <r>
    <x v="0"/>
    <x v="1"/>
    <n v="62"/>
    <n v="0"/>
    <n v="0"/>
    <n v="26.55"/>
    <x v="0"/>
    <x v="1"/>
    <x v="0"/>
    <b v="1"/>
    <x v="0"/>
    <s v="no"/>
    <n v="556"/>
    <x v="0"/>
    <x v="0"/>
    <x v="0"/>
    <x v="1"/>
  </r>
  <r>
    <x v="1"/>
    <x v="1"/>
    <n v="48"/>
    <n v="1"/>
    <n v="0"/>
    <n v="39.6"/>
    <x v="1"/>
    <x v="1"/>
    <x v="1"/>
    <b v="0"/>
    <x v="1"/>
    <s v="yes"/>
    <n v="557"/>
    <x v="0"/>
    <x v="1"/>
    <x v="1"/>
    <x v="0"/>
  </r>
  <r>
    <x v="0"/>
    <x v="1"/>
    <n v="40"/>
    <n v="0"/>
    <n v="0"/>
    <n v="227.52500000000001"/>
    <x v="1"/>
    <x v="1"/>
    <x v="0"/>
    <b v="1"/>
    <x v="1"/>
    <s v="no"/>
    <n v="558"/>
    <x v="0"/>
    <x v="0"/>
    <x v="0"/>
    <x v="1"/>
  </r>
  <r>
    <x v="1"/>
    <x v="1"/>
    <n v="39"/>
    <n v="1"/>
    <n v="1"/>
    <n v="79.650000000000006"/>
    <x v="0"/>
    <x v="1"/>
    <x v="1"/>
    <b v="0"/>
    <x v="0"/>
    <s v="yes"/>
    <n v="559"/>
    <x v="1"/>
    <x v="1"/>
    <x v="1"/>
    <x v="0"/>
  </r>
  <r>
    <x v="1"/>
    <x v="0"/>
    <n v="36"/>
    <n v="1"/>
    <n v="0"/>
    <n v="17.399999999999999"/>
    <x v="0"/>
    <x v="0"/>
    <x v="1"/>
    <b v="0"/>
    <x v="0"/>
    <s v="yes"/>
    <n v="560"/>
    <x v="0"/>
    <x v="1"/>
    <x v="1"/>
    <x v="0"/>
  </r>
  <r>
    <x v="0"/>
    <x v="0"/>
    <n v="25"/>
    <n v="0"/>
    <n v="0"/>
    <n v="7.75"/>
    <x v="2"/>
    <x v="0"/>
    <x v="0"/>
    <b v="1"/>
    <x v="2"/>
    <s v="no"/>
    <n v="561"/>
    <x v="0"/>
    <x v="0"/>
    <x v="0"/>
    <x v="1"/>
  </r>
  <r>
    <x v="0"/>
    <x v="0"/>
    <n v="40"/>
    <n v="0"/>
    <n v="0"/>
    <n v="7.8958000000000004"/>
    <x v="0"/>
    <x v="0"/>
    <x v="0"/>
    <b v="1"/>
    <x v="0"/>
    <s v="no"/>
    <n v="562"/>
    <x v="0"/>
    <x v="0"/>
    <x v="0"/>
    <x v="1"/>
  </r>
  <r>
    <x v="0"/>
    <x v="2"/>
    <n v="28"/>
    <n v="0"/>
    <n v="0"/>
    <n v="13.5"/>
    <x v="0"/>
    <x v="2"/>
    <x v="0"/>
    <b v="1"/>
    <x v="0"/>
    <s v="no"/>
    <n v="563"/>
    <x v="0"/>
    <x v="0"/>
    <x v="0"/>
    <x v="1"/>
  </r>
  <r>
    <x v="0"/>
    <x v="0"/>
    <n v="25"/>
    <n v="0"/>
    <n v="0"/>
    <n v="8.0500000000000007"/>
    <x v="0"/>
    <x v="0"/>
    <x v="0"/>
    <b v="1"/>
    <x v="0"/>
    <s v="no"/>
    <n v="564"/>
    <x v="0"/>
    <x v="0"/>
    <x v="0"/>
    <x v="1"/>
  </r>
  <r>
    <x v="0"/>
    <x v="0"/>
    <n v="21.5"/>
    <n v="0"/>
    <n v="0"/>
    <n v="8.0500000000000007"/>
    <x v="0"/>
    <x v="0"/>
    <x v="1"/>
    <b v="0"/>
    <x v="0"/>
    <s v="no"/>
    <n v="565"/>
    <x v="0"/>
    <x v="0"/>
    <x v="1"/>
    <x v="1"/>
  </r>
  <r>
    <x v="0"/>
    <x v="0"/>
    <n v="24"/>
    <n v="2"/>
    <n v="0"/>
    <n v="24.15"/>
    <x v="0"/>
    <x v="0"/>
    <x v="0"/>
    <b v="1"/>
    <x v="0"/>
    <s v="no"/>
    <n v="566"/>
    <x v="0"/>
    <x v="0"/>
    <x v="0"/>
    <x v="0"/>
  </r>
  <r>
    <x v="0"/>
    <x v="0"/>
    <n v="19"/>
    <n v="0"/>
    <n v="0"/>
    <n v="7.8958000000000004"/>
    <x v="0"/>
    <x v="0"/>
    <x v="0"/>
    <b v="1"/>
    <x v="0"/>
    <s v="no"/>
    <n v="567"/>
    <x v="0"/>
    <x v="0"/>
    <x v="0"/>
    <x v="1"/>
  </r>
  <r>
    <x v="0"/>
    <x v="0"/>
    <n v="29"/>
    <n v="0"/>
    <n v="4"/>
    <n v="21.074999999999999"/>
    <x v="0"/>
    <x v="0"/>
    <x v="1"/>
    <b v="0"/>
    <x v="0"/>
    <s v="no"/>
    <n v="568"/>
    <x v="2"/>
    <x v="0"/>
    <x v="1"/>
    <x v="0"/>
  </r>
  <r>
    <x v="0"/>
    <x v="0"/>
    <n v="25"/>
    <n v="0"/>
    <n v="0"/>
    <n v="7.2291999999999996"/>
    <x v="1"/>
    <x v="0"/>
    <x v="0"/>
    <b v="1"/>
    <x v="1"/>
    <s v="no"/>
    <n v="569"/>
    <x v="0"/>
    <x v="0"/>
    <x v="0"/>
    <x v="1"/>
  </r>
  <r>
    <x v="1"/>
    <x v="0"/>
    <n v="32"/>
    <n v="0"/>
    <n v="0"/>
    <n v="7.8541999999999996"/>
    <x v="0"/>
    <x v="0"/>
    <x v="0"/>
    <b v="1"/>
    <x v="0"/>
    <s v="yes"/>
    <n v="570"/>
    <x v="0"/>
    <x v="1"/>
    <x v="0"/>
    <x v="1"/>
  </r>
  <r>
    <x v="1"/>
    <x v="2"/>
    <n v="62"/>
    <n v="0"/>
    <n v="0"/>
    <n v="10.5"/>
    <x v="0"/>
    <x v="2"/>
    <x v="0"/>
    <b v="1"/>
    <x v="0"/>
    <s v="yes"/>
    <n v="571"/>
    <x v="0"/>
    <x v="1"/>
    <x v="0"/>
    <x v="1"/>
  </r>
  <r>
    <x v="1"/>
    <x v="1"/>
    <n v="53"/>
    <n v="2"/>
    <n v="0"/>
    <n v="51.479199999999999"/>
    <x v="0"/>
    <x v="1"/>
    <x v="1"/>
    <b v="0"/>
    <x v="0"/>
    <s v="yes"/>
    <n v="572"/>
    <x v="0"/>
    <x v="1"/>
    <x v="1"/>
    <x v="0"/>
  </r>
  <r>
    <x v="1"/>
    <x v="1"/>
    <n v="36"/>
    <n v="0"/>
    <n v="0"/>
    <n v="26.387499999999999"/>
    <x v="0"/>
    <x v="1"/>
    <x v="0"/>
    <b v="1"/>
    <x v="0"/>
    <s v="yes"/>
    <n v="573"/>
    <x v="0"/>
    <x v="1"/>
    <x v="0"/>
    <x v="1"/>
  </r>
  <r>
    <x v="1"/>
    <x v="0"/>
    <n v="21.5"/>
    <n v="0"/>
    <n v="0"/>
    <n v="7.75"/>
    <x v="2"/>
    <x v="0"/>
    <x v="1"/>
    <b v="0"/>
    <x v="2"/>
    <s v="yes"/>
    <n v="574"/>
    <x v="0"/>
    <x v="1"/>
    <x v="1"/>
    <x v="1"/>
  </r>
  <r>
    <x v="0"/>
    <x v="0"/>
    <n v="16"/>
    <n v="0"/>
    <n v="0"/>
    <n v="8.0500000000000007"/>
    <x v="0"/>
    <x v="0"/>
    <x v="0"/>
    <b v="1"/>
    <x v="0"/>
    <s v="no"/>
    <n v="575"/>
    <x v="0"/>
    <x v="0"/>
    <x v="0"/>
    <x v="1"/>
  </r>
  <r>
    <x v="0"/>
    <x v="0"/>
    <n v="19"/>
    <n v="0"/>
    <n v="0"/>
    <n v="14.5"/>
    <x v="0"/>
    <x v="0"/>
    <x v="0"/>
    <b v="1"/>
    <x v="0"/>
    <s v="no"/>
    <n v="576"/>
    <x v="0"/>
    <x v="0"/>
    <x v="0"/>
    <x v="1"/>
  </r>
  <r>
    <x v="1"/>
    <x v="2"/>
    <n v="34"/>
    <n v="0"/>
    <n v="0"/>
    <n v="13"/>
    <x v="0"/>
    <x v="2"/>
    <x v="1"/>
    <b v="0"/>
    <x v="0"/>
    <s v="yes"/>
    <n v="577"/>
    <x v="0"/>
    <x v="1"/>
    <x v="1"/>
    <x v="1"/>
  </r>
  <r>
    <x v="1"/>
    <x v="1"/>
    <n v="39"/>
    <n v="1"/>
    <n v="0"/>
    <n v="55.9"/>
    <x v="0"/>
    <x v="1"/>
    <x v="1"/>
    <b v="0"/>
    <x v="0"/>
    <s v="yes"/>
    <n v="578"/>
    <x v="0"/>
    <x v="1"/>
    <x v="1"/>
    <x v="0"/>
  </r>
  <r>
    <x v="0"/>
    <x v="0"/>
    <n v="21.5"/>
    <n v="1"/>
    <n v="0"/>
    <n v="14.458299999999999"/>
    <x v="1"/>
    <x v="0"/>
    <x v="1"/>
    <b v="0"/>
    <x v="1"/>
    <s v="no"/>
    <n v="579"/>
    <x v="0"/>
    <x v="0"/>
    <x v="1"/>
    <x v="0"/>
  </r>
  <r>
    <x v="1"/>
    <x v="0"/>
    <n v="32"/>
    <n v="0"/>
    <n v="0"/>
    <n v="7.9249999999999998"/>
    <x v="0"/>
    <x v="0"/>
    <x v="0"/>
    <b v="1"/>
    <x v="0"/>
    <s v="yes"/>
    <n v="580"/>
    <x v="0"/>
    <x v="1"/>
    <x v="0"/>
    <x v="1"/>
  </r>
  <r>
    <x v="1"/>
    <x v="2"/>
    <n v="25"/>
    <n v="1"/>
    <n v="1"/>
    <n v="30"/>
    <x v="0"/>
    <x v="2"/>
    <x v="1"/>
    <b v="0"/>
    <x v="0"/>
    <s v="yes"/>
    <n v="581"/>
    <x v="1"/>
    <x v="1"/>
    <x v="1"/>
    <x v="0"/>
  </r>
  <r>
    <x v="1"/>
    <x v="1"/>
    <n v="39"/>
    <n v="1"/>
    <n v="1"/>
    <n v="110.88330000000001"/>
    <x v="1"/>
    <x v="1"/>
    <x v="1"/>
    <b v="0"/>
    <x v="1"/>
    <s v="yes"/>
    <n v="582"/>
    <x v="1"/>
    <x v="1"/>
    <x v="1"/>
    <x v="0"/>
  </r>
  <r>
    <x v="0"/>
    <x v="2"/>
    <n v="54"/>
    <n v="0"/>
    <n v="0"/>
    <n v="26"/>
    <x v="0"/>
    <x v="2"/>
    <x v="0"/>
    <b v="1"/>
    <x v="0"/>
    <s v="no"/>
    <n v="583"/>
    <x v="0"/>
    <x v="0"/>
    <x v="0"/>
    <x v="1"/>
  </r>
  <r>
    <x v="0"/>
    <x v="1"/>
    <n v="36"/>
    <n v="0"/>
    <n v="0"/>
    <n v="40.125"/>
    <x v="1"/>
    <x v="1"/>
    <x v="0"/>
    <b v="1"/>
    <x v="1"/>
    <s v="no"/>
    <n v="584"/>
    <x v="0"/>
    <x v="0"/>
    <x v="0"/>
    <x v="1"/>
  </r>
  <r>
    <x v="0"/>
    <x v="0"/>
    <n v="25"/>
    <n v="0"/>
    <n v="0"/>
    <n v="8.7125000000000004"/>
    <x v="1"/>
    <x v="0"/>
    <x v="0"/>
    <b v="1"/>
    <x v="1"/>
    <s v="no"/>
    <n v="585"/>
    <x v="0"/>
    <x v="0"/>
    <x v="0"/>
    <x v="1"/>
  </r>
  <r>
    <x v="1"/>
    <x v="1"/>
    <n v="18"/>
    <n v="0"/>
    <n v="2"/>
    <n v="79.650000000000006"/>
    <x v="0"/>
    <x v="1"/>
    <x v="1"/>
    <b v="0"/>
    <x v="0"/>
    <s v="yes"/>
    <n v="586"/>
    <x v="1"/>
    <x v="1"/>
    <x v="1"/>
    <x v="0"/>
  </r>
  <r>
    <x v="0"/>
    <x v="2"/>
    <n v="47"/>
    <n v="0"/>
    <n v="0"/>
    <n v="15"/>
    <x v="0"/>
    <x v="2"/>
    <x v="0"/>
    <b v="1"/>
    <x v="0"/>
    <s v="no"/>
    <n v="587"/>
    <x v="0"/>
    <x v="0"/>
    <x v="0"/>
    <x v="1"/>
  </r>
  <r>
    <x v="1"/>
    <x v="1"/>
    <n v="60"/>
    <n v="1"/>
    <n v="1"/>
    <n v="79.2"/>
    <x v="1"/>
    <x v="1"/>
    <x v="0"/>
    <b v="1"/>
    <x v="1"/>
    <s v="yes"/>
    <n v="588"/>
    <x v="1"/>
    <x v="1"/>
    <x v="0"/>
    <x v="0"/>
  </r>
  <r>
    <x v="0"/>
    <x v="0"/>
    <n v="22"/>
    <n v="0"/>
    <n v="0"/>
    <n v="8.0500000000000007"/>
    <x v="0"/>
    <x v="0"/>
    <x v="0"/>
    <b v="1"/>
    <x v="0"/>
    <s v="no"/>
    <n v="589"/>
    <x v="0"/>
    <x v="0"/>
    <x v="0"/>
    <x v="1"/>
  </r>
  <r>
    <x v="0"/>
    <x v="0"/>
    <n v="25"/>
    <n v="0"/>
    <n v="0"/>
    <n v="8.0500000000000007"/>
    <x v="0"/>
    <x v="0"/>
    <x v="0"/>
    <b v="1"/>
    <x v="0"/>
    <s v="no"/>
    <n v="590"/>
    <x v="0"/>
    <x v="0"/>
    <x v="0"/>
    <x v="1"/>
  </r>
  <r>
    <x v="0"/>
    <x v="0"/>
    <n v="35"/>
    <n v="0"/>
    <n v="0"/>
    <n v="7.125"/>
    <x v="0"/>
    <x v="0"/>
    <x v="0"/>
    <b v="1"/>
    <x v="0"/>
    <s v="no"/>
    <n v="591"/>
    <x v="0"/>
    <x v="0"/>
    <x v="0"/>
    <x v="1"/>
  </r>
  <r>
    <x v="1"/>
    <x v="1"/>
    <n v="52"/>
    <n v="1"/>
    <n v="0"/>
    <n v="78.2667"/>
    <x v="1"/>
    <x v="1"/>
    <x v="1"/>
    <b v="0"/>
    <x v="1"/>
    <s v="yes"/>
    <n v="592"/>
    <x v="0"/>
    <x v="1"/>
    <x v="1"/>
    <x v="0"/>
  </r>
  <r>
    <x v="0"/>
    <x v="0"/>
    <n v="47"/>
    <n v="0"/>
    <n v="0"/>
    <n v="7.25"/>
    <x v="0"/>
    <x v="0"/>
    <x v="0"/>
    <b v="1"/>
    <x v="0"/>
    <s v="no"/>
    <n v="593"/>
    <x v="0"/>
    <x v="0"/>
    <x v="0"/>
    <x v="1"/>
  </r>
  <r>
    <x v="0"/>
    <x v="0"/>
    <n v="21.5"/>
    <n v="0"/>
    <n v="2"/>
    <n v="7.75"/>
    <x v="2"/>
    <x v="0"/>
    <x v="1"/>
    <b v="0"/>
    <x v="2"/>
    <s v="no"/>
    <n v="594"/>
    <x v="1"/>
    <x v="0"/>
    <x v="1"/>
    <x v="0"/>
  </r>
  <r>
    <x v="0"/>
    <x v="2"/>
    <n v="37"/>
    <n v="1"/>
    <n v="0"/>
    <n v="26"/>
    <x v="0"/>
    <x v="2"/>
    <x v="0"/>
    <b v="1"/>
    <x v="0"/>
    <s v="no"/>
    <n v="595"/>
    <x v="0"/>
    <x v="0"/>
    <x v="0"/>
    <x v="0"/>
  </r>
  <r>
    <x v="0"/>
    <x v="0"/>
    <n v="36"/>
    <n v="1"/>
    <n v="1"/>
    <n v="24.15"/>
    <x v="0"/>
    <x v="0"/>
    <x v="0"/>
    <b v="1"/>
    <x v="0"/>
    <s v="no"/>
    <n v="596"/>
    <x v="1"/>
    <x v="0"/>
    <x v="0"/>
    <x v="0"/>
  </r>
  <r>
    <x v="1"/>
    <x v="2"/>
    <n v="28"/>
    <n v="0"/>
    <n v="0"/>
    <n v="33"/>
    <x v="0"/>
    <x v="2"/>
    <x v="1"/>
    <b v="0"/>
    <x v="0"/>
    <s v="yes"/>
    <n v="597"/>
    <x v="0"/>
    <x v="1"/>
    <x v="1"/>
    <x v="1"/>
  </r>
  <r>
    <x v="0"/>
    <x v="0"/>
    <n v="49"/>
    <n v="0"/>
    <n v="0"/>
    <n v="0"/>
    <x v="0"/>
    <x v="0"/>
    <x v="0"/>
    <b v="1"/>
    <x v="0"/>
    <s v="no"/>
    <n v="598"/>
    <x v="0"/>
    <x v="0"/>
    <x v="0"/>
    <x v="1"/>
  </r>
  <r>
    <x v="0"/>
    <x v="0"/>
    <n v="25"/>
    <n v="0"/>
    <n v="0"/>
    <n v="7.2249999999999996"/>
    <x v="1"/>
    <x v="0"/>
    <x v="0"/>
    <b v="1"/>
    <x v="1"/>
    <s v="no"/>
    <n v="599"/>
    <x v="0"/>
    <x v="0"/>
    <x v="0"/>
    <x v="1"/>
  </r>
  <r>
    <x v="1"/>
    <x v="1"/>
    <n v="49"/>
    <n v="1"/>
    <n v="0"/>
    <n v="56.929200000000002"/>
    <x v="1"/>
    <x v="1"/>
    <x v="0"/>
    <b v="1"/>
    <x v="1"/>
    <s v="yes"/>
    <n v="600"/>
    <x v="0"/>
    <x v="1"/>
    <x v="0"/>
    <x v="0"/>
  </r>
  <r>
    <x v="1"/>
    <x v="2"/>
    <n v="24"/>
    <n v="2"/>
    <n v="1"/>
    <n v="27"/>
    <x v="0"/>
    <x v="2"/>
    <x v="1"/>
    <b v="0"/>
    <x v="0"/>
    <s v="yes"/>
    <n v="601"/>
    <x v="1"/>
    <x v="1"/>
    <x v="1"/>
    <x v="0"/>
  </r>
  <r>
    <x v="0"/>
    <x v="0"/>
    <n v="25"/>
    <n v="0"/>
    <n v="0"/>
    <n v="7.8958000000000004"/>
    <x v="0"/>
    <x v="0"/>
    <x v="0"/>
    <b v="1"/>
    <x v="0"/>
    <s v="no"/>
    <n v="602"/>
    <x v="0"/>
    <x v="0"/>
    <x v="0"/>
    <x v="1"/>
  </r>
  <r>
    <x v="0"/>
    <x v="1"/>
    <n v="40"/>
    <n v="0"/>
    <n v="0"/>
    <n v="42.4"/>
    <x v="0"/>
    <x v="1"/>
    <x v="0"/>
    <b v="1"/>
    <x v="0"/>
    <s v="no"/>
    <n v="603"/>
    <x v="0"/>
    <x v="0"/>
    <x v="0"/>
    <x v="1"/>
  </r>
  <r>
    <x v="0"/>
    <x v="0"/>
    <n v="44"/>
    <n v="0"/>
    <n v="0"/>
    <n v="8.0500000000000007"/>
    <x v="0"/>
    <x v="0"/>
    <x v="0"/>
    <b v="1"/>
    <x v="0"/>
    <s v="no"/>
    <n v="604"/>
    <x v="0"/>
    <x v="0"/>
    <x v="0"/>
    <x v="1"/>
  </r>
  <r>
    <x v="1"/>
    <x v="1"/>
    <n v="35"/>
    <n v="0"/>
    <n v="0"/>
    <n v="26.55"/>
    <x v="1"/>
    <x v="1"/>
    <x v="0"/>
    <b v="1"/>
    <x v="1"/>
    <s v="yes"/>
    <n v="605"/>
    <x v="0"/>
    <x v="1"/>
    <x v="0"/>
    <x v="1"/>
  </r>
  <r>
    <x v="0"/>
    <x v="0"/>
    <n v="36"/>
    <n v="1"/>
    <n v="0"/>
    <n v="15.55"/>
    <x v="0"/>
    <x v="0"/>
    <x v="0"/>
    <b v="1"/>
    <x v="0"/>
    <s v="no"/>
    <n v="606"/>
    <x v="0"/>
    <x v="0"/>
    <x v="0"/>
    <x v="0"/>
  </r>
  <r>
    <x v="0"/>
    <x v="0"/>
    <n v="30"/>
    <n v="0"/>
    <n v="0"/>
    <n v="7.8958000000000004"/>
    <x v="0"/>
    <x v="0"/>
    <x v="0"/>
    <b v="1"/>
    <x v="0"/>
    <s v="no"/>
    <n v="607"/>
    <x v="0"/>
    <x v="0"/>
    <x v="0"/>
    <x v="1"/>
  </r>
  <r>
    <x v="1"/>
    <x v="1"/>
    <n v="27"/>
    <n v="0"/>
    <n v="0"/>
    <n v="30.5"/>
    <x v="0"/>
    <x v="1"/>
    <x v="0"/>
    <b v="1"/>
    <x v="0"/>
    <s v="yes"/>
    <n v="608"/>
    <x v="0"/>
    <x v="1"/>
    <x v="0"/>
    <x v="1"/>
  </r>
  <r>
    <x v="1"/>
    <x v="2"/>
    <n v="22"/>
    <n v="1"/>
    <n v="2"/>
    <n v="41.5792"/>
    <x v="1"/>
    <x v="2"/>
    <x v="1"/>
    <b v="0"/>
    <x v="1"/>
    <s v="yes"/>
    <n v="609"/>
    <x v="1"/>
    <x v="1"/>
    <x v="1"/>
    <x v="0"/>
  </r>
  <r>
    <x v="1"/>
    <x v="1"/>
    <n v="40"/>
    <n v="0"/>
    <n v="0"/>
    <n v="153.46250000000001"/>
    <x v="0"/>
    <x v="1"/>
    <x v="1"/>
    <b v="0"/>
    <x v="0"/>
    <s v="yes"/>
    <n v="610"/>
    <x v="0"/>
    <x v="1"/>
    <x v="1"/>
    <x v="1"/>
  </r>
  <r>
    <x v="0"/>
    <x v="0"/>
    <n v="39"/>
    <n v="1"/>
    <n v="5"/>
    <n v="31.274999999999999"/>
    <x v="0"/>
    <x v="0"/>
    <x v="1"/>
    <b v="0"/>
    <x v="0"/>
    <s v="no"/>
    <n v="611"/>
    <x v="2"/>
    <x v="0"/>
    <x v="1"/>
    <x v="0"/>
  </r>
  <r>
    <x v="0"/>
    <x v="0"/>
    <n v="25"/>
    <n v="0"/>
    <n v="0"/>
    <n v="7.05"/>
    <x v="0"/>
    <x v="0"/>
    <x v="0"/>
    <b v="1"/>
    <x v="0"/>
    <s v="no"/>
    <n v="612"/>
    <x v="0"/>
    <x v="0"/>
    <x v="0"/>
    <x v="1"/>
  </r>
  <r>
    <x v="1"/>
    <x v="0"/>
    <n v="21.5"/>
    <n v="1"/>
    <n v="0"/>
    <n v="15.5"/>
    <x v="2"/>
    <x v="0"/>
    <x v="1"/>
    <b v="0"/>
    <x v="2"/>
    <s v="yes"/>
    <n v="613"/>
    <x v="0"/>
    <x v="1"/>
    <x v="1"/>
    <x v="0"/>
  </r>
  <r>
    <x v="0"/>
    <x v="0"/>
    <n v="25"/>
    <n v="0"/>
    <n v="0"/>
    <n v="7.75"/>
    <x v="2"/>
    <x v="0"/>
    <x v="0"/>
    <b v="1"/>
    <x v="2"/>
    <s v="no"/>
    <n v="614"/>
    <x v="0"/>
    <x v="0"/>
    <x v="0"/>
    <x v="1"/>
  </r>
  <r>
    <x v="0"/>
    <x v="0"/>
    <n v="35"/>
    <n v="0"/>
    <n v="0"/>
    <n v="8.0500000000000007"/>
    <x v="0"/>
    <x v="0"/>
    <x v="0"/>
    <b v="1"/>
    <x v="0"/>
    <s v="no"/>
    <n v="615"/>
    <x v="0"/>
    <x v="0"/>
    <x v="0"/>
    <x v="1"/>
  </r>
  <r>
    <x v="1"/>
    <x v="2"/>
    <n v="24"/>
    <n v="1"/>
    <n v="2"/>
    <n v="65"/>
    <x v="0"/>
    <x v="2"/>
    <x v="1"/>
    <b v="0"/>
    <x v="0"/>
    <s v="yes"/>
    <n v="616"/>
    <x v="1"/>
    <x v="1"/>
    <x v="1"/>
    <x v="0"/>
  </r>
  <r>
    <x v="0"/>
    <x v="0"/>
    <n v="34"/>
    <n v="1"/>
    <n v="1"/>
    <n v="14.4"/>
    <x v="0"/>
    <x v="0"/>
    <x v="0"/>
    <b v="1"/>
    <x v="0"/>
    <s v="no"/>
    <n v="617"/>
    <x v="1"/>
    <x v="0"/>
    <x v="0"/>
    <x v="0"/>
  </r>
  <r>
    <x v="0"/>
    <x v="0"/>
    <n v="26"/>
    <n v="1"/>
    <n v="0"/>
    <n v="16.100000000000001"/>
    <x v="0"/>
    <x v="0"/>
    <x v="1"/>
    <b v="0"/>
    <x v="0"/>
    <s v="no"/>
    <n v="618"/>
    <x v="0"/>
    <x v="0"/>
    <x v="1"/>
    <x v="0"/>
  </r>
  <r>
    <x v="1"/>
    <x v="2"/>
    <n v="4"/>
    <n v="2"/>
    <n v="1"/>
    <n v="39"/>
    <x v="0"/>
    <x v="2"/>
    <x v="2"/>
    <b v="0"/>
    <x v="0"/>
    <s v="yes"/>
    <n v="619"/>
    <x v="1"/>
    <x v="1"/>
    <x v="1"/>
    <x v="0"/>
  </r>
  <r>
    <x v="0"/>
    <x v="2"/>
    <n v="26"/>
    <n v="0"/>
    <n v="0"/>
    <n v="10.5"/>
    <x v="0"/>
    <x v="2"/>
    <x v="0"/>
    <b v="1"/>
    <x v="0"/>
    <s v="no"/>
    <n v="620"/>
    <x v="0"/>
    <x v="0"/>
    <x v="0"/>
    <x v="1"/>
  </r>
  <r>
    <x v="0"/>
    <x v="0"/>
    <n v="27"/>
    <n v="1"/>
    <n v="0"/>
    <n v="14.4542"/>
    <x v="1"/>
    <x v="0"/>
    <x v="0"/>
    <b v="1"/>
    <x v="1"/>
    <s v="no"/>
    <n v="621"/>
    <x v="0"/>
    <x v="0"/>
    <x v="0"/>
    <x v="0"/>
  </r>
  <r>
    <x v="1"/>
    <x v="1"/>
    <n v="42"/>
    <n v="1"/>
    <n v="0"/>
    <n v="52.554200000000002"/>
    <x v="0"/>
    <x v="1"/>
    <x v="0"/>
    <b v="1"/>
    <x v="0"/>
    <s v="yes"/>
    <n v="622"/>
    <x v="0"/>
    <x v="1"/>
    <x v="0"/>
    <x v="0"/>
  </r>
  <r>
    <x v="1"/>
    <x v="0"/>
    <n v="20"/>
    <n v="1"/>
    <n v="1"/>
    <n v="15.7417"/>
    <x v="1"/>
    <x v="0"/>
    <x v="0"/>
    <b v="1"/>
    <x v="1"/>
    <s v="yes"/>
    <n v="623"/>
    <x v="1"/>
    <x v="1"/>
    <x v="0"/>
    <x v="0"/>
  </r>
  <r>
    <x v="0"/>
    <x v="0"/>
    <n v="21"/>
    <n v="0"/>
    <n v="0"/>
    <n v="7.8541999999999996"/>
    <x v="0"/>
    <x v="0"/>
    <x v="0"/>
    <b v="1"/>
    <x v="0"/>
    <s v="no"/>
    <n v="624"/>
    <x v="0"/>
    <x v="0"/>
    <x v="0"/>
    <x v="1"/>
  </r>
  <r>
    <x v="0"/>
    <x v="0"/>
    <n v="21"/>
    <n v="0"/>
    <n v="0"/>
    <n v="16.100000000000001"/>
    <x v="0"/>
    <x v="0"/>
    <x v="0"/>
    <b v="1"/>
    <x v="0"/>
    <s v="no"/>
    <n v="625"/>
    <x v="0"/>
    <x v="0"/>
    <x v="0"/>
    <x v="1"/>
  </r>
  <r>
    <x v="0"/>
    <x v="1"/>
    <n v="61"/>
    <n v="0"/>
    <n v="0"/>
    <n v="32.320799999999998"/>
    <x v="0"/>
    <x v="1"/>
    <x v="0"/>
    <b v="1"/>
    <x v="0"/>
    <s v="no"/>
    <n v="626"/>
    <x v="0"/>
    <x v="0"/>
    <x v="0"/>
    <x v="1"/>
  </r>
  <r>
    <x v="0"/>
    <x v="2"/>
    <n v="57"/>
    <n v="0"/>
    <n v="0"/>
    <n v="12.35"/>
    <x v="2"/>
    <x v="2"/>
    <x v="0"/>
    <b v="1"/>
    <x v="2"/>
    <s v="no"/>
    <n v="627"/>
    <x v="0"/>
    <x v="0"/>
    <x v="0"/>
    <x v="1"/>
  </r>
  <r>
    <x v="1"/>
    <x v="1"/>
    <n v="21"/>
    <n v="0"/>
    <n v="0"/>
    <n v="77.958299999999994"/>
    <x v="0"/>
    <x v="1"/>
    <x v="1"/>
    <b v="0"/>
    <x v="0"/>
    <s v="yes"/>
    <n v="628"/>
    <x v="0"/>
    <x v="1"/>
    <x v="1"/>
    <x v="1"/>
  </r>
  <r>
    <x v="0"/>
    <x v="0"/>
    <n v="26"/>
    <n v="0"/>
    <n v="0"/>
    <n v="7.8958000000000004"/>
    <x v="0"/>
    <x v="0"/>
    <x v="0"/>
    <b v="1"/>
    <x v="0"/>
    <s v="no"/>
    <n v="629"/>
    <x v="0"/>
    <x v="0"/>
    <x v="0"/>
    <x v="1"/>
  </r>
  <r>
    <x v="0"/>
    <x v="0"/>
    <n v="25"/>
    <n v="0"/>
    <n v="0"/>
    <n v="7.7332999999999998"/>
    <x v="2"/>
    <x v="0"/>
    <x v="0"/>
    <b v="1"/>
    <x v="2"/>
    <s v="no"/>
    <n v="630"/>
    <x v="0"/>
    <x v="0"/>
    <x v="0"/>
    <x v="1"/>
  </r>
  <r>
    <x v="1"/>
    <x v="1"/>
    <n v="80"/>
    <n v="0"/>
    <n v="0"/>
    <n v="30"/>
    <x v="0"/>
    <x v="1"/>
    <x v="0"/>
    <b v="1"/>
    <x v="0"/>
    <s v="yes"/>
    <n v="631"/>
    <x v="0"/>
    <x v="1"/>
    <x v="0"/>
    <x v="1"/>
  </r>
  <r>
    <x v="0"/>
    <x v="0"/>
    <n v="51"/>
    <n v="0"/>
    <n v="0"/>
    <n v="7.0541999999999998"/>
    <x v="0"/>
    <x v="0"/>
    <x v="0"/>
    <b v="1"/>
    <x v="0"/>
    <s v="no"/>
    <n v="632"/>
    <x v="0"/>
    <x v="0"/>
    <x v="0"/>
    <x v="1"/>
  </r>
  <r>
    <x v="1"/>
    <x v="1"/>
    <n v="32"/>
    <n v="0"/>
    <n v="0"/>
    <n v="30.5"/>
    <x v="1"/>
    <x v="1"/>
    <x v="0"/>
    <b v="1"/>
    <x v="1"/>
    <s v="yes"/>
    <n v="633"/>
    <x v="0"/>
    <x v="1"/>
    <x v="0"/>
    <x v="1"/>
  </r>
  <r>
    <x v="0"/>
    <x v="1"/>
    <n v="40"/>
    <n v="0"/>
    <n v="0"/>
    <n v="0"/>
    <x v="0"/>
    <x v="1"/>
    <x v="0"/>
    <b v="1"/>
    <x v="0"/>
    <s v="no"/>
    <n v="634"/>
    <x v="0"/>
    <x v="0"/>
    <x v="0"/>
    <x v="1"/>
  </r>
  <r>
    <x v="0"/>
    <x v="0"/>
    <n v="9"/>
    <n v="3"/>
    <n v="2"/>
    <n v="27.9"/>
    <x v="0"/>
    <x v="0"/>
    <x v="2"/>
    <b v="0"/>
    <x v="0"/>
    <s v="no"/>
    <n v="635"/>
    <x v="1"/>
    <x v="0"/>
    <x v="1"/>
    <x v="0"/>
  </r>
  <r>
    <x v="1"/>
    <x v="2"/>
    <n v="28"/>
    <n v="0"/>
    <n v="0"/>
    <n v="13"/>
    <x v="0"/>
    <x v="2"/>
    <x v="1"/>
    <b v="0"/>
    <x v="0"/>
    <s v="yes"/>
    <n v="636"/>
    <x v="0"/>
    <x v="1"/>
    <x v="1"/>
    <x v="1"/>
  </r>
  <r>
    <x v="0"/>
    <x v="0"/>
    <n v="32"/>
    <n v="0"/>
    <n v="0"/>
    <n v="7.9249999999999998"/>
    <x v="0"/>
    <x v="0"/>
    <x v="0"/>
    <b v="1"/>
    <x v="0"/>
    <s v="no"/>
    <n v="637"/>
    <x v="0"/>
    <x v="0"/>
    <x v="0"/>
    <x v="1"/>
  </r>
  <r>
    <x v="0"/>
    <x v="2"/>
    <n v="31"/>
    <n v="1"/>
    <n v="1"/>
    <n v="26.25"/>
    <x v="0"/>
    <x v="2"/>
    <x v="0"/>
    <b v="1"/>
    <x v="0"/>
    <s v="no"/>
    <n v="638"/>
    <x v="1"/>
    <x v="0"/>
    <x v="0"/>
    <x v="0"/>
  </r>
  <r>
    <x v="0"/>
    <x v="0"/>
    <n v="41"/>
    <n v="0"/>
    <n v="5"/>
    <n v="39.6875"/>
    <x v="0"/>
    <x v="0"/>
    <x v="1"/>
    <b v="0"/>
    <x v="0"/>
    <s v="no"/>
    <n v="639"/>
    <x v="2"/>
    <x v="0"/>
    <x v="1"/>
    <x v="0"/>
  </r>
  <r>
    <x v="0"/>
    <x v="0"/>
    <n v="25"/>
    <n v="1"/>
    <n v="0"/>
    <n v="16.100000000000001"/>
    <x v="0"/>
    <x v="0"/>
    <x v="0"/>
    <b v="1"/>
    <x v="0"/>
    <s v="no"/>
    <n v="640"/>
    <x v="0"/>
    <x v="0"/>
    <x v="0"/>
    <x v="0"/>
  </r>
  <r>
    <x v="0"/>
    <x v="0"/>
    <n v="20"/>
    <n v="0"/>
    <n v="0"/>
    <n v="7.8541999999999996"/>
    <x v="0"/>
    <x v="0"/>
    <x v="0"/>
    <b v="1"/>
    <x v="0"/>
    <s v="no"/>
    <n v="641"/>
    <x v="0"/>
    <x v="0"/>
    <x v="0"/>
    <x v="1"/>
  </r>
  <r>
    <x v="1"/>
    <x v="1"/>
    <n v="24"/>
    <n v="0"/>
    <n v="0"/>
    <n v="69.3"/>
    <x v="1"/>
    <x v="1"/>
    <x v="1"/>
    <b v="0"/>
    <x v="1"/>
    <s v="yes"/>
    <n v="642"/>
    <x v="0"/>
    <x v="1"/>
    <x v="1"/>
    <x v="1"/>
  </r>
  <r>
    <x v="0"/>
    <x v="0"/>
    <n v="2"/>
    <n v="3"/>
    <n v="2"/>
    <n v="27.9"/>
    <x v="0"/>
    <x v="0"/>
    <x v="2"/>
    <b v="0"/>
    <x v="0"/>
    <s v="no"/>
    <n v="643"/>
    <x v="1"/>
    <x v="0"/>
    <x v="1"/>
    <x v="0"/>
  </r>
  <r>
    <x v="1"/>
    <x v="0"/>
    <n v="25"/>
    <n v="0"/>
    <n v="0"/>
    <n v="56.495800000000003"/>
    <x v="0"/>
    <x v="0"/>
    <x v="0"/>
    <b v="1"/>
    <x v="0"/>
    <s v="yes"/>
    <n v="644"/>
    <x v="0"/>
    <x v="1"/>
    <x v="0"/>
    <x v="1"/>
  </r>
  <r>
    <x v="1"/>
    <x v="0"/>
    <n v="1"/>
    <n v="2"/>
    <n v="1"/>
    <n v="19.258299999999998"/>
    <x v="1"/>
    <x v="0"/>
    <x v="2"/>
    <b v="0"/>
    <x v="1"/>
    <s v="yes"/>
    <n v="645"/>
    <x v="1"/>
    <x v="1"/>
    <x v="1"/>
    <x v="0"/>
  </r>
  <r>
    <x v="1"/>
    <x v="1"/>
    <n v="48"/>
    <n v="1"/>
    <n v="0"/>
    <n v="76.729200000000006"/>
    <x v="1"/>
    <x v="1"/>
    <x v="0"/>
    <b v="1"/>
    <x v="1"/>
    <s v="yes"/>
    <n v="646"/>
    <x v="0"/>
    <x v="1"/>
    <x v="0"/>
    <x v="0"/>
  </r>
  <r>
    <x v="0"/>
    <x v="0"/>
    <n v="19"/>
    <n v="0"/>
    <n v="0"/>
    <n v="7.8958000000000004"/>
    <x v="0"/>
    <x v="0"/>
    <x v="0"/>
    <b v="1"/>
    <x v="0"/>
    <s v="no"/>
    <n v="647"/>
    <x v="0"/>
    <x v="0"/>
    <x v="0"/>
    <x v="1"/>
  </r>
  <r>
    <x v="1"/>
    <x v="1"/>
    <n v="56"/>
    <n v="0"/>
    <n v="0"/>
    <n v="35.5"/>
    <x v="1"/>
    <x v="1"/>
    <x v="0"/>
    <b v="1"/>
    <x v="1"/>
    <s v="yes"/>
    <n v="648"/>
    <x v="0"/>
    <x v="1"/>
    <x v="0"/>
    <x v="1"/>
  </r>
  <r>
    <x v="0"/>
    <x v="0"/>
    <n v="25"/>
    <n v="0"/>
    <n v="0"/>
    <n v="7.55"/>
    <x v="0"/>
    <x v="0"/>
    <x v="0"/>
    <b v="1"/>
    <x v="0"/>
    <s v="no"/>
    <n v="649"/>
    <x v="0"/>
    <x v="0"/>
    <x v="0"/>
    <x v="1"/>
  </r>
  <r>
    <x v="1"/>
    <x v="0"/>
    <n v="23"/>
    <n v="0"/>
    <n v="0"/>
    <n v="7.55"/>
    <x v="0"/>
    <x v="0"/>
    <x v="1"/>
    <b v="0"/>
    <x v="0"/>
    <s v="yes"/>
    <n v="650"/>
    <x v="0"/>
    <x v="1"/>
    <x v="1"/>
    <x v="1"/>
  </r>
  <r>
    <x v="0"/>
    <x v="0"/>
    <n v="25"/>
    <n v="0"/>
    <n v="0"/>
    <n v="7.8958000000000004"/>
    <x v="0"/>
    <x v="0"/>
    <x v="0"/>
    <b v="1"/>
    <x v="0"/>
    <s v="no"/>
    <n v="651"/>
    <x v="0"/>
    <x v="0"/>
    <x v="0"/>
    <x v="1"/>
  </r>
  <r>
    <x v="1"/>
    <x v="2"/>
    <n v="18"/>
    <n v="0"/>
    <n v="1"/>
    <n v="23"/>
    <x v="0"/>
    <x v="2"/>
    <x v="1"/>
    <b v="0"/>
    <x v="0"/>
    <s v="yes"/>
    <n v="652"/>
    <x v="1"/>
    <x v="1"/>
    <x v="1"/>
    <x v="0"/>
  </r>
  <r>
    <x v="0"/>
    <x v="0"/>
    <n v="21"/>
    <n v="0"/>
    <n v="0"/>
    <n v="8.4332999999999991"/>
    <x v="0"/>
    <x v="0"/>
    <x v="0"/>
    <b v="1"/>
    <x v="0"/>
    <s v="no"/>
    <n v="653"/>
    <x v="0"/>
    <x v="0"/>
    <x v="0"/>
    <x v="1"/>
  </r>
  <r>
    <x v="1"/>
    <x v="0"/>
    <n v="21.5"/>
    <n v="0"/>
    <n v="0"/>
    <n v="7.8292000000000002"/>
    <x v="2"/>
    <x v="0"/>
    <x v="1"/>
    <b v="0"/>
    <x v="2"/>
    <s v="yes"/>
    <n v="654"/>
    <x v="0"/>
    <x v="1"/>
    <x v="1"/>
    <x v="1"/>
  </r>
  <r>
    <x v="0"/>
    <x v="0"/>
    <n v="18"/>
    <n v="0"/>
    <n v="0"/>
    <n v="6.75"/>
    <x v="2"/>
    <x v="0"/>
    <x v="1"/>
    <b v="0"/>
    <x v="2"/>
    <s v="no"/>
    <n v="655"/>
    <x v="0"/>
    <x v="0"/>
    <x v="1"/>
    <x v="1"/>
  </r>
  <r>
    <x v="0"/>
    <x v="2"/>
    <n v="24"/>
    <n v="2"/>
    <n v="0"/>
    <n v="73.5"/>
    <x v="0"/>
    <x v="2"/>
    <x v="0"/>
    <b v="1"/>
    <x v="0"/>
    <s v="no"/>
    <n v="656"/>
    <x v="0"/>
    <x v="0"/>
    <x v="0"/>
    <x v="0"/>
  </r>
  <r>
    <x v="0"/>
    <x v="0"/>
    <n v="25"/>
    <n v="0"/>
    <n v="0"/>
    <n v="7.8958000000000004"/>
    <x v="0"/>
    <x v="0"/>
    <x v="0"/>
    <b v="1"/>
    <x v="0"/>
    <s v="no"/>
    <n v="657"/>
    <x v="0"/>
    <x v="0"/>
    <x v="0"/>
    <x v="1"/>
  </r>
  <r>
    <x v="0"/>
    <x v="0"/>
    <n v="32"/>
    <n v="1"/>
    <n v="1"/>
    <n v="15.5"/>
    <x v="2"/>
    <x v="0"/>
    <x v="1"/>
    <b v="0"/>
    <x v="2"/>
    <s v="no"/>
    <n v="658"/>
    <x v="1"/>
    <x v="0"/>
    <x v="1"/>
    <x v="0"/>
  </r>
  <r>
    <x v="0"/>
    <x v="2"/>
    <n v="23"/>
    <n v="0"/>
    <n v="0"/>
    <n v="13"/>
    <x v="0"/>
    <x v="2"/>
    <x v="0"/>
    <b v="1"/>
    <x v="0"/>
    <s v="no"/>
    <n v="659"/>
    <x v="0"/>
    <x v="0"/>
    <x v="0"/>
    <x v="1"/>
  </r>
  <r>
    <x v="0"/>
    <x v="1"/>
    <n v="58"/>
    <n v="0"/>
    <n v="2"/>
    <n v="113.27500000000001"/>
    <x v="1"/>
    <x v="1"/>
    <x v="0"/>
    <b v="1"/>
    <x v="1"/>
    <s v="no"/>
    <n v="660"/>
    <x v="1"/>
    <x v="0"/>
    <x v="0"/>
    <x v="0"/>
  </r>
  <r>
    <x v="1"/>
    <x v="1"/>
    <n v="50"/>
    <n v="2"/>
    <n v="0"/>
    <n v="133.65"/>
    <x v="0"/>
    <x v="1"/>
    <x v="0"/>
    <b v="1"/>
    <x v="0"/>
    <s v="yes"/>
    <n v="661"/>
    <x v="0"/>
    <x v="1"/>
    <x v="0"/>
    <x v="0"/>
  </r>
  <r>
    <x v="0"/>
    <x v="0"/>
    <n v="40"/>
    <n v="0"/>
    <n v="0"/>
    <n v="7.2249999999999996"/>
    <x v="1"/>
    <x v="0"/>
    <x v="0"/>
    <b v="1"/>
    <x v="1"/>
    <s v="no"/>
    <n v="662"/>
    <x v="0"/>
    <x v="0"/>
    <x v="0"/>
    <x v="1"/>
  </r>
  <r>
    <x v="0"/>
    <x v="1"/>
    <n v="47"/>
    <n v="0"/>
    <n v="0"/>
    <n v="25.587499999999999"/>
    <x v="0"/>
    <x v="1"/>
    <x v="0"/>
    <b v="1"/>
    <x v="0"/>
    <s v="no"/>
    <n v="663"/>
    <x v="0"/>
    <x v="0"/>
    <x v="0"/>
    <x v="1"/>
  </r>
  <r>
    <x v="0"/>
    <x v="0"/>
    <n v="36"/>
    <n v="0"/>
    <n v="0"/>
    <n v="7.4958"/>
    <x v="0"/>
    <x v="0"/>
    <x v="0"/>
    <b v="1"/>
    <x v="0"/>
    <s v="no"/>
    <n v="664"/>
    <x v="0"/>
    <x v="0"/>
    <x v="0"/>
    <x v="1"/>
  </r>
  <r>
    <x v="1"/>
    <x v="0"/>
    <n v="20"/>
    <n v="1"/>
    <n v="0"/>
    <n v="7.9249999999999998"/>
    <x v="0"/>
    <x v="0"/>
    <x v="0"/>
    <b v="1"/>
    <x v="0"/>
    <s v="yes"/>
    <n v="665"/>
    <x v="0"/>
    <x v="1"/>
    <x v="0"/>
    <x v="0"/>
  </r>
  <r>
    <x v="0"/>
    <x v="2"/>
    <n v="32"/>
    <n v="2"/>
    <n v="0"/>
    <n v="73.5"/>
    <x v="0"/>
    <x v="2"/>
    <x v="0"/>
    <b v="1"/>
    <x v="0"/>
    <s v="no"/>
    <n v="666"/>
    <x v="0"/>
    <x v="0"/>
    <x v="0"/>
    <x v="0"/>
  </r>
  <r>
    <x v="0"/>
    <x v="2"/>
    <n v="25"/>
    <n v="0"/>
    <n v="0"/>
    <n v="13"/>
    <x v="0"/>
    <x v="2"/>
    <x v="0"/>
    <b v="1"/>
    <x v="0"/>
    <s v="no"/>
    <n v="667"/>
    <x v="0"/>
    <x v="0"/>
    <x v="0"/>
    <x v="1"/>
  </r>
  <r>
    <x v="0"/>
    <x v="0"/>
    <n v="25"/>
    <n v="0"/>
    <n v="0"/>
    <n v="7.7750000000000004"/>
    <x v="0"/>
    <x v="0"/>
    <x v="0"/>
    <b v="1"/>
    <x v="0"/>
    <s v="no"/>
    <n v="668"/>
    <x v="0"/>
    <x v="0"/>
    <x v="0"/>
    <x v="1"/>
  </r>
  <r>
    <x v="0"/>
    <x v="0"/>
    <n v="43"/>
    <n v="0"/>
    <n v="0"/>
    <n v="8.0500000000000007"/>
    <x v="0"/>
    <x v="0"/>
    <x v="0"/>
    <b v="1"/>
    <x v="0"/>
    <s v="no"/>
    <n v="669"/>
    <x v="0"/>
    <x v="0"/>
    <x v="0"/>
    <x v="1"/>
  </r>
  <r>
    <x v="1"/>
    <x v="1"/>
    <n v="35"/>
    <n v="1"/>
    <n v="0"/>
    <n v="52"/>
    <x v="0"/>
    <x v="1"/>
    <x v="1"/>
    <b v="0"/>
    <x v="0"/>
    <s v="yes"/>
    <n v="670"/>
    <x v="0"/>
    <x v="1"/>
    <x v="1"/>
    <x v="0"/>
  </r>
  <r>
    <x v="1"/>
    <x v="2"/>
    <n v="40"/>
    <n v="1"/>
    <n v="1"/>
    <n v="39"/>
    <x v="0"/>
    <x v="2"/>
    <x v="1"/>
    <b v="0"/>
    <x v="0"/>
    <s v="yes"/>
    <n v="671"/>
    <x v="1"/>
    <x v="1"/>
    <x v="1"/>
    <x v="0"/>
  </r>
  <r>
    <x v="0"/>
    <x v="1"/>
    <n v="31"/>
    <n v="1"/>
    <n v="0"/>
    <n v="52"/>
    <x v="0"/>
    <x v="1"/>
    <x v="0"/>
    <b v="1"/>
    <x v="0"/>
    <s v="no"/>
    <n v="672"/>
    <x v="0"/>
    <x v="0"/>
    <x v="0"/>
    <x v="0"/>
  </r>
  <r>
    <x v="0"/>
    <x v="2"/>
    <n v="70"/>
    <n v="0"/>
    <n v="0"/>
    <n v="10.5"/>
    <x v="0"/>
    <x v="2"/>
    <x v="0"/>
    <b v="1"/>
    <x v="0"/>
    <s v="no"/>
    <n v="673"/>
    <x v="0"/>
    <x v="0"/>
    <x v="0"/>
    <x v="1"/>
  </r>
  <r>
    <x v="1"/>
    <x v="2"/>
    <n v="31"/>
    <n v="0"/>
    <n v="0"/>
    <n v="13"/>
    <x v="0"/>
    <x v="2"/>
    <x v="0"/>
    <b v="1"/>
    <x v="0"/>
    <s v="yes"/>
    <n v="674"/>
    <x v="0"/>
    <x v="1"/>
    <x v="0"/>
    <x v="1"/>
  </r>
  <r>
    <x v="0"/>
    <x v="2"/>
    <n v="30"/>
    <n v="0"/>
    <n v="0"/>
    <n v="0"/>
    <x v="0"/>
    <x v="2"/>
    <x v="0"/>
    <b v="1"/>
    <x v="0"/>
    <s v="no"/>
    <n v="675"/>
    <x v="0"/>
    <x v="0"/>
    <x v="0"/>
    <x v="1"/>
  </r>
  <r>
    <x v="0"/>
    <x v="0"/>
    <n v="18"/>
    <n v="0"/>
    <n v="0"/>
    <n v="7.7750000000000004"/>
    <x v="0"/>
    <x v="0"/>
    <x v="0"/>
    <b v="1"/>
    <x v="0"/>
    <s v="no"/>
    <n v="676"/>
    <x v="0"/>
    <x v="0"/>
    <x v="0"/>
    <x v="1"/>
  </r>
  <r>
    <x v="0"/>
    <x v="0"/>
    <n v="24.5"/>
    <n v="0"/>
    <n v="0"/>
    <n v="8.0500000000000007"/>
    <x v="0"/>
    <x v="0"/>
    <x v="0"/>
    <b v="1"/>
    <x v="0"/>
    <s v="no"/>
    <n v="677"/>
    <x v="0"/>
    <x v="0"/>
    <x v="0"/>
    <x v="1"/>
  </r>
  <r>
    <x v="1"/>
    <x v="0"/>
    <n v="18"/>
    <n v="0"/>
    <n v="0"/>
    <n v="9.8416999999999994"/>
    <x v="0"/>
    <x v="0"/>
    <x v="1"/>
    <b v="0"/>
    <x v="0"/>
    <s v="yes"/>
    <n v="678"/>
    <x v="0"/>
    <x v="1"/>
    <x v="1"/>
    <x v="1"/>
  </r>
  <r>
    <x v="0"/>
    <x v="0"/>
    <n v="43"/>
    <n v="1"/>
    <n v="6"/>
    <n v="46.9"/>
    <x v="0"/>
    <x v="0"/>
    <x v="1"/>
    <b v="0"/>
    <x v="0"/>
    <s v="no"/>
    <n v="679"/>
    <x v="2"/>
    <x v="0"/>
    <x v="1"/>
    <x v="0"/>
  </r>
  <r>
    <x v="1"/>
    <x v="1"/>
    <n v="36"/>
    <n v="0"/>
    <n v="1"/>
    <n v="512.32920000000001"/>
    <x v="1"/>
    <x v="1"/>
    <x v="0"/>
    <b v="1"/>
    <x v="1"/>
    <s v="yes"/>
    <n v="680"/>
    <x v="1"/>
    <x v="1"/>
    <x v="0"/>
    <x v="0"/>
  </r>
  <r>
    <x v="0"/>
    <x v="0"/>
    <n v="21.5"/>
    <n v="0"/>
    <n v="0"/>
    <n v="8.1374999999999993"/>
    <x v="2"/>
    <x v="0"/>
    <x v="1"/>
    <b v="0"/>
    <x v="2"/>
    <s v="no"/>
    <n v="681"/>
    <x v="0"/>
    <x v="0"/>
    <x v="1"/>
    <x v="1"/>
  </r>
  <r>
    <x v="1"/>
    <x v="1"/>
    <n v="27"/>
    <n v="0"/>
    <n v="0"/>
    <n v="76.729200000000006"/>
    <x v="1"/>
    <x v="1"/>
    <x v="0"/>
    <b v="1"/>
    <x v="1"/>
    <s v="yes"/>
    <n v="682"/>
    <x v="0"/>
    <x v="1"/>
    <x v="0"/>
    <x v="1"/>
  </r>
  <r>
    <x v="0"/>
    <x v="0"/>
    <n v="20"/>
    <n v="0"/>
    <n v="0"/>
    <n v="9.2249999999999996"/>
    <x v="0"/>
    <x v="0"/>
    <x v="0"/>
    <b v="1"/>
    <x v="0"/>
    <s v="no"/>
    <n v="683"/>
    <x v="0"/>
    <x v="0"/>
    <x v="0"/>
    <x v="1"/>
  </r>
  <r>
    <x v="0"/>
    <x v="0"/>
    <n v="14"/>
    <n v="5"/>
    <n v="2"/>
    <n v="46.9"/>
    <x v="0"/>
    <x v="0"/>
    <x v="2"/>
    <b v="0"/>
    <x v="0"/>
    <s v="no"/>
    <n v="684"/>
    <x v="1"/>
    <x v="0"/>
    <x v="0"/>
    <x v="0"/>
  </r>
  <r>
    <x v="0"/>
    <x v="2"/>
    <n v="60"/>
    <n v="1"/>
    <n v="1"/>
    <n v="39"/>
    <x v="0"/>
    <x v="2"/>
    <x v="0"/>
    <b v="1"/>
    <x v="0"/>
    <s v="no"/>
    <n v="685"/>
    <x v="1"/>
    <x v="0"/>
    <x v="0"/>
    <x v="0"/>
  </r>
  <r>
    <x v="0"/>
    <x v="2"/>
    <n v="25"/>
    <n v="1"/>
    <n v="2"/>
    <n v="41.5792"/>
    <x v="1"/>
    <x v="2"/>
    <x v="0"/>
    <b v="1"/>
    <x v="1"/>
    <s v="no"/>
    <n v="686"/>
    <x v="1"/>
    <x v="0"/>
    <x v="0"/>
    <x v="0"/>
  </r>
  <r>
    <x v="0"/>
    <x v="0"/>
    <n v="14"/>
    <n v="4"/>
    <n v="1"/>
    <n v="39.6875"/>
    <x v="0"/>
    <x v="0"/>
    <x v="2"/>
    <b v="0"/>
    <x v="0"/>
    <s v="no"/>
    <n v="687"/>
    <x v="1"/>
    <x v="0"/>
    <x v="0"/>
    <x v="0"/>
  </r>
  <r>
    <x v="0"/>
    <x v="0"/>
    <n v="19"/>
    <n v="0"/>
    <n v="0"/>
    <n v="10.1708"/>
    <x v="0"/>
    <x v="0"/>
    <x v="0"/>
    <b v="1"/>
    <x v="0"/>
    <s v="no"/>
    <n v="688"/>
    <x v="0"/>
    <x v="0"/>
    <x v="0"/>
    <x v="1"/>
  </r>
  <r>
    <x v="0"/>
    <x v="0"/>
    <n v="18"/>
    <n v="0"/>
    <n v="0"/>
    <n v="7.7957999999999998"/>
    <x v="0"/>
    <x v="0"/>
    <x v="0"/>
    <b v="1"/>
    <x v="0"/>
    <s v="no"/>
    <n v="689"/>
    <x v="0"/>
    <x v="0"/>
    <x v="0"/>
    <x v="1"/>
  </r>
  <r>
    <x v="1"/>
    <x v="1"/>
    <n v="15"/>
    <n v="0"/>
    <n v="1"/>
    <n v="211.33750000000001"/>
    <x v="0"/>
    <x v="1"/>
    <x v="2"/>
    <b v="0"/>
    <x v="0"/>
    <s v="yes"/>
    <n v="690"/>
    <x v="1"/>
    <x v="1"/>
    <x v="1"/>
    <x v="0"/>
  </r>
  <r>
    <x v="1"/>
    <x v="1"/>
    <n v="31"/>
    <n v="1"/>
    <n v="0"/>
    <n v="57"/>
    <x v="0"/>
    <x v="1"/>
    <x v="0"/>
    <b v="1"/>
    <x v="0"/>
    <s v="yes"/>
    <n v="691"/>
    <x v="0"/>
    <x v="1"/>
    <x v="0"/>
    <x v="0"/>
  </r>
  <r>
    <x v="1"/>
    <x v="0"/>
    <n v="4"/>
    <n v="0"/>
    <n v="1"/>
    <n v="13.416700000000001"/>
    <x v="1"/>
    <x v="0"/>
    <x v="2"/>
    <b v="0"/>
    <x v="1"/>
    <s v="yes"/>
    <n v="692"/>
    <x v="1"/>
    <x v="1"/>
    <x v="1"/>
    <x v="0"/>
  </r>
  <r>
    <x v="1"/>
    <x v="0"/>
    <n v="25"/>
    <n v="0"/>
    <n v="0"/>
    <n v="56.495800000000003"/>
    <x v="0"/>
    <x v="0"/>
    <x v="0"/>
    <b v="1"/>
    <x v="0"/>
    <s v="yes"/>
    <n v="693"/>
    <x v="0"/>
    <x v="1"/>
    <x v="0"/>
    <x v="1"/>
  </r>
  <r>
    <x v="0"/>
    <x v="0"/>
    <n v="25"/>
    <n v="0"/>
    <n v="0"/>
    <n v="7.2249999999999996"/>
    <x v="1"/>
    <x v="0"/>
    <x v="0"/>
    <b v="1"/>
    <x v="1"/>
    <s v="no"/>
    <n v="694"/>
    <x v="0"/>
    <x v="0"/>
    <x v="0"/>
    <x v="1"/>
  </r>
  <r>
    <x v="0"/>
    <x v="1"/>
    <n v="60"/>
    <n v="0"/>
    <n v="0"/>
    <n v="26.55"/>
    <x v="0"/>
    <x v="1"/>
    <x v="0"/>
    <b v="1"/>
    <x v="0"/>
    <s v="no"/>
    <n v="695"/>
    <x v="0"/>
    <x v="0"/>
    <x v="0"/>
    <x v="1"/>
  </r>
  <r>
    <x v="0"/>
    <x v="2"/>
    <n v="52"/>
    <n v="0"/>
    <n v="0"/>
    <n v="13.5"/>
    <x v="0"/>
    <x v="2"/>
    <x v="0"/>
    <b v="1"/>
    <x v="0"/>
    <s v="no"/>
    <n v="696"/>
    <x v="0"/>
    <x v="0"/>
    <x v="0"/>
    <x v="1"/>
  </r>
  <r>
    <x v="0"/>
    <x v="0"/>
    <n v="44"/>
    <n v="0"/>
    <n v="0"/>
    <n v="8.0500000000000007"/>
    <x v="0"/>
    <x v="0"/>
    <x v="0"/>
    <b v="1"/>
    <x v="0"/>
    <s v="no"/>
    <n v="697"/>
    <x v="0"/>
    <x v="0"/>
    <x v="0"/>
    <x v="1"/>
  </r>
  <r>
    <x v="1"/>
    <x v="0"/>
    <n v="21.5"/>
    <n v="0"/>
    <n v="0"/>
    <n v="7.7332999999999998"/>
    <x v="2"/>
    <x v="0"/>
    <x v="1"/>
    <b v="0"/>
    <x v="2"/>
    <s v="yes"/>
    <n v="698"/>
    <x v="0"/>
    <x v="1"/>
    <x v="1"/>
    <x v="1"/>
  </r>
  <r>
    <x v="0"/>
    <x v="1"/>
    <n v="49"/>
    <n v="1"/>
    <n v="1"/>
    <n v="110.88330000000001"/>
    <x v="1"/>
    <x v="1"/>
    <x v="0"/>
    <b v="1"/>
    <x v="1"/>
    <s v="no"/>
    <n v="699"/>
    <x v="1"/>
    <x v="0"/>
    <x v="0"/>
    <x v="0"/>
  </r>
  <r>
    <x v="0"/>
    <x v="0"/>
    <n v="42"/>
    <n v="0"/>
    <n v="0"/>
    <n v="7.65"/>
    <x v="0"/>
    <x v="0"/>
    <x v="0"/>
    <b v="1"/>
    <x v="0"/>
    <s v="no"/>
    <n v="700"/>
    <x v="0"/>
    <x v="0"/>
    <x v="0"/>
    <x v="1"/>
  </r>
  <r>
    <x v="1"/>
    <x v="1"/>
    <n v="18"/>
    <n v="1"/>
    <n v="0"/>
    <n v="227.52500000000001"/>
    <x v="1"/>
    <x v="1"/>
    <x v="1"/>
    <b v="0"/>
    <x v="1"/>
    <s v="yes"/>
    <n v="701"/>
    <x v="0"/>
    <x v="1"/>
    <x v="1"/>
    <x v="0"/>
  </r>
  <r>
    <x v="1"/>
    <x v="1"/>
    <n v="35"/>
    <n v="0"/>
    <n v="0"/>
    <n v="26.287500000000001"/>
    <x v="0"/>
    <x v="1"/>
    <x v="0"/>
    <b v="1"/>
    <x v="0"/>
    <s v="yes"/>
    <n v="702"/>
    <x v="0"/>
    <x v="1"/>
    <x v="0"/>
    <x v="1"/>
  </r>
  <r>
    <x v="0"/>
    <x v="0"/>
    <n v="18"/>
    <n v="0"/>
    <n v="1"/>
    <n v="14.4542"/>
    <x v="1"/>
    <x v="0"/>
    <x v="1"/>
    <b v="0"/>
    <x v="1"/>
    <s v="no"/>
    <n v="703"/>
    <x v="1"/>
    <x v="0"/>
    <x v="1"/>
    <x v="0"/>
  </r>
  <r>
    <x v="0"/>
    <x v="0"/>
    <n v="25"/>
    <n v="0"/>
    <n v="0"/>
    <n v="7.7416999999999998"/>
    <x v="2"/>
    <x v="0"/>
    <x v="0"/>
    <b v="1"/>
    <x v="2"/>
    <s v="no"/>
    <n v="704"/>
    <x v="0"/>
    <x v="0"/>
    <x v="0"/>
    <x v="1"/>
  </r>
  <r>
    <x v="0"/>
    <x v="0"/>
    <n v="26"/>
    <n v="1"/>
    <n v="0"/>
    <n v="7.8541999999999996"/>
    <x v="0"/>
    <x v="0"/>
    <x v="0"/>
    <b v="1"/>
    <x v="0"/>
    <s v="no"/>
    <n v="705"/>
    <x v="0"/>
    <x v="0"/>
    <x v="0"/>
    <x v="0"/>
  </r>
  <r>
    <x v="0"/>
    <x v="2"/>
    <n v="39"/>
    <n v="0"/>
    <n v="0"/>
    <n v="26"/>
    <x v="0"/>
    <x v="2"/>
    <x v="0"/>
    <b v="1"/>
    <x v="0"/>
    <s v="no"/>
    <n v="706"/>
    <x v="0"/>
    <x v="0"/>
    <x v="0"/>
    <x v="1"/>
  </r>
  <r>
    <x v="1"/>
    <x v="2"/>
    <n v="45"/>
    <n v="0"/>
    <n v="0"/>
    <n v="13.5"/>
    <x v="0"/>
    <x v="2"/>
    <x v="1"/>
    <b v="0"/>
    <x v="0"/>
    <s v="yes"/>
    <n v="707"/>
    <x v="0"/>
    <x v="1"/>
    <x v="1"/>
    <x v="1"/>
  </r>
  <r>
    <x v="1"/>
    <x v="1"/>
    <n v="42"/>
    <n v="0"/>
    <n v="0"/>
    <n v="26.287500000000001"/>
    <x v="0"/>
    <x v="1"/>
    <x v="0"/>
    <b v="1"/>
    <x v="0"/>
    <s v="yes"/>
    <n v="708"/>
    <x v="0"/>
    <x v="1"/>
    <x v="0"/>
    <x v="1"/>
  </r>
  <r>
    <x v="1"/>
    <x v="1"/>
    <n v="22"/>
    <n v="0"/>
    <n v="0"/>
    <n v="151.55000000000001"/>
    <x v="0"/>
    <x v="1"/>
    <x v="1"/>
    <b v="0"/>
    <x v="0"/>
    <s v="yes"/>
    <n v="709"/>
    <x v="0"/>
    <x v="1"/>
    <x v="1"/>
    <x v="1"/>
  </r>
  <r>
    <x v="1"/>
    <x v="0"/>
    <n v="25"/>
    <n v="1"/>
    <n v="1"/>
    <n v="15.245799999999999"/>
    <x v="1"/>
    <x v="0"/>
    <x v="0"/>
    <b v="1"/>
    <x v="1"/>
    <s v="yes"/>
    <n v="710"/>
    <x v="1"/>
    <x v="1"/>
    <x v="0"/>
    <x v="0"/>
  </r>
  <r>
    <x v="1"/>
    <x v="1"/>
    <n v="24"/>
    <n v="0"/>
    <n v="0"/>
    <n v="49.504199999999997"/>
    <x v="1"/>
    <x v="1"/>
    <x v="1"/>
    <b v="0"/>
    <x v="1"/>
    <s v="yes"/>
    <n v="711"/>
    <x v="0"/>
    <x v="1"/>
    <x v="1"/>
    <x v="1"/>
  </r>
  <r>
    <x v="0"/>
    <x v="1"/>
    <n v="40"/>
    <n v="0"/>
    <n v="0"/>
    <n v="26.55"/>
    <x v="0"/>
    <x v="1"/>
    <x v="0"/>
    <b v="1"/>
    <x v="0"/>
    <s v="no"/>
    <n v="712"/>
    <x v="0"/>
    <x v="0"/>
    <x v="0"/>
    <x v="1"/>
  </r>
  <r>
    <x v="1"/>
    <x v="1"/>
    <n v="48"/>
    <n v="1"/>
    <n v="0"/>
    <n v="52"/>
    <x v="0"/>
    <x v="1"/>
    <x v="0"/>
    <b v="1"/>
    <x v="0"/>
    <s v="yes"/>
    <n v="713"/>
    <x v="0"/>
    <x v="1"/>
    <x v="0"/>
    <x v="0"/>
  </r>
  <r>
    <x v="0"/>
    <x v="0"/>
    <n v="29"/>
    <n v="0"/>
    <n v="0"/>
    <n v="9.4832999999999998"/>
    <x v="0"/>
    <x v="0"/>
    <x v="0"/>
    <b v="1"/>
    <x v="0"/>
    <s v="no"/>
    <n v="714"/>
    <x v="0"/>
    <x v="0"/>
    <x v="0"/>
    <x v="1"/>
  </r>
  <r>
    <x v="0"/>
    <x v="2"/>
    <n v="52"/>
    <n v="0"/>
    <n v="0"/>
    <n v="13"/>
    <x v="0"/>
    <x v="2"/>
    <x v="0"/>
    <b v="1"/>
    <x v="0"/>
    <s v="no"/>
    <n v="715"/>
    <x v="0"/>
    <x v="0"/>
    <x v="0"/>
    <x v="1"/>
  </r>
  <r>
    <x v="0"/>
    <x v="0"/>
    <n v="19"/>
    <n v="0"/>
    <n v="0"/>
    <n v="7.65"/>
    <x v="0"/>
    <x v="0"/>
    <x v="0"/>
    <b v="1"/>
    <x v="0"/>
    <s v="no"/>
    <n v="716"/>
    <x v="0"/>
    <x v="0"/>
    <x v="0"/>
    <x v="1"/>
  </r>
  <r>
    <x v="1"/>
    <x v="1"/>
    <n v="38"/>
    <n v="0"/>
    <n v="0"/>
    <n v="227.52500000000001"/>
    <x v="1"/>
    <x v="1"/>
    <x v="1"/>
    <b v="0"/>
    <x v="1"/>
    <s v="yes"/>
    <n v="717"/>
    <x v="0"/>
    <x v="1"/>
    <x v="1"/>
    <x v="1"/>
  </r>
  <r>
    <x v="1"/>
    <x v="2"/>
    <n v="27"/>
    <n v="0"/>
    <n v="0"/>
    <n v="10.5"/>
    <x v="0"/>
    <x v="2"/>
    <x v="1"/>
    <b v="0"/>
    <x v="0"/>
    <s v="yes"/>
    <n v="718"/>
    <x v="0"/>
    <x v="1"/>
    <x v="1"/>
    <x v="1"/>
  </r>
  <r>
    <x v="0"/>
    <x v="0"/>
    <n v="25"/>
    <n v="0"/>
    <n v="0"/>
    <n v="15.5"/>
    <x v="2"/>
    <x v="0"/>
    <x v="0"/>
    <b v="1"/>
    <x v="2"/>
    <s v="no"/>
    <n v="719"/>
    <x v="0"/>
    <x v="0"/>
    <x v="0"/>
    <x v="1"/>
  </r>
  <r>
    <x v="0"/>
    <x v="0"/>
    <n v="33"/>
    <n v="0"/>
    <n v="0"/>
    <n v="7.7750000000000004"/>
    <x v="0"/>
    <x v="0"/>
    <x v="0"/>
    <b v="1"/>
    <x v="0"/>
    <s v="no"/>
    <n v="720"/>
    <x v="0"/>
    <x v="0"/>
    <x v="0"/>
    <x v="1"/>
  </r>
  <r>
    <x v="1"/>
    <x v="2"/>
    <n v="6"/>
    <n v="0"/>
    <n v="1"/>
    <n v="33"/>
    <x v="0"/>
    <x v="2"/>
    <x v="2"/>
    <b v="0"/>
    <x v="0"/>
    <s v="yes"/>
    <n v="721"/>
    <x v="1"/>
    <x v="1"/>
    <x v="1"/>
    <x v="0"/>
  </r>
  <r>
    <x v="0"/>
    <x v="0"/>
    <n v="17"/>
    <n v="1"/>
    <n v="0"/>
    <n v="7.0541999999999998"/>
    <x v="0"/>
    <x v="0"/>
    <x v="0"/>
    <b v="1"/>
    <x v="0"/>
    <s v="no"/>
    <n v="722"/>
    <x v="0"/>
    <x v="0"/>
    <x v="0"/>
    <x v="0"/>
  </r>
  <r>
    <x v="0"/>
    <x v="2"/>
    <n v="34"/>
    <n v="0"/>
    <n v="0"/>
    <n v="13"/>
    <x v="0"/>
    <x v="2"/>
    <x v="0"/>
    <b v="1"/>
    <x v="0"/>
    <s v="no"/>
    <n v="723"/>
    <x v="0"/>
    <x v="0"/>
    <x v="0"/>
    <x v="1"/>
  </r>
  <r>
    <x v="0"/>
    <x v="2"/>
    <n v="50"/>
    <n v="0"/>
    <n v="0"/>
    <n v="13"/>
    <x v="0"/>
    <x v="2"/>
    <x v="0"/>
    <b v="1"/>
    <x v="0"/>
    <s v="no"/>
    <n v="724"/>
    <x v="0"/>
    <x v="0"/>
    <x v="0"/>
    <x v="1"/>
  </r>
  <r>
    <x v="1"/>
    <x v="1"/>
    <n v="27"/>
    <n v="1"/>
    <n v="0"/>
    <n v="53.1"/>
    <x v="0"/>
    <x v="1"/>
    <x v="0"/>
    <b v="1"/>
    <x v="0"/>
    <s v="yes"/>
    <n v="725"/>
    <x v="0"/>
    <x v="1"/>
    <x v="0"/>
    <x v="0"/>
  </r>
  <r>
    <x v="0"/>
    <x v="0"/>
    <n v="20"/>
    <n v="0"/>
    <n v="0"/>
    <n v="8.6624999999999996"/>
    <x v="0"/>
    <x v="0"/>
    <x v="0"/>
    <b v="1"/>
    <x v="0"/>
    <s v="no"/>
    <n v="726"/>
    <x v="0"/>
    <x v="0"/>
    <x v="0"/>
    <x v="1"/>
  </r>
  <r>
    <x v="1"/>
    <x v="2"/>
    <n v="30"/>
    <n v="3"/>
    <n v="0"/>
    <n v="21"/>
    <x v="0"/>
    <x v="2"/>
    <x v="1"/>
    <b v="0"/>
    <x v="0"/>
    <s v="yes"/>
    <n v="727"/>
    <x v="0"/>
    <x v="1"/>
    <x v="1"/>
    <x v="0"/>
  </r>
  <r>
    <x v="1"/>
    <x v="0"/>
    <n v="21.5"/>
    <n v="0"/>
    <n v="0"/>
    <n v="7.7374999999999998"/>
    <x v="2"/>
    <x v="0"/>
    <x v="1"/>
    <b v="0"/>
    <x v="2"/>
    <s v="yes"/>
    <n v="728"/>
    <x v="0"/>
    <x v="1"/>
    <x v="1"/>
    <x v="1"/>
  </r>
  <r>
    <x v="0"/>
    <x v="2"/>
    <n v="25"/>
    <n v="1"/>
    <n v="0"/>
    <n v="26"/>
    <x v="0"/>
    <x v="2"/>
    <x v="0"/>
    <b v="1"/>
    <x v="0"/>
    <s v="no"/>
    <n v="729"/>
    <x v="0"/>
    <x v="0"/>
    <x v="0"/>
    <x v="0"/>
  </r>
  <r>
    <x v="0"/>
    <x v="0"/>
    <n v="25"/>
    <n v="1"/>
    <n v="0"/>
    <n v="7.9249999999999998"/>
    <x v="0"/>
    <x v="0"/>
    <x v="1"/>
    <b v="0"/>
    <x v="0"/>
    <s v="no"/>
    <n v="730"/>
    <x v="0"/>
    <x v="0"/>
    <x v="1"/>
    <x v="0"/>
  </r>
  <r>
    <x v="1"/>
    <x v="1"/>
    <n v="29"/>
    <n v="0"/>
    <n v="0"/>
    <n v="211.33750000000001"/>
    <x v="0"/>
    <x v="1"/>
    <x v="1"/>
    <b v="0"/>
    <x v="0"/>
    <s v="yes"/>
    <n v="731"/>
    <x v="0"/>
    <x v="1"/>
    <x v="1"/>
    <x v="1"/>
  </r>
  <r>
    <x v="0"/>
    <x v="0"/>
    <n v="11"/>
    <n v="0"/>
    <n v="0"/>
    <n v="18.787500000000001"/>
    <x v="1"/>
    <x v="0"/>
    <x v="2"/>
    <b v="0"/>
    <x v="1"/>
    <s v="no"/>
    <n v="732"/>
    <x v="0"/>
    <x v="0"/>
    <x v="0"/>
    <x v="1"/>
  </r>
  <r>
    <x v="0"/>
    <x v="2"/>
    <n v="30"/>
    <n v="0"/>
    <n v="0"/>
    <n v="0"/>
    <x v="0"/>
    <x v="2"/>
    <x v="0"/>
    <b v="1"/>
    <x v="0"/>
    <s v="no"/>
    <n v="733"/>
    <x v="0"/>
    <x v="0"/>
    <x v="0"/>
    <x v="1"/>
  </r>
  <r>
    <x v="0"/>
    <x v="2"/>
    <n v="23"/>
    <n v="0"/>
    <n v="0"/>
    <n v="13"/>
    <x v="0"/>
    <x v="2"/>
    <x v="0"/>
    <b v="1"/>
    <x v="0"/>
    <s v="no"/>
    <n v="734"/>
    <x v="0"/>
    <x v="0"/>
    <x v="0"/>
    <x v="1"/>
  </r>
  <r>
    <x v="0"/>
    <x v="2"/>
    <n v="23"/>
    <n v="0"/>
    <n v="0"/>
    <n v="13"/>
    <x v="0"/>
    <x v="2"/>
    <x v="0"/>
    <b v="1"/>
    <x v="0"/>
    <s v="no"/>
    <n v="735"/>
    <x v="0"/>
    <x v="0"/>
    <x v="0"/>
    <x v="1"/>
  </r>
  <r>
    <x v="0"/>
    <x v="0"/>
    <n v="28.5"/>
    <n v="0"/>
    <n v="0"/>
    <n v="16.100000000000001"/>
    <x v="0"/>
    <x v="0"/>
    <x v="0"/>
    <b v="1"/>
    <x v="0"/>
    <s v="no"/>
    <n v="736"/>
    <x v="0"/>
    <x v="0"/>
    <x v="0"/>
    <x v="1"/>
  </r>
  <r>
    <x v="0"/>
    <x v="0"/>
    <n v="48"/>
    <n v="1"/>
    <n v="3"/>
    <n v="34.375"/>
    <x v="0"/>
    <x v="0"/>
    <x v="1"/>
    <b v="0"/>
    <x v="0"/>
    <s v="no"/>
    <n v="737"/>
    <x v="1"/>
    <x v="0"/>
    <x v="1"/>
    <x v="0"/>
  </r>
  <r>
    <x v="1"/>
    <x v="1"/>
    <n v="35"/>
    <n v="0"/>
    <n v="0"/>
    <n v="512.32920000000001"/>
    <x v="1"/>
    <x v="1"/>
    <x v="0"/>
    <b v="1"/>
    <x v="1"/>
    <s v="yes"/>
    <n v="738"/>
    <x v="0"/>
    <x v="1"/>
    <x v="0"/>
    <x v="1"/>
  </r>
  <r>
    <x v="0"/>
    <x v="0"/>
    <n v="25"/>
    <n v="0"/>
    <n v="0"/>
    <n v="7.8958000000000004"/>
    <x v="0"/>
    <x v="0"/>
    <x v="0"/>
    <b v="1"/>
    <x v="0"/>
    <s v="no"/>
    <n v="739"/>
    <x v="0"/>
    <x v="0"/>
    <x v="0"/>
    <x v="1"/>
  </r>
  <r>
    <x v="0"/>
    <x v="0"/>
    <n v="25"/>
    <n v="0"/>
    <n v="0"/>
    <n v="7.8958000000000004"/>
    <x v="0"/>
    <x v="0"/>
    <x v="0"/>
    <b v="1"/>
    <x v="0"/>
    <s v="no"/>
    <n v="740"/>
    <x v="0"/>
    <x v="0"/>
    <x v="0"/>
    <x v="1"/>
  </r>
  <r>
    <x v="1"/>
    <x v="1"/>
    <n v="40"/>
    <n v="0"/>
    <n v="0"/>
    <n v="30"/>
    <x v="0"/>
    <x v="1"/>
    <x v="0"/>
    <b v="1"/>
    <x v="0"/>
    <s v="yes"/>
    <n v="741"/>
    <x v="0"/>
    <x v="1"/>
    <x v="0"/>
    <x v="1"/>
  </r>
  <r>
    <x v="0"/>
    <x v="1"/>
    <n v="36"/>
    <n v="1"/>
    <n v="0"/>
    <n v="78.849999999999994"/>
    <x v="0"/>
    <x v="1"/>
    <x v="0"/>
    <b v="1"/>
    <x v="0"/>
    <s v="no"/>
    <n v="742"/>
    <x v="0"/>
    <x v="0"/>
    <x v="0"/>
    <x v="0"/>
  </r>
  <r>
    <x v="1"/>
    <x v="1"/>
    <n v="21"/>
    <n v="2"/>
    <n v="2"/>
    <n v="262.375"/>
    <x v="1"/>
    <x v="1"/>
    <x v="1"/>
    <b v="0"/>
    <x v="1"/>
    <s v="yes"/>
    <n v="743"/>
    <x v="1"/>
    <x v="1"/>
    <x v="1"/>
    <x v="0"/>
  </r>
  <r>
    <x v="0"/>
    <x v="0"/>
    <n v="24"/>
    <n v="1"/>
    <n v="0"/>
    <n v="16.100000000000001"/>
    <x v="0"/>
    <x v="0"/>
    <x v="0"/>
    <b v="1"/>
    <x v="0"/>
    <s v="no"/>
    <n v="744"/>
    <x v="0"/>
    <x v="0"/>
    <x v="0"/>
    <x v="0"/>
  </r>
  <r>
    <x v="1"/>
    <x v="0"/>
    <n v="31"/>
    <n v="0"/>
    <n v="0"/>
    <n v="7.9249999999999998"/>
    <x v="0"/>
    <x v="0"/>
    <x v="0"/>
    <b v="1"/>
    <x v="0"/>
    <s v="yes"/>
    <n v="745"/>
    <x v="0"/>
    <x v="1"/>
    <x v="0"/>
    <x v="1"/>
  </r>
  <r>
    <x v="0"/>
    <x v="1"/>
    <n v="70"/>
    <n v="1"/>
    <n v="1"/>
    <n v="71"/>
    <x v="0"/>
    <x v="1"/>
    <x v="0"/>
    <b v="1"/>
    <x v="0"/>
    <s v="no"/>
    <n v="746"/>
    <x v="1"/>
    <x v="0"/>
    <x v="0"/>
    <x v="0"/>
  </r>
  <r>
    <x v="0"/>
    <x v="0"/>
    <n v="16"/>
    <n v="1"/>
    <n v="1"/>
    <n v="20.25"/>
    <x v="0"/>
    <x v="0"/>
    <x v="0"/>
    <b v="1"/>
    <x v="0"/>
    <s v="no"/>
    <n v="747"/>
    <x v="1"/>
    <x v="0"/>
    <x v="0"/>
    <x v="0"/>
  </r>
  <r>
    <x v="1"/>
    <x v="2"/>
    <n v="30"/>
    <n v="0"/>
    <n v="0"/>
    <n v="13"/>
    <x v="0"/>
    <x v="2"/>
    <x v="1"/>
    <b v="0"/>
    <x v="0"/>
    <s v="yes"/>
    <n v="748"/>
    <x v="0"/>
    <x v="1"/>
    <x v="1"/>
    <x v="1"/>
  </r>
  <r>
    <x v="0"/>
    <x v="1"/>
    <n v="19"/>
    <n v="1"/>
    <n v="0"/>
    <n v="53.1"/>
    <x v="0"/>
    <x v="1"/>
    <x v="0"/>
    <b v="1"/>
    <x v="0"/>
    <s v="no"/>
    <n v="749"/>
    <x v="0"/>
    <x v="0"/>
    <x v="0"/>
    <x v="0"/>
  </r>
  <r>
    <x v="0"/>
    <x v="0"/>
    <n v="31"/>
    <n v="0"/>
    <n v="0"/>
    <n v="7.75"/>
    <x v="2"/>
    <x v="0"/>
    <x v="0"/>
    <b v="1"/>
    <x v="2"/>
    <s v="no"/>
    <n v="750"/>
    <x v="0"/>
    <x v="0"/>
    <x v="0"/>
    <x v="1"/>
  </r>
  <r>
    <x v="1"/>
    <x v="2"/>
    <n v="4"/>
    <n v="1"/>
    <n v="1"/>
    <n v="23"/>
    <x v="0"/>
    <x v="2"/>
    <x v="2"/>
    <b v="0"/>
    <x v="0"/>
    <s v="yes"/>
    <n v="751"/>
    <x v="1"/>
    <x v="1"/>
    <x v="1"/>
    <x v="0"/>
  </r>
  <r>
    <x v="1"/>
    <x v="0"/>
    <n v="6"/>
    <n v="0"/>
    <n v="1"/>
    <n v="12.475"/>
    <x v="0"/>
    <x v="0"/>
    <x v="2"/>
    <b v="0"/>
    <x v="0"/>
    <s v="yes"/>
    <n v="752"/>
    <x v="1"/>
    <x v="1"/>
    <x v="0"/>
    <x v="0"/>
  </r>
  <r>
    <x v="0"/>
    <x v="0"/>
    <n v="33"/>
    <n v="0"/>
    <n v="0"/>
    <n v="9.5"/>
    <x v="0"/>
    <x v="0"/>
    <x v="0"/>
    <b v="1"/>
    <x v="0"/>
    <s v="no"/>
    <n v="753"/>
    <x v="0"/>
    <x v="0"/>
    <x v="0"/>
    <x v="1"/>
  </r>
  <r>
    <x v="0"/>
    <x v="0"/>
    <n v="23"/>
    <n v="0"/>
    <n v="0"/>
    <n v="7.8958000000000004"/>
    <x v="0"/>
    <x v="0"/>
    <x v="0"/>
    <b v="1"/>
    <x v="0"/>
    <s v="no"/>
    <n v="754"/>
    <x v="0"/>
    <x v="0"/>
    <x v="0"/>
    <x v="1"/>
  </r>
  <r>
    <x v="1"/>
    <x v="2"/>
    <n v="48"/>
    <n v="1"/>
    <n v="2"/>
    <n v="65"/>
    <x v="0"/>
    <x v="2"/>
    <x v="1"/>
    <b v="0"/>
    <x v="0"/>
    <s v="yes"/>
    <n v="755"/>
    <x v="1"/>
    <x v="1"/>
    <x v="1"/>
    <x v="0"/>
  </r>
  <r>
    <x v="1"/>
    <x v="2"/>
    <n v="1"/>
    <n v="1"/>
    <n v="1"/>
    <n v="14.5"/>
    <x v="0"/>
    <x v="2"/>
    <x v="2"/>
    <b v="0"/>
    <x v="0"/>
    <s v="yes"/>
    <n v="756"/>
    <x v="1"/>
    <x v="1"/>
    <x v="0"/>
    <x v="0"/>
  </r>
  <r>
    <x v="0"/>
    <x v="0"/>
    <n v="28"/>
    <n v="0"/>
    <n v="0"/>
    <n v="7.7957999999999998"/>
    <x v="0"/>
    <x v="0"/>
    <x v="0"/>
    <b v="1"/>
    <x v="0"/>
    <s v="no"/>
    <n v="757"/>
    <x v="0"/>
    <x v="0"/>
    <x v="0"/>
    <x v="1"/>
  </r>
  <r>
    <x v="0"/>
    <x v="2"/>
    <n v="18"/>
    <n v="0"/>
    <n v="0"/>
    <n v="11.5"/>
    <x v="0"/>
    <x v="2"/>
    <x v="0"/>
    <b v="1"/>
    <x v="0"/>
    <s v="no"/>
    <n v="758"/>
    <x v="0"/>
    <x v="0"/>
    <x v="0"/>
    <x v="1"/>
  </r>
  <r>
    <x v="0"/>
    <x v="0"/>
    <n v="34"/>
    <n v="0"/>
    <n v="0"/>
    <n v="8.0500000000000007"/>
    <x v="0"/>
    <x v="0"/>
    <x v="0"/>
    <b v="1"/>
    <x v="0"/>
    <s v="no"/>
    <n v="759"/>
    <x v="0"/>
    <x v="0"/>
    <x v="0"/>
    <x v="1"/>
  </r>
  <r>
    <x v="1"/>
    <x v="1"/>
    <n v="33"/>
    <n v="0"/>
    <n v="0"/>
    <n v="86.5"/>
    <x v="0"/>
    <x v="1"/>
    <x v="1"/>
    <b v="0"/>
    <x v="0"/>
    <s v="yes"/>
    <n v="760"/>
    <x v="0"/>
    <x v="1"/>
    <x v="1"/>
    <x v="1"/>
  </r>
  <r>
    <x v="0"/>
    <x v="0"/>
    <n v="25"/>
    <n v="0"/>
    <n v="0"/>
    <n v="14.5"/>
    <x v="0"/>
    <x v="0"/>
    <x v="0"/>
    <b v="1"/>
    <x v="0"/>
    <s v="no"/>
    <n v="761"/>
    <x v="0"/>
    <x v="0"/>
    <x v="0"/>
    <x v="1"/>
  </r>
  <r>
    <x v="0"/>
    <x v="0"/>
    <n v="41"/>
    <n v="0"/>
    <n v="0"/>
    <n v="7.125"/>
    <x v="0"/>
    <x v="0"/>
    <x v="0"/>
    <b v="1"/>
    <x v="0"/>
    <s v="no"/>
    <n v="762"/>
    <x v="0"/>
    <x v="0"/>
    <x v="0"/>
    <x v="1"/>
  </r>
  <r>
    <x v="1"/>
    <x v="0"/>
    <n v="20"/>
    <n v="0"/>
    <n v="0"/>
    <n v="7.2291999999999996"/>
    <x v="1"/>
    <x v="0"/>
    <x v="0"/>
    <b v="1"/>
    <x v="1"/>
    <s v="yes"/>
    <n v="763"/>
    <x v="0"/>
    <x v="1"/>
    <x v="0"/>
    <x v="1"/>
  </r>
  <r>
    <x v="1"/>
    <x v="1"/>
    <n v="36"/>
    <n v="1"/>
    <n v="2"/>
    <n v="120"/>
    <x v="0"/>
    <x v="1"/>
    <x v="1"/>
    <b v="0"/>
    <x v="0"/>
    <s v="yes"/>
    <n v="764"/>
    <x v="1"/>
    <x v="1"/>
    <x v="1"/>
    <x v="0"/>
  </r>
  <r>
    <x v="0"/>
    <x v="0"/>
    <n v="16"/>
    <n v="0"/>
    <n v="0"/>
    <n v="7.7750000000000004"/>
    <x v="0"/>
    <x v="0"/>
    <x v="0"/>
    <b v="1"/>
    <x v="0"/>
    <s v="no"/>
    <n v="765"/>
    <x v="0"/>
    <x v="0"/>
    <x v="0"/>
    <x v="1"/>
  </r>
  <r>
    <x v="1"/>
    <x v="1"/>
    <n v="51"/>
    <n v="1"/>
    <n v="0"/>
    <n v="77.958299999999994"/>
    <x v="0"/>
    <x v="1"/>
    <x v="1"/>
    <b v="0"/>
    <x v="0"/>
    <s v="yes"/>
    <n v="766"/>
    <x v="0"/>
    <x v="1"/>
    <x v="1"/>
    <x v="0"/>
  </r>
  <r>
    <x v="0"/>
    <x v="1"/>
    <n v="40"/>
    <n v="0"/>
    <n v="0"/>
    <n v="39.6"/>
    <x v="1"/>
    <x v="1"/>
    <x v="0"/>
    <b v="1"/>
    <x v="1"/>
    <s v="no"/>
    <n v="767"/>
    <x v="0"/>
    <x v="0"/>
    <x v="0"/>
    <x v="1"/>
  </r>
  <r>
    <x v="0"/>
    <x v="0"/>
    <n v="30.5"/>
    <n v="0"/>
    <n v="0"/>
    <n v="7.75"/>
    <x v="2"/>
    <x v="0"/>
    <x v="1"/>
    <b v="0"/>
    <x v="2"/>
    <s v="no"/>
    <n v="768"/>
    <x v="0"/>
    <x v="0"/>
    <x v="1"/>
    <x v="1"/>
  </r>
  <r>
    <x v="0"/>
    <x v="0"/>
    <n v="25"/>
    <n v="1"/>
    <n v="0"/>
    <n v="24.15"/>
    <x v="2"/>
    <x v="0"/>
    <x v="0"/>
    <b v="1"/>
    <x v="2"/>
    <s v="no"/>
    <n v="769"/>
    <x v="0"/>
    <x v="0"/>
    <x v="0"/>
    <x v="0"/>
  </r>
  <r>
    <x v="0"/>
    <x v="0"/>
    <n v="32"/>
    <n v="0"/>
    <n v="0"/>
    <n v="8.3625000000000007"/>
    <x v="0"/>
    <x v="0"/>
    <x v="0"/>
    <b v="1"/>
    <x v="0"/>
    <s v="no"/>
    <n v="770"/>
    <x v="0"/>
    <x v="0"/>
    <x v="0"/>
    <x v="1"/>
  </r>
  <r>
    <x v="0"/>
    <x v="0"/>
    <n v="24"/>
    <n v="0"/>
    <n v="0"/>
    <n v="9.5"/>
    <x v="0"/>
    <x v="0"/>
    <x v="0"/>
    <b v="1"/>
    <x v="0"/>
    <s v="no"/>
    <n v="771"/>
    <x v="0"/>
    <x v="0"/>
    <x v="0"/>
    <x v="1"/>
  </r>
  <r>
    <x v="0"/>
    <x v="0"/>
    <n v="48"/>
    <n v="0"/>
    <n v="0"/>
    <n v="7.8541999999999996"/>
    <x v="0"/>
    <x v="0"/>
    <x v="0"/>
    <b v="1"/>
    <x v="0"/>
    <s v="no"/>
    <n v="772"/>
    <x v="0"/>
    <x v="0"/>
    <x v="0"/>
    <x v="1"/>
  </r>
  <r>
    <x v="0"/>
    <x v="2"/>
    <n v="57"/>
    <n v="0"/>
    <n v="0"/>
    <n v="10.5"/>
    <x v="0"/>
    <x v="2"/>
    <x v="1"/>
    <b v="0"/>
    <x v="0"/>
    <s v="no"/>
    <n v="773"/>
    <x v="0"/>
    <x v="0"/>
    <x v="1"/>
    <x v="1"/>
  </r>
  <r>
    <x v="0"/>
    <x v="0"/>
    <n v="25"/>
    <n v="0"/>
    <n v="0"/>
    <n v="7.2249999999999996"/>
    <x v="1"/>
    <x v="0"/>
    <x v="0"/>
    <b v="1"/>
    <x v="1"/>
    <s v="no"/>
    <n v="774"/>
    <x v="0"/>
    <x v="0"/>
    <x v="0"/>
    <x v="1"/>
  </r>
  <r>
    <x v="1"/>
    <x v="2"/>
    <n v="54"/>
    <n v="1"/>
    <n v="3"/>
    <n v="23"/>
    <x v="0"/>
    <x v="2"/>
    <x v="1"/>
    <b v="0"/>
    <x v="0"/>
    <s v="yes"/>
    <n v="775"/>
    <x v="1"/>
    <x v="1"/>
    <x v="1"/>
    <x v="0"/>
  </r>
  <r>
    <x v="0"/>
    <x v="0"/>
    <n v="18"/>
    <n v="0"/>
    <n v="0"/>
    <n v="7.75"/>
    <x v="0"/>
    <x v="0"/>
    <x v="0"/>
    <b v="1"/>
    <x v="0"/>
    <s v="no"/>
    <n v="776"/>
    <x v="0"/>
    <x v="0"/>
    <x v="0"/>
    <x v="1"/>
  </r>
  <r>
    <x v="0"/>
    <x v="0"/>
    <n v="25"/>
    <n v="0"/>
    <n v="0"/>
    <n v="7.75"/>
    <x v="2"/>
    <x v="0"/>
    <x v="0"/>
    <b v="1"/>
    <x v="2"/>
    <s v="no"/>
    <n v="777"/>
    <x v="0"/>
    <x v="0"/>
    <x v="0"/>
    <x v="1"/>
  </r>
  <r>
    <x v="1"/>
    <x v="0"/>
    <n v="5"/>
    <n v="0"/>
    <n v="0"/>
    <n v="12.475"/>
    <x v="0"/>
    <x v="0"/>
    <x v="2"/>
    <b v="0"/>
    <x v="0"/>
    <s v="yes"/>
    <n v="778"/>
    <x v="0"/>
    <x v="1"/>
    <x v="1"/>
    <x v="1"/>
  </r>
  <r>
    <x v="0"/>
    <x v="0"/>
    <n v="25"/>
    <n v="0"/>
    <n v="0"/>
    <n v="7.7374999999999998"/>
    <x v="2"/>
    <x v="0"/>
    <x v="0"/>
    <b v="1"/>
    <x v="2"/>
    <s v="no"/>
    <n v="779"/>
    <x v="0"/>
    <x v="0"/>
    <x v="0"/>
    <x v="1"/>
  </r>
  <r>
    <x v="1"/>
    <x v="1"/>
    <n v="43"/>
    <n v="0"/>
    <n v="1"/>
    <n v="211.33750000000001"/>
    <x v="0"/>
    <x v="1"/>
    <x v="1"/>
    <b v="0"/>
    <x v="0"/>
    <s v="yes"/>
    <n v="780"/>
    <x v="1"/>
    <x v="1"/>
    <x v="1"/>
    <x v="0"/>
  </r>
  <r>
    <x v="1"/>
    <x v="0"/>
    <n v="13"/>
    <n v="0"/>
    <n v="0"/>
    <n v="7.2291999999999996"/>
    <x v="1"/>
    <x v="0"/>
    <x v="2"/>
    <b v="0"/>
    <x v="1"/>
    <s v="yes"/>
    <n v="781"/>
    <x v="0"/>
    <x v="1"/>
    <x v="1"/>
    <x v="1"/>
  </r>
  <r>
    <x v="1"/>
    <x v="1"/>
    <n v="17"/>
    <n v="1"/>
    <n v="0"/>
    <n v="57"/>
    <x v="0"/>
    <x v="1"/>
    <x v="1"/>
    <b v="0"/>
    <x v="0"/>
    <s v="yes"/>
    <n v="782"/>
    <x v="0"/>
    <x v="1"/>
    <x v="1"/>
    <x v="0"/>
  </r>
  <r>
    <x v="0"/>
    <x v="1"/>
    <n v="29"/>
    <n v="0"/>
    <n v="0"/>
    <n v="30"/>
    <x v="0"/>
    <x v="1"/>
    <x v="0"/>
    <b v="1"/>
    <x v="0"/>
    <s v="no"/>
    <n v="783"/>
    <x v="0"/>
    <x v="0"/>
    <x v="0"/>
    <x v="1"/>
  </r>
  <r>
    <x v="0"/>
    <x v="0"/>
    <n v="25"/>
    <n v="1"/>
    <n v="2"/>
    <n v="23.45"/>
    <x v="0"/>
    <x v="0"/>
    <x v="0"/>
    <b v="1"/>
    <x v="0"/>
    <s v="no"/>
    <n v="784"/>
    <x v="1"/>
    <x v="0"/>
    <x v="0"/>
    <x v="0"/>
  </r>
  <r>
    <x v="0"/>
    <x v="0"/>
    <n v="25"/>
    <n v="0"/>
    <n v="0"/>
    <n v="7.05"/>
    <x v="0"/>
    <x v="0"/>
    <x v="0"/>
    <b v="1"/>
    <x v="0"/>
    <s v="no"/>
    <n v="785"/>
    <x v="0"/>
    <x v="0"/>
    <x v="0"/>
    <x v="1"/>
  </r>
  <r>
    <x v="0"/>
    <x v="0"/>
    <n v="25"/>
    <n v="0"/>
    <n v="0"/>
    <n v="7.25"/>
    <x v="0"/>
    <x v="0"/>
    <x v="0"/>
    <b v="1"/>
    <x v="0"/>
    <s v="no"/>
    <n v="786"/>
    <x v="0"/>
    <x v="0"/>
    <x v="0"/>
    <x v="1"/>
  </r>
  <r>
    <x v="1"/>
    <x v="0"/>
    <n v="18"/>
    <n v="0"/>
    <n v="0"/>
    <n v="7.4958"/>
    <x v="0"/>
    <x v="0"/>
    <x v="1"/>
    <b v="0"/>
    <x v="0"/>
    <s v="yes"/>
    <n v="787"/>
    <x v="0"/>
    <x v="1"/>
    <x v="1"/>
    <x v="1"/>
  </r>
  <r>
    <x v="0"/>
    <x v="0"/>
    <n v="8"/>
    <n v="4"/>
    <n v="1"/>
    <n v="29.125"/>
    <x v="2"/>
    <x v="0"/>
    <x v="2"/>
    <b v="0"/>
    <x v="2"/>
    <s v="no"/>
    <n v="788"/>
    <x v="1"/>
    <x v="0"/>
    <x v="0"/>
    <x v="0"/>
  </r>
  <r>
    <x v="1"/>
    <x v="0"/>
    <n v="1"/>
    <n v="1"/>
    <n v="2"/>
    <n v="20.574999999999999"/>
    <x v="0"/>
    <x v="0"/>
    <x v="2"/>
    <b v="0"/>
    <x v="0"/>
    <s v="yes"/>
    <n v="789"/>
    <x v="1"/>
    <x v="1"/>
    <x v="0"/>
    <x v="0"/>
  </r>
  <r>
    <x v="0"/>
    <x v="1"/>
    <n v="46"/>
    <n v="0"/>
    <n v="0"/>
    <n v="79.2"/>
    <x v="1"/>
    <x v="1"/>
    <x v="0"/>
    <b v="1"/>
    <x v="1"/>
    <s v="no"/>
    <n v="790"/>
    <x v="0"/>
    <x v="0"/>
    <x v="0"/>
    <x v="1"/>
  </r>
  <r>
    <x v="0"/>
    <x v="0"/>
    <n v="25"/>
    <n v="0"/>
    <n v="0"/>
    <n v="7.75"/>
    <x v="2"/>
    <x v="0"/>
    <x v="0"/>
    <b v="1"/>
    <x v="2"/>
    <s v="no"/>
    <n v="791"/>
    <x v="0"/>
    <x v="0"/>
    <x v="0"/>
    <x v="1"/>
  </r>
  <r>
    <x v="0"/>
    <x v="2"/>
    <n v="16"/>
    <n v="0"/>
    <n v="0"/>
    <n v="26"/>
    <x v="0"/>
    <x v="2"/>
    <x v="0"/>
    <b v="1"/>
    <x v="0"/>
    <s v="no"/>
    <n v="792"/>
    <x v="0"/>
    <x v="0"/>
    <x v="0"/>
    <x v="1"/>
  </r>
  <r>
    <x v="0"/>
    <x v="0"/>
    <n v="21.5"/>
    <n v="8"/>
    <n v="2"/>
    <n v="69.55"/>
    <x v="0"/>
    <x v="0"/>
    <x v="1"/>
    <b v="0"/>
    <x v="0"/>
    <s v="no"/>
    <n v="793"/>
    <x v="1"/>
    <x v="0"/>
    <x v="1"/>
    <x v="0"/>
  </r>
  <r>
    <x v="0"/>
    <x v="1"/>
    <n v="40"/>
    <n v="0"/>
    <n v="0"/>
    <n v="30.695799999999998"/>
    <x v="1"/>
    <x v="1"/>
    <x v="0"/>
    <b v="1"/>
    <x v="1"/>
    <s v="no"/>
    <n v="794"/>
    <x v="0"/>
    <x v="0"/>
    <x v="0"/>
    <x v="1"/>
  </r>
  <r>
    <x v="0"/>
    <x v="0"/>
    <n v="25"/>
    <n v="0"/>
    <n v="0"/>
    <n v="7.8958000000000004"/>
    <x v="0"/>
    <x v="0"/>
    <x v="0"/>
    <b v="1"/>
    <x v="0"/>
    <s v="no"/>
    <n v="795"/>
    <x v="0"/>
    <x v="0"/>
    <x v="0"/>
    <x v="1"/>
  </r>
  <r>
    <x v="0"/>
    <x v="2"/>
    <n v="39"/>
    <n v="0"/>
    <n v="0"/>
    <n v="13"/>
    <x v="0"/>
    <x v="2"/>
    <x v="0"/>
    <b v="1"/>
    <x v="0"/>
    <s v="no"/>
    <n v="796"/>
    <x v="0"/>
    <x v="0"/>
    <x v="0"/>
    <x v="1"/>
  </r>
  <r>
    <x v="1"/>
    <x v="1"/>
    <n v="49"/>
    <n v="0"/>
    <n v="0"/>
    <n v="25.929200000000002"/>
    <x v="0"/>
    <x v="1"/>
    <x v="1"/>
    <b v="0"/>
    <x v="0"/>
    <s v="yes"/>
    <n v="797"/>
    <x v="0"/>
    <x v="1"/>
    <x v="1"/>
    <x v="1"/>
  </r>
  <r>
    <x v="1"/>
    <x v="0"/>
    <n v="31"/>
    <n v="0"/>
    <n v="0"/>
    <n v="8.6832999999999991"/>
    <x v="0"/>
    <x v="0"/>
    <x v="1"/>
    <b v="0"/>
    <x v="0"/>
    <s v="yes"/>
    <n v="798"/>
    <x v="0"/>
    <x v="1"/>
    <x v="1"/>
    <x v="1"/>
  </r>
  <r>
    <x v="0"/>
    <x v="0"/>
    <n v="30"/>
    <n v="0"/>
    <n v="0"/>
    <n v="7.2291999999999996"/>
    <x v="1"/>
    <x v="0"/>
    <x v="0"/>
    <b v="1"/>
    <x v="1"/>
    <s v="no"/>
    <n v="799"/>
    <x v="0"/>
    <x v="0"/>
    <x v="0"/>
    <x v="1"/>
  </r>
  <r>
    <x v="0"/>
    <x v="0"/>
    <n v="30"/>
    <n v="1"/>
    <n v="1"/>
    <n v="24.15"/>
    <x v="0"/>
    <x v="0"/>
    <x v="1"/>
    <b v="0"/>
    <x v="0"/>
    <s v="no"/>
    <n v="800"/>
    <x v="1"/>
    <x v="0"/>
    <x v="1"/>
    <x v="0"/>
  </r>
  <r>
    <x v="0"/>
    <x v="2"/>
    <n v="34"/>
    <n v="0"/>
    <n v="0"/>
    <n v="13"/>
    <x v="0"/>
    <x v="2"/>
    <x v="0"/>
    <b v="1"/>
    <x v="0"/>
    <s v="no"/>
    <n v="801"/>
    <x v="0"/>
    <x v="0"/>
    <x v="0"/>
    <x v="1"/>
  </r>
  <r>
    <x v="1"/>
    <x v="2"/>
    <n v="31"/>
    <n v="1"/>
    <n v="1"/>
    <n v="26.25"/>
    <x v="0"/>
    <x v="2"/>
    <x v="1"/>
    <b v="0"/>
    <x v="0"/>
    <s v="yes"/>
    <n v="802"/>
    <x v="1"/>
    <x v="1"/>
    <x v="1"/>
    <x v="0"/>
  </r>
  <r>
    <x v="1"/>
    <x v="1"/>
    <n v="11"/>
    <n v="1"/>
    <n v="2"/>
    <n v="120"/>
    <x v="0"/>
    <x v="1"/>
    <x v="2"/>
    <b v="0"/>
    <x v="0"/>
    <s v="yes"/>
    <n v="803"/>
    <x v="1"/>
    <x v="1"/>
    <x v="0"/>
    <x v="0"/>
  </r>
  <r>
    <x v="1"/>
    <x v="0"/>
    <n v="1"/>
    <n v="0"/>
    <n v="1"/>
    <n v="8.5167000000000002"/>
    <x v="1"/>
    <x v="0"/>
    <x v="2"/>
    <b v="0"/>
    <x v="1"/>
    <s v="yes"/>
    <n v="804"/>
    <x v="1"/>
    <x v="1"/>
    <x v="0"/>
    <x v="0"/>
  </r>
  <r>
    <x v="1"/>
    <x v="0"/>
    <n v="27"/>
    <n v="0"/>
    <n v="0"/>
    <n v="6.9749999999999996"/>
    <x v="0"/>
    <x v="0"/>
    <x v="0"/>
    <b v="1"/>
    <x v="0"/>
    <s v="yes"/>
    <n v="805"/>
    <x v="0"/>
    <x v="1"/>
    <x v="0"/>
    <x v="1"/>
  </r>
  <r>
    <x v="0"/>
    <x v="0"/>
    <n v="31"/>
    <n v="0"/>
    <n v="0"/>
    <n v="7.7750000000000004"/>
    <x v="0"/>
    <x v="0"/>
    <x v="0"/>
    <b v="1"/>
    <x v="0"/>
    <s v="no"/>
    <n v="806"/>
    <x v="0"/>
    <x v="0"/>
    <x v="0"/>
    <x v="1"/>
  </r>
  <r>
    <x v="0"/>
    <x v="1"/>
    <n v="39"/>
    <n v="0"/>
    <n v="0"/>
    <n v="0"/>
    <x v="0"/>
    <x v="1"/>
    <x v="0"/>
    <b v="1"/>
    <x v="0"/>
    <s v="no"/>
    <n v="807"/>
    <x v="0"/>
    <x v="0"/>
    <x v="0"/>
    <x v="1"/>
  </r>
  <r>
    <x v="0"/>
    <x v="0"/>
    <n v="18"/>
    <n v="0"/>
    <n v="0"/>
    <n v="7.7750000000000004"/>
    <x v="0"/>
    <x v="0"/>
    <x v="1"/>
    <b v="0"/>
    <x v="0"/>
    <s v="no"/>
    <n v="808"/>
    <x v="0"/>
    <x v="0"/>
    <x v="1"/>
    <x v="1"/>
  </r>
  <r>
    <x v="0"/>
    <x v="2"/>
    <n v="39"/>
    <n v="0"/>
    <n v="0"/>
    <n v="13"/>
    <x v="0"/>
    <x v="2"/>
    <x v="0"/>
    <b v="1"/>
    <x v="0"/>
    <s v="no"/>
    <n v="809"/>
    <x v="0"/>
    <x v="0"/>
    <x v="0"/>
    <x v="1"/>
  </r>
  <r>
    <x v="1"/>
    <x v="1"/>
    <n v="33"/>
    <n v="1"/>
    <n v="0"/>
    <n v="53.1"/>
    <x v="0"/>
    <x v="1"/>
    <x v="1"/>
    <b v="0"/>
    <x v="0"/>
    <s v="yes"/>
    <n v="810"/>
    <x v="0"/>
    <x v="1"/>
    <x v="1"/>
    <x v="0"/>
  </r>
  <r>
    <x v="0"/>
    <x v="0"/>
    <n v="26"/>
    <n v="0"/>
    <n v="0"/>
    <n v="7.8875000000000002"/>
    <x v="0"/>
    <x v="0"/>
    <x v="0"/>
    <b v="1"/>
    <x v="0"/>
    <s v="no"/>
    <n v="811"/>
    <x v="0"/>
    <x v="0"/>
    <x v="0"/>
    <x v="1"/>
  </r>
  <r>
    <x v="0"/>
    <x v="0"/>
    <n v="39"/>
    <n v="0"/>
    <n v="0"/>
    <n v="24.15"/>
    <x v="0"/>
    <x v="0"/>
    <x v="0"/>
    <b v="1"/>
    <x v="0"/>
    <s v="no"/>
    <n v="812"/>
    <x v="0"/>
    <x v="0"/>
    <x v="0"/>
    <x v="1"/>
  </r>
  <r>
    <x v="0"/>
    <x v="2"/>
    <n v="35"/>
    <n v="0"/>
    <n v="0"/>
    <n v="10.5"/>
    <x v="0"/>
    <x v="2"/>
    <x v="0"/>
    <b v="1"/>
    <x v="0"/>
    <s v="no"/>
    <n v="813"/>
    <x v="0"/>
    <x v="0"/>
    <x v="0"/>
    <x v="1"/>
  </r>
  <r>
    <x v="0"/>
    <x v="0"/>
    <n v="6"/>
    <n v="4"/>
    <n v="2"/>
    <n v="31.274999999999999"/>
    <x v="0"/>
    <x v="0"/>
    <x v="2"/>
    <b v="0"/>
    <x v="0"/>
    <s v="no"/>
    <n v="814"/>
    <x v="1"/>
    <x v="0"/>
    <x v="1"/>
    <x v="0"/>
  </r>
  <r>
    <x v="0"/>
    <x v="0"/>
    <n v="30.5"/>
    <n v="0"/>
    <n v="0"/>
    <n v="8.0500000000000007"/>
    <x v="0"/>
    <x v="0"/>
    <x v="0"/>
    <b v="1"/>
    <x v="0"/>
    <s v="no"/>
    <n v="815"/>
    <x v="0"/>
    <x v="0"/>
    <x v="0"/>
    <x v="1"/>
  </r>
  <r>
    <x v="0"/>
    <x v="1"/>
    <n v="40"/>
    <n v="0"/>
    <n v="0"/>
    <n v="0"/>
    <x v="0"/>
    <x v="1"/>
    <x v="0"/>
    <b v="1"/>
    <x v="0"/>
    <s v="no"/>
    <n v="816"/>
    <x v="0"/>
    <x v="0"/>
    <x v="0"/>
    <x v="1"/>
  </r>
  <r>
    <x v="0"/>
    <x v="0"/>
    <n v="23"/>
    <n v="0"/>
    <n v="0"/>
    <n v="7.9249999999999998"/>
    <x v="0"/>
    <x v="0"/>
    <x v="1"/>
    <b v="0"/>
    <x v="0"/>
    <s v="no"/>
    <n v="817"/>
    <x v="0"/>
    <x v="0"/>
    <x v="1"/>
    <x v="1"/>
  </r>
  <r>
    <x v="0"/>
    <x v="2"/>
    <n v="31"/>
    <n v="1"/>
    <n v="1"/>
    <n v="37.004199999999997"/>
    <x v="1"/>
    <x v="2"/>
    <x v="0"/>
    <b v="1"/>
    <x v="1"/>
    <s v="no"/>
    <n v="818"/>
    <x v="1"/>
    <x v="0"/>
    <x v="0"/>
    <x v="0"/>
  </r>
  <r>
    <x v="0"/>
    <x v="0"/>
    <n v="43"/>
    <n v="0"/>
    <n v="0"/>
    <n v="6.45"/>
    <x v="0"/>
    <x v="0"/>
    <x v="0"/>
    <b v="1"/>
    <x v="0"/>
    <s v="no"/>
    <n v="819"/>
    <x v="0"/>
    <x v="0"/>
    <x v="0"/>
    <x v="1"/>
  </r>
  <r>
    <x v="0"/>
    <x v="0"/>
    <n v="10"/>
    <n v="3"/>
    <n v="2"/>
    <n v="27.9"/>
    <x v="0"/>
    <x v="0"/>
    <x v="2"/>
    <b v="0"/>
    <x v="0"/>
    <s v="no"/>
    <n v="820"/>
    <x v="1"/>
    <x v="0"/>
    <x v="0"/>
    <x v="0"/>
  </r>
  <r>
    <x v="1"/>
    <x v="1"/>
    <n v="52"/>
    <n v="1"/>
    <n v="1"/>
    <n v="93.5"/>
    <x v="0"/>
    <x v="1"/>
    <x v="1"/>
    <b v="0"/>
    <x v="0"/>
    <s v="yes"/>
    <n v="821"/>
    <x v="1"/>
    <x v="1"/>
    <x v="1"/>
    <x v="0"/>
  </r>
  <r>
    <x v="1"/>
    <x v="0"/>
    <n v="27"/>
    <n v="0"/>
    <n v="0"/>
    <n v="8.6624999999999996"/>
    <x v="0"/>
    <x v="0"/>
    <x v="0"/>
    <b v="1"/>
    <x v="0"/>
    <s v="yes"/>
    <n v="822"/>
    <x v="0"/>
    <x v="1"/>
    <x v="0"/>
    <x v="1"/>
  </r>
  <r>
    <x v="0"/>
    <x v="1"/>
    <n v="38"/>
    <n v="0"/>
    <n v="0"/>
    <n v="0"/>
    <x v="0"/>
    <x v="1"/>
    <x v="0"/>
    <b v="1"/>
    <x v="0"/>
    <s v="no"/>
    <n v="823"/>
    <x v="0"/>
    <x v="0"/>
    <x v="0"/>
    <x v="1"/>
  </r>
  <r>
    <x v="1"/>
    <x v="0"/>
    <n v="27"/>
    <n v="0"/>
    <n v="1"/>
    <n v="12.475"/>
    <x v="0"/>
    <x v="0"/>
    <x v="1"/>
    <b v="0"/>
    <x v="0"/>
    <s v="yes"/>
    <n v="824"/>
    <x v="1"/>
    <x v="1"/>
    <x v="1"/>
    <x v="0"/>
  </r>
  <r>
    <x v="0"/>
    <x v="0"/>
    <n v="2"/>
    <n v="4"/>
    <n v="1"/>
    <n v="39.6875"/>
    <x v="0"/>
    <x v="0"/>
    <x v="2"/>
    <b v="0"/>
    <x v="0"/>
    <s v="no"/>
    <n v="825"/>
    <x v="1"/>
    <x v="0"/>
    <x v="0"/>
    <x v="0"/>
  </r>
  <r>
    <x v="0"/>
    <x v="0"/>
    <n v="25"/>
    <n v="0"/>
    <n v="0"/>
    <n v="6.95"/>
    <x v="2"/>
    <x v="0"/>
    <x v="0"/>
    <b v="1"/>
    <x v="2"/>
    <s v="no"/>
    <n v="826"/>
    <x v="0"/>
    <x v="0"/>
    <x v="0"/>
    <x v="1"/>
  </r>
  <r>
    <x v="0"/>
    <x v="0"/>
    <n v="25"/>
    <n v="0"/>
    <n v="0"/>
    <n v="56.495800000000003"/>
    <x v="0"/>
    <x v="0"/>
    <x v="0"/>
    <b v="1"/>
    <x v="0"/>
    <s v="no"/>
    <n v="827"/>
    <x v="0"/>
    <x v="0"/>
    <x v="0"/>
    <x v="1"/>
  </r>
  <r>
    <x v="1"/>
    <x v="2"/>
    <n v="1"/>
    <n v="0"/>
    <n v="2"/>
    <n v="37.004199999999997"/>
    <x v="1"/>
    <x v="2"/>
    <x v="2"/>
    <b v="0"/>
    <x v="1"/>
    <s v="yes"/>
    <n v="828"/>
    <x v="1"/>
    <x v="1"/>
    <x v="0"/>
    <x v="0"/>
  </r>
  <r>
    <x v="1"/>
    <x v="0"/>
    <n v="25"/>
    <n v="0"/>
    <n v="0"/>
    <n v="7.75"/>
    <x v="2"/>
    <x v="0"/>
    <x v="0"/>
    <b v="1"/>
    <x v="2"/>
    <s v="yes"/>
    <n v="829"/>
    <x v="0"/>
    <x v="1"/>
    <x v="0"/>
    <x v="1"/>
  </r>
  <r>
    <x v="1"/>
    <x v="1"/>
    <n v="62"/>
    <n v="0"/>
    <n v="0"/>
    <n v="80"/>
    <x v="0"/>
    <x v="1"/>
    <x v="1"/>
    <b v="0"/>
    <x v="0"/>
    <s v="yes"/>
    <n v="830"/>
    <x v="0"/>
    <x v="1"/>
    <x v="1"/>
    <x v="1"/>
  </r>
  <r>
    <x v="1"/>
    <x v="0"/>
    <n v="15"/>
    <n v="1"/>
    <n v="0"/>
    <n v="14.4542"/>
    <x v="1"/>
    <x v="0"/>
    <x v="2"/>
    <b v="0"/>
    <x v="1"/>
    <s v="yes"/>
    <n v="831"/>
    <x v="0"/>
    <x v="1"/>
    <x v="1"/>
    <x v="0"/>
  </r>
  <r>
    <x v="1"/>
    <x v="2"/>
    <n v="1"/>
    <n v="1"/>
    <n v="1"/>
    <n v="18.75"/>
    <x v="0"/>
    <x v="2"/>
    <x v="2"/>
    <b v="0"/>
    <x v="0"/>
    <s v="yes"/>
    <n v="832"/>
    <x v="1"/>
    <x v="1"/>
    <x v="0"/>
    <x v="0"/>
  </r>
  <r>
    <x v="0"/>
    <x v="0"/>
    <n v="25"/>
    <n v="0"/>
    <n v="0"/>
    <n v="7.2291999999999996"/>
    <x v="1"/>
    <x v="0"/>
    <x v="0"/>
    <b v="1"/>
    <x v="1"/>
    <s v="no"/>
    <n v="833"/>
    <x v="0"/>
    <x v="0"/>
    <x v="0"/>
    <x v="1"/>
  </r>
  <r>
    <x v="0"/>
    <x v="0"/>
    <n v="23"/>
    <n v="0"/>
    <n v="0"/>
    <n v="7.8541999999999996"/>
    <x v="0"/>
    <x v="0"/>
    <x v="0"/>
    <b v="1"/>
    <x v="0"/>
    <s v="no"/>
    <n v="834"/>
    <x v="0"/>
    <x v="0"/>
    <x v="0"/>
    <x v="1"/>
  </r>
  <r>
    <x v="0"/>
    <x v="0"/>
    <n v="18"/>
    <n v="0"/>
    <n v="0"/>
    <n v="8.3000000000000007"/>
    <x v="0"/>
    <x v="0"/>
    <x v="0"/>
    <b v="1"/>
    <x v="0"/>
    <s v="no"/>
    <n v="835"/>
    <x v="0"/>
    <x v="0"/>
    <x v="0"/>
    <x v="1"/>
  </r>
  <r>
    <x v="1"/>
    <x v="1"/>
    <n v="39"/>
    <n v="1"/>
    <n v="1"/>
    <n v="83.158299999999997"/>
    <x v="1"/>
    <x v="1"/>
    <x v="1"/>
    <b v="0"/>
    <x v="1"/>
    <s v="yes"/>
    <n v="836"/>
    <x v="1"/>
    <x v="1"/>
    <x v="1"/>
    <x v="0"/>
  </r>
  <r>
    <x v="0"/>
    <x v="0"/>
    <n v="21"/>
    <n v="0"/>
    <n v="0"/>
    <n v="8.6624999999999996"/>
    <x v="0"/>
    <x v="0"/>
    <x v="0"/>
    <b v="1"/>
    <x v="0"/>
    <s v="no"/>
    <n v="837"/>
    <x v="0"/>
    <x v="0"/>
    <x v="0"/>
    <x v="1"/>
  </r>
  <r>
    <x v="0"/>
    <x v="0"/>
    <n v="25"/>
    <n v="0"/>
    <n v="0"/>
    <n v="8.0500000000000007"/>
    <x v="0"/>
    <x v="0"/>
    <x v="0"/>
    <b v="1"/>
    <x v="0"/>
    <s v="no"/>
    <n v="838"/>
    <x v="0"/>
    <x v="0"/>
    <x v="0"/>
    <x v="1"/>
  </r>
  <r>
    <x v="1"/>
    <x v="0"/>
    <n v="32"/>
    <n v="0"/>
    <n v="0"/>
    <n v="56.495800000000003"/>
    <x v="0"/>
    <x v="0"/>
    <x v="0"/>
    <b v="1"/>
    <x v="0"/>
    <s v="yes"/>
    <n v="839"/>
    <x v="0"/>
    <x v="1"/>
    <x v="0"/>
    <x v="1"/>
  </r>
  <r>
    <x v="1"/>
    <x v="1"/>
    <n v="40"/>
    <n v="0"/>
    <n v="0"/>
    <n v="29.7"/>
    <x v="1"/>
    <x v="1"/>
    <x v="0"/>
    <b v="1"/>
    <x v="1"/>
    <s v="yes"/>
    <n v="840"/>
    <x v="0"/>
    <x v="1"/>
    <x v="0"/>
    <x v="1"/>
  </r>
  <r>
    <x v="0"/>
    <x v="0"/>
    <n v="20"/>
    <n v="0"/>
    <n v="0"/>
    <n v="7.9249999999999998"/>
    <x v="0"/>
    <x v="0"/>
    <x v="0"/>
    <b v="1"/>
    <x v="0"/>
    <s v="no"/>
    <n v="841"/>
    <x v="0"/>
    <x v="0"/>
    <x v="0"/>
    <x v="1"/>
  </r>
  <r>
    <x v="0"/>
    <x v="2"/>
    <n v="16"/>
    <n v="0"/>
    <n v="0"/>
    <n v="10.5"/>
    <x v="0"/>
    <x v="2"/>
    <x v="0"/>
    <b v="1"/>
    <x v="0"/>
    <s v="no"/>
    <n v="842"/>
    <x v="0"/>
    <x v="0"/>
    <x v="0"/>
    <x v="1"/>
  </r>
  <r>
    <x v="1"/>
    <x v="1"/>
    <n v="30"/>
    <n v="0"/>
    <n v="0"/>
    <n v="31"/>
    <x v="1"/>
    <x v="1"/>
    <x v="1"/>
    <b v="0"/>
    <x v="1"/>
    <s v="yes"/>
    <n v="843"/>
    <x v="0"/>
    <x v="1"/>
    <x v="1"/>
    <x v="1"/>
  </r>
  <r>
    <x v="0"/>
    <x v="0"/>
    <n v="34.5"/>
    <n v="0"/>
    <n v="0"/>
    <n v="6.4375"/>
    <x v="1"/>
    <x v="0"/>
    <x v="0"/>
    <b v="1"/>
    <x v="1"/>
    <s v="no"/>
    <n v="844"/>
    <x v="0"/>
    <x v="0"/>
    <x v="0"/>
    <x v="1"/>
  </r>
  <r>
    <x v="0"/>
    <x v="0"/>
    <n v="17"/>
    <n v="0"/>
    <n v="0"/>
    <n v="8.6624999999999996"/>
    <x v="0"/>
    <x v="0"/>
    <x v="0"/>
    <b v="1"/>
    <x v="0"/>
    <s v="no"/>
    <n v="845"/>
    <x v="0"/>
    <x v="0"/>
    <x v="0"/>
    <x v="1"/>
  </r>
  <r>
    <x v="0"/>
    <x v="0"/>
    <n v="42"/>
    <n v="0"/>
    <n v="0"/>
    <n v="7.55"/>
    <x v="0"/>
    <x v="0"/>
    <x v="0"/>
    <b v="1"/>
    <x v="0"/>
    <s v="no"/>
    <n v="846"/>
    <x v="0"/>
    <x v="0"/>
    <x v="0"/>
    <x v="1"/>
  </r>
  <r>
    <x v="0"/>
    <x v="0"/>
    <n v="25"/>
    <n v="8"/>
    <n v="2"/>
    <n v="69.55"/>
    <x v="0"/>
    <x v="0"/>
    <x v="0"/>
    <b v="1"/>
    <x v="0"/>
    <s v="no"/>
    <n v="847"/>
    <x v="1"/>
    <x v="0"/>
    <x v="0"/>
    <x v="0"/>
  </r>
  <r>
    <x v="0"/>
    <x v="0"/>
    <n v="35"/>
    <n v="0"/>
    <n v="0"/>
    <n v="7.8958000000000004"/>
    <x v="1"/>
    <x v="0"/>
    <x v="0"/>
    <b v="1"/>
    <x v="1"/>
    <s v="no"/>
    <n v="848"/>
    <x v="0"/>
    <x v="0"/>
    <x v="0"/>
    <x v="1"/>
  </r>
  <r>
    <x v="0"/>
    <x v="2"/>
    <n v="28"/>
    <n v="0"/>
    <n v="1"/>
    <n v="33"/>
    <x v="0"/>
    <x v="2"/>
    <x v="0"/>
    <b v="1"/>
    <x v="0"/>
    <s v="no"/>
    <n v="849"/>
    <x v="1"/>
    <x v="0"/>
    <x v="0"/>
    <x v="0"/>
  </r>
  <r>
    <x v="1"/>
    <x v="1"/>
    <n v="35"/>
    <n v="1"/>
    <n v="0"/>
    <n v="89.104200000000006"/>
    <x v="1"/>
    <x v="1"/>
    <x v="1"/>
    <b v="0"/>
    <x v="1"/>
    <s v="yes"/>
    <n v="850"/>
    <x v="0"/>
    <x v="1"/>
    <x v="1"/>
    <x v="0"/>
  </r>
  <r>
    <x v="0"/>
    <x v="0"/>
    <n v="4"/>
    <n v="4"/>
    <n v="2"/>
    <n v="31.274999999999999"/>
    <x v="0"/>
    <x v="0"/>
    <x v="2"/>
    <b v="0"/>
    <x v="0"/>
    <s v="no"/>
    <n v="851"/>
    <x v="1"/>
    <x v="0"/>
    <x v="0"/>
    <x v="0"/>
  </r>
  <r>
    <x v="0"/>
    <x v="0"/>
    <n v="74"/>
    <n v="0"/>
    <n v="0"/>
    <n v="7.7750000000000004"/>
    <x v="0"/>
    <x v="0"/>
    <x v="0"/>
    <b v="1"/>
    <x v="0"/>
    <s v="no"/>
    <n v="852"/>
    <x v="0"/>
    <x v="0"/>
    <x v="0"/>
    <x v="1"/>
  </r>
  <r>
    <x v="0"/>
    <x v="0"/>
    <n v="9"/>
    <n v="1"/>
    <n v="1"/>
    <n v="15.245799999999999"/>
    <x v="1"/>
    <x v="0"/>
    <x v="2"/>
    <b v="0"/>
    <x v="1"/>
    <s v="no"/>
    <n v="853"/>
    <x v="1"/>
    <x v="0"/>
    <x v="1"/>
    <x v="0"/>
  </r>
  <r>
    <x v="1"/>
    <x v="1"/>
    <n v="16"/>
    <n v="0"/>
    <n v="1"/>
    <n v="39.4"/>
    <x v="0"/>
    <x v="1"/>
    <x v="1"/>
    <b v="0"/>
    <x v="0"/>
    <s v="yes"/>
    <n v="854"/>
    <x v="1"/>
    <x v="1"/>
    <x v="1"/>
    <x v="0"/>
  </r>
  <r>
    <x v="0"/>
    <x v="2"/>
    <n v="44"/>
    <n v="1"/>
    <n v="0"/>
    <n v="26"/>
    <x v="0"/>
    <x v="2"/>
    <x v="1"/>
    <b v="0"/>
    <x v="0"/>
    <s v="no"/>
    <n v="855"/>
    <x v="0"/>
    <x v="0"/>
    <x v="1"/>
    <x v="0"/>
  </r>
  <r>
    <x v="1"/>
    <x v="0"/>
    <n v="18"/>
    <n v="0"/>
    <n v="1"/>
    <n v="9.35"/>
    <x v="0"/>
    <x v="0"/>
    <x v="1"/>
    <b v="0"/>
    <x v="0"/>
    <s v="yes"/>
    <n v="856"/>
    <x v="1"/>
    <x v="1"/>
    <x v="1"/>
    <x v="0"/>
  </r>
  <r>
    <x v="1"/>
    <x v="1"/>
    <n v="45"/>
    <n v="1"/>
    <n v="1"/>
    <n v="164.86670000000001"/>
    <x v="0"/>
    <x v="1"/>
    <x v="1"/>
    <b v="0"/>
    <x v="0"/>
    <s v="yes"/>
    <n v="857"/>
    <x v="1"/>
    <x v="1"/>
    <x v="1"/>
    <x v="0"/>
  </r>
  <r>
    <x v="1"/>
    <x v="1"/>
    <n v="51"/>
    <n v="0"/>
    <n v="0"/>
    <n v="26.55"/>
    <x v="0"/>
    <x v="1"/>
    <x v="0"/>
    <b v="1"/>
    <x v="0"/>
    <s v="yes"/>
    <n v="858"/>
    <x v="0"/>
    <x v="1"/>
    <x v="0"/>
    <x v="1"/>
  </r>
  <r>
    <x v="1"/>
    <x v="0"/>
    <n v="24"/>
    <n v="0"/>
    <n v="3"/>
    <n v="19.258299999999998"/>
    <x v="1"/>
    <x v="0"/>
    <x v="1"/>
    <b v="0"/>
    <x v="1"/>
    <s v="yes"/>
    <n v="859"/>
    <x v="1"/>
    <x v="1"/>
    <x v="1"/>
    <x v="0"/>
  </r>
  <r>
    <x v="0"/>
    <x v="0"/>
    <n v="25"/>
    <n v="0"/>
    <n v="0"/>
    <n v="7.2291999999999996"/>
    <x v="1"/>
    <x v="0"/>
    <x v="0"/>
    <b v="1"/>
    <x v="1"/>
    <s v="no"/>
    <n v="860"/>
    <x v="0"/>
    <x v="0"/>
    <x v="0"/>
    <x v="1"/>
  </r>
  <r>
    <x v="0"/>
    <x v="0"/>
    <n v="41"/>
    <n v="2"/>
    <n v="0"/>
    <n v="14.1083"/>
    <x v="0"/>
    <x v="0"/>
    <x v="0"/>
    <b v="1"/>
    <x v="0"/>
    <s v="no"/>
    <n v="861"/>
    <x v="0"/>
    <x v="0"/>
    <x v="0"/>
    <x v="0"/>
  </r>
  <r>
    <x v="0"/>
    <x v="2"/>
    <n v="21"/>
    <n v="1"/>
    <n v="0"/>
    <n v="11.5"/>
    <x v="0"/>
    <x v="2"/>
    <x v="0"/>
    <b v="1"/>
    <x v="0"/>
    <s v="no"/>
    <n v="862"/>
    <x v="0"/>
    <x v="0"/>
    <x v="0"/>
    <x v="0"/>
  </r>
  <r>
    <x v="1"/>
    <x v="1"/>
    <n v="48"/>
    <n v="0"/>
    <n v="0"/>
    <n v="25.929200000000002"/>
    <x v="0"/>
    <x v="1"/>
    <x v="1"/>
    <b v="0"/>
    <x v="0"/>
    <s v="yes"/>
    <n v="863"/>
    <x v="0"/>
    <x v="1"/>
    <x v="1"/>
    <x v="1"/>
  </r>
  <r>
    <x v="0"/>
    <x v="0"/>
    <n v="21.5"/>
    <n v="8"/>
    <n v="2"/>
    <n v="69.55"/>
    <x v="0"/>
    <x v="0"/>
    <x v="1"/>
    <b v="0"/>
    <x v="0"/>
    <s v="no"/>
    <n v="864"/>
    <x v="1"/>
    <x v="0"/>
    <x v="1"/>
    <x v="0"/>
  </r>
  <r>
    <x v="0"/>
    <x v="2"/>
    <n v="24"/>
    <n v="0"/>
    <n v="0"/>
    <n v="13"/>
    <x v="0"/>
    <x v="2"/>
    <x v="0"/>
    <b v="1"/>
    <x v="0"/>
    <s v="no"/>
    <n v="865"/>
    <x v="0"/>
    <x v="0"/>
    <x v="0"/>
    <x v="1"/>
  </r>
  <r>
    <x v="1"/>
    <x v="2"/>
    <n v="42"/>
    <n v="0"/>
    <n v="0"/>
    <n v="13"/>
    <x v="0"/>
    <x v="2"/>
    <x v="1"/>
    <b v="0"/>
    <x v="0"/>
    <s v="yes"/>
    <n v="866"/>
    <x v="0"/>
    <x v="1"/>
    <x v="1"/>
    <x v="1"/>
  </r>
  <r>
    <x v="1"/>
    <x v="2"/>
    <n v="27"/>
    <n v="1"/>
    <n v="0"/>
    <n v="13.8583"/>
    <x v="1"/>
    <x v="2"/>
    <x v="1"/>
    <b v="0"/>
    <x v="1"/>
    <s v="yes"/>
    <n v="867"/>
    <x v="0"/>
    <x v="1"/>
    <x v="1"/>
    <x v="0"/>
  </r>
  <r>
    <x v="0"/>
    <x v="1"/>
    <n v="31"/>
    <n v="0"/>
    <n v="0"/>
    <n v="50.495800000000003"/>
    <x v="0"/>
    <x v="1"/>
    <x v="0"/>
    <b v="1"/>
    <x v="0"/>
    <s v="no"/>
    <n v="868"/>
    <x v="0"/>
    <x v="0"/>
    <x v="0"/>
    <x v="1"/>
  </r>
  <r>
    <x v="0"/>
    <x v="0"/>
    <n v="25"/>
    <n v="0"/>
    <n v="0"/>
    <n v="9.5"/>
    <x v="0"/>
    <x v="0"/>
    <x v="0"/>
    <b v="1"/>
    <x v="0"/>
    <s v="no"/>
    <n v="869"/>
    <x v="0"/>
    <x v="0"/>
    <x v="0"/>
    <x v="1"/>
  </r>
  <r>
    <x v="1"/>
    <x v="0"/>
    <n v="4"/>
    <n v="1"/>
    <n v="1"/>
    <n v="11.1333"/>
    <x v="0"/>
    <x v="0"/>
    <x v="2"/>
    <b v="0"/>
    <x v="0"/>
    <s v="yes"/>
    <n v="870"/>
    <x v="1"/>
    <x v="1"/>
    <x v="0"/>
    <x v="0"/>
  </r>
  <r>
    <x v="0"/>
    <x v="0"/>
    <n v="26"/>
    <n v="0"/>
    <n v="0"/>
    <n v="7.8958000000000004"/>
    <x v="0"/>
    <x v="0"/>
    <x v="0"/>
    <b v="1"/>
    <x v="0"/>
    <s v="no"/>
    <n v="871"/>
    <x v="0"/>
    <x v="0"/>
    <x v="0"/>
    <x v="1"/>
  </r>
  <r>
    <x v="1"/>
    <x v="1"/>
    <n v="47"/>
    <n v="1"/>
    <n v="1"/>
    <n v="52.554200000000002"/>
    <x v="0"/>
    <x v="1"/>
    <x v="1"/>
    <b v="0"/>
    <x v="0"/>
    <s v="yes"/>
    <n v="872"/>
    <x v="1"/>
    <x v="1"/>
    <x v="1"/>
    <x v="0"/>
  </r>
  <r>
    <x v="0"/>
    <x v="1"/>
    <n v="33"/>
    <n v="0"/>
    <n v="0"/>
    <n v="5"/>
    <x v="0"/>
    <x v="1"/>
    <x v="0"/>
    <b v="1"/>
    <x v="0"/>
    <s v="no"/>
    <n v="873"/>
    <x v="0"/>
    <x v="0"/>
    <x v="0"/>
    <x v="1"/>
  </r>
  <r>
    <x v="0"/>
    <x v="0"/>
    <n v="47"/>
    <n v="0"/>
    <n v="0"/>
    <n v="9"/>
    <x v="0"/>
    <x v="0"/>
    <x v="0"/>
    <b v="1"/>
    <x v="0"/>
    <s v="no"/>
    <n v="874"/>
    <x v="0"/>
    <x v="0"/>
    <x v="0"/>
    <x v="1"/>
  </r>
  <r>
    <x v="1"/>
    <x v="2"/>
    <n v="28"/>
    <n v="1"/>
    <n v="0"/>
    <n v="24"/>
    <x v="1"/>
    <x v="2"/>
    <x v="1"/>
    <b v="0"/>
    <x v="1"/>
    <s v="yes"/>
    <n v="875"/>
    <x v="0"/>
    <x v="1"/>
    <x v="1"/>
    <x v="0"/>
  </r>
  <r>
    <x v="1"/>
    <x v="0"/>
    <n v="15"/>
    <n v="0"/>
    <n v="0"/>
    <n v="7.2249999999999996"/>
    <x v="1"/>
    <x v="0"/>
    <x v="2"/>
    <b v="0"/>
    <x v="1"/>
    <s v="yes"/>
    <n v="876"/>
    <x v="0"/>
    <x v="1"/>
    <x v="1"/>
    <x v="1"/>
  </r>
  <r>
    <x v="0"/>
    <x v="0"/>
    <n v="20"/>
    <n v="0"/>
    <n v="0"/>
    <n v="9.8458000000000006"/>
    <x v="0"/>
    <x v="0"/>
    <x v="0"/>
    <b v="1"/>
    <x v="0"/>
    <s v="no"/>
    <n v="877"/>
    <x v="0"/>
    <x v="0"/>
    <x v="0"/>
    <x v="1"/>
  </r>
  <r>
    <x v="0"/>
    <x v="0"/>
    <n v="19"/>
    <n v="0"/>
    <n v="0"/>
    <n v="7.8958000000000004"/>
    <x v="0"/>
    <x v="0"/>
    <x v="0"/>
    <b v="1"/>
    <x v="0"/>
    <s v="no"/>
    <n v="878"/>
    <x v="0"/>
    <x v="0"/>
    <x v="0"/>
    <x v="1"/>
  </r>
  <r>
    <x v="0"/>
    <x v="0"/>
    <n v="25"/>
    <n v="0"/>
    <n v="0"/>
    <n v="7.8958000000000004"/>
    <x v="0"/>
    <x v="0"/>
    <x v="0"/>
    <b v="1"/>
    <x v="0"/>
    <s v="no"/>
    <n v="879"/>
    <x v="0"/>
    <x v="0"/>
    <x v="0"/>
    <x v="1"/>
  </r>
  <r>
    <x v="1"/>
    <x v="1"/>
    <n v="56"/>
    <n v="0"/>
    <n v="1"/>
    <n v="83.158299999999997"/>
    <x v="1"/>
    <x v="1"/>
    <x v="1"/>
    <b v="0"/>
    <x v="1"/>
    <s v="yes"/>
    <n v="880"/>
    <x v="1"/>
    <x v="1"/>
    <x v="1"/>
    <x v="0"/>
  </r>
  <r>
    <x v="1"/>
    <x v="2"/>
    <n v="25"/>
    <n v="0"/>
    <n v="1"/>
    <n v="26"/>
    <x v="0"/>
    <x v="2"/>
    <x v="1"/>
    <b v="0"/>
    <x v="0"/>
    <s v="yes"/>
    <n v="881"/>
    <x v="1"/>
    <x v="1"/>
    <x v="1"/>
    <x v="0"/>
  </r>
  <r>
    <x v="0"/>
    <x v="0"/>
    <n v="33"/>
    <n v="0"/>
    <n v="0"/>
    <n v="7.8958000000000004"/>
    <x v="0"/>
    <x v="0"/>
    <x v="0"/>
    <b v="1"/>
    <x v="0"/>
    <s v="no"/>
    <n v="882"/>
    <x v="0"/>
    <x v="0"/>
    <x v="0"/>
    <x v="1"/>
  </r>
  <r>
    <x v="0"/>
    <x v="0"/>
    <n v="22"/>
    <n v="0"/>
    <n v="0"/>
    <n v="10.5167"/>
    <x v="0"/>
    <x v="0"/>
    <x v="1"/>
    <b v="0"/>
    <x v="0"/>
    <s v="no"/>
    <n v="883"/>
    <x v="0"/>
    <x v="0"/>
    <x v="1"/>
    <x v="1"/>
  </r>
  <r>
    <x v="0"/>
    <x v="2"/>
    <n v="28"/>
    <n v="0"/>
    <n v="0"/>
    <n v="10.5"/>
    <x v="0"/>
    <x v="2"/>
    <x v="0"/>
    <b v="1"/>
    <x v="0"/>
    <s v="no"/>
    <n v="884"/>
    <x v="0"/>
    <x v="0"/>
    <x v="0"/>
    <x v="1"/>
  </r>
  <r>
    <x v="0"/>
    <x v="0"/>
    <n v="25"/>
    <n v="0"/>
    <n v="0"/>
    <n v="7.05"/>
    <x v="0"/>
    <x v="0"/>
    <x v="0"/>
    <b v="1"/>
    <x v="0"/>
    <s v="no"/>
    <n v="885"/>
    <x v="0"/>
    <x v="0"/>
    <x v="0"/>
    <x v="1"/>
  </r>
  <r>
    <x v="0"/>
    <x v="0"/>
    <n v="39"/>
    <n v="0"/>
    <n v="5"/>
    <n v="29.125"/>
    <x v="2"/>
    <x v="0"/>
    <x v="1"/>
    <b v="0"/>
    <x v="2"/>
    <s v="no"/>
    <n v="886"/>
    <x v="2"/>
    <x v="0"/>
    <x v="1"/>
    <x v="0"/>
  </r>
  <r>
    <x v="0"/>
    <x v="2"/>
    <n v="27"/>
    <n v="0"/>
    <n v="0"/>
    <n v="13"/>
    <x v="0"/>
    <x v="2"/>
    <x v="0"/>
    <b v="1"/>
    <x v="0"/>
    <s v="no"/>
    <n v="887"/>
    <x v="0"/>
    <x v="0"/>
    <x v="0"/>
    <x v="1"/>
  </r>
  <r>
    <x v="1"/>
    <x v="1"/>
    <n v="19"/>
    <n v="0"/>
    <n v="0"/>
    <n v="30"/>
    <x v="0"/>
    <x v="1"/>
    <x v="1"/>
    <b v="0"/>
    <x v="0"/>
    <s v="yes"/>
    <n v="888"/>
    <x v="0"/>
    <x v="1"/>
    <x v="1"/>
    <x v="1"/>
  </r>
  <r>
    <x v="0"/>
    <x v="0"/>
    <n v="21.5"/>
    <n v="1"/>
    <n v="2"/>
    <n v="23.45"/>
    <x v="0"/>
    <x v="0"/>
    <x v="1"/>
    <b v="0"/>
    <x v="0"/>
    <s v="no"/>
    <n v="889"/>
    <x v="1"/>
    <x v="0"/>
    <x v="1"/>
    <x v="0"/>
  </r>
  <r>
    <x v="1"/>
    <x v="1"/>
    <n v="26"/>
    <n v="0"/>
    <n v="0"/>
    <n v="30"/>
    <x v="1"/>
    <x v="1"/>
    <x v="0"/>
    <b v="1"/>
    <x v="1"/>
    <s v="yes"/>
    <n v="890"/>
    <x v="0"/>
    <x v="1"/>
    <x v="0"/>
    <x v="1"/>
  </r>
  <r>
    <x v="0"/>
    <x v="0"/>
    <n v="32"/>
    <n v="0"/>
    <n v="0"/>
    <n v="7.75"/>
    <x v="2"/>
    <x v="0"/>
    <x v="0"/>
    <b v="1"/>
    <x v="2"/>
    <s v="no"/>
    <n v="891"/>
    <x v="0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E1E1F-0E99-480D-A5D6-EA4AE4829A52}" name="TCD Tarif moyen par profil et classe" cacheId="0" applyNumberFormats="0" applyBorderFormats="0" applyFontFormats="0" applyPatternFormats="0" applyAlignmentFormats="0" applyWidthHeightFormats="1" dataCaption="Valeurs" updatedVersion="8" minRefreshableVersion="3" itemPrintTitles="1" createdVersion="8" indent="0" outline="1" outlineData="1" multipleFieldFilters="0" chartFormat="21">
  <location ref="D18:H23" firstHeaderRow="1" firstDataRow="2" firstDataCol="1"/>
  <pivotFields count="17">
    <pivotField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5">
        <item m="1" x="3"/>
        <item x="1"/>
        <item x="0"/>
        <item m="1" x="2"/>
        <item t="default"/>
      </items>
    </pivotField>
    <pivotField showAll="0"/>
  </pivotFields>
  <rowFields count="1">
    <field x="8"/>
  </rowFields>
  <rowItems count="4">
    <i>
      <x v="3"/>
    </i>
    <i>
      <x v="4"/>
    </i>
    <i>
      <x v="5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Moyenne de tarif" fld="5" subtotal="average" baseField="8" baseItem="1" numFmtId="1"/>
  </dataFields>
  <formats count="1">
    <format dxfId="9">
      <pivotArea outline="0" collapsedLevelsAreSubtotals="1" fieldPosition="0"/>
    </format>
  </formats>
  <chartFormats count="4"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9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D5EBE1-6397-40C8-832F-83BE352283C4}" name="Tableau croisé dynamique10" cacheId="0" applyNumberFormats="0" applyBorderFormats="0" applyFontFormats="0" applyPatternFormats="0" applyAlignmentFormats="0" applyWidthHeightFormats="1" dataCaption="Valeurs" updatedVersion="8" minRefreshableVersion="3" preserveFormatting="0" itemPrintTitles="1" createdVersion="8" indent="0" outline="1" outlineData="1" multipleFieldFilters="0" chartFormat="5">
  <location ref="A22:G28" firstHeaderRow="1" firstDataRow="3" firstDataCol="1"/>
  <pivotFields count="17"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8"/>
  </rowFields>
  <rowItems count="4">
    <i>
      <x v="3"/>
    </i>
    <i>
      <x v="4"/>
    </i>
    <i>
      <x v="5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ombre de Id" fld="12" subtotal="count" baseField="2" baseItem="0" numFmtId="1"/>
    <dataField name="Nombre de Id2" fld="12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A4A2C-1796-4146-92E6-CE996CF783BE}" name="Tableau croisé dynamique29" cacheId="0" dataOnRows="1" applyNumberFormats="0" applyBorderFormats="0" applyFontFormats="0" applyPatternFormats="0" applyAlignmentFormats="0" applyWidthHeightFormats="1" dataCaption="Valeurs" updatedVersion="8" minRefreshableVersion="3" preserveFormatting="0" itemPrintTitles="1" createdVersion="8" indent="0" outline="1" outlineData="1" multipleFieldFilters="0" chartFormat="5">
  <location ref="A77:E81" firstHeaderRow="1" firstDataRow="2" firstDataCol="1"/>
  <pivotFields count="17"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5">
        <item m="1" x="3"/>
        <item m="1" x="2"/>
        <item x="0"/>
        <item x="1"/>
        <item t="default"/>
      </items>
    </pivotField>
    <pivotField showAll="0"/>
  </pivotFields>
  <rowFields count="1">
    <field x="15"/>
  </rowFields>
  <rowItems count="3">
    <i>
      <x v="2"/>
    </i>
    <i>
      <x v="3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Nombre de Id" fld="12" subtotal="count" showDataAs="percentOfCo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A5136F-0A34-4AFC-B35F-536071131EEC}" name="Tableau croisé dynamique28" cacheId="0" applyNumberFormats="0" applyBorderFormats="0" applyFontFormats="0" applyPatternFormats="0" applyAlignmentFormats="0" applyWidthHeightFormats="1" dataCaption="Valeurs" updatedVersion="8" minRefreshableVersion="3" preserveFormatting="0" itemPrintTitles="1" createdVersion="8" indent="0" outline="1" outlineData="1" multipleFieldFilters="0" chartFormat="5">
  <location ref="A53:I58" firstHeaderRow="1" firstDataRow="3" firstDataCol="1"/>
  <pivotFields count="17">
    <pivotField multipleItemSelectionAllowed="1"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5">
        <item m="1" x="3"/>
        <item m="1" x="2"/>
        <item x="0"/>
        <item x="1"/>
        <item t="default"/>
      </items>
    </pivotField>
    <pivotField showAll="0"/>
  </pivotFields>
  <rowFields count="1">
    <field x="15"/>
  </rowFields>
  <rowItems count="3">
    <i>
      <x v="2"/>
    </i>
    <i>
      <x v="3"/>
    </i>
    <i t="grand">
      <x/>
    </i>
  </rowItems>
  <colFields count="2">
    <field x="7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Nombre de Id" fld="12" subtotal="count" baseField="2" baseItem="0" numFmtId="1"/>
    <dataField name="Nombre de Id2" fld="12" subtotal="count" showDataAs="percentOfCo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F9408-8577-44F1-B6FB-A69BBF3287BF}" name="Tableau croisé dynamique34" cacheId="0" dataOnRows="1" applyNumberFormats="0" applyBorderFormats="0" applyFontFormats="0" applyPatternFormats="0" applyAlignmentFormats="0" applyWidthHeightFormats="1" dataCaption="Valeurs" updatedVersion="8" minRefreshableVersion="3" preserveFormatting="0" itemPrintTitles="1" createdVersion="8" indent="0" outline="1" outlineData="1" multipleFieldFilters="0" chartFormat="5">
  <location ref="F100:J105" firstHeaderRow="1" firstDataRow="2" firstDataCol="1"/>
  <pivotFields count="17">
    <pivotField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3">
        <item x="1"/>
        <item x="2"/>
        <item x="0"/>
      </items>
    </pivotField>
    <pivotField showAll="0" defaultSubtotal="0"/>
    <pivotField showAll="0" defaultSubtotal="0"/>
    <pivotField axis="axisRow" showAll="0" defaultSubtotal="0">
      <items count="3">
        <item x="1"/>
        <item x="2"/>
        <item x="0"/>
      </items>
    </pivotField>
    <pivotField showAll="0" defaultSubtotal="0"/>
    <pivotField dataField="1" showAll="0" defaultSubtotal="0"/>
    <pivotField showAll="0" defaultSubtotal="0"/>
    <pivotField subtotalTop="0" showAll="0" defaultSubtotal="0"/>
    <pivotField showAll="0" defaultSubtotal="0"/>
    <pivotField showAll="0" defaultSubtota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Nombre de Id" fld="12" subtotal="count" showDataAs="percentOfRow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8CB58-44A7-47C9-BAFB-F9C105D1EC4C}" name="Tableau croisé dynamique19" cacheId="0" applyNumberFormats="0" applyBorderFormats="0" applyFontFormats="0" applyPatternFormats="0" applyAlignmentFormats="0" applyWidthHeightFormats="1" dataCaption="Valeurs" updatedVersion="8" minRefreshableVersion="3" preserveFormatting="0" colGrandTotals="0" itemPrintTitles="1" createdVersion="8" indent="0" outline="1" outlineData="1" multipleFieldFilters="0" chartFormat="5">
  <location ref="A65:B68" firstHeaderRow="1" firstDataRow="1" firstDataCol="1"/>
  <pivotFields count="17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x="0"/>
        <item x="1"/>
        <item t="default"/>
      </items>
    </pivotField>
    <pivotField showAll="0"/>
  </pivotFields>
  <rowFields count="1">
    <field x="15"/>
  </rowFields>
  <rowItems count="3">
    <i>
      <x v="2"/>
    </i>
    <i>
      <x v="3"/>
    </i>
    <i t="grand">
      <x/>
    </i>
  </rowItems>
  <colItems count="1">
    <i/>
  </colItems>
  <dataFields count="1">
    <dataField name="Moyenne de age" fld="2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FA962-45DA-442C-BC23-5D13F4D7521F}" name="TCD Sexe" cacheId="0" applyNumberFormats="0" applyBorderFormats="0" applyFontFormats="0" applyPatternFormats="0" applyAlignmentFormats="0" applyWidthHeightFormats="1" dataCaption="Valeurs" updatedVersion="8" minRefreshableVersion="3" preserveFormatting="0" itemPrintTitles="1" createdVersion="8" indent="0" outline="1" outlineData="1" multipleFieldFilters="0" chartFormat="15">
  <location ref="A13:B16" firstHeaderRow="1" firstDataRow="1" firstDataCol="1"/>
  <pivotFields count="17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5">
        <item m="1" x="3"/>
        <item m="1" x="2"/>
        <item x="0"/>
        <item x="1"/>
        <item t="default"/>
      </items>
    </pivotField>
    <pivotField showAll="0"/>
  </pivotFields>
  <rowFields count="1">
    <field x="15"/>
  </rowFields>
  <rowItems count="3">
    <i>
      <x v="2"/>
    </i>
    <i>
      <x v="3"/>
    </i>
    <i t="grand">
      <x/>
    </i>
  </rowItems>
  <colItems count="1">
    <i/>
  </colItems>
  <dataFields count="1">
    <dataField name="% Passagers" fld="12" subtotal="count" showDataAs="percentOfTotal" baseField="2" baseItem="0" numFmtId="10"/>
  </dataFields>
  <chartFormats count="2"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6D9A5-9841-472E-9F24-0B7E9F576173}" name="Tableau croisé dynamique33" cacheId="0" dataOnRows="1" applyNumberFormats="0" applyBorderFormats="0" applyFontFormats="0" applyPatternFormats="0" applyAlignmentFormats="0" applyWidthHeightFormats="1" dataCaption="Valeurs" updatedVersion="8" minRefreshableVersion="3" preserveFormatting="0" itemPrintTitles="1" createdVersion="8" indent="0" outline="1" outlineData="1" multipleFieldFilters="0" chartFormat="5">
  <location ref="A87:E91" firstHeaderRow="1" firstDataRow="2" firstDataCol="1"/>
  <pivotFields count="17"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5">
        <item m="1" x="3"/>
        <item m="1" x="2"/>
        <item x="0"/>
        <item x="1"/>
        <item t="default"/>
      </items>
    </pivotField>
    <pivotField showAll="0"/>
  </pivotFields>
  <rowFields count="1">
    <field x="15"/>
  </rowFields>
  <rowItems count="3">
    <i>
      <x v="2"/>
    </i>
    <i>
      <x v="3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Nombre de Id" fld="12" subtotal="count" showDataAs="percentOfRow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B9688-3BE9-4BB1-971C-C71A243CF5E9}" name="Tableau Moyenne d'age par classe" cacheId="0" applyNumberFormats="0" applyBorderFormats="0" applyFontFormats="0" applyPatternFormats="0" applyAlignmentFormats="0" applyWidthHeightFormats="1" dataCaption="Valeurs" updatedVersion="8" minRefreshableVersion="3" preserveFormatting="0" itemPrintTitles="1" createdVersion="8" indent="0" outline="1" outlineData="1" multipleFieldFilters="0" chartFormat="5">
  <location ref="A43:I48" firstHeaderRow="1" firstDataRow="3" firstDataCol="1"/>
  <pivotFields count="17">
    <pivotField multipleItemSelectionAllowed="1"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5">
        <item m="1" x="3"/>
        <item m="1" x="2"/>
        <item x="0"/>
        <item x="1"/>
        <item t="default"/>
      </items>
    </pivotField>
    <pivotField showAll="0"/>
  </pivotFields>
  <rowFields count="1">
    <field x="15"/>
  </rowFields>
  <rowItems count="3">
    <i>
      <x v="2"/>
    </i>
    <i>
      <x v="3"/>
    </i>
    <i t="grand">
      <x/>
    </i>
  </rowItems>
  <colFields count="2">
    <field x="7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Nombre de Id" fld="12" subtotal="count" baseField="2" baseItem="0" numFmtId="1"/>
    <dataField name="Nombre de Id2" fld="12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85086-AAC7-42D5-8AF2-237CEB9D6FD4}" name="Tableau croisé dynamique3" cacheId="0" dataOnRows="1" applyNumberFormats="0" applyBorderFormats="0" applyFontFormats="0" applyPatternFormats="0" applyAlignmentFormats="0" applyWidthHeightFormats="1" dataCaption="Valeurs" updatedVersion="8" minRefreshableVersion="3" preserveFormatting="0" itemPrintTitles="1" createdVersion="8" indent="0" outline="1" outlineData="1" multipleFieldFilters="0" chartFormat="5">
  <location ref="A113:D117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5">
        <item m="1" x="3"/>
        <item m="1"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5"/>
  </rowFields>
  <rowItems count="3">
    <i>
      <x v="2"/>
    </i>
    <i>
      <x v="3"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Nombre de Id" fld="12" subtotal="count" showDataAs="percentOfRow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A012C-809F-4B77-A20B-FA216A41E3F7}" name="Tableau croisé dynamique1" cacheId="0" applyNumberFormats="0" applyBorderFormats="0" applyFontFormats="0" applyPatternFormats="0" applyAlignmentFormats="0" applyWidthHeightFormats="1" dataCaption="Valeurs" updatedVersion="8" minRefreshableVersion="3" preserveFormatting="0" itemPrintTitles="1" createdVersion="8" indent="0" outline="1" outlineData="1" multipleFieldFilters="0" chartFormat="12">
  <location ref="F4:F5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 Passagers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4C489A-BFA7-411B-B358-D65A68BA0EA0}" name="TCD par classe" cacheId="0" applyNumberFormats="0" applyBorderFormats="0" applyFontFormats="0" applyPatternFormats="0" applyAlignmentFormats="0" applyWidthHeightFormats="1" dataCaption="Valeurs" updatedVersion="8" minRefreshableVersion="3" preserveFormatting="0" itemPrintTitles="1" createdVersion="8" indent="0" outline="1" outlineData="1" multipleFieldFilters="0" chartFormat="8">
  <location ref="G12:H16" firstHeaderRow="1" firstDataRow="1" firstDataCol="1"/>
  <pivotFields count="17">
    <pivotField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>
      <items count="7">
        <item m="1" x="5"/>
        <item x="2"/>
        <item x="1"/>
        <item x="0"/>
        <item m="1" x="3"/>
        <item m="1" x="4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>
      <items count="5">
        <item m="1" x="3"/>
        <item x="1"/>
        <item x="0"/>
        <item m="1" x="2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assagers (%)" fld="12" subtotal="count" showDataAs="percentOfCol" baseField="2" baseItem="0" numFmtId="10"/>
  </dataFields>
  <chartFormats count="4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D01AC-53CC-4663-BEFA-3E2F3453E1B9}" name="Tableau croisé dynamique11" cacheId="0" dataOnRows="1" applyNumberFormats="0" applyBorderFormats="0" applyFontFormats="0" applyPatternFormats="0" applyAlignmentFormats="0" applyWidthHeightFormats="1" dataCaption="Valeurs" updatedVersion="8" minRefreshableVersion="3" preserveFormatting="0" itemPrintTitles="1" createdVersion="8" indent="0" outline="1" outlineData="1" multipleFieldFilters="0" chartFormat="5">
  <location ref="A100:D105" firstHeaderRow="1" firstDataRow="2" firstDataCol="1"/>
  <pivotFields count="17"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  <pivotField axis="axisCol" showAll="0">
      <items count="5">
        <item m="1" x="3"/>
        <item m="1" x="2"/>
        <item x="0"/>
        <item x="1"/>
        <item t="default"/>
      </items>
    </pivotField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5"/>
  </colFields>
  <colItems count="3">
    <i>
      <x v="2"/>
    </i>
    <i>
      <x v="3"/>
    </i>
    <i t="grand">
      <x/>
    </i>
  </colItems>
  <dataFields count="1">
    <dataField name="Nombre de Id" fld="12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BC68F-C895-4EF5-BC79-B133C8A00852}" name="Tableau croisé dynamique2" cacheId="0" applyNumberFormats="0" applyBorderFormats="0" applyFontFormats="0" applyPatternFormats="0" applyAlignmentFormats="0" applyWidthHeightFormats="1" dataCaption="Valeurs" updatedVersion="8" minRefreshableVersion="3" preserveFormatting="0" itemPrintTitles="1" createdVersion="8" indent="0" outline="1" outlineData="1" multipleFieldFilters="0" chartFormat="12">
  <location ref="F9:I11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Items count="1">
    <i/>
  </rowItems>
  <colFields count="1">
    <field x="14"/>
  </colFields>
  <colItems count="3">
    <i>
      <x/>
    </i>
    <i>
      <x v="1"/>
    </i>
    <i t="grand">
      <x/>
    </i>
  </colItems>
  <dataFields count="1">
    <dataField name="Passagers" fld="12" subtotal="count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96C51-B06B-496E-B9B4-739FF08C59BF}" name="TCD Repart Nbre Psger (%)" cacheId="0" applyNumberFormats="0" applyBorderFormats="0" applyFontFormats="0" applyPatternFormats="0" applyAlignmentFormats="0" applyWidthHeightFormats="1" dataCaption="Valeurs" updatedVersion="8" minRefreshableVersion="3" preserveFormatting="0" itemPrintTitles="1" createdVersion="8" indent="0" outline="1" outlineData="1" multipleFieldFilters="0" chartFormat="11">
  <location ref="A3:D7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m="1" x="3"/>
        <item m="1" x="2"/>
        <item x="0"/>
        <item x="1"/>
        <item t="default"/>
      </items>
    </pivotField>
    <pivotField showAll="0"/>
  </pivotFields>
  <rowFields count="1">
    <field x="15"/>
  </rowFields>
  <rowItems count="3">
    <i>
      <x v="2"/>
    </i>
    <i>
      <x v="3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% Passagers" fld="12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F0DDA-49C8-4FC0-92EC-44C0CC1BBC1C}" name="Tableau croisé dynamique21" cacheId="0" applyNumberFormats="0" applyBorderFormats="0" applyFontFormats="0" applyPatternFormats="0" applyAlignmentFormats="0" applyWidthHeightFormats="1" dataCaption="Valeurs" updatedVersion="8" minRefreshableVersion="3" preserveFormatting="0" itemPrintTitles="1" createdVersion="8" indent="0" outline="1" outlineData="1" multipleFieldFilters="0" chartFormat="5">
  <location ref="F65:J69" firstHeaderRow="1" firstDataRow="2" firstDataCol="1"/>
  <pivotFields count="17">
    <pivotField multipleItemSelectionAllowed="1"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x="0"/>
        <item x="1"/>
        <item t="default"/>
      </items>
    </pivotField>
    <pivotField showAll="0"/>
  </pivotFields>
  <rowFields count="1">
    <field x="15"/>
  </rowFields>
  <rowItems count="3"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Moyenne de tarif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D36B5-4FCD-4242-BAA5-FFB221D2C279}" name="TCD Nombre de Passagers" cacheId="0" applyNumberFormats="0" applyBorderFormats="0" applyFontFormats="0" applyPatternFormats="0" applyAlignmentFormats="0" applyWidthHeightFormats="1" dataCaption="Valeurs" updatedVersion="8" minRefreshableVersion="3" preserveFormatting="0" itemPrintTitles="1" createdVersion="8" indent="0" outline="1" outlineData="1" multipleFieldFilters="0">
  <location ref="A5:A6" firstHeaderRow="1" firstDataRow="1" firstDataCol="0"/>
  <pivotFields count="17">
    <pivotField showAll="0">
      <items count="3">
        <item x="0"/>
        <item x="1"/>
        <item t="default"/>
      </items>
    </pivotField>
    <pivotField showAll="0"/>
    <pivotField numFmtId="2" showAll="0"/>
    <pivotField showAll="0"/>
    <pivotField showAll="0"/>
    <pivotField numFmtId="43" showAll="0"/>
    <pivotField showAll="0"/>
    <pivotField showAll="0">
      <items count="4">
        <item x="1"/>
        <item x="2"/>
        <item x="0"/>
        <item t="default"/>
      </items>
    </pivotField>
    <pivotField showAll="0">
      <items count="7">
        <item m="1" x="5"/>
        <item x="2"/>
        <item x="1"/>
        <item x="0"/>
        <item m="1" x="3"/>
        <item m="1" x="4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>
      <items count="5">
        <item m="1" x="3"/>
        <item x="1"/>
        <item x="0"/>
        <item m="1" x="2"/>
        <item t="default"/>
      </items>
    </pivotField>
    <pivotField showAll="0">
      <items count="3">
        <item x="0"/>
        <item x="1"/>
        <item t="default"/>
      </items>
    </pivotField>
  </pivotFields>
  <rowItems count="1">
    <i/>
  </rowItems>
  <colItems count="1">
    <i/>
  </colItems>
  <dataFields count="1">
    <dataField name="Nombre de passagers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24125-03BF-4D72-8848-9CBD2F9554E3}" name="TCD Age" cacheId="0" applyNumberFormats="0" applyBorderFormats="0" applyFontFormats="0" applyPatternFormats="0" applyAlignmentFormats="0" applyWidthHeightFormats="1" dataCaption="Valeurs" updatedVersion="8" minRefreshableVersion="3" preserveFormatting="0" itemPrintTitles="1" createdVersion="8" indent="0" outline="1" outlineData="1" multipleFieldFilters="0" chartFormat="9">
  <location ref="D12:E16" firstHeaderRow="1" firstDataRow="1" firstDataCol="1"/>
  <pivotFields count="17">
    <pivotField showAll="0">
      <items count="3">
        <item x="0"/>
        <item x="1"/>
        <item t="default"/>
      </items>
    </pivotField>
    <pivotField showAll="0"/>
    <pivotField dataField="1" numFmtId="2" showAll="0"/>
    <pivotField showAll="0"/>
    <pivotField showAll="0"/>
    <pivotField numFmtId="43" showAll="0"/>
    <pivotField showAll="0"/>
    <pivotField showAll="0">
      <items count="4">
        <item x="1"/>
        <item x="2"/>
        <item x="0"/>
        <item t="default"/>
      </items>
    </pivotField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5">
        <item m="1" x="3"/>
        <item x="1"/>
        <item x="0"/>
        <item m="1" x="2"/>
        <item t="default"/>
      </items>
    </pivotField>
    <pivotField showAll="0"/>
  </pivotFields>
  <rowFields count="1">
    <field x="8"/>
  </rowFields>
  <rowItems count="4">
    <i>
      <x v="3"/>
    </i>
    <i>
      <x v="4"/>
    </i>
    <i>
      <x v="5"/>
    </i>
    <i t="grand">
      <x/>
    </i>
  </rowItems>
  <colItems count="1">
    <i/>
  </colItems>
  <dataFields count="1">
    <dataField name="Moyenne de age" fld="2" subtotal="average" baseField="8" baseItem="0" numFmtId="2"/>
  </dataFields>
  <chartFormats count="4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AB62F-5BF8-4D77-A5FD-114D088D77A6}" name="TCD Taux de survie" cacheId="0" applyNumberFormats="0" applyBorderFormats="0" applyFontFormats="0" applyPatternFormats="0" applyAlignmentFormats="0" applyWidthHeightFormats="1" dataCaption="Valeurs" updatedVersion="8" minRefreshableVersion="3" preserveFormatting="0" itemPrintTitles="1" createdVersion="8" indent="0" outline="1" outlineData="1" multipleFieldFilters="0">
  <location ref="C5:F7" firstHeaderRow="1" firstDataRow="2" firstDataCol="1"/>
  <pivotFields count="17">
    <pivotField showAll="0">
      <items count="3">
        <item x="0"/>
        <item x="1"/>
        <item t="default"/>
      </items>
    </pivotField>
    <pivotField showAll="0"/>
    <pivotField numFmtId="2" showAll="0"/>
    <pivotField showAll="0"/>
    <pivotField showAll="0"/>
    <pivotField numFmtId="43" showAll="0"/>
    <pivotField showAll="0"/>
    <pivotField showAll="0">
      <items count="4">
        <item x="1"/>
        <item x="2"/>
        <item x="0"/>
        <item t="default"/>
      </items>
    </pivotField>
    <pivotField showAll="0">
      <items count="7">
        <item m="1" x="5"/>
        <item x="2"/>
        <item x="1"/>
        <item x="0"/>
        <item m="1" x="3"/>
        <item m="1" x="4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  <pivotField showAll="0">
      <items count="5">
        <item m="1" x="3"/>
        <item x="1"/>
        <item x="0"/>
        <item m="1" x="2"/>
        <item t="default"/>
      </items>
    </pivotField>
    <pivotField showAll="0">
      <items count="3">
        <item x="0"/>
        <item x="1"/>
        <item t="default"/>
      </items>
    </pivotField>
  </pivotFields>
  <rowItems count="1">
    <i/>
  </rowItems>
  <colFields count="1">
    <field x="14"/>
  </colFields>
  <colItems count="3">
    <i>
      <x/>
    </i>
    <i>
      <x v="1"/>
    </i>
    <i t="grand">
      <x/>
    </i>
  </colItems>
  <dataFields count="1">
    <dataField name="Taux de survie" fld="12" subtotal="count" showDataAs="percentOfTotal" baseField="1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38243-D3CF-4E13-8914-C7B6B870B309}" name="TCD genre et groupe enfants" cacheId="0" dataOnRows="1" applyNumberFormats="0" applyBorderFormats="0" applyFontFormats="0" applyPatternFormats="0" applyAlignmentFormats="0" applyWidthHeightFormats="1" dataCaption="Valeurs" updatedVersion="8" minRefreshableVersion="3" itemPrintTitles="1" createdVersion="8" indent="0" outline="1" outlineData="1" multipleFieldFilters="0" chartFormat="12">
  <location ref="A28:E32" firstHeaderRow="1" firstDataRow="2" firstDataCol="1" rowPageCount="1" colPageCount="1"/>
  <pivotFields count="17">
    <pivotField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5">
        <item m="1" x="3"/>
        <item m="1" x="2"/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15"/>
  </rowFields>
  <rowItems count="3">
    <i>
      <x v="2"/>
    </i>
    <i>
      <x v="3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pageFields count="1">
    <pageField fld="16" hier="-1"/>
  </pageFields>
  <dataFields count="1">
    <dataField name="Passagers" fld="12" subtotal="count" showDataAs="percentOfTotal" baseField="15" baseItem="2" numFmtId="164"/>
  </dataFields>
  <formats count="2"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outline="0" collapsedLevelsAreSubtotals="1" fieldPosition="0"/>
    </format>
  </formats>
  <chartFormats count="5"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8" format="6">
      <pivotArea type="data" outline="0" fieldPosition="0">
        <references count="3">
          <reference field="4294967294" count="1" selected="0">
            <x v="0"/>
          </reference>
          <reference field="13" count="1" selected="0">
            <x v="1"/>
          </reference>
          <reference field="15" count="1" selected="0">
            <x v="2"/>
          </reference>
        </references>
      </pivotArea>
    </chartFormat>
    <chartFormat chart="8" format="7">
      <pivotArea type="data" outline="0" fieldPosition="0">
        <references count="3">
          <reference field="4294967294" count="1" selected="0">
            <x v="0"/>
          </reference>
          <reference field="13" count="1" selected="0">
            <x v="1"/>
          </reference>
          <reference field="1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028A0-DFBB-458E-B116-D4EDF9E6651F}" name="TCD par Genre" cacheId="0" dataOnRows="1" applyNumberFormats="0" applyBorderFormats="0" applyFontFormats="0" applyPatternFormats="0" applyAlignmentFormats="0" applyWidthHeightFormats="1" dataCaption="Valeurs" updatedVersion="8" minRefreshableVersion="3" itemPrintTitles="1" createdVersion="8" indent="0" outline="1" outlineData="1" multipleFieldFilters="0" chartFormat="16">
  <location ref="H5:I8" firstHeaderRow="1" firstDataRow="1" firstDataCol="1"/>
  <pivotFields count="17">
    <pivotField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multipleItemSelectionAllowed="1" showAll="0">
      <items count="7">
        <item m="1" x="5"/>
        <item x="2"/>
        <item x="1"/>
        <item x="0"/>
        <item m="1" x="3"/>
        <item m="1" x="4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dataField="1" showAll="0"/>
    <pivotField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5">
        <item m="1" x="3"/>
        <item m="1" x="2"/>
        <item x="0"/>
        <item x="1"/>
        <item t="default"/>
      </items>
    </pivotField>
    <pivotField showAll="0">
      <items count="3">
        <item x="0"/>
        <item x="1"/>
        <item t="default"/>
      </items>
    </pivotField>
  </pivotFields>
  <rowFields count="1">
    <field x="15"/>
  </rowFields>
  <rowItems count="3">
    <i>
      <x v="2"/>
    </i>
    <i>
      <x v="3"/>
    </i>
    <i t="grand">
      <x/>
    </i>
  </rowItems>
  <colItems count="1">
    <i/>
  </colItems>
  <dataFields count="1">
    <dataField name="Passagers (%)" fld="12" subtotal="count" showDataAs="percentOfTotal" baseField="15" baseItem="2" numFmtId="164"/>
  </dataFields>
  <formats count="2"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outline="0" collapsedLevelsAreSubtotals="1" fieldPosition="0"/>
    </format>
  </formats>
  <chartFormats count="3"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A3BBE-624B-43B9-AF3F-AB2F2F2E2DD9}" name="TCD Port d'embarquement" cacheId="0" applyNumberFormats="0" applyBorderFormats="0" applyFontFormats="0" applyPatternFormats="0" applyAlignmentFormats="0" applyWidthHeightFormats="1" dataCaption="Valeurs" updatedVersion="8" minRefreshableVersion="3" preserveFormatting="0" itemPrintTitles="1" createdVersion="8" indent="0" outline="1" outlineData="1" multipleFieldFilters="0" chartFormat="13">
  <location ref="A20:B24" firstHeaderRow="1" firstDataRow="1" firstDataCol="1"/>
  <pivotFields count="17">
    <pivotField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>
      <items count="7">
        <item m="1" x="5"/>
        <item x="2"/>
        <item x="1"/>
        <item x="0"/>
        <item m="1" x="3"/>
        <item m="1" x="4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>
      <items count="5">
        <item m="1" x="3"/>
        <item x="1"/>
        <item x="0"/>
        <item m="1" x="2"/>
        <item t="default"/>
      </items>
    </pivotField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assagers (%)" fld="12" subtotal="count" showDataAs="percentOfCol" baseField="2" baseItem="0" numFmtId="10"/>
  </dataFields>
  <chartFormats count="5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56C460-5F05-45E0-9E4A-8686088FB434}" name="Tableau croisé dynamique27" cacheId="0" applyNumberFormats="0" applyBorderFormats="0" applyFontFormats="0" applyPatternFormats="0" applyAlignmentFormats="0" applyWidthHeightFormats="1" dataCaption="Valeurs" updatedVersion="8" minRefreshableVersion="3" preserveFormatting="0" itemPrintTitles="1" createdVersion="8" indent="0" outline="1" outlineData="1" multipleFieldFilters="0" chartFormat="5">
  <location ref="A32:G38" firstHeaderRow="1" firstDataRow="3" firstDataCol="1"/>
  <pivotFields count="17"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8"/>
  </rowFields>
  <rowItems count="4">
    <i>
      <x v="3"/>
    </i>
    <i>
      <x v="4"/>
    </i>
    <i>
      <x v="5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ombre de Id" fld="12" subtotal="count" baseField="2" baseItem="0" numFmtId="1"/>
    <dataField name="Nombre de Id2" fld="12" subtotal="count" showDataAs="percentOfCo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qui" xr10:uid="{95E7C328-9E64-45D1-8928-BC8688469AEE}" sourceName="qui">
  <pivotTables>
    <pivotTable tabId="6" name="TCD Taux de survie"/>
    <pivotTable tabId="6" name="TCD Age"/>
    <pivotTable tabId="6" name="TCD par classe"/>
    <pivotTable tabId="6" name="TCD Port d'embarquement"/>
    <pivotTable tabId="6" name="TCD Tarif moyen par profil et classe"/>
    <pivotTable tabId="6" name="TCD Nombre de Passagers"/>
  </pivotTables>
  <data>
    <tabular pivotCacheId="715287755">
      <items count="6">
        <i x="2" s="1"/>
        <i x="1" s="1"/>
        <i x="0" s="1"/>
        <i x="5" s="1" nd="1"/>
        <i x="3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exe" xr10:uid="{50EFD174-FA70-45D3-BFB9-E85041B73E02}" sourceName="sexe">
  <pivotTables>
    <pivotTable tabId="6" name="TCD Taux de survie"/>
    <pivotTable tabId="2" name="TCD Sexe"/>
    <pivotTable tabId="6" name="TCD par classe"/>
    <pivotTable tabId="6" name="TCD Port d'embarquement"/>
    <pivotTable tabId="6" name="TCD Tarif moyen par profil et classe"/>
    <pivotTable tabId="6" name="TCD genre et groupe enfants"/>
    <pivotTable tabId="6" name="TCD par Genre"/>
    <pivotTable tabId="6" name="TCD Nombre de Passagers"/>
    <pivotTable tabId="6" name="TCD Age"/>
  </pivotTables>
  <data>
    <tabular pivotCacheId="715287755">
      <items count="4">
        <i x="1" s="1"/>
        <i x="0" s="1"/>
        <i x="3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eul" xr10:uid="{5DDA1A9C-9574-4283-A70C-8C3971A7ADDC}" sourceName="seul">
  <pivotTables>
    <pivotTable tabId="6" name="TCD genre et groupe enfants"/>
    <pivotTable tabId="6" name="TCD par Genre"/>
    <pivotTable tabId="6" name="TCD Nombre de Passagers"/>
    <pivotTable tabId="6" name="TCD Taux de survie"/>
  </pivotTables>
  <data>
    <tabular pivotCacheId="715287755">
      <items count="2"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urvecu_texte" xr10:uid="{668AB4D5-61A2-4E0A-B550-B6F676144678}" sourceName="Survecu_texte">
  <pivotTables>
    <pivotTable tabId="6" name="TCD Port d'embarquement"/>
    <pivotTable tabId="6" name="TCD Tarif moyen par profil et classe"/>
    <pivotTable tabId="6" name="TCD Age"/>
    <pivotTable tabId="6" name="TCD genre et groupe enfants"/>
    <pivotTable tabId="6" name="TCD Nombre de Passagers"/>
    <pivotTable tabId="6" name="TCD par classe"/>
    <pivotTable tabId="6" name="TCD Taux de survie"/>
    <pivotTable tabId="6" name="TCD par Genre"/>
  </pivotTables>
  <data>
    <tabular pivotCacheId="715287755">
      <items count="2">
        <i x="0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lasse_texte" xr10:uid="{003FA34E-A1FC-4996-8A7B-76946224B828}" sourceName="classe_texte">
  <pivotTables>
    <pivotTable tabId="6" name="TCD Tarif moyen par profil et classe"/>
    <pivotTable tabId="6" name="TCD Age"/>
    <pivotTable tabId="6" name="TCD genre et groupe enfants"/>
    <pivotTable tabId="6" name="TCD Nombre de Passagers"/>
    <pivotTable tabId="6" name="TCD par Genre"/>
    <pivotTable tabId="6" name="TCD Port d'embarquement"/>
    <pivotTable tabId="6" name="TCD par classe"/>
    <pivotTable tabId="6" name="TCD Taux de survie"/>
  </pivotTables>
  <data>
    <tabular pivotCacheId="715287755">
      <items count="3">
        <i x="1" s="1"/>
        <i x="2" s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ville_embarquement" xr10:uid="{36085681-A399-4B1C-B5AD-FC52DC53E82B}" sourceName="ville_embarquement">
  <pivotTables>
    <pivotTable tabId="6" name="TCD Port d'embarquement"/>
    <pivotTable tabId="6" name="TCD Age"/>
    <pivotTable tabId="6" name="TCD genre et groupe enfants"/>
    <pivotTable tabId="6" name="TCD Nombre de Passagers"/>
    <pivotTable tabId="6" name="TCD par classe"/>
    <pivotTable tabId="6" name="TCD par Genre"/>
    <pivotTable tabId="6" name="TCD Taux de survie"/>
    <pivotTable tabId="6" name="TCD Tarif moyen par profil et classe"/>
  </pivotTables>
  <data>
    <tabular pivotCacheId="715287755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qui" xr10:uid="{6B8C1B00-CDCE-4CE8-A64E-4D30CDD60F46}" cache="Segment_qui" caption="Profil passager" columnCount="3" style="style1" rowHeight="251883"/>
  <slicer name="sexe" xr10:uid="{1EAE0B51-4A72-4AD1-8ADF-397A4A8AB907}" cache="Segment_sexe" caption="Genre du passager" columnCount="2" style="style1" rowHeight="251883"/>
  <slicer name="seul" xr10:uid="{E7DCCB4F-D3C9-46E7-B5F8-E0DB0D4D6E51}" cache="Segment_seul" caption="Seul ou accompagné ?" columnCount="2" style="style1" rowHeight="251883"/>
  <slicer name="Survecu_texte" xr10:uid="{34AF286C-08D9-4597-8893-E0F02C82B1A2}" cache="Segment_Survecu_texte" caption="A-t-il survécu ?" columnCount="2" style="style1" rowHeight="251883"/>
  <slicer name="classe_texte" xr10:uid="{2D693790-42D3-4136-9CA7-1C6E9EACD26D}" cache="Segment_classe_texte" caption="Classe" columnCount="3" style="style1" rowHeight="251883"/>
  <slicer name="ville_embarquement" xr10:uid="{5DFB27E3-1101-43B6-84F0-B45F2F6336D9}" cache="Segment_ville_embarquement" caption="Embarquement" columnCount="2" style="style1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6609F1-429A-4E19-8A11-A249938D5E39}" name="Tableau2" displayName="Tableau2" ref="A5:Q896" totalsRowShown="0">
  <autoFilter ref="A5:Q896" xr:uid="{8F6609F1-429A-4E19-8A11-A249938D5E39}"/>
  <tableColumns count="17">
    <tableColumn id="1" xr3:uid="{56E1C401-5209-47B4-B890-B931E8F830B4}" name="survecu"/>
    <tableColumn id="2" xr3:uid="{E8F8DFC5-5C3F-4260-BD87-CF73D48333CF}" name="classe"/>
    <tableColumn id="4" xr3:uid="{0BEAC547-01A6-463E-A8AA-3F04FDD1218C}" name="age" dataDxfId="18" dataCellStyle="Pourcentage"/>
    <tableColumn id="5" xr3:uid="{B8D103F9-5803-4B54-9CF3-1A87ACBAB72E}" name="freres_soeurs_conjoints"/>
    <tableColumn id="6" xr3:uid="{153DD7C7-D3AF-4863-BDB3-3F98226137C6}" name="parents_enfants"/>
    <tableColumn id="7" xr3:uid="{0C8D337C-54A8-43F3-92DD-DFC973EE6CB8}" name="tarif" dataDxfId="17" dataCellStyle="Milliers"/>
    <tableColumn id="8" xr3:uid="{11082080-9551-447C-B2D2-62DCAF0F6ED5}" name="embarquement"/>
    <tableColumn id="9" xr3:uid="{145C822C-E027-435C-BF8C-D0E8B837BF52}" name="classe_texte"/>
    <tableColumn id="20" xr3:uid="{117224AC-C557-4B60-895A-41F5ADCB0578}" name="qui"/>
    <tableColumn id="11" xr3:uid="{5CBD2801-8BED-40A3-A75C-D6595DC93FBA}" name="adulte_homme"/>
    <tableColumn id="12" xr3:uid="{D2E28E3A-0E8D-4D70-A913-09DA40F89FF5}" name="ville_embarquement"/>
    <tableColumn id="13" xr3:uid="{191FE9B7-A1C4-46DD-87CC-E02FC4BE40C8}" name="vivant"/>
    <tableColumn id="15" xr3:uid="{E75136C9-91F1-464F-A65F-8E3E35347B57}" name="Id" dataDxfId="16">
      <calculatedColumnFormula>IF(B6&lt;&gt;"",COUNTA($B$6:B6),"")</calculatedColumnFormula>
    </tableColumn>
    <tableColumn id="17" xr3:uid="{A06DDC99-C22A-4541-9870-466EBFAB1530}" name="Group_Parent" dataDxfId="15">
      <calculatedColumnFormula>IF(Tableau2[[#This Row],[parents_enfants]]=0,"0 enfant",
   IF(AND(Tableau2[[#This Row],[parents_enfants]]&gt;=1,Tableau2[[#This Row],[parents_enfants]]&lt;=3),"1-3 enfants","4+ enfants"))</calculatedColumnFormula>
    </tableColumn>
    <tableColumn id="16" xr3:uid="{ED6DE2A8-3D93-4CE3-92BC-32B1097753E2}" name="Survecu_texte" dataDxfId="14">
      <calculatedColumnFormula>IF(Tableau2[[#This Row],[survecu]]=0,"NON","OUI")</calculatedColumnFormula>
    </tableColumn>
    <tableColumn id="18" xr3:uid="{1DA9FE67-4DF0-4AF2-A9FF-F6C4AFC3A787}" name="sexe"/>
    <tableColumn id="14" xr3:uid="{8DF05431-7CED-432C-B314-7A620ACE790D}" name="seu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6.xml"/><Relationship Id="rId13" Type="http://schemas.openxmlformats.org/officeDocument/2006/relationships/pivotTable" Target="../pivotTables/pivotTable21.xml"/><Relationship Id="rId3" Type="http://schemas.openxmlformats.org/officeDocument/2006/relationships/pivotTable" Target="../pivotTables/pivotTable11.xml"/><Relationship Id="rId7" Type="http://schemas.openxmlformats.org/officeDocument/2006/relationships/pivotTable" Target="../pivotTables/pivotTable15.xml"/><Relationship Id="rId12" Type="http://schemas.openxmlformats.org/officeDocument/2006/relationships/pivotTable" Target="../pivotTables/pivotTable20.xml"/><Relationship Id="rId2" Type="http://schemas.openxmlformats.org/officeDocument/2006/relationships/pivotTable" Target="../pivotTables/pivotTable10.xml"/><Relationship Id="rId16" Type="http://schemas.openxmlformats.org/officeDocument/2006/relationships/drawing" Target="../drawings/drawing3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11" Type="http://schemas.openxmlformats.org/officeDocument/2006/relationships/pivotTable" Target="../pivotTables/pivotTable19.xml"/><Relationship Id="rId5" Type="http://schemas.openxmlformats.org/officeDocument/2006/relationships/pivotTable" Target="../pivotTables/pivotTable13.xml"/><Relationship Id="rId15" Type="http://schemas.openxmlformats.org/officeDocument/2006/relationships/pivotTable" Target="../pivotTables/pivotTable23.xml"/><Relationship Id="rId10" Type="http://schemas.openxmlformats.org/officeDocument/2006/relationships/pivotTable" Target="../pivotTables/pivotTable18.xml"/><Relationship Id="rId4" Type="http://schemas.openxmlformats.org/officeDocument/2006/relationships/pivotTable" Target="../pivotTables/pivotTable12.xml"/><Relationship Id="rId9" Type="http://schemas.openxmlformats.org/officeDocument/2006/relationships/pivotTable" Target="../pivotTables/pivotTable17.xml"/><Relationship Id="rId14" Type="http://schemas.openxmlformats.org/officeDocument/2006/relationships/pivotTable" Target="../pivotTables/pivotTable2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15B3-2758-4555-8B2F-8FD317124E2E}">
  <dimension ref="A5:Q896"/>
  <sheetViews>
    <sheetView zoomScale="60" zoomScaleNormal="60" workbookViewId="0">
      <selection activeCell="S6" sqref="S6"/>
    </sheetView>
  </sheetViews>
  <sheetFormatPr baseColWidth="10" defaultRowHeight="14.5" x14ac:dyDescent="0.35"/>
  <cols>
    <col min="4" max="4" width="23" style="4" bestFit="1" customWidth="1"/>
    <col min="5" max="5" width="22.6328125" customWidth="1"/>
    <col min="6" max="6" width="16.36328125" customWidth="1"/>
    <col min="7" max="7" width="16" style="3" bestFit="1" customWidth="1"/>
    <col min="8" max="9" width="15.7265625" customWidth="1"/>
    <col min="10" max="10" width="15.6328125" bestFit="1" customWidth="1"/>
    <col min="11" max="11" width="20.81640625" bestFit="1" customWidth="1"/>
    <col min="12" max="12" width="20.08984375" customWidth="1"/>
    <col min="15" max="15" width="14.453125" bestFit="1" customWidth="1"/>
    <col min="16" max="17" width="14.453125" customWidth="1"/>
  </cols>
  <sheetData>
    <row r="5" spans="1:17" x14ac:dyDescent="0.35">
      <c r="A5" t="s">
        <v>0</v>
      </c>
      <c r="B5" t="s">
        <v>1</v>
      </c>
      <c r="C5" t="s">
        <v>3</v>
      </c>
      <c r="D5" t="s">
        <v>4</v>
      </c>
      <c r="E5" t="s">
        <v>5</v>
      </c>
      <c r="F5" s="2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28</v>
      </c>
      <c r="N5" t="s">
        <v>34</v>
      </c>
      <c r="O5" t="s">
        <v>42</v>
      </c>
      <c r="P5" t="s">
        <v>2</v>
      </c>
      <c r="Q5" t="s">
        <v>13</v>
      </c>
    </row>
    <row r="6" spans="1:17" x14ac:dyDescent="0.35">
      <c r="A6">
        <v>0</v>
      </c>
      <c r="B6">
        <v>3</v>
      </c>
      <c r="C6" s="4">
        <v>22</v>
      </c>
      <c r="D6">
        <v>1</v>
      </c>
      <c r="E6">
        <v>0</v>
      </c>
      <c r="F6" s="3">
        <v>7.25</v>
      </c>
      <c r="G6" t="s">
        <v>14</v>
      </c>
      <c r="H6" t="s">
        <v>15</v>
      </c>
      <c r="I6" t="s">
        <v>45</v>
      </c>
      <c r="J6" t="b">
        <v>1</v>
      </c>
      <c r="K6" t="s">
        <v>16</v>
      </c>
      <c r="L6" t="s">
        <v>17</v>
      </c>
      <c r="M6">
        <f>IF(B6&lt;&gt;"",COUNTA($B$6:B6),"")</f>
        <v>1</v>
      </c>
      <c r="N6" t="str">
        <f>IF(Tableau2[[#This Row],[parents_enfants]]=0,"0 enfant",
   IF(AND(Tableau2[[#This Row],[parents_enfants]]&gt;=1,Tableau2[[#This Row],[parents_enfants]]&lt;=3),"1-3 enfants","4+ enfants"))</f>
        <v>0 enfant</v>
      </c>
      <c r="O6" t="str">
        <f>IF(Tableau2[[#This Row],[survecu]]=0,"NON","OUI")</f>
        <v>NON</v>
      </c>
      <c r="P6" t="s">
        <v>45</v>
      </c>
      <c r="Q6" t="b">
        <v>0</v>
      </c>
    </row>
    <row r="7" spans="1:17" x14ac:dyDescent="0.35">
      <c r="A7">
        <v>1</v>
      </c>
      <c r="B7">
        <v>1</v>
      </c>
      <c r="C7" s="4">
        <v>38</v>
      </c>
      <c r="D7">
        <v>1</v>
      </c>
      <c r="E7">
        <v>0</v>
      </c>
      <c r="F7" s="3">
        <v>71.283299999999997</v>
      </c>
      <c r="G7" t="s">
        <v>18</v>
      </c>
      <c r="H7" t="s">
        <v>19</v>
      </c>
      <c r="I7" t="s">
        <v>46</v>
      </c>
      <c r="J7" t="b">
        <v>0</v>
      </c>
      <c r="K7" t="s">
        <v>20</v>
      </c>
      <c r="L7" t="s">
        <v>21</v>
      </c>
      <c r="M7">
        <f>IF(B7&lt;&gt;"",COUNTA($B$6:B7),"")</f>
        <v>2</v>
      </c>
      <c r="N7" t="str">
        <f>IF(Tableau2[[#This Row],[parents_enfants]]=0,"0 enfant",
   IF(AND(Tableau2[[#This Row],[parents_enfants]]&gt;=1,Tableau2[[#This Row],[parents_enfants]]&lt;=3),"1-3 enfants","4+ enfants"))</f>
        <v>0 enfant</v>
      </c>
      <c r="O7" t="str">
        <f>IF(Tableau2[[#This Row],[survecu]]=0,"NON","OUI")</f>
        <v>OUI</v>
      </c>
      <c r="P7" t="s">
        <v>46</v>
      </c>
      <c r="Q7" t="b">
        <v>0</v>
      </c>
    </row>
    <row r="8" spans="1:17" x14ac:dyDescent="0.35">
      <c r="A8">
        <v>1</v>
      </c>
      <c r="B8">
        <v>3</v>
      </c>
      <c r="C8" s="4">
        <v>26</v>
      </c>
      <c r="D8">
        <v>0</v>
      </c>
      <c r="E8">
        <v>0</v>
      </c>
      <c r="F8" s="3">
        <v>7.9249999999999998</v>
      </c>
      <c r="G8" t="s">
        <v>14</v>
      </c>
      <c r="H8" t="s">
        <v>15</v>
      </c>
      <c r="I8" t="s">
        <v>46</v>
      </c>
      <c r="J8" t="b">
        <v>0</v>
      </c>
      <c r="K8" t="s">
        <v>16</v>
      </c>
      <c r="L8" t="s">
        <v>21</v>
      </c>
      <c r="M8">
        <f>IF(B8&lt;&gt;"",COUNTA($B$6:B8),"")</f>
        <v>3</v>
      </c>
      <c r="N8" t="str">
        <f>IF(Tableau2[[#This Row],[parents_enfants]]=0,"0 enfant",
   IF(AND(Tableau2[[#This Row],[parents_enfants]]&gt;=1,Tableau2[[#This Row],[parents_enfants]]&lt;=3),"1-3 enfants","4+ enfants"))</f>
        <v>0 enfant</v>
      </c>
      <c r="O8" t="str">
        <f>IF(Tableau2[[#This Row],[survecu]]=0,"NON","OUI")</f>
        <v>OUI</v>
      </c>
      <c r="P8" t="s">
        <v>46</v>
      </c>
      <c r="Q8" t="b">
        <v>1</v>
      </c>
    </row>
    <row r="9" spans="1:17" x14ac:dyDescent="0.35">
      <c r="A9">
        <v>1</v>
      </c>
      <c r="B9">
        <v>1</v>
      </c>
      <c r="C9" s="4">
        <v>35</v>
      </c>
      <c r="D9">
        <v>1</v>
      </c>
      <c r="E9">
        <v>0</v>
      </c>
      <c r="F9" s="3">
        <v>53.1</v>
      </c>
      <c r="G9" t="s">
        <v>14</v>
      </c>
      <c r="H9" t="s">
        <v>19</v>
      </c>
      <c r="I9" t="s">
        <v>46</v>
      </c>
      <c r="J9" t="b">
        <v>0</v>
      </c>
      <c r="K9" t="s">
        <v>16</v>
      </c>
      <c r="L9" t="s">
        <v>21</v>
      </c>
      <c r="M9">
        <f>IF(B9&lt;&gt;"",COUNTA($B$6:B9),"")</f>
        <v>4</v>
      </c>
      <c r="N9" t="str">
        <f>IF(Tableau2[[#This Row],[parents_enfants]]=0,"0 enfant",
   IF(AND(Tableau2[[#This Row],[parents_enfants]]&gt;=1,Tableau2[[#This Row],[parents_enfants]]&lt;=3),"1-3 enfants","4+ enfants"))</f>
        <v>0 enfant</v>
      </c>
      <c r="O9" t="str">
        <f>IF(Tableau2[[#This Row],[survecu]]=0,"NON","OUI")</f>
        <v>OUI</v>
      </c>
      <c r="P9" t="s">
        <v>46</v>
      </c>
      <c r="Q9" t="b">
        <v>0</v>
      </c>
    </row>
    <row r="10" spans="1:17" x14ac:dyDescent="0.35">
      <c r="A10">
        <v>0</v>
      </c>
      <c r="B10">
        <v>3</v>
      </c>
      <c r="C10" s="4">
        <v>35</v>
      </c>
      <c r="D10">
        <v>0</v>
      </c>
      <c r="E10">
        <v>0</v>
      </c>
      <c r="F10" s="3">
        <v>8.0500000000000007</v>
      </c>
      <c r="G10" t="s">
        <v>14</v>
      </c>
      <c r="H10" t="s">
        <v>15</v>
      </c>
      <c r="I10" t="s">
        <v>45</v>
      </c>
      <c r="J10" t="b">
        <v>1</v>
      </c>
      <c r="K10" t="s">
        <v>16</v>
      </c>
      <c r="L10" t="s">
        <v>17</v>
      </c>
      <c r="M10">
        <f>IF(B10&lt;&gt;"",COUNTA($B$6:B10),"")</f>
        <v>5</v>
      </c>
      <c r="N10" t="str">
        <f>IF(Tableau2[[#This Row],[parents_enfants]]=0,"0 enfant",
   IF(AND(Tableau2[[#This Row],[parents_enfants]]&gt;=1,Tableau2[[#This Row],[parents_enfants]]&lt;=3),"1-3 enfants","4+ enfants"))</f>
        <v>0 enfant</v>
      </c>
      <c r="O10" t="str">
        <f>IF(Tableau2[[#This Row],[survecu]]=0,"NON","OUI")</f>
        <v>NON</v>
      </c>
      <c r="P10" t="s">
        <v>45</v>
      </c>
      <c r="Q10" t="b">
        <v>1</v>
      </c>
    </row>
    <row r="11" spans="1:17" x14ac:dyDescent="0.35">
      <c r="A11">
        <v>0</v>
      </c>
      <c r="B11">
        <v>3</v>
      </c>
      <c r="C11" s="4">
        <v>25</v>
      </c>
      <c r="D11">
        <v>0</v>
      </c>
      <c r="E11">
        <v>0</v>
      </c>
      <c r="F11" s="3">
        <v>8.4582999999999995</v>
      </c>
      <c r="G11" t="s">
        <v>22</v>
      </c>
      <c r="H11" t="s">
        <v>15</v>
      </c>
      <c r="I11" t="s">
        <v>45</v>
      </c>
      <c r="J11" t="b">
        <v>1</v>
      </c>
      <c r="K11" t="s">
        <v>23</v>
      </c>
      <c r="L11" t="s">
        <v>17</v>
      </c>
      <c r="M11">
        <f>IF(B11&lt;&gt;"",COUNTA($B$6:B11),"")</f>
        <v>6</v>
      </c>
      <c r="N11" t="str">
        <f>IF(Tableau2[[#This Row],[parents_enfants]]=0,"0 enfant",
   IF(AND(Tableau2[[#This Row],[parents_enfants]]&gt;=1,Tableau2[[#This Row],[parents_enfants]]&lt;=3),"1-3 enfants","4+ enfants"))</f>
        <v>0 enfant</v>
      </c>
      <c r="O11" t="str">
        <f>IF(Tableau2[[#This Row],[survecu]]=0,"NON","OUI")</f>
        <v>NON</v>
      </c>
      <c r="P11" t="s">
        <v>45</v>
      </c>
      <c r="Q11" t="b">
        <v>1</v>
      </c>
    </row>
    <row r="12" spans="1:17" x14ac:dyDescent="0.35">
      <c r="A12">
        <v>0</v>
      </c>
      <c r="B12">
        <v>1</v>
      </c>
      <c r="C12" s="4">
        <v>54</v>
      </c>
      <c r="D12">
        <v>0</v>
      </c>
      <c r="E12">
        <v>0</v>
      </c>
      <c r="F12" s="3">
        <v>51.862499999999997</v>
      </c>
      <c r="G12" t="s">
        <v>14</v>
      </c>
      <c r="H12" t="s">
        <v>19</v>
      </c>
      <c r="I12" t="s">
        <v>45</v>
      </c>
      <c r="J12" t="b">
        <v>1</v>
      </c>
      <c r="K12" t="s">
        <v>16</v>
      </c>
      <c r="L12" t="s">
        <v>17</v>
      </c>
      <c r="M12">
        <f>IF(B12&lt;&gt;"",COUNTA($B$6:B12),"")</f>
        <v>7</v>
      </c>
      <c r="N12" t="str">
        <f>IF(Tableau2[[#This Row],[parents_enfants]]=0,"0 enfant",
   IF(AND(Tableau2[[#This Row],[parents_enfants]]&gt;=1,Tableau2[[#This Row],[parents_enfants]]&lt;=3),"1-3 enfants","4+ enfants"))</f>
        <v>0 enfant</v>
      </c>
      <c r="O12" t="str">
        <f>IF(Tableau2[[#This Row],[survecu]]=0,"NON","OUI")</f>
        <v>NON</v>
      </c>
      <c r="P12" t="s">
        <v>45</v>
      </c>
      <c r="Q12" t="b">
        <v>1</v>
      </c>
    </row>
    <row r="13" spans="1:17" x14ac:dyDescent="0.35">
      <c r="A13">
        <v>0</v>
      </c>
      <c r="B13">
        <v>3</v>
      </c>
      <c r="C13" s="4">
        <v>2</v>
      </c>
      <c r="D13">
        <v>3</v>
      </c>
      <c r="E13">
        <v>1</v>
      </c>
      <c r="F13" s="3">
        <v>21.074999999999999</v>
      </c>
      <c r="G13" t="s">
        <v>14</v>
      </c>
      <c r="H13" t="s">
        <v>15</v>
      </c>
      <c r="I13" t="s">
        <v>59</v>
      </c>
      <c r="J13" t="b">
        <v>0</v>
      </c>
      <c r="K13" t="s">
        <v>16</v>
      </c>
      <c r="L13" t="s">
        <v>17</v>
      </c>
      <c r="M13">
        <f>IF(B13&lt;&gt;"",COUNTA($B$6:B13),"")</f>
        <v>8</v>
      </c>
      <c r="N13" t="str">
        <f>IF(Tableau2[[#This Row],[parents_enfants]]=0,"0 enfant",
   IF(AND(Tableau2[[#This Row],[parents_enfants]]&gt;=1,Tableau2[[#This Row],[parents_enfants]]&lt;=3),"1-3 enfants","4+ enfants"))</f>
        <v>1-3 enfants</v>
      </c>
      <c r="O13" t="str">
        <f>IF(Tableau2[[#This Row],[survecu]]=0,"NON","OUI")</f>
        <v>NON</v>
      </c>
      <c r="P13" t="s">
        <v>45</v>
      </c>
      <c r="Q13" t="b">
        <v>0</v>
      </c>
    </row>
    <row r="14" spans="1:17" x14ac:dyDescent="0.35">
      <c r="A14">
        <v>1</v>
      </c>
      <c r="B14">
        <v>3</v>
      </c>
      <c r="C14" s="4">
        <v>27</v>
      </c>
      <c r="D14">
        <v>0</v>
      </c>
      <c r="E14">
        <v>2</v>
      </c>
      <c r="F14" s="3">
        <v>11.1333</v>
      </c>
      <c r="G14" t="s">
        <v>14</v>
      </c>
      <c r="H14" t="s">
        <v>15</v>
      </c>
      <c r="I14" t="s">
        <v>46</v>
      </c>
      <c r="J14" t="b">
        <v>0</v>
      </c>
      <c r="K14" t="s">
        <v>16</v>
      </c>
      <c r="L14" t="s">
        <v>21</v>
      </c>
      <c r="M14">
        <f>IF(B14&lt;&gt;"",COUNTA($B$6:B14),"")</f>
        <v>9</v>
      </c>
      <c r="N14" t="str">
        <f>IF(Tableau2[[#This Row],[parents_enfants]]=0,"0 enfant",
   IF(AND(Tableau2[[#This Row],[parents_enfants]]&gt;=1,Tableau2[[#This Row],[parents_enfants]]&lt;=3),"1-3 enfants","4+ enfants"))</f>
        <v>1-3 enfants</v>
      </c>
      <c r="O14" t="str">
        <f>IF(Tableau2[[#This Row],[survecu]]=0,"NON","OUI")</f>
        <v>OUI</v>
      </c>
      <c r="P14" t="s">
        <v>46</v>
      </c>
      <c r="Q14" t="b">
        <v>0</v>
      </c>
    </row>
    <row r="15" spans="1:17" x14ac:dyDescent="0.35">
      <c r="A15">
        <v>1</v>
      </c>
      <c r="B15">
        <v>2</v>
      </c>
      <c r="C15" s="4">
        <v>14</v>
      </c>
      <c r="D15">
        <v>1</v>
      </c>
      <c r="E15">
        <v>0</v>
      </c>
      <c r="F15" s="3">
        <v>30.070799999999998</v>
      </c>
      <c r="G15" t="s">
        <v>18</v>
      </c>
      <c r="H15" t="s">
        <v>24</v>
      </c>
      <c r="I15" t="s">
        <v>59</v>
      </c>
      <c r="J15" t="b">
        <v>0</v>
      </c>
      <c r="K15" t="s">
        <v>20</v>
      </c>
      <c r="L15" t="s">
        <v>21</v>
      </c>
      <c r="M15">
        <f>IF(B15&lt;&gt;"",COUNTA($B$6:B15),"")</f>
        <v>10</v>
      </c>
      <c r="N15" t="str">
        <f>IF(Tableau2[[#This Row],[parents_enfants]]=0,"0 enfant",
   IF(AND(Tableau2[[#This Row],[parents_enfants]]&gt;=1,Tableau2[[#This Row],[parents_enfants]]&lt;=3),"1-3 enfants","4+ enfants"))</f>
        <v>0 enfant</v>
      </c>
      <c r="O15" t="str">
        <f>IF(Tableau2[[#This Row],[survecu]]=0,"NON","OUI")</f>
        <v>OUI</v>
      </c>
      <c r="P15" t="s">
        <v>46</v>
      </c>
      <c r="Q15" t="b">
        <v>0</v>
      </c>
    </row>
    <row r="16" spans="1:17" x14ac:dyDescent="0.35">
      <c r="A16">
        <v>1</v>
      </c>
      <c r="B16">
        <v>3</v>
      </c>
      <c r="C16" s="4">
        <v>4</v>
      </c>
      <c r="D16">
        <v>1</v>
      </c>
      <c r="E16">
        <v>1</v>
      </c>
      <c r="F16" s="3">
        <v>16.7</v>
      </c>
      <c r="G16" t="s">
        <v>14</v>
      </c>
      <c r="H16" t="s">
        <v>15</v>
      </c>
      <c r="I16" t="s">
        <v>59</v>
      </c>
      <c r="J16" t="b">
        <v>0</v>
      </c>
      <c r="K16" t="s">
        <v>16</v>
      </c>
      <c r="L16" t="s">
        <v>21</v>
      </c>
      <c r="M16">
        <f>IF(B16&lt;&gt;"",COUNTA($B$6:B16),"")</f>
        <v>11</v>
      </c>
      <c r="N16" t="str">
        <f>IF(Tableau2[[#This Row],[parents_enfants]]=0,"0 enfant",
   IF(AND(Tableau2[[#This Row],[parents_enfants]]&gt;=1,Tableau2[[#This Row],[parents_enfants]]&lt;=3),"1-3 enfants","4+ enfants"))</f>
        <v>1-3 enfants</v>
      </c>
      <c r="O16" t="str">
        <f>IF(Tableau2[[#This Row],[survecu]]=0,"NON","OUI")</f>
        <v>OUI</v>
      </c>
      <c r="P16" t="s">
        <v>46</v>
      </c>
      <c r="Q16" t="b">
        <v>0</v>
      </c>
    </row>
    <row r="17" spans="1:17" x14ac:dyDescent="0.35">
      <c r="A17">
        <v>1</v>
      </c>
      <c r="B17">
        <v>1</v>
      </c>
      <c r="C17" s="4">
        <v>58</v>
      </c>
      <c r="D17">
        <v>0</v>
      </c>
      <c r="E17">
        <v>0</v>
      </c>
      <c r="F17" s="3">
        <v>26.55</v>
      </c>
      <c r="G17" t="s">
        <v>14</v>
      </c>
      <c r="H17" t="s">
        <v>19</v>
      </c>
      <c r="I17" t="s">
        <v>46</v>
      </c>
      <c r="J17" t="b">
        <v>0</v>
      </c>
      <c r="K17" t="s">
        <v>16</v>
      </c>
      <c r="L17" t="s">
        <v>21</v>
      </c>
      <c r="M17">
        <f>IF(B17&lt;&gt;"",COUNTA($B$6:B17),"")</f>
        <v>12</v>
      </c>
      <c r="N17" t="str">
        <f>IF(Tableau2[[#This Row],[parents_enfants]]=0,"0 enfant",
   IF(AND(Tableau2[[#This Row],[parents_enfants]]&gt;=1,Tableau2[[#This Row],[parents_enfants]]&lt;=3),"1-3 enfants","4+ enfants"))</f>
        <v>0 enfant</v>
      </c>
      <c r="O17" t="str">
        <f>IF(Tableau2[[#This Row],[survecu]]=0,"NON","OUI")</f>
        <v>OUI</v>
      </c>
      <c r="P17" t="s">
        <v>46</v>
      </c>
      <c r="Q17" t="b">
        <v>1</v>
      </c>
    </row>
    <row r="18" spans="1:17" x14ac:dyDescent="0.35">
      <c r="A18">
        <v>0</v>
      </c>
      <c r="B18">
        <v>3</v>
      </c>
      <c r="C18" s="4">
        <v>20</v>
      </c>
      <c r="D18">
        <v>0</v>
      </c>
      <c r="E18">
        <v>0</v>
      </c>
      <c r="F18" s="3">
        <v>8.0500000000000007</v>
      </c>
      <c r="G18" t="s">
        <v>14</v>
      </c>
      <c r="H18" t="s">
        <v>15</v>
      </c>
      <c r="I18" t="s">
        <v>45</v>
      </c>
      <c r="J18" t="b">
        <v>1</v>
      </c>
      <c r="K18" t="s">
        <v>16</v>
      </c>
      <c r="L18" t="s">
        <v>17</v>
      </c>
      <c r="M18">
        <f>IF(B18&lt;&gt;"",COUNTA($B$6:B18),"")</f>
        <v>13</v>
      </c>
      <c r="N18" t="str">
        <f>IF(Tableau2[[#This Row],[parents_enfants]]=0,"0 enfant",
   IF(AND(Tableau2[[#This Row],[parents_enfants]]&gt;=1,Tableau2[[#This Row],[parents_enfants]]&lt;=3),"1-3 enfants","4+ enfants"))</f>
        <v>0 enfant</v>
      </c>
      <c r="O18" t="str">
        <f>IF(Tableau2[[#This Row],[survecu]]=0,"NON","OUI")</f>
        <v>NON</v>
      </c>
      <c r="P18" t="s">
        <v>45</v>
      </c>
      <c r="Q18" t="b">
        <v>1</v>
      </c>
    </row>
    <row r="19" spans="1:17" x14ac:dyDescent="0.35">
      <c r="A19">
        <v>0</v>
      </c>
      <c r="B19">
        <v>3</v>
      </c>
      <c r="C19" s="4">
        <v>39</v>
      </c>
      <c r="D19">
        <v>1</v>
      </c>
      <c r="E19">
        <v>5</v>
      </c>
      <c r="F19" s="3">
        <v>31.274999999999999</v>
      </c>
      <c r="G19" t="s">
        <v>14</v>
      </c>
      <c r="H19" t="s">
        <v>15</v>
      </c>
      <c r="I19" t="s">
        <v>45</v>
      </c>
      <c r="J19" t="b">
        <v>1</v>
      </c>
      <c r="K19" t="s">
        <v>16</v>
      </c>
      <c r="L19" t="s">
        <v>17</v>
      </c>
      <c r="M19">
        <f>IF(B19&lt;&gt;"",COUNTA($B$6:B19),"")</f>
        <v>14</v>
      </c>
      <c r="N19" t="str">
        <f>IF(Tableau2[[#This Row],[parents_enfants]]=0,"0 enfant",
   IF(AND(Tableau2[[#This Row],[parents_enfants]]&gt;=1,Tableau2[[#This Row],[parents_enfants]]&lt;=3),"1-3 enfants","4+ enfants"))</f>
        <v>4+ enfants</v>
      </c>
      <c r="O19" t="str">
        <f>IF(Tableau2[[#This Row],[survecu]]=0,"NON","OUI")</f>
        <v>NON</v>
      </c>
      <c r="P19" t="s">
        <v>45</v>
      </c>
      <c r="Q19" t="b">
        <v>0</v>
      </c>
    </row>
    <row r="20" spans="1:17" x14ac:dyDescent="0.35">
      <c r="A20">
        <v>0</v>
      </c>
      <c r="B20">
        <v>3</v>
      </c>
      <c r="C20" s="4">
        <v>14</v>
      </c>
      <c r="D20">
        <v>0</v>
      </c>
      <c r="E20">
        <v>0</v>
      </c>
      <c r="F20" s="3">
        <v>7.8541999999999996</v>
      </c>
      <c r="G20" t="s">
        <v>14</v>
      </c>
      <c r="H20" t="s">
        <v>15</v>
      </c>
      <c r="I20" t="s">
        <v>59</v>
      </c>
      <c r="J20" t="b">
        <v>0</v>
      </c>
      <c r="K20" t="s">
        <v>16</v>
      </c>
      <c r="L20" t="s">
        <v>17</v>
      </c>
      <c r="M20">
        <f>IF(B20&lt;&gt;"",COUNTA($B$6:B20),"")</f>
        <v>15</v>
      </c>
      <c r="N20" t="str">
        <f>IF(Tableau2[[#This Row],[parents_enfants]]=0,"0 enfant",
   IF(AND(Tableau2[[#This Row],[parents_enfants]]&gt;=1,Tableau2[[#This Row],[parents_enfants]]&lt;=3),"1-3 enfants","4+ enfants"))</f>
        <v>0 enfant</v>
      </c>
      <c r="O20" t="str">
        <f>IF(Tableau2[[#This Row],[survecu]]=0,"NON","OUI")</f>
        <v>NON</v>
      </c>
      <c r="P20" t="s">
        <v>46</v>
      </c>
      <c r="Q20" t="b">
        <v>1</v>
      </c>
    </row>
    <row r="21" spans="1:17" x14ac:dyDescent="0.35">
      <c r="A21">
        <v>1</v>
      </c>
      <c r="B21">
        <v>2</v>
      </c>
      <c r="C21" s="4">
        <v>55</v>
      </c>
      <c r="D21">
        <v>0</v>
      </c>
      <c r="E21">
        <v>0</v>
      </c>
      <c r="F21" s="3">
        <v>16</v>
      </c>
      <c r="G21" t="s">
        <v>14</v>
      </c>
      <c r="H21" t="s">
        <v>24</v>
      </c>
      <c r="I21" t="s">
        <v>46</v>
      </c>
      <c r="J21" t="b">
        <v>0</v>
      </c>
      <c r="K21" t="s">
        <v>16</v>
      </c>
      <c r="L21" t="s">
        <v>21</v>
      </c>
      <c r="M21">
        <f>IF(B21&lt;&gt;"",COUNTA($B$6:B21),"")</f>
        <v>16</v>
      </c>
      <c r="N21" t="str">
        <f>IF(Tableau2[[#This Row],[parents_enfants]]=0,"0 enfant",
   IF(AND(Tableau2[[#This Row],[parents_enfants]]&gt;=1,Tableau2[[#This Row],[parents_enfants]]&lt;=3),"1-3 enfants","4+ enfants"))</f>
        <v>0 enfant</v>
      </c>
      <c r="O21" t="str">
        <f>IF(Tableau2[[#This Row],[survecu]]=0,"NON","OUI")</f>
        <v>OUI</v>
      </c>
      <c r="P21" t="s">
        <v>46</v>
      </c>
      <c r="Q21" t="b">
        <v>1</v>
      </c>
    </row>
    <row r="22" spans="1:17" x14ac:dyDescent="0.35">
      <c r="A22">
        <v>0</v>
      </c>
      <c r="B22">
        <v>3</v>
      </c>
      <c r="C22" s="4">
        <v>2</v>
      </c>
      <c r="D22">
        <v>4</v>
      </c>
      <c r="E22">
        <v>1</v>
      </c>
      <c r="F22" s="3">
        <v>29.125</v>
      </c>
      <c r="G22" t="s">
        <v>22</v>
      </c>
      <c r="H22" t="s">
        <v>15</v>
      </c>
      <c r="I22" t="s">
        <v>59</v>
      </c>
      <c r="J22" t="b">
        <v>0</v>
      </c>
      <c r="K22" t="s">
        <v>23</v>
      </c>
      <c r="L22" t="s">
        <v>17</v>
      </c>
      <c r="M22">
        <f>IF(B22&lt;&gt;"",COUNTA($B$6:B22),"")</f>
        <v>17</v>
      </c>
      <c r="N22" t="str">
        <f>IF(Tableau2[[#This Row],[parents_enfants]]=0,"0 enfant",
   IF(AND(Tableau2[[#This Row],[parents_enfants]]&gt;=1,Tableau2[[#This Row],[parents_enfants]]&lt;=3),"1-3 enfants","4+ enfants"))</f>
        <v>1-3 enfants</v>
      </c>
      <c r="O22" t="str">
        <f>IF(Tableau2[[#This Row],[survecu]]=0,"NON","OUI")</f>
        <v>NON</v>
      </c>
      <c r="P22" t="s">
        <v>45</v>
      </c>
      <c r="Q22" t="b">
        <v>0</v>
      </c>
    </row>
    <row r="23" spans="1:17" x14ac:dyDescent="0.35">
      <c r="A23">
        <v>1</v>
      </c>
      <c r="B23">
        <v>2</v>
      </c>
      <c r="C23" s="4">
        <v>30</v>
      </c>
      <c r="D23">
        <v>0</v>
      </c>
      <c r="E23">
        <v>0</v>
      </c>
      <c r="F23" s="3">
        <v>13</v>
      </c>
      <c r="G23" t="s">
        <v>14</v>
      </c>
      <c r="H23" t="s">
        <v>24</v>
      </c>
      <c r="I23" t="s">
        <v>45</v>
      </c>
      <c r="J23" t="b">
        <v>1</v>
      </c>
      <c r="K23" t="s">
        <v>16</v>
      </c>
      <c r="L23" t="s">
        <v>21</v>
      </c>
      <c r="M23">
        <f>IF(B23&lt;&gt;"",COUNTA($B$6:B23),"")</f>
        <v>18</v>
      </c>
      <c r="N23" t="str">
        <f>IF(Tableau2[[#This Row],[parents_enfants]]=0,"0 enfant",
   IF(AND(Tableau2[[#This Row],[parents_enfants]]&gt;=1,Tableau2[[#This Row],[parents_enfants]]&lt;=3),"1-3 enfants","4+ enfants"))</f>
        <v>0 enfant</v>
      </c>
      <c r="O23" t="str">
        <f>IF(Tableau2[[#This Row],[survecu]]=0,"NON","OUI")</f>
        <v>OUI</v>
      </c>
      <c r="P23" t="s">
        <v>45</v>
      </c>
      <c r="Q23" t="b">
        <v>1</v>
      </c>
    </row>
    <row r="24" spans="1:17" x14ac:dyDescent="0.35">
      <c r="A24">
        <v>0</v>
      </c>
      <c r="B24">
        <v>3</v>
      </c>
      <c r="C24" s="4">
        <v>31</v>
      </c>
      <c r="D24">
        <v>1</v>
      </c>
      <c r="E24">
        <v>0</v>
      </c>
      <c r="F24" s="3">
        <v>18</v>
      </c>
      <c r="G24" t="s">
        <v>14</v>
      </c>
      <c r="H24" t="s">
        <v>15</v>
      </c>
      <c r="I24" t="s">
        <v>46</v>
      </c>
      <c r="J24" t="b">
        <v>0</v>
      </c>
      <c r="K24" t="s">
        <v>16</v>
      </c>
      <c r="L24" t="s">
        <v>17</v>
      </c>
      <c r="M24">
        <f>IF(B24&lt;&gt;"",COUNTA($B$6:B24),"")</f>
        <v>19</v>
      </c>
      <c r="N24" t="str">
        <f>IF(Tableau2[[#This Row],[parents_enfants]]=0,"0 enfant",
   IF(AND(Tableau2[[#This Row],[parents_enfants]]&gt;=1,Tableau2[[#This Row],[parents_enfants]]&lt;=3),"1-3 enfants","4+ enfants"))</f>
        <v>0 enfant</v>
      </c>
      <c r="O24" t="str">
        <f>IF(Tableau2[[#This Row],[survecu]]=0,"NON","OUI")</f>
        <v>NON</v>
      </c>
      <c r="P24" t="s">
        <v>46</v>
      </c>
      <c r="Q24" t="b">
        <v>0</v>
      </c>
    </row>
    <row r="25" spans="1:17" x14ac:dyDescent="0.35">
      <c r="A25">
        <v>1</v>
      </c>
      <c r="B25">
        <v>3</v>
      </c>
      <c r="C25" s="4">
        <v>21.5</v>
      </c>
      <c r="D25">
        <v>0</v>
      </c>
      <c r="E25">
        <v>0</v>
      </c>
      <c r="F25" s="3">
        <v>7.2249999999999996</v>
      </c>
      <c r="G25" t="s">
        <v>18</v>
      </c>
      <c r="H25" t="s">
        <v>15</v>
      </c>
      <c r="I25" t="s">
        <v>46</v>
      </c>
      <c r="J25" t="b">
        <v>0</v>
      </c>
      <c r="K25" t="s">
        <v>20</v>
      </c>
      <c r="L25" t="s">
        <v>21</v>
      </c>
      <c r="M25">
        <f>IF(B25&lt;&gt;"",COUNTA($B$6:B25),"")</f>
        <v>20</v>
      </c>
      <c r="N25" t="str">
        <f>IF(Tableau2[[#This Row],[parents_enfants]]=0,"0 enfant",
   IF(AND(Tableau2[[#This Row],[parents_enfants]]&gt;=1,Tableau2[[#This Row],[parents_enfants]]&lt;=3),"1-3 enfants","4+ enfants"))</f>
        <v>0 enfant</v>
      </c>
      <c r="O25" t="str">
        <f>IF(Tableau2[[#This Row],[survecu]]=0,"NON","OUI")</f>
        <v>OUI</v>
      </c>
      <c r="P25" t="s">
        <v>46</v>
      </c>
      <c r="Q25" t="b">
        <v>1</v>
      </c>
    </row>
    <row r="26" spans="1:17" x14ac:dyDescent="0.35">
      <c r="A26">
        <v>0</v>
      </c>
      <c r="B26">
        <v>2</v>
      </c>
      <c r="C26" s="4">
        <v>35</v>
      </c>
      <c r="D26">
        <v>0</v>
      </c>
      <c r="E26">
        <v>0</v>
      </c>
      <c r="F26" s="3">
        <v>26</v>
      </c>
      <c r="G26" t="s">
        <v>14</v>
      </c>
      <c r="H26" t="s">
        <v>24</v>
      </c>
      <c r="I26" t="s">
        <v>45</v>
      </c>
      <c r="J26" t="b">
        <v>1</v>
      </c>
      <c r="K26" t="s">
        <v>16</v>
      </c>
      <c r="L26" t="s">
        <v>17</v>
      </c>
      <c r="M26">
        <f>IF(B26&lt;&gt;"",COUNTA($B$6:B26),"")</f>
        <v>21</v>
      </c>
      <c r="N26" t="str">
        <f>IF(Tableau2[[#This Row],[parents_enfants]]=0,"0 enfant",
   IF(AND(Tableau2[[#This Row],[parents_enfants]]&gt;=1,Tableau2[[#This Row],[parents_enfants]]&lt;=3),"1-3 enfants","4+ enfants"))</f>
        <v>0 enfant</v>
      </c>
      <c r="O26" t="str">
        <f>IF(Tableau2[[#This Row],[survecu]]=0,"NON","OUI")</f>
        <v>NON</v>
      </c>
      <c r="P26" t="s">
        <v>45</v>
      </c>
      <c r="Q26" t="b">
        <v>1</v>
      </c>
    </row>
    <row r="27" spans="1:17" x14ac:dyDescent="0.35">
      <c r="A27">
        <v>1</v>
      </c>
      <c r="B27">
        <v>2</v>
      </c>
      <c r="C27" s="4">
        <v>34</v>
      </c>
      <c r="D27">
        <v>0</v>
      </c>
      <c r="E27">
        <v>0</v>
      </c>
      <c r="F27" s="3">
        <v>13</v>
      </c>
      <c r="G27" t="s">
        <v>14</v>
      </c>
      <c r="H27" t="s">
        <v>24</v>
      </c>
      <c r="I27" t="s">
        <v>45</v>
      </c>
      <c r="J27" t="b">
        <v>1</v>
      </c>
      <c r="K27" t="s">
        <v>16</v>
      </c>
      <c r="L27" t="s">
        <v>21</v>
      </c>
      <c r="M27">
        <f>IF(B27&lt;&gt;"",COUNTA($B$6:B27),"")</f>
        <v>22</v>
      </c>
      <c r="N27" t="str">
        <f>IF(Tableau2[[#This Row],[parents_enfants]]=0,"0 enfant",
   IF(AND(Tableau2[[#This Row],[parents_enfants]]&gt;=1,Tableau2[[#This Row],[parents_enfants]]&lt;=3),"1-3 enfants","4+ enfants"))</f>
        <v>0 enfant</v>
      </c>
      <c r="O27" t="str">
        <f>IF(Tableau2[[#This Row],[survecu]]=0,"NON","OUI")</f>
        <v>OUI</v>
      </c>
      <c r="P27" t="s">
        <v>45</v>
      </c>
      <c r="Q27" t="b">
        <v>1</v>
      </c>
    </row>
    <row r="28" spans="1:17" x14ac:dyDescent="0.35">
      <c r="A28">
        <v>1</v>
      </c>
      <c r="B28">
        <v>3</v>
      </c>
      <c r="C28" s="4">
        <v>15</v>
      </c>
      <c r="D28">
        <v>0</v>
      </c>
      <c r="E28">
        <v>0</v>
      </c>
      <c r="F28" s="3">
        <v>8.0291999999999994</v>
      </c>
      <c r="G28" t="s">
        <v>22</v>
      </c>
      <c r="H28" t="s">
        <v>15</v>
      </c>
      <c r="I28" t="s">
        <v>59</v>
      </c>
      <c r="J28" t="b">
        <v>0</v>
      </c>
      <c r="K28" t="s">
        <v>23</v>
      </c>
      <c r="L28" t="s">
        <v>21</v>
      </c>
      <c r="M28">
        <f>IF(B28&lt;&gt;"",COUNTA($B$6:B28),"")</f>
        <v>23</v>
      </c>
      <c r="N28" t="str">
        <f>IF(Tableau2[[#This Row],[parents_enfants]]=0,"0 enfant",
   IF(AND(Tableau2[[#This Row],[parents_enfants]]&gt;=1,Tableau2[[#This Row],[parents_enfants]]&lt;=3),"1-3 enfants","4+ enfants"))</f>
        <v>0 enfant</v>
      </c>
      <c r="O28" t="str">
        <f>IF(Tableau2[[#This Row],[survecu]]=0,"NON","OUI")</f>
        <v>OUI</v>
      </c>
      <c r="P28" t="s">
        <v>46</v>
      </c>
      <c r="Q28" t="b">
        <v>1</v>
      </c>
    </row>
    <row r="29" spans="1:17" x14ac:dyDescent="0.35">
      <c r="A29">
        <v>1</v>
      </c>
      <c r="B29">
        <v>1</v>
      </c>
      <c r="C29" s="4">
        <v>28</v>
      </c>
      <c r="D29">
        <v>0</v>
      </c>
      <c r="E29">
        <v>0</v>
      </c>
      <c r="F29" s="3">
        <v>35.5</v>
      </c>
      <c r="G29" t="s">
        <v>14</v>
      </c>
      <c r="H29" t="s">
        <v>19</v>
      </c>
      <c r="I29" t="s">
        <v>45</v>
      </c>
      <c r="J29" t="b">
        <v>1</v>
      </c>
      <c r="K29" t="s">
        <v>16</v>
      </c>
      <c r="L29" t="s">
        <v>21</v>
      </c>
      <c r="M29">
        <f>IF(B29&lt;&gt;"",COUNTA($B$6:B29),"")</f>
        <v>24</v>
      </c>
      <c r="N29" t="str">
        <f>IF(Tableau2[[#This Row],[parents_enfants]]=0,"0 enfant",
   IF(AND(Tableau2[[#This Row],[parents_enfants]]&gt;=1,Tableau2[[#This Row],[parents_enfants]]&lt;=3),"1-3 enfants","4+ enfants"))</f>
        <v>0 enfant</v>
      </c>
      <c r="O29" t="str">
        <f>IF(Tableau2[[#This Row],[survecu]]=0,"NON","OUI")</f>
        <v>OUI</v>
      </c>
      <c r="P29" t="s">
        <v>45</v>
      </c>
      <c r="Q29" t="b">
        <v>1</v>
      </c>
    </row>
    <row r="30" spans="1:17" x14ac:dyDescent="0.35">
      <c r="A30">
        <v>0</v>
      </c>
      <c r="B30">
        <v>3</v>
      </c>
      <c r="C30" s="4">
        <v>8</v>
      </c>
      <c r="D30">
        <v>3</v>
      </c>
      <c r="E30">
        <v>1</v>
      </c>
      <c r="F30" s="3">
        <v>21.074999999999999</v>
      </c>
      <c r="G30" t="s">
        <v>14</v>
      </c>
      <c r="H30" t="s">
        <v>15</v>
      </c>
      <c r="I30" t="s">
        <v>59</v>
      </c>
      <c r="J30" t="b">
        <v>0</v>
      </c>
      <c r="K30" t="s">
        <v>16</v>
      </c>
      <c r="L30" t="s">
        <v>17</v>
      </c>
      <c r="M30">
        <f>IF(B30&lt;&gt;"",COUNTA($B$6:B30),"")</f>
        <v>25</v>
      </c>
      <c r="N30" t="str">
        <f>IF(Tableau2[[#This Row],[parents_enfants]]=0,"0 enfant",
   IF(AND(Tableau2[[#This Row],[parents_enfants]]&gt;=1,Tableau2[[#This Row],[parents_enfants]]&lt;=3),"1-3 enfants","4+ enfants"))</f>
        <v>1-3 enfants</v>
      </c>
      <c r="O30" t="str">
        <f>IF(Tableau2[[#This Row],[survecu]]=0,"NON","OUI")</f>
        <v>NON</v>
      </c>
      <c r="P30" t="s">
        <v>46</v>
      </c>
      <c r="Q30" t="b">
        <v>0</v>
      </c>
    </row>
    <row r="31" spans="1:17" x14ac:dyDescent="0.35">
      <c r="A31">
        <v>1</v>
      </c>
      <c r="B31">
        <v>3</v>
      </c>
      <c r="C31" s="4">
        <v>38</v>
      </c>
      <c r="D31">
        <v>1</v>
      </c>
      <c r="E31">
        <v>5</v>
      </c>
      <c r="F31" s="3">
        <v>31.387499999999999</v>
      </c>
      <c r="G31" t="s">
        <v>14</v>
      </c>
      <c r="H31" t="s">
        <v>15</v>
      </c>
      <c r="I31" t="s">
        <v>46</v>
      </c>
      <c r="J31" t="b">
        <v>0</v>
      </c>
      <c r="K31" t="s">
        <v>16</v>
      </c>
      <c r="L31" t="s">
        <v>21</v>
      </c>
      <c r="M31">
        <f>IF(B31&lt;&gt;"",COUNTA($B$6:B31),"")</f>
        <v>26</v>
      </c>
      <c r="N31" t="str">
        <f>IF(Tableau2[[#This Row],[parents_enfants]]=0,"0 enfant",
   IF(AND(Tableau2[[#This Row],[parents_enfants]]&gt;=1,Tableau2[[#This Row],[parents_enfants]]&lt;=3),"1-3 enfants","4+ enfants"))</f>
        <v>4+ enfants</v>
      </c>
      <c r="O31" t="str">
        <f>IF(Tableau2[[#This Row],[survecu]]=0,"NON","OUI")</f>
        <v>OUI</v>
      </c>
      <c r="P31" t="s">
        <v>46</v>
      </c>
      <c r="Q31" t="b">
        <v>0</v>
      </c>
    </row>
    <row r="32" spans="1:17" x14ac:dyDescent="0.35">
      <c r="A32">
        <v>0</v>
      </c>
      <c r="B32">
        <v>3</v>
      </c>
      <c r="C32" s="4">
        <v>25</v>
      </c>
      <c r="D32">
        <v>0</v>
      </c>
      <c r="E32">
        <v>0</v>
      </c>
      <c r="F32" s="3">
        <v>7.2249999999999996</v>
      </c>
      <c r="G32" t="s">
        <v>18</v>
      </c>
      <c r="H32" t="s">
        <v>15</v>
      </c>
      <c r="I32" t="s">
        <v>45</v>
      </c>
      <c r="J32" t="b">
        <v>1</v>
      </c>
      <c r="K32" t="s">
        <v>20</v>
      </c>
      <c r="L32" t="s">
        <v>17</v>
      </c>
      <c r="M32">
        <f>IF(B32&lt;&gt;"",COUNTA($B$6:B32),"")</f>
        <v>27</v>
      </c>
      <c r="N32" t="str">
        <f>IF(Tableau2[[#This Row],[parents_enfants]]=0,"0 enfant",
   IF(AND(Tableau2[[#This Row],[parents_enfants]]&gt;=1,Tableau2[[#This Row],[parents_enfants]]&lt;=3),"1-3 enfants","4+ enfants"))</f>
        <v>0 enfant</v>
      </c>
      <c r="O32" t="str">
        <f>IF(Tableau2[[#This Row],[survecu]]=0,"NON","OUI")</f>
        <v>NON</v>
      </c>
      <c r="P32" t="s">
        <v>45</v>
      </c>
      <c r="Q32" t="b">
        <v>1</v>
      </c>
    </row>
    <row r="33" spans="1:17" x14ac:dyDescent="0.35">
      <c r="A33">
        <v>0</v>
      </c>
      <c r="B33">
        <v>1</v>
      </c>
      <c r="C33" s="4">
        <v>19</v>
      </c>
      <c r="D33">
        <v>3</v>
      </c>
      <c r="E33">
        <v>2</v>
      </c>
      <c r="F33" s="3">
        <v>263</v>
      </c>
      <c r="G33" t="s">
        <v>14</v>
      </c>
      <c r="H33" t="s">
        <v>19</v>
      </c>
      <c r="I33" t="s">
        <v>45</v>
      </c>
      <c r="J33" t="b">
        <v>1</v>
      </c>
      <c r="K33" t="s">
        <v>16</v>
      </c>
      <c r="L33" t="s">
        <v>17</v>
      </c>
      <c r="M33">
        <f>IF(B33&lt;&gt;"",COUNTA($B$6:B33),"")</f>
        <v>28</v>
      </c>
      <c r="N33" t="str">
        <f>IF(Tableau2[[#This Row],[parents_enfants]]=0,"0 enfant",
   IF(AND(Tableau2[[#This Row],[parents_enfants]]&gt;=1,Tableau2[[#This Row],[parents_enfants]]&lt;=3),"1-3 enfants","4+ enfants"))</f>
        <v>1-3 enfants</v>
      </c>
      <c r="O33" t="str">
        <f>IF(Tableau2[[#This Row],[survecu]]=0,"NON","OUI")</f>
        <v>NON</v>
      </c>
      <c r="P33" t="s">
        <v>45</v>
      </c>
      <c r="Q33" t="b">
        <v>0</v>
      </c>
    </row>
    <row r="34" spans="1:17" x14ac:dyDescent="0.35">
      <c r="A34">
        <v>1</v>
      </c>
      <c r="B34">
        <v>3</v>
      </c>
      <c r="C34" s="4">
        <v>21.5</v>
      </c>
      <c r="D34">
        <v>0</v>
      </c>
      <c r="E34">
        <v>0</v>
      </c>
      <c r="F34" s="3">
        <v>7.8792</v>
      </c>
      <c r="G34" t="s">
        <v>22</v>
      </c>
      <c r="H34" t="s">
        <v>15</v>
      </c>
      <c r="I34" t="s">
        <v>46</v>
      </c>
      <c r="J34" t="b">
        <v>0</v>
      </c>
      <c r="K34" t="s">
        <v>23</v>
      </c>
      <c r="L34" t="s">
        <v>21</v>
      </c>
      <c r="M34">
        <f>IF(B34&lt;&gt;"",COUNTA($B$6:B34),"")</f>
        <v>29</v>
      </c>
      <c r="N34" t="str">
        <f>IF(Tableau2[[#This Row],[parents_enfants]]=0,"0 enfant",
   IF(AND(Tableau2[[#This Row],[parents_enfants]]&gt;=1,Tableau2[[#This Row],[parents_enfants]]&lt;=3),"1-3 enfants","4+ enfants"))</f>
        <v>0 enfant</v>
      </c>
      <c r="O34" t="str">
        <f>IF(Tableau2[[#This Row],[survecu]]=0,"NON","OUI")</f>
        <v>OUI</v>
      </c>
      <c r="P34" t="s">
        <v>46</v>
      </c>
      <c r="Q34" t="b">
        <v>1</v>
      </c>
    </row>
    <row r="35" spans="1:17" x14ac:dyDescent="0.35">
      <c r="A35">
        <v>0</v>
      </c>
      <c r="B35">
        <v>3</v>
      </c>
      <c r="C35" s="4">
        <v>25</v>
      </c>
      <c r="D35">
        <v>0</v>
      </c>
      <c r="E35">
        <v>0</v>
      </c>
      <c r="F35" s="3">
        <v>7.8958000000000004</v>
      </c>
      <c r="G35" t="s">
        <v>14</v>
      </c>
      <c r="H35" t="s">
        <v>15</v>
      </c>
      <c r="I35" t="s">
        <v>45</v>
      </c>
      <c r="J35" t="b">
        <v>1</v>
      </c>
      <c r="K35" t="s">
        <v>16</v>
      </c>
      <c r="L35" t="s">
        <v>17</v>
      </c>
      <c r="M35">
        <f>IF(B35&lt;&gt;"",COUNTA($B$6:B35),"")</f>
        <v>30</v>
      </c>
      <c r="N35" t="str">
        <f>IF(Tableau2[[#This Row],[parents_enfants]]=0,"0 enfant",
   IF(AND(Tableau2[[#This Row],[parents_enfants]]&gt;=1,Tableau2[[#This Row],[parents_enfants]]&lt;=3),"1-3 enfants","4+ enfants"))</f>
        <v>0 enfant</v>
      </c>
      <c r="O35" t="str">
        <f>IF(Tableau2[[#This Row],[survecu]]=0,"NON","OUI")</f>
        <v>NON</v>
      </c>
      <c r="P35" t="s">
        <v>45</v>
      </c>
      <c r="Q35" t="b">
        <v>1</v>
      </c>
    </row>
    <row r="36" spans="1:17" x14ac:dyDescent="0.35">
      <c r="A36">
        <v>0</v>
      </c>
      <c r="B36">
        <v>1</v>
      </c>
      <c r="C36" s="4">
        <v>40</v>
      </c>
      <c r="D36">
        <v>0</v>
      </c>
      <c r="E36">
        <v>0</v>
      </c>
      <c r="F36" s="3">
        <v>27.720800000000001</v>
      </c>
      <c r="G36" t="s">
        <v>18</v>
      </c>
      <c r="H36" t="s">
        <v>19</v>
      </c>
      <c r="I36" t="s">
        <v>45</v>
      </c>
      <c r="J36" t="b">
        <v>1</v>
      </c>
      <c r="K36" t="s">
        <v>20</v>
      </c>
      <c r="L36" t="s">
        <v>17</v>
      </c>
      <c r="M36">
        <f>IF(B36&lt;&gt;"",COUNTA($B$6:B36),"")</f>
        <v>31</v>
      </c>
      <c r="N36" t="str">
        <f>IF(Tableau2[[#This Row],[parents_enfants]]=0,"0 enfant",
   IF(AND(Tableau2[[#This Row],[parents_enfants]]&gt;=1,Tableau2[[#This Row],[parents_enfants]]&lt;=3),"1-3 enfants","4+ enfants"))</f>
        <v>0 enfant</v>
      </c>
      <c r="O36" t="str">
        <f>IF(Tableau2[[#This Row],[survecu]]=0,"NON","OUI")</f>
        <v>NON</v>
      </c>
      <c r="P36" t="s">
        <v>45</v>
      </c>
      <c r="Q36" t="b">
        <v>1</v>
      </c>
    </row>
    <row r="37" spans="1:17" x14ac:dyDescent="0.35">
      <c r="A37">
        <v>1</v>
      </c>
      <c r="B37">
        <v>1</v>
      </c>
      <c r="C37" s="4">
        <v>35</v>
      </c>
      <c r="D37">
        <v>1</v>
      </c>
      <c r="E37">
        <v>0</v>
      </c>
      <c r="F37" s="3">
        <v>146.52080000000001</v>
      </c>
      <c r="G37" t="s">
        <v>18</v>
      </c>
      <c r="H37" t="s">
        <v>19</v>
      </c>
      <c r="I37" t="s">
        <v>46</v>
      </c>
      <c r="J37" t="b">
        <v>0</v>
      </c>
      <c r="K37" t="s">
        <v>20</v>
      </c>
      <c r="L37" t="s">
        <v>21</v>
      </c>
      <c r="M37">
        <f>IF(B37&lt;&gt;"",COUNTA($B$6:B37),"")</f>
        <v>32</v>
      </c>
      <c r="N37" t="str">
        <f>IF(Tableau2[[#This Row],[parents_enfants]]=0,"0 enfant",
   IF(AND(Tableau2[[#This Row],[parents_enfants]]&gt;=1,Tableau2[[#This Row],[parents_enfants]]&lt;=3),"1-3 enfants","4+ enfants"))</f>
        <v>0 enfant</v>
      </c>
      <c r="O37" t="str">
        <f>IF(Tableau2[[#This Row],[survecu]]=0,"NON","OUI")</f>
        <v>OUI</v>
      </c>
      <c r="P37" t="s">
        <v>46</v>
      </c>
      <c r="Q37" t="b">
        <v>0</v>
      </c>
    </row>
    <row r="38" spans="1:17" x14ac:dyDescent="0.35">
      <c r="A38">
        <v>1</v>
      </c>
      <c r="B38">
        <v>3</v>
      </c>
      <c r="C38" s="4">
        <v>21.5</v>
      </c>
      <c r="D38">
        <v>0</v>
      </c>
      <c r="E38">
        <v>0</v>
      </c>
      <c r="F38" s="3">
        <v>7.75</v>
      </c>
      <c r="G38" t="s">
        <v>22</v>
      </c>
      <c r="H38" t="s">
        <v>15</v>
      </c>
      <c r="I38" t="s">
        <v>46</v>
      </c>
      <c r="J38" t="b">
        <v>0</v>
      </c>
      <c r="K38" t="s">
        <v>23</v>
      </c>
      <c r="L38" t="s">
        <v>21</v>
      </c>
      <c r="M38">
        <f>IF(B38&lt;&gt;"",COUNTA($B$6:B38),"")</f>
        <v>33</v>
      </c>
      <c r="N38" t="str">
        <f>IF(Tableau2[[#This Row],[parents_enfants]]=0,"0 enfant",
   IF(AND(Tableau2[[#This Row],[parents_enfants]]&gt;=1,Tableau2[[#This Row],[parents_enfants]]&lt;=3),"1-3 enfants","4+ enfants"))</f>
        <v>0 enfant</v>
      </c>
      <c r="O38" t="str">
        <f>IF(Tableau2[[#This Row],[survecu]]=0,"NON","OUI")</f>
        <v>OUI</v>
      </c>
      <c r="P38" t="s">
        <v>46</v>
      </c>
      <c r="Q38" t="b">
        <v>1</v>
      </c>
    </row>
    <row r="39" spans="1:17" x14ac:dyDescent="0.35">
      <c r="A39">
        <v>0</v>
      </c>
      <c r="B39">
        <v>2</v>
      </c>
      <c r="C39" s="4">
        <v>66</v>
      </c>
      <c r="D39">
        <v>0</v>
      </c>
      <c r="E39">
        <v>0</v>
      </c>
      <c r="F39" s="3">
        <v>10.5</v>
      </c>
      <c r="G39" t="s">
        <v>14</v>
      </c>
      <c r="H39" t="s">
        <v>24</v>
      </c>
      <c r="I39" t="s">
        <v>45</v>
      </c>
      <c r="J39" t="b">
        <v>1</v>
      </c>
      <c r="K39" t="s">
        <v>16</v>
      </c>
      <c r="L39" t="s">
        <v>17</v>
      </c>
      <c r="M39">
        <f>IF(B39&lt;&gt;"",COUNTA($B$6:B39),"")</f>
        <v>34</v>
      </c>
      <c r="N39" t="str">
        <f>IF(Tableau2[[#This Row],[parents_enfants]]=0,"0 enfant",
   IF(AND(Tableau2[[#This Row],[parents_enfants]]&gt;=1,Tableau2[[#This Row],[parents_enfants]]&lt;=3),"1-3 enfants","4+ enfants"))</f>
        <v>0 enfant</v>
      </c>
      <c r="O39" t="str">
        <f>IF(Tableau2[[#This Row],[survecu]]=0,"NON","OUI")</f>
        <v>NON</v>
      </c>
      <c r="P39" t="s">
        <v>45</v>
      </c>
      <c r="Q39" t="b">
        <v>1</v>
      </c>
    </row>
    <row r="40" spans="1:17" x14ac:dyDescent="0.35">
      <c r="A40">
        <v>0</v>
      </c>
      <c r="B40">
        <v>1</v>
      </c>
      <c r="C40" s="4">
        <v>28</v>
      </c>
      <c r="D40">
        <v>1</v>
      </c>
      <c r="E40">
        <v>0</v>
      </c>
      <c r="F40" s="3">
        <v>82.1708</v>
      </c>
      <c r="G40" t="s">
        <v>18</v>
      </c>
      <c r="H40" t="s">
        <v>19</v>
      </c>
      <c r="I40" t="s">
        <v>45</v>
      </c>
      <c r="J40" t="b">
        <v>1</v>
      </c>
      <c r="K40" t="s">
        <v>20</v>
      </c>
      <c r="L40" t="s">
        <v>17</v>
      </c>
      <c r="M40">
        <f>IF(B40&lt;&gt;"",COUNTA($B$6:B40),"")</f>
        <v>35</v>
      </c>
      <c r="N40" t="str">
        <f>IF(Tableau2[[#This Row],[parents_enfants]]=0,"0 enfant",
   IF(AND(Tableau2[[#This Row],[parents_enfants]]&gt;=1,Tableau2[[#This Row],[parents_enfants]]&lt;=3),"1-3 enfants","4+ enfants"))</f>
        <v>0 enfant</v>
      </c>
      <c r="O40" t="str">
        <f>IF(Tableau2[[#This Row],[survecu]]=0,"NON","OUI")</f>
        <v>NON</v>
      </c>
      <c r="P40" t="s">
        <v>45</v>
      </c>
      <c r="Q40" t="b">
        <v>0</v>
      </c>
    </row>
    <row r="41" spans="1:17" x14ac:dyDescent="0.35">
      <c r="A41">
        <v>0</v>
      </c>
      <c r="B41">
        <v>1</v>
      </c>
      <c r="C41" s="4">
        <v>42</v>
      </c>
      <c r="D41">
        <v>1</v>
      </c>
      <c r="E41">
        <v>0</v>
      </c>
      <c r="F41" s="3">
        <v>52</v>
      </c>
      <c r="G41" t="s">
        <v>14</v>
      </c>
      <c r="H41" t="s">
        <v>19</v>
      </c>
      <c r="I41" t="s">
        <v>45</v>
      </c>
      <c r="J41" t="b">
        <v>1</v>
      </c>
      <c r="K41" t="s">
        <v>16</v>
      </c>
      <c r="L41" t="s">
        <v>17</v>
      </c>
      <c r="M41">
        <f>IF(B41&lt;&gt;"",COUNTA($B$6:B41),"")</f>
        <v>36</v>
      </c>
      <c r="N41" t="str">
        <f>IF(Tableau2[[#This Row],[parents_enfants]]=0,"0 enfant",
   IF(AND(Tableau2[[#This Row],[parents_enfants]]&gt;=1,Tableau2[[#This Row],[parents_enfants]]&lt;=3),"1-3 enfants","4+ enfants"))</f>
        <v>0 enfant</v>
      </c>
      <c r="O41" t="str">
        <f>IF(Tableau2[[#This Row],[survecu]]=0,"NON","OUI")</f>
        <v>NON</v>
      </c>
      <c r="P41" t="s">
        <v>45</v>
      </c>
      <c r="Q41" t="b">
        <v>0</v>
      </c>
    </row>
    <row r="42" spans="1:17" x14ac:dyDescent="0.35">
      <c r="A42">
        <v>1</v>
      </c>
      <c r="B42">
        <v>3</v>
      </c>
      <c r="C42" s="4">
        <v>25</v>
      </c>
      <c r="D42">
        <v>0</v>
      </c>
      <c r="E42">
        <v>0</v>
      </c>
      <c r="F42" s="3">
        <v>7.2291999999999996</v>
      </c>
      <c r="G42" t="s">
        <v>18</v>
      </c>
      <c r="H42" t="s">
        <v>15</v>
      </c>
      <c r="I42" t="s">
        <v>45</v>
      </c>
      <c r="J42" t="b">
        <v>1</v>
      </c>
      <c r="K42" t="s">
        <v>20</v>
      </c>
      <c r="L42" t="s">
        <v>21</v>
      </c>
      <c r="M42">
        <f>IF(B42&lt;&gt;"",COUNTA($B$6:B42),"")</f>
        <v>37</v>
      </c>
      <c r="N42" t="str">
        <f>IF(Tableau2[[#This Row],[parents_enfants]]=0,"0 enfant",
   IF(AND(Tableau2[[#This Row],[parents_enfants]]&gt;=1,Tableau2[[#This Row],[parents_enfants]]&lt;=3),"1-3 enfants","4+ enfants"))</f>
        <v>0 enfant</v>
      </c>
      <c r="O42" t="str">
        <f>IF(Tableau2[[#This Row],[survecu]]=0,"NON","OUI")</f>
        <v>OUI</v>
      </c>
      <c r="P42" t="s">
        <v>45</v>
      </c>
      <c r="Q42" t="b">
        <v>1</v>
      </c>
    </row>
    <row r="43" spans="1:17" x14ac:dyDescent="0.35">
      <c r="A43">
        <v>0</v>
      </c>
      <c r="B43">
        <v>3</v>
      </c>
      <c r="C43" s="4">
        <v>21</v>
      </c>
      <c r="D43">
        <v>0</v>
      </c>
      <c r="E43">
        <v>0</v>
      </c>
      <c r="F43" s="3">
        <v>8.0500000000000007</v>
      </c>
      <c r="G43" t="s">
        <v>14</v>
      </c>
      <c r="H43" t="s">
        <v>15</v>
      </c>
      <c r="I43" t="s">
        <v>45</v>
      </c>
      <c r="J43" t="b">
        <v>1</v>
      </c>
      <c r="K43" t="s">
        <v>16</v>
      </c>
      <c r="L43" t="s">
        <v>17</v>
      </c>
      <c r="M43">
        <f>IF(B43&lt;&gt;"",COUNTA($B$6:B43),"")</f>
        <v>38</v>
      </c>
      <c r="N43" t="str">
        <f>IF(Tableau2[[#This Row],[parents_enfants]]=0,"0 enfant",
   IF(AND(Tableau2[[#This Row],[parents_enfants]]&gt;=1,Tableau2[[#This Row],[parents_enfants]]&lt;=3),"1-3 enfants","4+ enfants"))</f>
        <v>0 enfant</v>
      </c>
      <c r="O43" t="str">
        <f>IF(Tableau2[[#This Row],[survecu]]=0,"NON","OUI")</f>
        <v>NON</v>
      </c>
      <c r="P43" t="s">
        <v>45</v>
      </c>
      <c r="Q43" t="b">
        <v>1</v>
      </c>
    </row>
    <row r="44" spans="1:17" x14ac:dyDescent="0.35">
      <c r="A44">
        <v>0</v>
      </c>
      <c r="B44">
        <v>3</v>
      </c>
      <c r="C44" s="4">
        <v>18</v>
      </c>
      <c r="D44">
        <v>2</v>
      </c>
      <c r="E44">
        <v>0</v>
      </c>
      <c r="F44" s="3">
        <v>18</v>
      </c>
      <c r="G44" t="s">
        <v>14</v>
      </c>
      <c r="H44" t="s">
        <v>15</v>
      </c>
      <c r="I44" t="s">
        <v>46</v>
      </c>
      <c r="J44" t="b">
        <v>0</v>
      </c>
      <c r="K44" t="s">
        <v>16</v>
      </c>
      <c r="L44" t="s">
        <v>17</v>
      </c>
      <c r="M44">
        <f>IF(B44&lt;&gt;"",COUNTA($B$6:B44),"")</f>
        <v>39</v>
      </c>
      <c r="N44" t="str">
        <f>IF(Tableau2[[#This Row],[parents_enfants]]=0,"0 enfant",
   IF(AND(Tableau2[[#This Row],[parents_enfants]]&gt;=1,Tableau2[[#This Row],[parents_enfants]]&lt;=3),"1-3 enfants","4+ enfants"))</f>
        <v>0 enfant</v>
      </c>
      <c r="O44" t="str">
        <f>IF(Tableau2[[#This Row],[survecu]]=0,"NON","OUI")</f>
        <v>NON</v>
      </c>
      <c r="P44" t="s">
        <v>46</v>
      </c>
      <c r="Q44" t="b">
        <v>0</v>
      </c>
    </row>
    <row r="45" spans="1:17" x14ac:dyDescent="0.35">
      <c r="A45">
        <v>1</v>
      </c>
      <c r="B45">
        <v>3</v>
      </c>
      <c r="C45" s="4">
        <v>14</v>
      </c>
      <c r="D45">
        <v>1</v>
      </c>
      <c r="E45">
        <v>0</v>
      </c>
      <c r="F45" s="3">
        <v>11.2417</v>
      </c>
      <c r="G45" t="s">
        <v>18</v>
      </c>
      <c r="H45" t="s">
        <v>15</v>
      </c>
      <c r="I45" t="s">
        <v>59</v>
      </c>
      <c r="J45" t="b">
        <v>0</v>
      </c>
      <c r="K45" t="s">
        <v>20</v>
      </c>
      <c r="L45" t="s">
        <v>21</v>
      </c>
      <c r="M45">
        <f>IF(B45&lt;&gt;"",COUNTA($B$6:B45),"")</f>
        <v>40</v>
      </c>
      <c r="N45" t="str">
        <f>IF(Tableau2[[#This Row],[parents_enfants]]=0,"0 enfant",
   IF(AND(Tableau2[[#This Row],[parents_enfants]]&gt;=1,Tableau2[[#This Row],[parents_enfants]]&lt;=3),"1-3 enfants","4+ enfants"))</f>
        <v>0 enfant</v>
      </c>
      <c r="O45" t="str">
        <f>IF(Tableau2[[#This Row],[survecu]]=0,"NON","OUI")</f>
        <v>OUI</v>
      </c>
      <c r="P45" t="s">
        <v>46</v>
      </c>
      <c r="Q45" t="b">
        <v>0</v>
      </c>
    </row>
    <row r="46" spans="1:17" x14ac:dyDescent="0.35">
      <c r="A46">
        <v>0</v>
      </c>
      <c r="B46">
        <v>3</v>
      </c>
      <c r="C46" s="4">
        <v>40</v>
      </c>
      <c r="D46">
        <v>1</v>
      </c>
      <c r="E46">
        <v>0</v>
      </c>
      <c r="F46" s="3">
        <v>9.4749999999999996</v>
      </c>
      <c r="G46" t="s">
        <v>14</v>
      </c>
      <c r="H46" t="s">
        <v>15</v>
      </c>
      <c r="I46" t="s">
        <v>46</v>
      </c>
      <c r="J46" t="b">
        <v>0</v>
      </c>
      <c r="K46" t="s">
        <v>16</v>
      </c>
      <c r="L46" t="s">
        <v>17</v>
      </c>
      <c r="M46">
        <f>IF(B46&lt;&gt;"",COUNTA($B$6:B46),"")</f>
        <v>41</v>
      </c>
      <c r="N46" t="str">
        <f>IF(Tableau2[[#This Row],[parents_enfants]]=0,"0 enfant",
   IF(AND(Tableau2[[#This Row],[parents_enfants]]&gt;=1,Tableau2[[#This Row],[parents_enfants]]&lt;=3),"1-3 enfants","4+ enfants"))</f>
        <v>0 enfant</v>
      </c>
      <c r="O46" t="str">
        <f>IF(Tableau2[[#This Row],[survecu]]=0,"NON","OUI")</f>
        <v>NON</v>
      </c>
      <c r="P46" t="s">
        <v>46</v>
      </c>
      <c r="Q46" t="b">
        <v>0</v>
      </c>
    </row>
    <row r="47" spans="1:17" x14ac:dyDescent="0.35">
      <c r="A47">
        <v>0</v>
      </c>
      <c r="B47">
        <v>2</v>
      </c>
      <c r="C47" s="4">
        <v>27</v>
      </c>
      <c r="D47">
        <v>1</v>
      </c>
      <c r="E47">
        <v>0</v>
      </c>
      <c r="F47" s="3">
        <v>21</v>
      </c>
      <c r="G47" t="s">
        <v>14</v>
      </c>
      <c r="H47" t="s">
        <v>24</v>
      </c>
      <c r="I47" t="s">
        <v>46</v>
      </c>
      <c r="J47" t="b">
        <v>0</v>
      </c>
      <c r="K47" t="s">
        <v>16</v>
      </c>
      <c r="L47" t="s">
        <v>17</v>
      </c>
      <c r="M47">
        <f>IF(B47&lt;&gt;"",COUNTA($B$6:B47),"")</f>
        <v>42</v>
      </c>
      <c r="N47" t="str">
        <f>IF(Tableau2[[#This Row],[parents_enfants]]=0,"0 enfant",
   IF(AND(Tableau2[[#This Row],[parents_enfants]]&gt;=1,Tableau2[[#This Row],[parents_enfants]]&lt;=3),"1-3 enfants","4+ enfants"))</f>
        <v>0 enfant</v>
      </c>
      <c r="O47" t="str">
        <f>IF(Tableau2[[#This Row],[survecu]]=0,"NON","OUI")</f>
        <v>NON</v>
      </c>
      <c r="P47" t="s">
        <v>46</v>
      </c>
      <c r="Q47" t="b">
        <v>0</v>
      </c>
    </row>
    <row r="48" spans="1:17" x14ac:dyDescent="0.35">
      <c r="A48">
        <v>0</v>
      </c>
      <c r="B48">
        <v>3</v>
      </c>
      <c r="C48" s="4">
        <v>25</v>
      </c>
      <c r="D48">
        <v>0</v>
      </c>
      <c r="E48">
        <v>0</v>
      </c>
      <c r="F48" s="3">
        <v>7.8958000000000004</v>
      </c>
      <c r="G48" t="s">
        <v>18</v>
      </c>
      <c r="H48" t="s">
        <v>15</v>
      </c>
      <c r="I48" t="s">
        <v>45</v>
      </c>
      <c r="J48" t="b">
        <v>1</v>
      </c>
      <c r="K48" t="s">
        <v>20</v>
      </c>
      <c r="L48" t="s">
        <v>17</v>
      </c>
      <c r="M48">
        <f>IF(B48&lt;&gt;"",COUNTA($B$6:B48),"")</f>
        <v>43</v>
      </c>
      <c r="N48" t="str">
        <f>IF(Tableau2[[#This Row],[parents_enfants]]=0,"0 enfant",
   IF(AND(Tableau2[[#This Row],[parents_enfants]]&gt;=1,Tableau2[[#This Row],[parents_enfants]]&lt;=3),"1-3 enfants","4+ enfants"))</f>
        <v>0 enfant</v>
      </c>
      <c r="O48" t="str">
        <f>IF(Tableau2[[#This Row],[survecu]]=0,"NON","OUI")</f>
        <v>NON</v>
      </c>
      <c r="P48" t="s">
        <v>45</v>
      </c>
      <c r="Q48" t="b">
        <v>1</v>
      </c>
    </row>
    <row r="49" spans="1:17" x14ac:dyDescent="0.35">
      <c r="A49">
        <v>1</v>
      </c>
      <c r="B49">
        <v>2</v>
      </c>
      <c r="C49" s="4">
        <v>3</v>
      </c>
      <c r="D49">
        <v>1</v>
      </c>
      <c r="E49">
        <v>2</v>
      </c>
      <c r="F49" s="3">
        <v>41.5792</v>
      </c>
      <c r="G49" t="s">
        <v>18</v>
      </c>
      <c r="H49" t="s">
        <v>24</v>
      </c>
      <c r="I49" t="s">
        <v>59</v>
      </c>
      <c r="J49" t="b">
        <v>0</v>
      </c>
      <c r="K49" t="s">
        <v>20</v>
      </c>
      <c r="L49" t="s">
        <v>21</v>
      </c>
      <c r="M49">
        <f>IF(B49&lt;&gt;"",COUNTA($B$6:B49),"")</f>
        <v>44</v>
      </c>
      <c r="N49" t="str">
        <f>IF(Tableau2[[#This Row],[parents_enfants]]=0,"0 enfant",
   IF(AND(Tableau2[[#This Row],[parents_enfants]]&gt;=1,Tableau2[[#This Row],[parents_enfants]]&lt;=3),"1-3 enfants","4+ enfants"))</f>
        <v>1-3 enfants</v>
      </c>
      <c r="O49" t="str">
        <f>IF(Tableau2[[#This Row],[survecu]]=0,"NON","OUI")</f>
        <v>OUI</v>
      </c>
      <c r="P49" t="s">
        <v>46</v>
      </c>
      <c r="Q49" t="b">
        <v>0</v>
      </c>
    </row>
    <row r="50" spans="1:17" x14ac:dyDescent="0.35">
      <c r="A50">
        <v>1</v>
      </c>
      <c r="B50">
        <v>3</v>
      </c>
      <c r="C50" s="4">
        <v>19</v>
      </c>
      <c r="D50">
        <v>0</v>
      </c>
      <c r="E50">
        <v>0</v>
      </c>
      <c r="F50" s="3">
        <v>7.8792</v>
      </c>
      <c r="G50" t="s">
        <v>22</v>
      </c>
      <c r="H50" t="s">
        <v>15</v>
      </c>
      <c r="I50" t="s">
        <v>46</v>
      </c>
      <c r="J50" t="b">
        <v>0</v>
      </c>
      <c r="K50" t="s">
        <v>23</v>
      </c>
      <c r="L50" t="s">
        <v>21</v>
      </c>
      <c r="M50">
        <f>IF(B50&lt;&gt;"",COUNTA($B$6:B50),"")</f>
        <v>45</v>
      </c>
      <c r="N50" t="str">
        <f>IF(Tableau2[[#This Row],[parents_enfants]]=0,"0 enfant",
   IF(AND(Tableau2[[#This Row],[parents_enfants]]&gt;=1,Tableau2[[#This Row],[parents_enfants]]&lt;=3),"1-3 enfants","4+ enfants"))</f>
        <v>0 enfant</v>
      </c>
      <c r="O50" t="str">
        <f>IF(Tableau2[[#This Row],[survecu]]=0,"NON","OUI")</f>
        <v>OUI</v>
      </c>
      <c r="P50" t="s">
        <v>46</v>
      </c>
      <c r="Q50" t="b">
        <v>1</v>
      </c>
    </row>
    <row r="51" spans="1:17" x14ac:dyDescent="0.35">
      <c r="A51">
        <v>0</v>
      </c>
      <c r="B51">
        <v>3</v>
      </c>
      <c r="C51" s="4">
        <v>25</v>
      </c>
      <c r="D51">
        <v>0</v>
      </c>
      <c r="E51">
        <v>0</v>
      </c>
      <c r="F51" s="3">
        <v>8.0500000000000007</v>
      </c>
      <c r="G51" t="s">
        <v>14</v>
      </c>
      <c r="H51" t="s">
        <v>15</v>
      </c>
      <c r="I51" t="s">
        <v>45</v>
      </c>
      <c r="J51" t="b">
        <v>1</v>
      </c>
      <c r="K51" t="s">
        <v>16</v>
      </c>
      <c r="L51" t="s">
        <v>17</v>
      </c>
      <c r="M51">
        <f>IF(B51&lt;&gt;"",COUNTA($B$6:B51),"")</f>
        <v>46</v>
      </c>
      <c r="N51" t="str">
        <f>IF(Tableau2[[#This Row],[parents_enfants]]=0,"0 enfant",
   IF(AND(Tableau2[[#This Row],[parents_enfants]]&gt;=1,Tableau2[[#This Row],[parents_enfants]]&lt;=3),"1-3 enfants","4+ enfants"))</f>
        <v>0 enfant</v>
      </c>
      <c r="O51" t="str">
        <f>IF(Tableau2[[#This Row],[survecu]]=0,"NON","OUI")</f>
        <v>NON</v>
      </c>
      <c r="P51" t="s">
        <v>45</v>
      </c>
      <c r="Q51" t="b">
        <v>1</v>
      </c>
    </row>
    <row r="52" spans="1:17" x14ac:dyDescent="0.35">
      <c r="A52">
        <v>0</v>
      </c>
      <c r="B52">
        <v>3</v>
      </c>
      <c r="C52" s="4">
        <v>25</v>
      </c>
      <c r="D52">
        <v>1</v>
      </c>
      <c r="E52">
        <v>0</v>
      </c>
      <c r="F52" s="3">
        <v>15.5</v>
      </c>
      <c r="G52" t="s">
        <v>22</v>
      </c>
      <c r="H52" t="s">
        <v>15</v>
      </c>
      <c r="I52" t="s">
        <v>45</v>
      </c>
      <c r="J52" t="b">
        <v>1</v>
      </c>
      <c r="K52" t="s">
        <v>23</v>
      </c>
      <c r="L52" t="s">
        <v>17</v>
      </c>
      <c r="M52">
        <f>IF(B52&lt;&gt;"",COUNTA($B$6:B52),"")</f>
        <v>47</v>
      </c>
      <c r="N52" t="str">
        <f>IF(Tableau2[[#This Row],[parents_enfants]]=0,"0 enfant",
   IF(AND(Tableau2[[#This Row],[parents_enfants]]&gt;=1,Tableau2[[#This Row],[parents_enfants]]&lt;=3),"1-3 enfants","4+ enfants"))</f>
        <v>0 enfant</v>
      </c>
      <c r="O52" t="str">
        <f>IF(Tableau2[[#This Row],[survecu]]=0,"NON","OUI")</f>
        <v>NON</v>
      </c>
      <c r="P52" t="s">
        <v>45</v>
      </c>
      <c r="Q52" t="b">
        <v>0</v>
      </c>
    </row>
    <row r="53" spans="1:17" x14ac:dyDescent="0.35">
      <c r="A53">
        <v>1</v>
      </c>
      <c r="B53">
        <v>3</v>
      </c>
      <c r="C53" s="4">
        <v>21.5</v>
      </c>
      <c r="D53">
        <v>0</v>
      </c>
      <c r="E53">
        <v>0</v>
      </c>
      <c r="F53" s="3">
        <v>7.75</v>
      </c>
      <c r="G53" t="s">
        <v>22</v>
      </c>
      <c r="H53" t="s">
        <v>15</v>
      </c>
      <c r="I53" t="s">
        <v>46</v>
      </c>
      <c r="J53" t="b">
        <v>0</v>
      </c>
      <c r="K53" t="s">
        <v>23</v>
      </c>
      <c r="L53" t="s">
        <v>21</v>
      </c>
      <c r="M53">
        <f>IF(B53&lt;&gt;"",COUNTA($B$6:B53),"")</f>
        <v>48</v>
      </c>
      <c r="N53" t="str">
        <f>IF(Tableau2[[#This Row],[parents_enfants]]=0,"0 enfant",
   IF(AND(Tableau2[[#This Row],[parents_enfants]]&gt;=1,Tableau2[[#This Row],[parents_enfants]]&lt;=3),"1-3 enfants","4+ enfants"))</f>
        <v>0 enfant</v>
      </c>
      <c r="O53" t="str">
        <f>IF(Tableau2[[#This Row],[survecu]]=0,"NON","OUI")</f>
        <v>OUI</v>
      </c>
      <c r="P53" t="s">
        <v>46</v>
      </c>
      <c r="Q53" t="b">
        <v>1</v>
      </c>
    </row>
    <row r="54" spans="1:17" x14ac:dyDescent="0.35">
      <c r="A54">
        <v>0</v>
      </c>
      <c r="B54">
        <v>3</v>
      </c>
      <c r="C54" s="4">
        <v>25</v>
      </c>
      <c r="D54">
        <v>2</v>
      </c>
      <c r="E54">
        <v>0</v>
      </c>
      <c r="F54" s="3">
        <v>21.679200000000002</v>
      </c>
      <c r="G54" t="s">
        <v>18</v>
      </c>
      <c r="H54" t="s">
        <v>15</v>
      </c>
      <c r="I54" t="s">
        <v>45</v>
      </c>
      <c r="J54" t="b">
        <v>1</v>
      </c>
      <c r="K54" t="s">
        <v>20</v>
      </c>
      <c r="L54" t="s">
        <v>17</v>
      </c>
      <c r="M54">
        <f>IF(B54&lt;&gt;"",COUNTA($B$6:B54),"")</f>
        <v>49</v>
      </c>
      <c r="N54" t="str">
        <f>IF(Tableau2[[#This Row],[parents_enfants]]=0,"0 enfant",
   IF(AND(Tableau2[[#This Row],[parents_enfants]]&gt;=1,Tableau2[[#This Row],[parents_enfants]]&lt;=3),"1-3 enfants","4+ enfants"))</f>
        <v>0 enfant</v>
      </c>
      <c r="O54" t="str">
        <f>IF(Tableau2[[#This Row],[survecu]]=0,"NON","OUI")</f>
        <v>NON</v>
      </c>
      <c r="P54" t="s">
        <v>45</v>
      </c>
      <c r="Q54" t="b">
        <v>0</v>
      </c>
    </row>
    <row r="55" spans="1:17" x14ac:dyDescent="0.35">
      <c r="A55">
        <v>0</v>
      </c>
      <c r="B55">
        <v>3</v>
      </c>
      <c r="C55" s="4">
        <v>18</v>
      </c>
      <c r="D55">
        <v>1</v>
      </c>
      <c r="E55">
        <v>0</v>
      </c>
      <c r="F55" s="3">
        <v>17.8</v>
      </c>
      <c r="G55" t="s">
        <v>14</v>
      </c>
      <c r="H55" t="s">
        <v>15</v>
      </c>
      <c r="I55" t="s">
        <v>46</v>
      </c>
      <c r="J55" t="b">
        <v>0</v>
      </c>
      <c r="K55" t="s">
        <v>16</v>
      </c>
      <c r="L55" t="s">
        <v>17</v>
      </c>
      <c r="M55">
        <f>IF(B55&lt;&gt;"",COUNTA($B$6:B55),"")</f>
        <v>50</v>
      </c>
      <c r="N55" t="str">
        <f>IF(Tableau2[[#This Row],[parents_enfants]]=0,"0 enfant",
   IF(AND(Tableau2[[#This Row],[parents_enfants]]&gt;=1,Tableau2[[#This Row],[parents_enfants]]&lt;=3),"1-3 enfants","4+ enfants"))</f>
        <v>0 enfant</v>
      </c>
      <c r="O55" t="str">
        <f>IF(Tableau2[[#This Row],[survecu]]=0,"NON","OUI")</f>
        <v>NON</v>
      </c>
      <c r="P55" t="s">
        <v>46</v>
      </c>
      <c r="Q55" t="b">
        <v>0</v>
      </c>
    </row>
    <row r="56" spans="1:17" x14ac:dyDescent="0.35">
      <c r="A56">
        <v>0</v>
      </c>
      <c r="B56">
        <v>3</v>
      </c>
      <c r="C56" s="4">
        <v>7</v>
      </c>
      <c r="D56">
        <v>4</v>
      </c>
      <c r="E56">
        <v>1</v>
      </c>
      <c r="F56" s="3">
        <v>39.6875</v>
      </c>
      <c r="G56" t="s">
        <v>14</v>
      </c>
      <c r="H56" t="s">
        <v>15</v>
      </c>
      <c r="I56" t="s">
        <v>59</v>
      </c>
      <c r="J56" t="b">
        <v>0</v>
      </c>
      <c r="K56" t="s">
        <v>16</v>
      </c>
      <c r="L56" t="s">
        <v>17</v>
      </c>
      <c r="M56">
        <f>IF(B56&lt;&gt;"",COUNTA($B$6:B56),"")</f>
        <v>51</v>
      </c>
      <c r="N56" t="str">
        <f>IF(Tableau2[[#This Row],[parents_enfants]]=0,"0 enfant",
   IF(AND(Tableau2[[#This Row],[parents_enfants]]&gt;=1,Tableau2[[#This Row],[parents_enfants]]&lt;=3),"1-3 enfants","4+ enfants"))</f>
        <v>1-3 enfants</v>
      </c>
      <c r="O56" t="str">
        <f>IF(Tableau2[[#This Row],[survecu]]=0,"NON","OUI")</f>
        <v>NON</v>
      </c>
      <c r="P56" t="s">
        <v>45</v>
      </c>
      <c r="Q56" t="b">
        <v>0</v>
      </c>
    </row>
    <row r="57" spans="1:17" x14ac:dyDescent="0.35">
      <c r="A57">
        <v>0</v>
      </c>
      <c r="B57">
        <v>3</v>
      </c>
      <c r="C57" s="4">
        <v>21</v>
      </c>
      <c r="D57">
        <v>0</v>
      </c>
      <c r="E57">
        <v>0</v>
      </c>
      <c r="F57" s="3">
        <v>7.8</v>
      </c>
      <c r="G57" t="s">
        <v>14</v>
      </c>
      <c r="H57" t="s">
        <v>15</v>
      </c>
      <c r="I57" t="s">
        <v>45</v>
      </c>
      <c r="J57" t="b">
        <v>1</v>
      </c>
      <c r="K57" t="s">
        <v>16</v>
      </c>
      <c r="L57" t="s">
        <v>17</v>
      </c>
      <c r="M57">
        <f>IF(B57&lt;&gt;"",COUNTA($B$6:B57),"")</f>
        <v>52</v>
      </c>
      <c r="N57" t="str">
        <f>IF(Tableau2[[#This Row],[parents_enfants]]=0,"0 enfant",
   IF(AND(Tableau2[[#This Row],[parents_enfants]]&gt;=1,Tableau2[[#This Row],[parents_enfants]]&lt;=3),"1-3 enfants","4+ enfants"))</f>
        <v>0 enfant</v>
      </c>
      <c r="O57" t="str">
        <f>IF(Tableau2[[#This Row],[survecu]]=0,"NON","OUI")</f>
        <v>NON</v>
      </c>
      <c r="P57" t="s">
        <v>45</v>
      </c>
      <c r="Q57" t="b">
        <v>1</v>
      </c>
    </row>
    <row r="58" spans="1:17" x14ac:dyDescent="0.35">
      <c r="A58">
        <v>1</v>
      </c>
      <c r="B58">
        <v>1</v>
      </c>
      <c r="C58" s="4">
        <v>49</v>
      </c>
      <c r="D58">
        <v>1</v>
      </c>
      <c r="E58">
        <v>0</v>
      </c>
      <c r="F58" s="3">
        <v>76.729200000000006</v>
      </c>
      <c r="G58" t="s">
        <v>18</v>
      </c>
      <c r="H58" t="s">
        <v>19</v>
      </c>
      <c r="I58" t="s">
        <v>46</v>
      </c>
      <c r="J58" t="b">
        <v>0</v>
      </c>
      <c r="K58" t="s">
        <v>20</v>
      </c>
      <c r="L58" t="s">
        <v>21</v>
      </c>
      <c r="M58">
        <f>IF(B58&lt;&gt;"",COUNTA($B$6:B58),"")</f>
        <v>53</v>
      </c>
      <c r="N58" t="str">
        <f>IF(Tableau2[[#This Row],[parents_enfants]]=0,"0 enfant",
   IF(AND(Tableau2[[#This Row],[parents_enfants]]&gt;=1,Tableau2[[#This Row],[parents_enfants]]&lt;=3),"1-3 enfants","4+ enfants"))</f>
        <v>0 enfant</v>
      </c>
      <c r="O58" t="str">
        <f>IF(Tableau2[[#This Row],[survecu]]=0,"NON","OUI")</f>
        <v>OUI</v>
      </c>
      <c r="P58" t="s">
        <v>46</v>
      </c>
      <c r="Q58" t="b">
        <v>0</v>
      </c>
    </row>
    <row r="59" spans="1:17" x14ac:dyDescent="0.35">
      <c r="A59">
        <v>1</v>
      </c>
      <c r="B59">
        <v>2</v>
      </c>
      <c r="C59" s="4">
        <v>29</v>
      </c>
      <c r="D59">
        <v>1</v>
      </c>
      <c r="E59">
        <v>0</v>
      </c>
      <c r="F59" s="3">
        <v>26</v>
      </c>
      <c r="G59" t="s">
        <v>14</v>
      </c>
      <c r="H59" t="s">
        <v>24</v>
      </c>
      <c r="I59" t="s">
        <v>46</v>
      </c>
      <c r="J59" t="b">
        <v>0</v>
      </c>
      <c r="K59" t="s">
        <v>16</v>
      </c>
      <c r="L59" t="s">
        <v>21</v>
      </c>
      <c r="M59">
        <f>IF(B59&lt;&gt;"",COUNTA($B$6:B59),"")</f>
        <v>54</v>
      </c>
      <c r="N59" t="str">
        <f>IF(Tableau2[[#This Row],[parents_enfants]]=0,"0 enfant",
   IF(AND(Tableau2[[#This Row],[parents_enfants]]&gt;=1,Tableau2[[#This Row],[parents_enfants]]&lt;=3),"1-3 enfants","4+ enfants"))</f>
        <v>0 enfant</v>
      </c>
      <c r="O59" t="str">
        <f>IF(Tableau2[[#This Row],[survecu]]=0,"NON","OUI")</f>
        <v>OUI</v>
      </c>
      <c r="P59" t="s">
        <v>46</v>
      </c>
      <c r="Q59" t="b">
        <v>0</v>
      </c>
    </row>
    <row r="60" spans="1:17" x14ac:dyDescent="0.35">
      <c r="A60">
        <v>0</v>
      </c>
      <c r="B60">
        <v>1</v>
      </c>
      <c r="C60" s="4">
        <v>65</v>
      </c>
      <c r="D60">
        <v>0</v>
      </c>
      <c r="E60">
        <v>1</v>
      </c>
      <c r="F60" s="3">
        <v>61.979199999999999</v>
      </c>
      <c r="G60" t="s">
        <v>18</v>
      </c>
      <c r="H60" t="s">
        <v>19</v>
      </c>
      <c r="I60" t="s">
        <v>45</v>
      </c>
      <c r="J60" t="b">
        <v>1</v>
      </c>
      <c r="K60" t="s">
        <v>20</v>
      </c>
      <c r="L60" t="s">
        <v>17</v>
      </c>
      <c r="M60">
        <f>IF(B60&lt;&gt;"",COUNTA($B$6:B60),"")</f>
        <v>55</v>
      </c>
      <c r="N60" t="str">
        <f>IF(Tableau2[[#This Row],[parents_enfants]]=0,"0 enfant",
   IF(AND(Tableau2[[#This Row],[parents_enfants]]&gt;=1,Tableau2[[#This Row],[parents_enfants]]&lt;=3),"1-3 enfants","4+ enfants"))</f>
        <v>1-3 enfants</v>
      </c>
      <c r="O60" t="str">
        <f>IF(Tableau2[[#This Row],[survecu]]=0,"NON","OUI")</f>
        <v>NON</v>
      </c>
      <c r="P60" t="s">
        <v>45</v>
      </c>
      <c r="Q60" t="b">
        <v>0</v>
      </c>
    </row>
    <row r="61" spans="1:17" x14ac:dyDescent="0.35">
      <c r="A61">
        <v>1</v>
      </c>
      <c r="B61">
        <v>1</v>
      </c>
      <c r="C61" s="4">
        <v>40</v>
      </c>
      <c r="D61">
        <v>0</v>
      </c>
      <c r="E61">
        <v>0</v>
      </c>
      <c r="F61" s="3">
        <v>35.5</v>
      </c>
      <c r="G61" t="s">
        <v>14</v>
      </c>
      <c r="H61" t="s">
        <v>19</v>
      </c>
      <c r="I61" t="s">
        <v>45</v>
      </c>
      <c r="J61" t="b">
        <v>1</v>
      </c>
      <c r="K61" t="s">
        <v>16</v>
      </c>
      <c r="L61" t="s">
        <v>21</v>
      </c>
      <c r="M61">
        <f>IF(B61&lt;&gt;"",COUNTA($B$6:B61),"")</f>
        <v>56</v>
      </c>
      <c r="N61" t="str">
        <f>IF(Tableau2[[#This Row],[parents_enfants]]=0,"0 enfant",
   IF(AND(Tableau2[[#This Row],[parents_enfants]]&gt;=1,Tableau2[[#This Row],[parents_enfants]]&lt;=3),"1-3 enfants","4+ enfants"))</f>
        <v>0 enfant</v>
      </c>
      <c r="O61" t="str">
        <f>IF(Tableau2[[#This Row],[survecu]]=0,"NON","OUI")</f>
        <v>OUI</v>
      </c>
      <c r="P61" t="s">
        <v>45</v>
      </c>
      <c r="Q61" t="b">
        <v>1</v>
      </c>
    </row>
    <row r="62" spans="1:17" x14ac:dyDescent="0.35">
      <c r="A62">
        <v>1</v>
      </c>
      <c r="B62">
        <v>2</v>
      </c>
      <c r="C62" s="4">
        <v>21</v>
      </c>
      <c r="D62">
        <v>0</v>
      </c>
      <c r="E62">
        <v>0</v>
      </c>
      <c r="F62" s="3">
        <v>10.5</v>
      </c>
      <c r="G62" t="s">
        <v>14</v>
      </c>
      <c r="H62" t="s">
        <v>24</v>
      </c>
      <c r="I62" t="s">
        <v>46</v>
      </c>
      <c r="J62" t="b">
        <v>0</v>
      </c>
      <c r="K62" t="s">
        <v>16</v>
      </c>
      <c r="L62" t="s">
        <v>21</v>
      </c>
      <c r="M62">
        <f>IF(B62&lt;&gt;"",COUNTA($B$6:B62),"")</f>
        <v>57</v>
      </c>
      <c r="N62" t="str">
        <f>IF(Tableau2[[#This Row],[parents_enfants]]=0,"0 enfant",
   IF(AND(Tableau2[[#This Row],[parents_enfants]]&gt;=1,Tableau2[[#This Row],[parents_enfants]]&lt;=3),"1-3 enfants","4+ enfants"))</f>
        <v>0 enfant</v>
      </c>
      <c r="O62" t="str">
        <f>IF(Tableau2[[#This Row],[survecu]]=0,"NON","OUI")</f>
        <v>OUI</v>
      </c>
      <c r="P62" t="s">
        <v>46</v>
      </c>
      <c r="Q62" t="b">
        <v>1</v>
      </c>
    </row>
    <row r="63" spans="1:17" x14ac:dyDescent="0.35">
      <c r="A63">
        <v>0</v>
      </c>
      <c r="B63">
        <v>3</v>
      </c>
      <c r="C63" s="4">
        <v>28.5</v>
      </c>
      <c r="D63">
        <v>0</v>
      </c>
      <c r="E63">
        <v>0</v>
      </c>
      <c r="F63" s="3">
        <v>7.2291999999999996</v>
      </c>
      <c r="G63" t="s">
        <v>18</v>
      </c>
      <c r="H63" t="s">
        <v>15</v>
      </c>
      <c r="I63" t="s">
        <v>45</v>
      </c>
      <c r="J63" t="b">
        <v>1</v>
      </c>
      <c r="K63" t="s">
        <v>20</v>
      </c>
      <c r="L63" t="s">
        <v>17</v>
      </c>
      <c r="M63">
        <f>IF(B63&lt;&gt;"",COUNTA($B$6:B63),"")</f>
        <v>58</v>
      </c>
      <c r="N63" t="str">
        <f>IF(Tableau2[[#This Row],[parents_enfants]]=0,"0 enfant",
   IF(AND(Tableau2[[#This Row],[parents_enfants]]&gt;=1,Tableau2[[#This Row],[parents_enfants]]&lt;=3),"1-3 enfants","4+ enfants"))</f>
        <v>0 enfant</v>
      </c>
      <c r="O63" t="str">
        <f>IF(Tableau2[[#This Row],[survecu]]=0,"NON","OUI")</f>
        <v>NON</v>
      </c>
      <c r="P63" t="s">
        <v>45</v>
      </c>
      <c r="Q63" t="b">
        <v>1</v>
      </c>
    </row>
    <row r="64" spans="1:17" x14ac:dyDescent="0.35">
      <c r="A64">
        <v>1</v>
      </c>
      <c r="B64">
        <v>2</v>
      </c>
      <c r="C64" s="4">
        <v>5</v>
      </c>
      <c r="D64">
        <v>1</v>
      </c>
      <c r="E64">
        <v>2</v>
      </c>
      <c r="F64" s="3">
        <v>27.75</v>
      </c>
      <c r="G64" t="s">
        <v>14</v>
      </c>
      <c r="H64" t="s">
        <v>24</v>
      </c>
      <c r="I64" t="s">
        <v>59</v>
      </c>
      <c r="J64" t="b">
        <v>0</v>
      </c>
      <c r="K64" t="s">
        <v>16</v>
      </c>
      <c r="L64" t="s">
        <v>21</v>
      </c>
      <c r="M64">
        <f>IF(B64&lt;&gt;"",COUNTA($B$6:B64),"")</f>
        <v>59</v>
      </c>
      <c r="N64" t="str">
        <f>IF(Tableau2[[#This Row],[parents_enfants]]=0,"0 enfant",
   IF(AND(Tableau2[[#This Row],[parents_enfants]]&gt;=1,Tableau2[[#This Row],[parents_enfants]]&lt;=3),"1-3 enfants","4+ enfants"))</f>
        <v>1-3 enfants</v>
      </c>
      <c r="O64" t="str">
        <f>IF(Tableau2[[#This Row],[survecu]]=0,"NON","OUI")</f>
        <v>OUI</v>
      </c>
      <c r="P64" t="s">
        <v>46</v>
      </c>
      <c r="Q64" t="b">
        <v>0</v>
      </c>
    </row>
    <row r="65" spans="1:17" x14ac:dyDescent="0.35">
      <c r="A65">
        <v>0</v>
      </c>
      <c r="B65">
        <v>3</v>
      </c>
      <c r="C65" s="4">
        <v>11</v>
      </c>
      <c r="D65">
        <v>5</v>
      </c>
      <c r="E65">
        <v>2</v>
      </c>
      <c r="F65" s="3">
        <v>46.9</v>
      </c>
      <c r="G65" t="s">
        <v>14</v>
      </c>
      <c r="H65" t="s">
        <v>15</v>
      </c>
      <c r="I65" t="s">
        <v>59</v>
      </c>
      <c r="J65" t="b">
        <v>0</v>
      </c>
      <c r="K65" t="s">
        <v>16</v>
      </c>
      <c r="L65" t="s">
        <v>17</v>
      </c>
      <c r="M65">
        <f>IF(B65&lt;&gt;"",COUNTA($B$6:B65),"")</f>
        <v>60</v>
      </c>
      <c r="N65" t="str">
        <f>IF(Tableau2[[#This Row],[parents_enfants]]=0,"0 enfant",
   IF(AND(Tableau2[[#This Row],[parents_enfants]]&gt;=1,Tableau2[[#This Row],[parents_enfants]]&lt;=3),"1-3 enfants","4+ enfants"))</f>
        <v>1-3 enfants</v>
      </c>
      <c r="O65" t="str">
        <f>IF(Tableau2[[#This Row],[survecu]]=0,"NON","OUI")</f>
        <v>NON</v>
      </c>
      <c r="P65" t="s">
        <v>45</v>
      </c>
      <c r="Q65" t="b">
        <v>0</v>
      </c>
    </row>
    <row r="66" spans="1:17" x14ac:dyDescent="0.35">
      <c r="A66">
        <v>0</v>
      </c>
      <c r="B66">
        <v>3</v>
      </c>
      <c r="C66" s="4">
        <v>22</v>
      </c>
      <c r="D66">
        <v>0</v>
      </c>
      <c r="E66">
        <v>0</v>
      </c>
      <c r="F66" s="3">
        <v>7.2291999999999996</v>
      </c>
      <c r="G66" t="s">
        <v>18</v>
      </c>
      <c r="H66" t="s">
        <v>15</v>
      </c>
      <c r="I66" t="s">
        <v>45</v>
      </c>
      <c r="J66" t="b">
        <v>1</v>
      </c>
      <c r="K66" t="s">
        <v>20</v>
      </c>
      <c r="L66" t="s">
        <v>17</v>
      </c>
      <c r="M66">
        <f>IF(B66&lt;&gt;"",COUNTA($B$6:B66),"")</f>
        <v>61</v>
      </c>
      <c r="N66" t="str">
        <f>IF(Tableau2[[#This Row],[parents_enfants]]=0,"0 enfant",
   IF(AND(Tableau2[[#This Row],[parents_enfants]]&gt;=1,Tableau2[[#This Row],[parents_enfants]]&lt;=3),"1-3 enfants","4+ enfants"))</f>
        <v>0 enfant</v>
      </c>
      <c r="O66" t="str">
        <f>IF(Tableau2[[#This Row],[survecu]]=0,"NON","OUI")</f>
        <v>NON</v>
      </c>
      <c r="P66" t="s">
        <v>45</v>
      </c>
      <c r="Q66" t="b">
        <v>1</v>
      </c>
    </row>
    <row r="67" spans="1:17" x14ac:dyDescent="0.35">
      <c r="A67">
        <v>1</v>
      </c>
      <c r="B67">
        <v>1</v>
      </c>
      <c r="C67" s="4">
        <v>38</v>
      </c>
      <c r="D67">
        <v>0</v>
      </c>
      <c r="E67">
        <v>0</v>
      </c>
      <c r="F67" s="3">
        <v>80</v>
      </c>
      <c r="G67" t="s">
        <v>14</v>
      </c>
      <c r="H67" t="s">
        <v>19</v>
      </c>
      <c r="I67" t="s">
        <v>46</v>
      </c>
      <c r="J67" t="b">
        <v>0</v>
      </c>
      <c r="K67" t="s">
        <v>16</v>
      </c>
      <c r="L67" t="s">
        <v>21</v>
      </c>
      <c r="M67">
        <f>IF(B67&lt;&gt;"",COUNTA($B$6:B67),"")</f>
        <v>62</v>
      </c>
      <c r="N67" t="str">
        <f>IF(Tableau2[[#This Row],[parents_enfants]]=0,"0 enfant",
   IF(AND(Tableau2[[#This Row],[parents_enfants]]&gt;=1,Tableau2[[#This Row],[parents_enfants]]&lt;=3),"1-3 enfants","4+ enfants"))</f>
        <v>0 enfant</v>
      </c>
      <c r="O67" t="str">
        <f>IF(Tableau2[[#This Row],[survecu]]=0,"NON","OUI")</f>
        <v>OUI</v>
      </c>
      <c r="P67" t="s">
        <v>46</v>
      </c>
      <c r="Q67" t="b">
        <v>1</v>
      </c>
    </row>
    <row r="68" spans="1:17" x14ac:dyDescent="0.35">
      <c r="A68">
        <v>0</v>
      </c>
      <c r="B68">
        <v>1</v>
      </c>
      <c r="C68" s="4">
        <v>45</v>
      </c>
      <c r="D68">
        <v>1</v>
      </c>
      <c r="E68">
        <v>0</v>
      </c>
      <c r="F68" s="3">
        <v>83.474999999999994</v>
      </c>
      <c r="G68" t="s">
        <v>14</v>
      </c>
      <c r="H68" t="s">
        <v>19</v>
      </c>
      <c r="I68" t="s">
        <v>45</v>
      </c>
      <c r="J68" t="b">
        <v>1</v>
      </c>
      <c r="K68" t="s">
        <v>16</v>
      </c>
      <c r="L68" t="s">
        <v>17</v>
      </c>
      <c r="M68">
        <f>IF(B68&lt;&gt;"",COUNTA($B$6:B68),"")</f>
        <v>63</v>
      </c>
      <c r="N68" t="str">
        <f>IF(Tableau2[[#This Row],[parents_enfants]]=0,"0 enfant",
   IF(AND(Tableau2[[#This Row],[parents_enfants]]&gt;=1,Tableau2[[#This Row],[parents_enfants]]&lt;=3),"1-3 enfants","4+ enfants"))</f>
        <v>0 enfant</v>
      </c>
      <c r="O68" t="str">
        <f>IF(Tableau2[[#This Row],[survecu]]=0,"NON","OUI")</f>
        <v>NON</v>
      </c>
      <c r="P68" t="s">
        <v>45</v>
      </c>
      <c r="Q68" t="b">
        <v>0</v>
      </c>
    </row>
    <row r="69" spans="1:17" x14ac:dyDescent="0.35">
      <c r="A69">
        <v>0</v>
      </c>
      <c r="B69">
        <v>3</v>
      </c>
      <c r="C69" s="4">
        <v>4</v>
      </c>
      <c r="D69">
        <v>3</v>
      </c>
      <c r="E69">
        <v>2</v>
      </c>
      <c r="F69" s="3">
        <v>27.9</v>
      </c>
      <c r="G69" t="s">
        <v>14</v>
      </c>
      <c r="H69" t="s">
        <v>15</v>
      </c>
      <c r="I69" t="s">
        <v>59</v>
      </c>
      <c r="J69" t="b">
        <v>0</v>
      </c>
      <c r="K69" t="s">
        <v>16</v>
      </c>
      <c r="L69" t="s">
        <v>17</v>
      </c>
      <c r="M69">
        <f>IF(B69&lt;&gt;"",COUNTA($B$6:B69),"")</f>
        <v>64</v>
      </c>
      <c r="N69" t="str">
        <f>IF(Tableau2[[#This Row],[parents_enfants]]=0,"0 enfant",
   IF(AND(Tableau2[[#This Row],[parents_enfants]]&gt;=1,Tableau2[[#This Row],[parents_enfants]]&lt;=3),"1-3 enfants","4+ enfants"))</f>
        <v>1-3 enfants</v>
      </c>
      <c r="O69" t="str">
        <f>IF(Tableau2[[#This Row],[survecu]]=0,"NON","OUI")</f>
        <v>NON</v>
      </c>
      <c r="P69" t="s">
        <v>45</v>
      </c>
      <c r="Q69" t="b">
        <v>0</v>
      </c>
    </row>
    <row r="70" spans="1:17" x14ac:dyDescent="0.35">
      <c r="A70">
        <v>0</v>
      </c>
      <c r="B70">
        <v>1</v>
      </c>
      <c r="C70" s="4">
        <v>40</v>
      </c>
      <c r="D70">
        <v>0</v>
      </c>
      <c r="E70">
        <v>0</v>
      </c>
      <c r="F70" s="3">
        <v>27.720800000000001</v>
      </c>
      <c r="G70" t="s">
        <v>18</v>
      </c>
      <c r="H70" t="s">
        <v>19</v>
      </c>
      <c r="I70" t="s">
        <v>45</v>
      </c>
      <c r="J70" t="b">
        <v>1</v>
      </c>
      <c r="K70" t="s">
        <v>20</v>
      </c>
      <c r="L70" t="s">
        <v>17</v>
      </c>
      <c r="M70">
        <f>IF(B70&lt;&gt;"",COUNTA($B$6:B70),"")</f>
        <v>65</v>
      </c>
      <c r="N70" t="str">
        <f>IF(Tableau2[[#This Row],[parents_enfants]]=0,"0 enfant",
   IF(AND(Tableau2[[#This Row],[parents_enfants]]&gt;=1,Tableau2[[#This Row],[parents_enfants]]&lt;=3),"1-3 enfants","4+ enfants"))</f>
        <v>0 enfant</v>
      </c>
      <c r="O70" t="str">
        <f>IF(Tableau2[[#This Row],[survecu]]=0,"NON","OUI")</f>
        <v>NON</v>
      </c>
      <c r="P70" t="s">
        <v>45</v>
      </c>
      <c r="Q70" t="b">
        <v>1</v>
      </c>
    </row>
    <row r="71" spans="1:17" x14ac:dyDescent="0.35">
      <c r="A71">
        <v>1</v>
      </c>
      <c r="B71">
        <v>3</v>
      </c>
      <c r="C71" s="4">
        <v>25</v>
      </c>
      <c r="D71">
        <v>1</v>
      </c>
      <c r="E71">
        <v>1</v>
      </c>
      <c r="F71" s="3">
        <v>15.245799999999999</v>
      </c>
      <c r="G71" t="s">
        <v>18</v>
      </c>
      <c r="H71" t="s">
        <v>15</v>
      </c>
      <c r="I71" t="s">
        <v>45</v>
      </c>
      <c r="J71" t="b">
        <v>1</v>
      </c>
      <c r="K71" t="s">
        <v>20</v>
      </c>
      <c r="L71" t="s">
        <v>21</v>
      </c>
      <c r="M71">
        <f>IF(B71&lt;&gt;"",COUNTA($B$6:B71),"")</f>
        <v>66</v>
      </c>
      <c r="N71" t="str">
        <f>IF(Tableau2[[#This Row],[parents_enfants]]=0,"0 enfant",
   IF(AND(Tableau2[[#This Row],[parents_enfants]]&gt;=1,Tableau2[[#This Row],[parents_enfants]]&lt;=3),"1-3 enfants","4+ enfants"))</f>
        <v>1-3 enfants</v>
      </c>
      <c r="O71" t="str">
        <f>IF(Tableau2[[#This Row],[survecu]]=0,"NON","OUI")</f>
        <v>OUI</v>
      </c>
      <c r="P71" t="s">
        <v>45</v>
      </c>
      <c r="Q71" t="b">
        <v>0</v>
      </c>
    </row>
    <row r="72" spans="1:17" x14ac:dyDescent="0.35">
      <c r="A72">
        <v>1</v>
      </c>
      <c r="B72">
        <v>2</v>
      </c>
      <c r="C72" s="4">
        <v>29</v>
      </c>
      <c r="D72">
        <v>0</v>
      </c>
      <c r="E72">
        <v>0</v>
      </c>
      <c r="F72" s="3">
        <v>10.5</v>
      </c>
      <c r="G72" t="s">
        <v>14</v>
      </c>
      <c r="H72" t="s">
        <v>24</v>
      </c>
      <c r="I72" t="s">
        <v>46</v>
      </c>
      <c r="J72" t="b">
        <v>0</v>
      </c>
      <c r="K72" t="s">
        <v>16</v>
      </c>
      <c r="L72" t="s">
        <v>21</v>
      </c>
      <c r="M72">
        <f>IF(B72&lt;&gt;"",COUNTA($B$6:B72),"")</f>
        <v>67</v>
      </c>
      <c r="N72" t="str">
        <f>IF(Tableau2[[#This Row],[parents_enfants]]=0,"0 enfant",
   IF(AND(Tableau2[[#This Row],[parents_enfants]]&gt;=1,Tableau2[[#This Row],[parents_enfants]]&lt;=3),"1-3 enfants","4+ enfants"))</f>
        <v>0 enfant</v>
      </c>
      <c r="O72" t="str">
        <f>IF(Tableau2[[#This Row],[survecu]]=0,"NON","OUI")</f>
        <v>OUI</v>
      </c>
      <c r="P72" t="s">
        <v>46</v>
      </c>
      <c r="Q72" t="b">
        <v>1</v>
      </c>
    </row>
    <row r="73" spans="1:17" x14ac:dyDescent="0.35">
      <c r="A73">
        <v>0</v>
      </c>
      <c r="B73">
        <v>3</v>
      </c>
      <c r="C73" s="4">
        <v>19</v>
      </c>
      <c r="D73">
        <v>0</v>
      </c>
      <c r="E73">
        <v>0</v>
      </c>
      <c r="F73" s="3">
        <v>8.1583000000000006</v>
      </c>
      <c r="G73" t="s">
        <v>14</v>
      </c>
      <c r="H73" t="s">
        <v>15</v>
      </c>
      <c r="I73" t="s">
        <v>45</v>
      </c>
      <c r="J73" t="b">
        <v>1</v>
      </c>
      <c r="K73" t="s">
        <v>16</v>
      </c>
      <c r="L73" t="s">
        <v>17</v>
      </c>
      <c r="M73">
        <f>IF(B73&lt;&gt;"",COUNTA($B$6:B73),"")</f>
        <v>68</v>
      </c>
      <c r="N73" t="str">
        <f>IF(Tableau2[[#This Row],[parents_enfants]]=0,"0 enfant",
   IF(AND(Tableau2[[#This Row],[parents_enfants]]&gt;=1,Tableau2[[#This Row],[parents_enfants]]&lt;=3),"1-3 enfants","4+ enfants"))</f>
        <v>0 enfant</v>
      </c>
      <c r="O73" t="str">
        <f>IF(Tableau2[[#This Row],[survecu]]=0,"NON","OUI")</f>
        <v>NON</v>
      </c>
      <c r="P73" t="s">
        <v>45</v>
      </c>
      <c r="Q73" t="b">
        <v>1</v>
      </c>
    </row>
    <row r="74" spans="1:17" x14ac:dyDescent="0.35">
      <c r="A74">
        <v>1</v>
      </c>
      <c r="B74">
        <v>3</v>
      </c>
      <c r="C74" s="4">
        <v>17</v>
      </c>
      <c r="D74">
        <v>4</v>
      </c>
      <c r="E74">
        <v>2</v>
      </c>
      <c r="F74" s="3">
        <v>7.9249999999999998</v>
      </c>
      <c r="G74" t="s">
        <v>14</v>
      </c>
      <c r="H74" t="s">
        <v>15</v>
      </c>
      <c r="I74" t="s">
        <v>46</v>
      </c>
      <c r="J74" t="b">
        <v>0</v>
      </c>
      <c r="K74" t="s">
        <v>16</v>
      </c>
      <c r="L74" t="s">
        <v>21</v>
      </c>
      <c r="M74">
        <f>IF(B74&lt;&gt;"",COUNTA($B$6:B74),"")</f>
        <v>69</v>
      </c>
      <c r="N74" t="str">
        <f>IF(Tableau2[[#This Row],[parents_enfants]]=0,"0 enfant",
   IF(AND(Tableau2[[#This Row],[parents_enfants]]&gt;=1,Tableau2[[#This Row],[parents_enfants]]&lt;=3),"1-3 enfants","4+ enfants"))</f>
        <v>1-3 enfants</v>
      </c>
      <c r="O74" t="str">
        <f>IF(Tableau2[[#This Row],[survecu]]=0,"NON","OUI")</f>
        <v>OUI</v>
      </c>
      <c r="P74" t="s">
        <v>46</v>
      </c>
      <c r="Q74" t="b">
        <v>0</v>
      </c>
    </row>
    <row r="75" spans="1:17" x14ac:dyDescent="0.35">
      <c r="A75">
        <v>0</v>
      </c>
      <c r="B75">
        <v>3</v>
      </c>
      <c r="C75" s="4">
        <v>26</v>
      </c>
      <c r="D75">
        <v>2</v>
      </c>
      <c r="E75">
        <v>0</v>
      </c>
      <c r="F75" s="3">
        <v>8.6624999999999996</v>
      </c>
      <c r="G75" t="s">
        <v>14</v>
      </c>
      <c r="H75" t="s">
        <v>15</v>
      </c>
      <c r="I75" t="s">
        <v>45</v>
      </c>
      <c r="J75" t="b">
        <v>1</v>
      </c>
      <c r="K75" t="s">
        <v>16</v>
      </c>
      <c r="L75" t="s">
        <v>17</v>
      </c>
      <c r="M75">
        <f>IF(B75&lt;&gt;"",COUNTA($B$6:B75),"")</f>
        <v>70</v>
      </c>
      <c r="N75" t="str">
        <f>IF(Tableau2[[#This Row],[parents_enfants]]=0,"0 enfant",
   IF(AND(Tableau2[[#This Row],[parents_enfants]]&gt;=1,Tableau2[[#This Row],[parents_enfants]]&lt;=3),"1-3 enfants","4+ enfants"))</f>
        <v>0 enfant</v>
      </c>
      <c r="O75" t="str">
        <f>IF(Tableau2[[#This Row],[survecu]]=0,"NON","OUI")</f>
        <v>NON</v>
      </c>
      <c r="P75" t="s">
        <v>45</v>
      </c>
      <c r="Q75" t="b">
        <v>0</v>
      </c>
    </row>
    <row r="76" spans="1:17" x14ac:dyDescent="0.35">
      <c r="A76">
        <v>0</v>
      </c>
      <c r="B76">
        <v>2</v>
      </c>
      <c r="C76" s="4">
        <v>32</v>
      </c>
      <c r="D76">
        <v>0</v>
      </c>
      <c r="E76">
        <v>0</v>
      </c>
      <c r="F76" s="3">
        <v>10.5</v>
      </c>
      <c r="G76" t="s">
        <v>14</v>
      </c>
      <c r="H76" t="s">
        <v>24</v>
      </c>
      <c r="I76" t="s">
        <v>45</v>
      </c>
      <c r="J76" t="b">
        <v>1</v>
      </c>
      <c r="K76" t="s">
        <v>16</v>
      </c>
      <c r="L76" t="s">
        <v>17</v>
      </c>
      <c r="M76">
        <f>IF(B76&lt;&gt;"",COUNTA($B$6:B76),"")</f>
        <v>71</v>
      </c>
      <c r="N76" t="str">
        <f>IF(Tableau2[[#This Row],[parents_enfants]]=0,"0 enfant",
   IF(AND(Tableau2[[#This Row],[parents_enfants]]&gt;=1,Tableau2[[#This Row],[parents_enfants]]&lt;=3),"1-3 enfants","4+ enfants"))</f>
        <v>0 enfant</v>
      </c>
      <c r="O76" t="str">
        <f>IF(Tableau2[[#This Row],[survecu]]=0,"NON","OUI")</f>
        <v>NON</v>
      </c>
      <c r="P76" t="s">
        <v>45</v>
      </c>
      <c r="Q76" t="b">
        <v>1</v>
      </c>
    </row>
    <row r="77" spans="1:17" x14ac:dyDescent="0.35">
      <c r="A77">
        <v>0</v>
      </c>
      <c r="B77">
        <v>3</v>
      </c>
      <c r="C77" s="4">
        <v>16</v>
      </c>
      <c r="D77">
        <v>5</v>
      </c>
      <c r="E77">
        <v>2</v>
      </c>
      <c r="F77" s="3">
        <v>46.9</v>
      </c>
      <c r="G77" t="s">
        <v>14</v>
      </c>
      <c r="H77" t="s">
        <v>15</v>
      </c>
      <c r="I77" t="s">
        <v>46</v>
      </c>
      <c r="J77" t="b">
        <v>0</v>
      </c>
      <c r="K77" t="s">
        <v>16</v>
      </c>
      <c r="L77" t="s">
        <v>17</v>
      </c>
      <c r="M77">
        <f>IF(B77&lt;&gt;"",COUNTA($B$6:B77),"")</f>
        <v>72</v>
      </c>
      <c r="N77" t="str">
        <f>IF(Tableau2[[#This Row],[parents_enfants]]=0,"0 enfant",
   IF(AND(Tableau2[[#This Row],[parents_enfants]]&gt;=1,Tableau2[[#This Row],[parents_enfants]]&lt;=3),"1-3 enfants","4+ enfants"))</f>
        <v>1-3 enfants</v>
      </c>
      <c r="O77" t="str">
        <f>IF(Tableau2[[#This Row],[survecu]]=0,"NON","OUI")</f>
        <v>NON</v>
      </c>
      <c r="P77" t="s">
        <v>46</v>
      </c>
      <c r="Q77" t="b">
        <v>0</v>
      </c>
    </row>
    <row r="78" spans="1:17" x14ac:dyDescent="0.35">
      <c r="A78">
        <v>0</v>
      </c>
      <c r="B78">
        <v>2</v>
      </c>
      <c r="C78" s="4">
        <v>21</v>
      </c>
      <c r="D78">
        <v>0</v>
      </c>
      <c r="E78">
        <v>0</v>
      </c>
      <c r="F78" s="3">
        <v>73.5</v>
      </c>
      <c r="G78" t="s">
        <v>14</v>
      </c>
      <c r="H78" t="s">
        <v>24</v>
      </c>
      <c r="I78" t="s">
        <v>45</v>
      </c>
      <c r="J78" t="b">
        <v>1</v>
      </c>
      <c r="K78" t="s">
        <v>16</v>
      </c>
      <c r="L78" t="s">
        <v>17</v>
      </c>
      <c r="M78">
        <f>IF(B78&lt;&gt;"",COUNTA($B$6:B78),"")</f>
        <v>73</v>
      </c>
      <c r="N78" t="str">
        <f>IF(Tableau2[[#This Row],[parents_enfants]]=0,"0 enfant",
   IF(AND(Tableau2[[#This Row],[parents_enfants]]&gt;=1,Tableau2[[#This Row],[parents_enfants]]&lt;=3),"1-3 enfants","4+ enfants"))</f>
        <v>0 enfant</v>
      </c>
      <c r="O78" t="str">
        <f>IF(Tableau2[[#This Row],[survecu]]=0,"NON","OUI")</f>
        <v>NON</v>
      </c>
      <c r="P78" t="s">
        <v>45</v>
      </c>
      <c r="Q78" t="b">
        <v>1</v>
      </c>
    </row>
    <row r="79" spans="1:17" x14ac:dyDescent="0.35">
      <c r="A79">
        <v>0</v>
      </c>
      <c r="B79">
        <v>3</v>
      </c>
      <c r="C79" s="4">
        <v>26</v>
      </c>
      <c r="D79">
        <v>1</v>
      </c>
      <c r="E79">
        <v>0</v>
      </c>
      <c r="F79" s="3">
        <v>14.4542</v>
      </c>
      <c r="G79" t="s">
        <v>18</v>
      </c>
      <c r="H79" t="s">
        <v>15</v>
      </c>
      <c r="I79" t="s">
        <v>45</v>
      </c>
      <c r="J79" t="b">
        <v>1</v>
      </c>
      <c r="K79" t="s">
        <v>20</v>
      </c>
      <c r="L79" t="s">
        <v>17</v>
      </c>
      <c r="M79">
        <f>IF(B79&lt;&gt;"",COUNTA($B$6:B79),"")</f>
        <v>74</v>
      </c>
      <c r="N79" t="str">
        <f>IF(Tableau2[[#This Row],[parents_enfants]]=0,"0 enfant",
   IF(AND(Tableau2[[#This Row],[parents_enfants]]&gt;=1,Tableau2[[#This Row],[parents_enfants]]&lt;=3),"1-3 enfants","4+ enfants"))</f>
        <v>0 enfant</v>
      </c>
      <c r="O79" t="str">
        <f>IF(Tableau2[[#This Row],[survecu]]=0,"NON","OUI")</f>
        <v>NON</v>
      </c>
      <c r="P79" t="s">
        <v>45</v>
      </c>
      <c r="Q79" t="b">
        <v>0</v>
      </c>
    </row>
    <row r="80" spans="1:17" x14ac:dyDescent="0.35">
      <c r="A80">
        <v>1</v>
      </c>
      <c r="B80">
        <v>3</v>
      </c>
      <c r="C80" s="4">
        <v>32</v>
      </c>
      <c r="D80">
        <v>0</v>
      </c>
      <c r="E80">
        <v>0</v>
      </c>
      <c r="F80" s="3">
        <v>56.495800000000003</v>
      </c>
      <c r="G80" t="s">
        <v>14</v>
      </c>
      <c r="H80" t="s">
        <v>15</v>
      </c>
      <c r="I80" t="s">
        <v>45</v>
      </c>
      <c r="J80" t="b">
        <v>1</v>
      </c>
      <c r="K80" t="s">
        <v>16</v>
      </c>
      <c r="L80" t="s">
        <v>21</v>
      </c>
      <c r="M80">
        <f>IF(B80&lt;&gt;"",COUNTA($B$6:B80),"")</f>
        <v>75</v>
      </c>
      <c r="N80" t="str">
        <f>IF(Tableau2[[#This Row],[parents_enfants]]=0,"0 enfant",
   IF(AND(Tableau2[[#This Row],[parents_enfants]]&gt;=1,Tableau2[[#This Row],[parents_enfants]]&lt;=3),"1-3 enfants","4+ enfants"))</f>
        <v>0 enfant</v>
      </c>
      <c r="O80" t="str">
        <f>IF(Tableau2[[#This Row],[survecu]]=0,"NON","OUI")</f>
        <v>OUI</v>
      </c>
      <c r="P80" t="s">
        <v>45</v>
      </c>
      <c r="Q80" t="b">
        <v>1</v>
      </c>
    </row>
    <row r="81" spans="1:17" x14ac:dyDescent="0.35">
      <c r="A81">
        <v>0</v>
      </c>
      <c r="B81">
        <v>3</v>
      </c>
      <c r="C81" s="4">
        <v>25</v>
      </c>
      <c r="D81">
        <v>0</v>
      </c>
      <c r="E81">
        <v>0</v>
      </c>
      <c r="F81" s="3">
        <v>7.65</v>
      </c>
      <c r="G81" t="s">
        <v>14</v>
      </c>
      <c r="H81" t="s">
        <v>15</v>
      </c>
      <c r="I81" t="s">
        <v>45</v>
      </c>
      <c r="J81" t="b">
        <v>1</v>
      </c>
      <c r="K81" t="s">
        <v>16</v>
      </c>
      <c r="L81" t="s">
        <v>17</v>
      </c>
      <c r="M81">
        <f>IF(B81&lt;&gt;"",COUNTA($B$6:B81),"")</f>
        <v>76</v>
      </c>
      <c r="N81" t="str">
        <f>IF(Tableau2[[#This Row],[parents_enfants]]=0,"0 enfant",
   IF(AND(Tableau2[[#This Row],[parents_enfants]]&gt;=1,Tableau2[[#This Row],[parents_enfants]]&lt;=3),"1-3 enfants","4+ enfants"))</f>
        <v>0 enfant</v>
      </c>
      <c r="O81" t="str">
        <f>IF(Tableau2[[#This Row],[survecu]]=0,"NON","OUI")</f>
        <v>NON</v>
      </c>
      <c r="P81" t="s">
        <v>45</v>
      </c>
      <c r="Q81" t="b">
        <v>1</v>
      </c>
    </row>
    <row r="82" spans="1:17" x14ac:dyDescent="0.35">
      <c r="A82">
        <v>0</v>
      </c>
      <c r="B82">
        <v>3</v>
      </c>
      <c r="C82" s="4">
        <v>25</v>
      </c>
      <c r="D82">
        <v>0</v>
      </c>
      <c r="E82">
        <v>0</v>
      </c>
      <c r="F82" s="3">
        <v>7.8958000000000004</v>
      </c>
      <c r="G82" t="s">
        <v>14</v>
      </c>
      <c r="H82" t="s">
        <v>15</v>
      </c>
      <c r="I82" t="s">
        <v>45</v>
      </c>
      <c r="J82" t="b">
        <v>1</v>
      </c>
      <c r="K82" t="s">
        <v>16</v>
      </c>
      <c r="L82" t="s">
        <v>17</v>
      </c>
      <c r="M82">
        <f>IF(B82&lt;&gt;"",COUNTA($B$6:B82),"")</f>
        <v>77</v>
      </c>
      <c r="N82" t="str">
        <f>IF(Tableau2[[#This Row],[parents_enfants]]=0,"0 enfant",
   IF(AND(Tableau2[[#This Row],[parents_enfants]]&gt;=1,Tableau2[[#This Row],[parents_enfants]]&lt;=3),"1-3 enfants","4+ enfants"))</f>
        <v>0 enfant</v>
      </c>
      <c r="O82" t="str">
        <f>IF(Tableau2[[#This Row],[survecu]]=0,"NON","OUI")</f>
        <v>NON</v>
      </c>
      <c r="P82" t="s">
        <v>45</v>
      </c>
      <c r="Q82" t="b">
        <v>1</v>
      </c>
    </row>
    <row r="83" spans="1:17" x14ac:dyDescent="0.35">
      <c r="A83">
        <v>0</v>
      </c>
      <c r="B83">
        <v>3</v>
      </c>
      <c r="C83" s="4">
        <v>25</v>
      </c>
      <c r="D83">
        <v>0</v>
      </c>
      <c r="E83">
        <v>0</v>
      </c>
      <c r="F83" s="3">
        <v>8.0500000000000007</v>
      </c>
      <c r="G83" t="s">
        <v>14</v>
      </c>
      <c r="H83" t="s">
        <v>15</v>
      </c>
      <c r="I83" t="s">
        <v>45</v>
      </c>
      <c r="J83" t="b">
        <v>1</v>
      </c>
      <c r="K83" t="s">
        <v>16</v>
      </c>
      <c r="L83" t="s">
        <v>17</v>
      </c>
      <c r="M83">
        <f>IF(B83&lt;&gt;"",COUNTA($B$6:B83),"")</f>
        <v>78</v>
      </c>
      <c r="N83" t="str">
        <f>IF(Tableau2[[#This Row],[parents_enfants]]=0,"0 enfant",
   IF(AND(Tableau2[[#This Row],[parents_enfants]]&gt;=1,Tableau2[[#This Row],[parents_enfants]]&lt;=3),"1-3 enfants","4+ enfants"))</f>
        <v>0 enfant</v>
      </c>
      <c r="O83" t="str">
        <f>IF(Tableau2[[#This Row],[survecu]]=0,"NON","OUI")</f>
        <v>NON</v>
      </c>
      <c r="P83" t="s">
        <v>45</v>
      </c>
      <c r="Q83" t="b">
        <v>1</v>
      </c>
    </row>
    <row r="84" spans="1:17" x14ac:dyDescent="0.35">
      <c r="A84">
        <v>1</v>
      </c>
      <c r="B84">
        <v>2</v>
      </c>
      <c r="C84" s="4">
        <v>1</v>
      </c>
      <c r="D84">
        <v>0</v>
      </c>
      <c r="E84">
        <v>2</v>
      </c>
      <c r="F84" s="3">
        <v>29</v>
      </c>
      <c r="G84" t="s">
        <v>14</v>
      </c>
      <c r="H84" t="s">
        <v>24</v>
      </c>
      <c r="I84" t="s">
        <v>59</v>
      </c>
      <c r="J84" t="b">
        <v>0</v>
      </c>
      <c r="K84" t="s">
        <v>16</v>
      </c>
      <c r="L84" t="s">
        <v>21</v>
      </c>
      <c r="M84">
        <f>IF(B84&lt;&gt;"",COUNTA($B$6:B84),"")</f>
        <v>79</v>
      </c>
      <c r="N84" t="str">
        <f>IF(Tableau2[[#This Row],[parents_enfants]]=0,"0 enfant",
   IF(AND(Tableau2[[#This Row],[parents_enfants]]&gt;=1,Tableau2[[#This Row],[parents_enfants]]&lt;=3),"1-3 enfants","4+ enfants"))</f>
        <v>1-3 enfants</v>
      </c>
      <c r="O84" t="str">
        <f>IF(Tableau2[[#This Row],[survecu]]=0,"NON","OUI")</f>
        <v>OUI</v>
      </c>
      <c r="P84" t="s">
        <v>45</v>
      </c>
      <c r="Q84" t="b">
        <v>0</v>
      </c>
    </row>
    <row r="85" spans="1:17" x14ac:dyDescent="0.35">
      <c r="A85">
        <v>1</v>
      </c>
      <c r="B85">
        <v>3</v>
      </c>
      <c r="C85" s="4">
        <v>30</v>
      </c>
      <c r="D85">
        <v>0</v>
      </c>
      <c r="E85">
        <v>0</v>
      </c>
      <c r="F85" s="3">
        <v>12.475</v>
      </c>
      <c r="G85" t="s">
        <v>14</v>
      </c>
      <c r="H85" t="s">
        <v>15</v>
      </c>
      <c r="I85" t="s">
        <v>46</v>
      </c>
      <c r="J85" t="b">
        <v>0</v>
      </c>
      <c r="K85" t="s">
        <v>16</v>
      </c>
      <c r="L85" t="s">
        <v>21</v>
      </c>
      <c r="M85">
        <f>IF(B85&lt;&gt;"",COUNTA($B$6:B85),"")</f>
        <v>80</v>
      </c>
      <c r="N85" t="str">
        <f>IF(Tableau2[[#This Row],[parents_enfants]]=0,"0 enfant",
   IF(AND(Tableau2[[#This Row],[parents_enfants]]&gt;=1,Tableau2[[#This Row],[parents_enfants]]&lt;=3),"1-3 enfants","4+ enfants"))</f>
        <v>0 enfant</v>
      </c>
      <c r="O85" t="str">
        <f>IF(Tableau2[[#This Row],[survecu]]=0,"NON","OUI")</f>
        <v>OUI</v>
      </c>
      <c r="P85" t="s">
        <v>46</v>
      </c>
      <c r="Q85" t="b">
        <v>1</v>
      </c>
    </row>
    <row r="86" spans="1:17" x14ac:dyDescent="0.35">
      <c r="A86">
        <v>0</v>
      </c>
      <c r="B86">
        <v>3</v>
      </c>
      <c r="C86" s="4">
        <v>22</v>
      </c>
      <c r="D86">
        <v>0</v>
      </c>
      <c r="E86">
        <v>0</v>
      </c>
      <c r="F86" s="3">
        <v>9</v>
      </c>
      <c r="G86" t="s">
        <v>14</v>
      </c>
      <c r="H86" t="s">
        <v>15</v>
      </c>
      <c r="I86" t="s">
        <v>45</v>
      </c>
      <c r="J86" t="b">
        <v>1</v>
      </c>
      <c r="K86" t="s">
        <v>16</v>
      </c>
      <c r="L86" t="s">
        <v>17</v>
      </c>
      <c r="M86">
        <f>IF(B86&lt;&gt;"",COUNTA($B$6:B86),"")</f>
        <v>81</v>
      </c>
      <c r="N86" t="str">
        <f>IF(Tableau2[[#This Row],[parents_enfants]]=0,"0 enfant",
   IF(AND(Tableau2[[#This Row],[parents_enfants]]&gt;=1,Tableau2[[#This Row],[parents_enfants]]&lt;=3),"1-3 enfants","4+ enfants"))</f>
        <v>0 enfant</v>
      </c>
      <c r="O86" t="str">
        <f>IF(Tableau2[[#This Row],[survecu]]=0,"NON","OUI")</f>
        <v>NON</v>
      </c>
      <c r="P86" t="s">
        <v>45</v>
      </c>
      <c r="Q86" t="b">
        <v>1</v>
      </c>
    </row>
    <row r="87" spans="1:17" x14ac:dyDescent="0.35">
      <c r="A87">
        <v>1</v>
      </c>
      <c r="B87">
        <v>3</v>
      </c>
      <c r="C87" s="4">
        <v>29</v>
      </c>
      <c r="D87">
        <v>0</v>
      </c>
      <c r="E87">
        <v>0</v>
      </c>
      <c r="F87" s="3">
        <v>9.5</v>
      </c>
      <c r="G87" t="s">
        <v>14</v>
      </c>
      <c r="H87" t="s">
        <v>15</v>
      </c>
      <c r="I87" t="s">
        <v>45</v>
      </c>
      <c r="J87" t="b">
        <v>1</v>
      </c>
      <c r="K87" t="s">
        <v>16</v>
      </c>
      <c r="L87" t="s">
        <v>21</v>
      </c>
      <c r="M87">
        <f>IF(B87&lt;&gt;"",COUNTA($B$6:B87),"")</f>
        <v>82</v>
      </c>
      <c r="N87" t="str">
        <f>IF(Tableau2[[#This Row],[parents_enfants]]=0,"0 enfant",
   IF(AND(Tableau2[[#This Row],[parents_enfants]]&gt;=1,Tableau2[[#This Row],[parents_enfants]]&lt;=3),"1-3 enfants","4+ enfants"))</f>
        <v>0 enfant</v>
      </c>
      <c r="O87" t="str">
        <f>IF(Tableau2[[#This Row],[survecu]]=0,"NON","OUI")</f>
        <v>OUI</v>
      </c>
      <c r="P87" t="s">
        <v>45</v>
      </c>
      <c r="Q87" t="b">
        <v>1</v>
      </c>
    </row>
    <row r="88" spans="1:17" x14ac:dyDescent="0.35">
      <c r="A88">
        <v>1</v>
      </c>
      <c r="B88">
        <v>3</v>
      </c>
      <c r="C88" s="4">
        <v>21.5</v>
      </c>
      <c r="D88">
        <v>0</v>
      </c>
      <c r="E88">
        <v>0</v>
      </c>
      <c r="F88" s="3">
        <v>7.7874999999999996</v>
      </c>
      <c r="G88" t="s">
        <v>22</v>
      </c>
      <c r="H88" t="s">
        <v>15</v>
      </c>
      <c r="I88" t="s">
        <v>46</v>
      </c>
      <c r="J88" t="b">
        <v>0</v>
      </c>
      <c r="K88" t="s">
        <v>23</v>
      </c>
      <c r="L88" t="s">
        <v>21</v>
      </c>
      <c r="M88">
        <f>IF(B88&lt;&gt;"",COUNTA($B$6:B88),"")</f>
        <v>83</v>
      </c>
      <c r="N88" t="str">
        <f>IF(Tableau2[[#This Row],[parents_enfants]]=0,"0 enfant",
   IF(AND(Tableau2[[#This Row],[parents_enfants]]&gt;=1,Tableau2[[#This Row],[parents_enfants]]&lt;=3),"1-3 enfants","4+ enfants"))</f>
        <v>0 enfant</v>
      </c>
      <c r="O88" t="str">
        <f>IF(Tableau2[[#This Row],[survecu]]=0,"NON","OUI")</f>
        <v>OUI</v>
      </c>
      <c r="P88" t="s">
        <v>46</v>
      </c>
      <c r="Q88" t="b">
        <v>1</v>
      </c>
    </row>
    <row r="89" spans="1:17" x14ac:dyDescent="0.35">
      <c r="A89">
        <v>0</v>
      </c>
      <c r="B89">
        <v>1</v>
      </c>
      <c r="C89" s="4">
        <v>28</v>
      </c>
      <c r="D89">
        <v>0</v>
      </c>
      <c r="E89">
        <v>0</v>
      </c>
      <c r="F89" s="3">
        <v>47.1</v>
      </c>
      <c r="G89" t="s">
        <v>14</v>
      </c>
      <c r="H89" t="s">
        <v>19</v>
      </c>
      <c r="I89" t="s">
        <v>45</v>
      </c>
      <c r="J89" t="b">
        <v>1</v>
      </c>
      <c r="K89" t="s">
        <v>16</v>
      </c>
      <c r="L89" t="s">
        <v>17</v>
      </c>
      <c r="M89">
        <f>IF(B89&lt;&gt;"",COUNTA($B$6:B89),"")</f>
        <v>84</v>
      </c>
      <c r="N89" t="str">
        <f>IF(Tableau2[[#This Row],[parents_enfants]]=0,"0 enfant",
   IF(AND(Tableau2[[#This Row],[parents_enfants]]&gt;=1,Tableau2[[#This Row],[parents_enfants]]&lt;=3),"1-3 enfants","4+ enfants"))</f>
        <v>0 enfant</v>
      </c>
      <c r="O89" t="str">
        <f>IF(Tableau2[[#This Row],[survecu]]=0,"NON","OUI")</f>
        <v>NON</v>
      </c>
      <c r="P89" t="s">
        <v>45</v>
      </c>
      <c r="Q89" t="b">
        <v>1</v>
      </c>
    </row>
    <row r="90" spans="1:17" x14ac:dyDescent="0.35">
      <c r="A90">
        <v>1</v>
      </c>
      <c r="B90">
        <v>2</v>
      </c>
      <c r="C90" s="4">
        <v>17</v>
      </c>
      <c r="D90">
        <v>0</v>
      </c>
      <c r="E90">
        <v>0</v>
      </c>
      <c r="F90" s="3">
        <v>10.5</v>
      </c>
      <c r="G90" t="s">
        <v>14</v>
      </c>
      <c r="H90" t="s">
        <v>24</v>
      </c>
      <c r="I90" t="s">
        <v>46</v>
      </c>
      <c r="J90" t="b">
        <v>0</v>
      </c>
      <c r="K90" t="s">
        <v>16</v>
      </c>
      <c r="L90" t="s">
        <v>21</v>
      </c>
      <c r="M90">
        <f>IF(B90&lt;&gt;"",COUNTA($B$6:B90),"")</f>
        <v>85</v>
      </c>
      <c r="N90" t="str">
        <f>IF(Tableau2[[#This Row],[parents_enfants]]=0,"0 enfant",
   IF(AND(Tableau2[[#This Row],[parents_enfants]]&gt;=1,Tableau2[[#This Row],[parents_enfants]]&lt;=3),"1-3 enfants","4+ enfants"))</f>
        <v>0 enfant</v>
      </c>
      <c r="O90" t="str">
        <f>IF(Tableau2[[#This Row],[survecu]]=0,"NON","OUI")</f>
        <v>OUI</v>
      </c>
      <c r="P90" t="s">
        <v>46</v>
      </c>
      <c r="Q90" t="b">
        <v>1</v>
      </c>
    </row>
    <row r="91" spans="1:17" x14ac:dyDescent="0.35">
      <c r="A91">
        <v>1</v>
      </c>
      <c r="B91">
        <v>3</v>
      </c>
      <c r="C91" s="4">
        <v>33</v>
      </c>
      <c r="D91">
        <v>3</v>
      </c>
      <c r="E91">
        <v>0</v>
      </c>
      <c r="F91" s="3">
        <v>15.85</v>
      </c>
      <c r="G91" t="s">
        <v>14</v>
      </c>
      <c r="H91" t="s">
        <v>15</v>
      </c>
      <c r="I91" t="s">
        <v>46</v>
      </c>
      <c r="J91" t="b">
        <v>0</v>
      </c>
      <c r="K91" t="s">
        <v>16</v>
      </c>
      <c r="L91" t="s">
        <v>21</v>
      </c>
      <c r="M91">
        <f>IF(B91&lt;&gt;"",COUNTA($B$6:B91),"")</f>
        <v>86</v>
      </c>
      <c r="N91" t="str">
        <f>IF(Tableau2[[#This Row],[parents_enfants]]=0,"0 enfant",
   IF(AND(Tableau2[[#This Row],[parents_enfants]]&gt;=1,Tableau2[[#This Row],[parents_enfants]]&lt;=3),"1-3 enfants","4+ enfants"))</f>
        <v>0 enfant</v>
      </c>
      <c r="O91" t="str">
        <f>IF(Tableau2[[#This Row],[survecu]]=0,"NON","OUI")</f>
        <v>OUI</v>
      </c>
      <c r="P91" t="s">
        <v>46</v>
      </c>
      <c r="Q91" t="b">
        <v>0</v>
      </c>
    </row>
    <row r="92" spans="1:17" x14ac:dyDescent="0.35">
      <c r="A92">
        <v>0</v>
      </c>
      <c r="B92">
        <v>3</v>
      </c>
      <c r="C92" s="4">
        <v>16</v>
      </c>
      <c r="D92">
        <v>1</v>
      </c>
      <c r="E92">
        <v>3</v>
      </c>
      <c r="F92" s="3">
        <v>34.375</v>
      </c>
      <c r="G92" t="s">
        <v>14</v>
      </c>
      <c r="H92" t="s">
        <v>15</v>
      </c>
      <c r="I92" t="s">
        <v>45</v>
      </c>
      <c r="J92" t="b">
        <v>1</v>
      </c>
      <c r="K92" t="s">
        <v>16</v>
      </c>
      <c r="L92" t="s">
        <v>17</v>
      </c>
      <c r="M92">
        <f>IF(B92&lt;&gt;"",COUNTA($B$6:B92),"")</f>
        <v>87</v>
      </c>
      <c r="N92" t="str">
        <f>IF(Tableau2[[#This Row],[parents_enfants]]=0,"0 enfant",
   IF(AND(Tableau2[[#This Row],[parents_enfants]]&gt;=1,Tableau2[[#This Row],[parents_enfants]]&lt;=3),"1-3 enfants","4+ enfants"))</f>
        <v>1-3 enfants</v>
      </c>
      <c r="O92" t="str">
        <f>IF(Tableau2[[#This Row],[survecu]]=0,"NON","OUI")</f>
        <v>NON</v>
      </c>
      <c r="P92" t="s">
        <v>45</v>
      </c>
      <c r="Q92" t="b">
        <v>0</v>
      </c>
    </row>
    <row r="93" spans="1:17" x14ac:dyDescent="0.35">
      <c r="A93">
        <v>0</v>
      </c>
      <c r="B93">
        <v>3</v>
      </c>
      <c r="C93" s="4">
        <v>25</v>
      </c>
      <c r="D93">
        <v>0</v>
      </c>
      <c r="E93">
        <v>0</v>
      </c>
      <c r="F93" s="3">
        <v>8.0500000000000007</v>
      </c>
      <c r="G93" t="s">
        <v>14</v>
      </c>
      <c r="H93" t="s">
        <v>15</v>
      </c>
      <c r="I93" t="s">
        <v>45</v>
      </c>
      <c r="J93" t="b">
        <v>1</v>
      </c>
      <c r="K93" t="s">
        <v>16</v>
      </c>
      <c r="L93" t="s">
        <v>17</v>
      </c>
      <c r="M93">
        <f>IF(B93&lt;&gt;"",COUNTA($B$6:B93),"")</f>
        <v>88</v>
      </c>
      <c r="N93" t="str">
        <f>IF(Tableau2[[#This Row],[parents_enfants]]=0,"0 enfant",
   IF(AND(Tableau2[[#This Row],[parents_enfants]]&gt;=1,Tableau2[[#This Row],[parents_enfants]]&lt;=3),"1-3 enfants","4+ enfants"))</f>
        <v>0 enfant</v>
      </c>
      <c r="O93" t="str">
        <f>IF(Tableau2[[#This Row],[survecu]]=0,"NON","OUI")</f>
        <v>NON</v>
      </c>
      <c r="P93" t="s">
        <v>45</v>
      </c>
      <c r="Q93" t="b">
        <v>1</v>
      </c>
    </row>
    <row r="94" spans="1:17" x14ac:dyDescent="0.35">
      <c r="A94">
        <v>1</v>
      </c>
      <c r="B94">
        <v>1</v>
      </c>
      <c r="C94" s="4">
        <v>23</v>
      </c>
      <c r="D94">
        <v>3</v>
      </c>
      <c r="E94">
        <v>2</v>
      </c>
      <c r="F94" s="3">
        <v>263</v>
      </c>
      <c r="G94" t="s">
        <v>14</v>
      </c>
      <c r="H94" t="s">
        <v>19</v>
      </c>
      <c r="I94" t="s">
        <v>46</v>
      </c>
      <c r="J94" t="b">
        <v>0</v>
      </c>
      <c r="K94" t="s">
        <v>16</v>
      </c>
      <c r="L94" t="s">
        <v>21</v>
      </c>
      <c r="M94">
        <f>IF(B94&lt;&gt;"",COUNTA($B$6:B94),"")</f>
        <v>89</v>
      </c>
      <c r="N94" t="str">
        <f>IF(Tableau2[[#This Row],[parents_enfants]]=0,"0 enfant",
   IF(AND(Tableau2[[#This Row],[parents_enfants]]&gt;=1,Tableau2[[#This Row],[parents_enfants]]&lt;=3),"1-3 enfants","4+ enfants"))</f>
        <v>1-3 enfants</v>
      </c>
      <c r="O94" t="str">
        <f>IF(Tableau2[[#This Row],[survecu]]=0,"NON","OUI")</f>
        <v>OUI</v>
      </c>
      <c r="P94" t="s">
        <v>46</v>
      </c>
      <c r="Q94" t="b">
        <v>0</v>
      </c>
    </row>
    <row r="95" spans="1:17" x14ac:dyDescent="0.35">
      <c r="A95">
        <v>0</v>
      </c>
      <c r="B95">
        <v>3</v>
      </c>
      <c r="C95" s="4">
        <v>24</v>
      </c>
      <c r="D95">
        <v>0</v>
      </c>
      <c r="E95">
        <v>0</v>
      </c>
      <c r="F95" s="3">
        <v>8.0500000000000007</v>
      </c>
      <c r="G95" t="s">
        <v>14</v>
      </c>
      <c r="H95" t="s">
        <v>15</v>
      </c>
      <c r="I95" t="s">
        <v>45</v>
      </c>
      <c r="J95" t="b">
        <v>1</v>
      </c>
      <c r="K95" t="s">
        <v>16</v>
      </c>
      <c r="L95" t="s">
        <v>17</v>
      </c>
      <c r="M95">
        <f>IF(B95&lt;&gt;"",COUNTA($B$6:B95),"")</f>
        <v>90</v>
      </c>
      <c r="N95" t="str">
        <f>IF(Tableau2[[#This Row],[parents_enfants]]=0,"0 enfant",
   IF(AND(Tableau2[[#This Row],[parents_enfants]]&gt;=1,Tableau2[[#This Row],[parents_enfants]]&lt;=3),"1-3 enfants","4+ enfants"))</f>
        <v>0 enfant</v>
      </c>
      <c r="O95" t="str">
        <f>IF(Tableau2[[#This Row],[survecu]]=0,"NON","OUI")</f>
        <v>NON</v>
      </c>
      <c r="P95" t="s">
        <v>45</v>
      </c>
      <c r="Q95" t="b">
        <v>1</v>
      </c>
    </row>
    <row r="96" spans="1:17" x14ac:dyDescent="0.35">
      <c r="A96">
        <v>0</v>
      </c>
      <c r="B96">
        <v>3</v>
      </c>
      <c r="C96" s="4">
        <v>29</v>
      </c>
      <c r="D96">
        <v>0</v>
      </c>
      <c r="E96">
        <v>0</v>
      </c>
      <c r="F96" s="3">
        <v>8.0500000000000007</v>
      </c>
      <c r="G96" t="s">
        <v>14</v>
      </c>
      <c r="H96" t="s">
        <v>15</v>
      </c>
      <c r="I96" t="s">
        <v>45</v>
      </c>
      <c r="J96" t="b">
        <v>1</v>
      </c>
      <c r="K96" t="s">
        <v>16</v>
      </c>
      <c r="L96" t="s">
        <v>17</v>
      </c>
      <c r="M96">
        <f>IF(B96&lt;&gt;"",COUNTA($B$6:B96),"")</f>
        <v>91</v>
      </c>
      <c r="N96" t="str">
        <f>IF(Tableau2[[#This Row],[parents_enfants]]=0,"0 enfant",
   IF(AND(Tableau2[[#This Row],[parents_enfants]]&gt;=1,Tableau2[[#This Row],[parents_enfants]]&lt;=3),"1-3 enfants","4+ enfants"))</f>
        <v>0 enfant</v>
      </c>
      <c r="O96" t="str">
        <f>IF(Tableau2[[#This Row],[survecu]]=0,"NON","OUI")</f>
        <v>NON</v>
      </c>
      <c r="P96" t="s">
        <v>45</v>
      </c>
      <c r="Q96" t="b">
        <v>1</v>
      </c>
    </row>
    <row r="97" spans="1:17" x14ac:dyDescent="0.35">
      <c r="A97">
        <v>0</v>
      </c>
      <c r="B97">
        <v>3</v>
      </c>
      <c r="C97" s="4">
        <v>20</v>
      </c>
      <c r="D97">
        <v>0</v>
      </c>
      <c r="E97">
        <v>0</v>
      </c>
      <c r="F97" s="3">
        <v>7.8541999999999996</v>
      </c>
      <c r="G97" t="s">
        <v>14</v>
      </c>
      <c r="H97" t="s">
        <v>15</v>
      </c>
      <c r="I97" t="s">
        <v>45</v>
      </c>
      <c r="J97" t="b">
        <v>1</v>
      </c>
      <c r="K97" t="s">
        <v>16</v>
      </c>
      <c r="L97" t="s">
        <v>17</v>
      </c>
      <c r="M97">
        <f>IF(B97&lt;&gt;"",COUNTA($B$6:B97),"")</f>
        <v>92</v>
      </c>
      <c r="N97" t="str">
        <f>IF(Tableau2[[#This Row],[parents_enfants]]=0,"0 enfant",
   IF(AND(Tableau2[[#This Row],[parents_enfants]]&gt;=1,Tableau2[[#This Row],[parents_enfants]]&lt;=3),"1-3 enfants","4+ enfants"))</f>
        <v>0 enfant</v>
      </c>
      <c r="O97" t="str">
        <f>IF(Tableau2[[#This Row],[survecu]]=0,"NON","OUI")</f>
        <v>NON</v>
      </c>
      <c r="P97" t="s">
        <v>45</v>
      </c>
      <c r="Q97" t="b">
        <v>1</v>
      </c>
    </row>
    <row r="98" spans="1:17" x14ac:dyDescent="0.35">
      <c r="A98">
        <v>0</v>
      </c>
      <c r="B98">
        <v>1</v>
      </c>
      <c r="C98" s="4">
        <v>46</v>
      </c>
      <c r="D98">
        <v>1</v>
      </c>
      <c r="E98">
        <v>0</v>
      </c>
      <c r="F98" s="3">
        <v>61.174999999999997</v>
      </c>
      <c r="G98" t="s">
        <v>14</v>
      </c>
      <c r="H98" t="s">
        <v>19</v>
      </c>
      <c r="I98" t="s">
        <v>45</v>
      </c>
      <c r="J98" t="b">
        <v>1</v>
      </c>
      <c r="K98" t="s">
        <v>16</v>
      </c>
      <c r="L98" t="s">
        <v>17</v>
      </c>
      <c r="M98">
        <f>IF(B98&lt;&gt;"",COUNTA($B$6:B98),"")</f>
        <v>93</v>
      </c>
      <c r="N98" t="str">
        <f>IF(Tableau2[[#This Row],[parents_enfants]]=0,"0 enfant",
   IF(AND(Tableau2[[#This Row],[parents_enfants]]&gt;=1,Tableau2[[#This Row],[parents_enfants]]&lt;=3),"1-3 enfants","4+ enfants"))</f>
        <v>0 enfant</v>
      </c>
      <c r="O98" t="str">
        <f>IF(Tableau2[[#This Row],[survecu]]=0,"NON","OUI")</f>
        <v>NON</v>
      </c>
      <c r="P98" t="s">
        <v>45</v>
      </c>
      <c r="Q98" t="b">
        <v>0</v>
      </c>
    </row>
    <row r="99" spans="1:17" x14ac:dyDescent="0.35">
      <c r="A99">
        <v>0</v>
      </c>
      <c r="B99">
        <v>3</v>
      </c>
      <c r="C99" s="4">
        <v>26</v>
      </c>
      <c r="D99">
        <v>1</v>
      </c>
      <c r="E99">
        <v>2</v>
      </c>
      <c r="F99" s="3">
        <v>20.574999999999999</v>
      </c>
      <c r="G99" t="s">
        <v>14</v>
      </c>
      <c r="H99" t="s">
        <v>15</v>
      </c>
      <c r="I99" t="s">
        <v>45</v>
      </c>
      <c r="J99" t="b">
        <v>1</v>
      </c>
      <c r="K99" t="s">
        <v>16</v>
      </c>
      <c r="L99" t="s">
        <v>17</v>
      </c>
      <c r="M99">
        <f>IF(B99&lt;&gt;"",COUNTA($B$6:B99),"")</f>
        <v>94</v>
      </c>
      <c r="N99" t="str">
        <f>IF(Tableau2[[#This Row],[parents_enfants]]=0,"0 enfant",
   IF(AND(Tableau2[[#This Row],[parents_enfants]]&gt;=1,Tableau2[[#This Row],[parents_enfants]]&lt;=3),"1-3 enfants","4+ enfants"))</f>
        <v>1-3 enfants</v>
      </c>
      <c r="O99" t="str">
        <f>IF(Tableau2[[#This Row],[survecu]]=0,"NON","OUI")</f>
        <v>NON</v>
      </c>
      <c r="P99" t="s">
        <v>45</v>
      </c>
      <c r="Q99" t="b">
        <v>0</v>
      </c>
    </row>
    <row r="100" spans="1:17" x14ac:dyDescent="0.35">
      <c r="A100">
        <v>0</v>
      </c>
      <c r="B100">
        <v>3</v>
      </c>
      <c r="C100" s="4">
        <v>59</v>
      </c>
      <c r="D100">
        <v>0</v>
      </c>
      <c r="E100">
        <v>0</v>
      </c>
      <c r="F100" s="3">
        <v>7.25</v>
      </c>
      <c r="G100" t="s">
        <v>14</v>
      </c>
      <c r="H100" t="s">
        <v>15</v>
      </c>
      <c r="I100" t="s">
        <v>45</v>
      </c>
      <c r="J100" t="b">
        <v>1</v>
      </c>
      <c r="K100" t="s">
        <v>16</v>
      </c>
      <c r="L100" t="s">
        <v>17</v>
      </c>
      <c r="M100">
        <f>IF(B100&lt;&gt;"",COUNTA($B$6:B100),"")</f>
        <v>95</v>
      </c>
      <c r="N100" t="str">
        <f>IF(Tableau2[[#This Row],[parents_enfants]]=0,"0 enfant",
   IF(AND(Tableau2[[#This Row],[parents_enfants]]&gt;=1,Tableau2[[#This Row],[parents_enfants]]&lt;=3),"1-3 enfants","4+ enfants"))</f>
        <v>0 enfant</v>
      </c>
      <c r="O100" t="str">
        <f>IF(Tableau2[[#This Row],[survecu]]=0,"NON","OUI")</f>
        <v>NON</v>
      </c>
      <c r="P100" t="s">
        <v>45</v>
      </c>
      <c r="Q100" t="b">
        <v>1</v>
      </c>
    </row>
    <row r="101" spans="1:17" x14ac:dyDescent="0.35">
      <c r="A101">
        <v>0</v>
      </c>
      <c r="B101">
        <v>3</v>
      </c>
      <c r="C101" s="4">
        <v>25</v>
      </c>
      <c r="D101">
        <v>0</v>
      </c>
      <c r="E101">
        <v>0</v>
      </c>
      <c r="F101" s="3">
        <v>8.0500000000000007</v>
      </c>
      <c r="G101" t="s">
        <v>14</v>
      </c>
      <c r="H101" t="s">
        <v>15</v>
      </c>
      <c r="I101" t="s">
        <v>45</v>
      </c>
      <c r="J101" t="b">
        <v>1</v>
      </c>
      <c r="K101" t="s">
        <v>16</v>
      </c>
      <c r="L101" t="s">
        <v>17</v>
      </c>
      <c r="M101">
        <f>IF(B101&lt;&gt;"",COUNTA($B$6:B101),"")</f>
        <v>96</v>
      </c>
      <c r="N101" t="str">
        <f>IF(Tableau2[[#This Row],[parents_enfants]]=0,"0 enfant",
   IF(AND(Tableau2[[#This Row],[parents_enfants]]&gt;=1,Tableau2[[#This Row],[parents_enfants]]&lt;=3),"1-3 enfants","4+ enfants"))</f>
        <v>0 enfant</v>
      </c>
      <c r="O101" t="str">
        <f>IF(Tableau2[[#This Row],[survecu]]=0,"NON","OUI")</f>
        <v>NON</v>
      </c>
      <c r="P101" t="s">
        <v>45</v>
      </c>
      <c r="Q101" t="b">
        <v>1</v>
      </c>
    </row>
    <row r="102" spans="1:17" x14ac:dyDescent="0.35">
      <c r="A102">
        <v>0</v>
      </c>
      <c r="B102">
        <v>1</v>
      </c>
      <c r="C102" s="4">
        <v>71</v>
      </c>
      <c r="D102">
        <v>0</v>
      </c>
      <c r="E102">
        <v>0</v>
      </c>
      <c r="F102" s="3">
        <v>34.654200000000003</v>
      </c>
      <c r="G102" t="s">
        <v>18</v>
      </c>
      <c r="H102" t="s">
        <v>19</v>
      </c>
      <c r="I102" t="s">
        <v>45</v>
      </c>
      <c r="J102" t="b">
        <v>1</v>
      </c>
      <c r="K102" t="s">
        <v>20</v>
      </c>
      <c r="L102" t="s">
        <v>17</v>
      </c>
      <c r="M102">
        <f>IF(B102&lt;&gt;"",COUNTA($B$6:B102),"")</f>
        <v>97</v>
      </c>
      <c r="N102" t="str">
        <f>IF(Tableau2[[#This Row],[parents_enfants]]=0,"0 enfant",
   IF(AND(Tableau2[[#This Row],[parents_enfants]]&gt;=1,Tableau2[[#This Row],[parents_enfants]]&lt;=3),"1-3 enfants","4+ enfants"))</f>
        <v>0 enfant</v>
      </c>
      <c r="O102" t="str">
        <f>IF(Tableau2[[#This Row],[survecu]]=0,"NON","OUI")</f>
        <v>NON</v>
      </c>
      <c r="P102" t="s">
        <v>45</v>
      </c>
      <c r="Q102" t="b">
        <v>1</v>
      </c>
    </row>
    <row r="103" spans="1:17" x14ac:dyDescent="0.35">
      <c r="A103">
        <v>1</v>
      </c>
      <c r="B103">
        <v>1</v>
      </c>
      <c r="C103" s="4">
        <v>23</v>
      </c>
      <c r="D103">
        <v>0</v>
      </c>
      <c r="E103">
        <v>1</v>
      </c>
      <c r="F103" s="3">
        <v>63.3583</v>
      </c>
      <c r="G103" t="s">
        <v>18</v>
      </c>
      <c r="H103" t="s">
        <v>19</v>
      </c>
      <c r="I103" t="s">
        <v>45</v>
      </c>
      <c r="J103" t="b">
        <v>1</v>
      </c>
      <c r="K103" t="s">
        <v>20</v>
      </c>
      <c r="L103" t="s">
        <v>21</v>
      </c>
      <c r="M103">
        <f>IF(B103&lt;&gt;"",COUNTA($B$6:B103),"")</f>
        <v>98</v>
      </c>
      <c r="N103" t="str">
        <f>IF(Tableau2[[#This Row],[parents_enfants]]=0,"0 enfant",
   IF(AND(Tableau2[[#This Row],[parents_enfants]]&gt;=1,Tableau2[[#This Row],[parents_enfants]]&lt;=3),"1-3 enfants","4+ enfants"))</f>
        <v>1-3 enfants</v>
      </c>
      <c r="O103" t="str">
        <f>IF(Tableau2[[#This Row],[survecu]]=0,"NON","OUI")</f>
        <v>OUI</v>
      </c>
      <c r="P103" t="s">
        <v>45</v>
      </c>
      <c r="Q103" t="b">
        <v>0</v>
      </c>
    </row>
    <row r="104" spans="1:17" x14ac:dyDescent="0.35">
      <c r="A104">
        <v>1</v>
      </c>
      <c r="B104">
        <v>2</v>
      </c>
      <c r="C104" s="4">
        <v>34</v>
      </c>
      <c r="D104">
        <v>0</v>
      </c>
      <c r="E104">
        <v>1</v>
      </c>
      <c r="F104" s="3">
        <v>23</v>
      </c>
      <c r="G104" t="s">
        <v>14</v>
      </c>
      <c r="H104" t="s">
        <v>24</v>
      </c>
      <c r="I104" t="s">
        <v>46</v>
      </c>
      <c r="J104" t="b">
        <v>0</v>
      </c>
      <c r="K104" t="s">
        <v>16</v>
      </c>
      <c r="L104" t="s">
        <v>21</v>
      </c>
      <c r="M104">
        <f>IF(B104&lt;&gt;"",COUNTA($B$6:B104),"")</f>
        <v>99</v>
      </c>
      <c r="N104" t="str">
        <f>IF(Tableau2[[#This Row],[parents_enfants]]=0,"0 enfant",
   IF(AND(Tableau2[[#This Row],[parents_enfants]]&gt;=1,Tableau2[[#This Row],[parents_enfants]]&lt;=3),"1-3 enfants","4+ enfants"))</f>
        <v>1-3 enfants</v>
      </c>
      <c r="O104" t="str">
        <f>IF(Tableau2[[#This Row],[survecu]]=0,"NON","OUI")</f>
        <v>OUI</v>
      </c>
      <c r="P104" t="s">
        <v>46</v>
      </c>
      <c r="Q104" t="b">
        <v>0</v>
      </c>
    </row>
    <row r="105" spans="1:17" x14ac:dyDescent="0.35">
      <c r="A105">
        <v>0</v>
      </c>
      <c r="B105">
        <v>2</v>
      </c>
      <c r="C105" s="4">
        <v>34</v>
      </c>
      <c r="D105">
        <v>1</v>
      </c>
      <c r="E105">
        <v>0</v>
      </c>
      <c r="F105" s="3">
        <v>26</v>
      </c>
      <c r="G105" t="s">
        <v>14</v>
      </c>
      <c r="H105" t="s">
        <v>24</v>
      </c>
      <c r="I105" t="s">
        <v>45</v>
      </c>
      <c r="J105" t="b">
        <v>1</v>
      </c>
      <c r="K105" t="s">
        <v>16</v>
      </c>
      <c r="L105" t="s">
        <v>17</v>
      </c>
      <c r="M105">
        <f>IF(B105&lt;&gt;"",COUNTA($B$6:B105),"")</f>
        <v>100</v>
      </c>
      <c r="N105" t="str">
        <f>IF(Tableau2[[#This Row],[parents_enfants]]=0,"0 enfant",
   IF(AND(Tableau2[[#This Row],[parents_enfants]]&gt;=1,Tableau2[[#This Row],[parents_enfants]]&lt;=3),"1-3 enfants","4+ enfants"))</f>
        <v>0 enfant</v>
      </c>
      <c r="O105" t="str">
        <f>IF(Tableau2[[#This Row],[survecu]]=0,"NON","OUI")</f>
        <v>NON</v>
      </c>
      <c r="P105" t="s">
        <v>45</v>
      </c>
      <c r="Q105" t="b">
        <v>0</v>
      </c>
    </row>
    <row r="106" spans="1:17" x14ac:dyDescent="0.35">
      <c r="A106">
        <v>0</v>
      </c>
      <c r="B106">
        <v>3</v>
      </c>
      <c r="C106" s="4">
        <v>28</v>
      </c>
      <c r="D106">
        <v>0</v>
      </c>
      <c r="E106">
        <v>0</v>
      </c>
      <c r="F106" s="3">
        <v>7.8958000000000004</v>
      </c>
      <c r="G106" t="s">
        <v>14</v>
      </c>
      <c r="H106" t="s">
        <v>15</v>
      </c>
      <c r="I106" t="s">
        <v>46</v>
      </c>
      <c r="J106" t="b">
        <v>0</v>
      </c>
      <c r="K106" t="s">
        <v>16</v>
      </c>
      <c r="L106" t="s">
        <v>17</v>
      </c>
      <c r="M106">
        <f>IF(B106&lt;&gt;"",COUNTA($B$6:B106),"")</f>
        <v>101</v>
      </c>
      <c r="N106" t="str">
        <f>IF(Tableau2[[#This Row],[parents_enfants]]=0,"0 enfant",
   IF(AND(Tableau2[[#This Row],[parents_enfants]]&gt;=1,Tableau2[[#This Row],[parents_enfants]]&lt;=3),"1-3 enfants","4+ enfants"))</f>
        <v>0 enfant</v>
      </c>
      <c r="O106" t="str">
        <f>IF(Tableau2[[#This Row],[survecu]]=0,"NON","OUI")</f>
        <v>NON</v>
      </c>
      <c r="P106" t="s">
        <v>46</v>
      </c>
      <c r="Q106" t="b">
        <v>1</v>
      </c>
    </row>
    <row r="107" spans="1:17" x14ac:dyDescent="0.35">
      <c r="A107">
        <v>0</v>
      </c>
      <c r="B107">
        <v>3</v>
      </c>
      <c r="C107" s="4">
        <v>25</v>
      </c>
      <c r="D107">
        <v>0</v>
      </c>
      <c r="E107">
        <v>0</v>
      </c>
      <c r="F107" s="3">
        <v>7.8958000000000004</v>
      </c>
      <c r="G107" t="s">
        <v>14</v>
      </c>
      <c r="H107" t="s">
        <v>15</v>
      </c>
      <c r="I107" t="s">
        <v>45</v>
      </c>
      <c r="J107" t="b">
        <v>1</v>
      </c>
      <c r="K107" t="s">
        <v>16</v>
      </c>
      <c r="L107" t="s">
        <v>17</v>
      </c>
      <c r="M107">
        <f>IF(B107&lt;&gt;"",COUNTA($B$6:B107),"")</f>
        <v>102</v>
      </c>
      <c r="N107" t="str">
        <f>IF(Tableau2[[#This Row],[parents_enfants]]=0,"0 enfant",
   IF(AND(Tableau2[[#This Row],[parents_enfants]]&gt;=1,Tableau2[[#This Row],[parents_enfants]]&lt;=3),"1-3 enfants","4+ enfants"))</f>
        <v>0 enfant</v>
      </c>
      <c r="O107" t="str">
        <f>IF(Tableau2[[#This Row],[survecu]]=0,"NON","OUI")</f>
        <v>NON</v>
      </c>
      <c r="P107" t="s">
        <v>45</v>
      </c>
      <c r="Q107" t="b">
        <v>1</v>
      </c>
    </row>
    <row r="108" spans="1:17" x14ac:dyDescent="0.35">
      <c r="A108">
        <v>0</v>
      </c>
      <c r="B108">
        <v>1</v>
      </c>
      <c r="C108" s="4">
        <v>21</v>
      </c>
      <c r="D108">
        <v>0</v>
      </c>
      <c r="E108">
        <v>1</v>
      </c>
      <c r="F108" s="3">
        <v>77.287499999999994</v>
      </c>
      <c r="G108" t="s">
        <v>14</v>
      </c>
      <c r="H108" t="s">
        <v>19</v>
      </c>
      <c r="I108" t="s">
        <v>45</v>
      </c>
      <c r="J108" t="b">
        <v>1</v>
      </c>
      <c r="K108" t="s">
        <v>16</v>
      </c>
      <c r="L108" t="s">
        <v>17</v>
      </c>
      <c r="M108">
        <f>IF(B108&lt;&gt;"",COUNTA($B$6:B108),"")</f>
        <v>103</v>
      </c>
      <c r="N108" t="str">
        <f>IF(Tableau2[[#This Row],[parents_enfants]]=0,"0 enfant",
   IF(AND(Tableau2[[#This Row],[parents_enfants]]&gt;=1,Tableau2[[#This Row],[parents_enfants]]&lt;=3),"1-3 enfants","4+ enfants"))</f>
        <v>1-3 enfants</v>
      </c>
      <c r="O108" t="str">
        <f>IF(Tableau2[[#This Row],[survecu]]=0,"NON","OUI")</f>
        <v>NON</v>
      </c>
      <c r="P108" t="s">
        <v>45</v>
      </c>
      <c r="Q108" t="b">
        <v>0</v>
      </c>
    </row>
    <row r="109" spans="1:17" x14ac:dyDescent="0.35">
      <c r="A109">
        <v>0</v>
      </c>
      <c r="B109">
        <v>3</v>
      </c>
      <c r="C109" s="4">
        <v>33</v>
      </c>
      <c r="D109">
        <v>0</v>
      </c>
      <c r="E109">
        <v>0</v>
      </c>
      <c r="F109" s="3">
        <v>8.6541999999999994</v>
      </c>
      <c r="G109" t="s">
        <v>14</v>
      </c>
      <c r="H109" t="s">
        <v>15</v>
      </c>
      <c r="I109" t="s">
        <v>45</v>
      </c>
      <c r="J109" t="b">
        <v>1</v>
      </c>
      <c r="K109" t="s">
        <v>16</v>
      </c>
      <c r="L109" t="s">
        <v>17</v>
      </c>
      <c r="M109">
        <f>IF(B109&lt;&gt;"",COUNTA($B$6:B109),"")</f>
        <v>104</v>
      </c>
      <c r="N109" t="str">
        <f>IF(Tableau2[[#This Row],[parents_enfants]]=0,"0 enfant",
   IF(AND(Tableau2[[#This Row],[parents_enfants]]&gt;=1,Tableau2[[#This Row],[parents_enfants]]&lt;=3),"1-3 enfants","4+ enfants"))</f>
        <v>0 enfant</v>
      </c>
      <c r="O109" t="str">
        <f>IF(Tableau2[[#This Row],[survecu]]=0,"NON","OUI")</f>
        <v>NON</v>
      </c>
      <c r="P109" t="s">
        <v>45</v>
      </c>
      <c r="Q109" t="b">
        <v>1</v>
      </c>
    </row>
    <row r="110" spans="1:17" x14ac:dyDescent="0.35">
      <c r="A110">
        <v>0</v>
      </c>
      <c r="B110">
        <v>3</v>
      </c>
      <c r="C110" s="4">
        <v>37</v>
      </c>
      <c r="D110">
        <v>2</v>
      </c>
      <c r="E110">
        <v>0</v>
      </c>
      <c r="F110" s="3">
        <v>7.9249999999999998</v>
      </c>
      <c r="G110" t="s">
        <v>14</v>
      </c>
      <c r="H110" t="s">
        <v>15</v>
      </c>
      <c r="I110" t="s">
        <v>45</v>
      </c>
      <c r="J110" t="b">
        <v>1</v>
      </c>
      <c r="K110" t="s">
        <v>16</v>
      </c>
      <c r="L110" t="s">
        <v>17</v>
      </c>
      <c r="M110">
        <f>IF(B110&lt;&gt;"",COUNTA($B$6:B110),"")</f>
        <v>105</v>
      </c>
      <c r="N110" t="str">
        <f>IF(Tableau2[[#This Row],[parents_enfants]]=0,"0 enfant",
   IF(AND(Tableau2[[#This Row],[parents_enfants]]&gt;=1,Tableau2[[#This Row],[parents_enfants]]&lt;=3),"1-3 enfants","4+ enfants"))</f>
        <v>0 enfant</v>
      </c>
      <c r="O110" t="str">
        <f>IF(Tableau2[[#This Row],[survecu]]=0,"NON","OUI")</f>
        <v>NON</v>
      </c>
      <c r="P110" t="s">
        <v>45</v>
      </c>
      <c r="Q110" t="b">
        <v>0</v>
      </c>
    </row>
    <row r="111" spans="1:17" x14ac:dyDescent="0.35">
      <c r="A111">
        <v>0</v>
      </c>
      <c r="B111">
        <v>3</v>
      </c>
      <c r="C111" s="4">
        <v>28</v>
      </c>
      <c r="D111">
        <v>0</v>
      </c>
      <c r="E111">
        <v>0</v>
      </c>
      <c r="F111" s="3">
        <v>7.8958000000000004</v>
      </c>
      <c r="G111" t="s">
        <v>14</v>
      </c>
      <c r="H111" t="s">
        <v>15</v>
      </c>
      <c r="I111" t="s">
        <v>45</v>
      </c>
      <c r="J111" t="b">
        <v>1</v>
      </c>
      <c r="K111" t="s">
        <v>16</v>
      </c>
      <c r="L111" t="s">
        <v>17</v>
      </c>
      <c r="M111">
        <f>IF(B111&lt;&gt;"",COUNTA($B$6:B111),"")</f>
        <v>106</v>
      </c>
      <c r="N111" t="str">
        <f>IF(Tableau2[[#This Row],[parents_enfants]]=0,"0 enfant",
   IF(AND(Tableau2[[#This Row],[parents_enfants]]&gt;=1,Tableau2[[#This Row],[parents_enfants]]&lt;=3),"1-3 enfants","4+ enfants"))</f>
        <v>0 enfant</v>
      </c>
      <c r="O111" t="str">
        <f>IF(Tableau2[[#This Row],[survecu]]=0,"NON","OUI")</f>
        <v>NON</v>
      </c>
      <c r="P111" t="s">
        <v>45</v>
      </c>
      <c r="Q111" t="b">
        <v>1</v>
      </c>
    </row>
    <row r="112" spans="1:17" x14ac:dyDescent="0.35">
      <c r="A112">
        <v>1</v>
      </c>
      <c r="B112">
        <v>3</v>
      </c>
      <c r="C112" s="4">
        <v>21</v>
      </c>
      <c r="D112">
        <v>0</v>
      </c>
      <c r="E112">
        <v>0</v>
      </c>
      <c r="F112" s="3">
        <v>7.65</v>
      </c>
      <c r="G112" t="s">
        <v>14</v>
      </c>
      <c r="H112" t="s">
        <v>15</v>
      </c>
      <c r="I112" t="s">
        <v>46</v>
      </c>
      <c r="J112" t="b">
        <v>0</v>
      </c>
      <c r="K112" t="s">
        <v>16</v>
      </c>
      <c r="L112" t="s">
        <v>21</v>
      </c>
      <c r="M112">
        <f>IF(B112&lt;&gt;"",COUNTA($B$6:B112),"")</f>
        <v>107</v>
      </c>
      <c r="N112" t="str">
        <f>IF(Tableau2[[#This Row],[parents_enfants]]=0,"0 enfant",
   IF(AND(Tableau2[[#This Row],[parents_enfants]]&gt;=1,Tableau2[[#This Row],[parents_enfants]]&lt;=3),"1-3 enfants","4+ enfants"))</f>
        <v>0 enfant</v>
      </c>
      <c r="O112" t="str">
        <f>IF(Tableau2[[#This Row],[survecu]]=0,"NON","OUI")</f>
        <v>OUI</v>
      </c>
      <c r="P112" t="s">
        <v>46</v>
      </c>
      <c r="Q112" t="b">
        <v>1</v>
      </c>
    </row>
    <row r="113" spans="1:17" x14ac:dyDescent="0.35">
      <c r="A113">
        <v>1</v>
      </c>
      <c r="B113">
        <v>3</v>
      </c>
      <c r="C113" s="4">
        <v>25</v>
      </c>
      <c r="D113">
        <v>0</v>
      </c>
      <c r="E113">
        <v>0</v>
      </c>
      <c r="F113" s="3">
        <v>7.7750000000000004</v>
      </c>
      <c r="G113" t="s">
        <v>14</v>
      </c>
      <c r="H113" t="s">
        <v>15</v>
      </c>
      <c r="I113" t="s">
        <v>45</v>
      </c>
      <c r="J113" t="b">
        <v>1</v>
      </c>
      <c r="K113" t="s">
        <v>16</v>
      </c>
      <c r="L113" t="s">
        <v>21</v>
      </c>
      <c r="M113">
        <f>IF(B113&lt;&gt;"",COUNTA($B$6:B113),"")</f>
        <v>108</v>
      </c>
      <c r="N113" t="str">
        <f>IF(Tableau2[[#This Row],[parents_enfants]]=0,"0 enfant",
   IF(AND(Tableau2[[#This Row],[parents_enfants]]&gt;=1,Tableau2[[#This Row],[parents_enfants]]&lt;=3),"1-3 enfants","4+ enfants"))</f>
        <v>0 enfant</v>
      </c>
      <c r="O113" t="str">
        <f>IF(Tableau2[[#This Row],[survecu]]=0,"NON","OUI")</f>
        <v>OUI</v>
      </c>
      <c r="P113" t="s">
        <v>45</v>
      </c>
      <c r="Q113" t="b">
        <v>1</v>
      </c>
    </row>
    <row r="114" spans="1:17" x14ac:dyDescent="0.35">
      <c r="A114">
        <v>0</v>
      </c>
      <c r="B114">
        <v>3</v>
      </c>
      <c r="C114" s="4">
        <v>38</v>
      </c>
      <c r="D114">
        <v>0</v>
      </c>
      <c r="E114">
        <v>0</v>
      </c>
      <c r="F114" s="3">
        <v>7.8958000000000004</v>
      </c>
      <c r="G114" t="s">
        <v>14</v>
      </c>
      <c r="H114" t="s">
        <v>15</v>
      </c>
      <c r="I114" t="s">
        <v>45</v>
      </c>
      <c r="J114" t="b">
        <v>1</v>
      </c>
      <c r="K114" t="s">
        <v>16</v>
      </c>
      <c r="L114" t="s">
        <v>17</v>
      </c>
      <c r="M114">
        <f>IF(B114&lt;&gt;"",COUNTA($B$6:B114),"")</f>
        <v>109</v>
      </c>
      <c r="N114" t="str">
        <f>IF(Tableau2[[#This Row],[parents_enfants]]=0,"0 enfant",
   IF(AND(Tableau2[[#This Row],[parents_enfants]]&gt;=1,Tableau2[[#This Row],[parents_enfants]]&lt;=3),"1-3 enfants","4+ enfants"))</f>
        <v>0 enfant</v>
      </c>
      <c r="O114" t="str">
        <f>IF(Tableau2[[#This Row],[survecu]]=0,"NON","OUI")</f>
        <v>NON</v>
      </c>
      <c r="P114" t="s">
        <v>45</v>
      </c>
      <c r="Q114" t="b">
        <v>1</v>
      </c>
    </row>
    <row r="115" spans="1:17" x14ac:dyDescent="0.35">
      <c r="A115">
        <v>1</v>
      </c>
      <c r="B115">
        <v>3</v>
      </c>
      <c r="C115" s="4">
        <v>21.5</v>
      </c>
      <c r="D115">
        <v>1</v>
      </c>
      <c r="E115">
        <v>0</v>
      </c>
      <c r="F115" s="3">
        <v>24.15</v>
      </c>
      <c r="G115" t="s">
        <v>22</v>
      </c>
      <c r="H115" t="s">
        <v>15</v>
      </c>
      <c r="I115" t="s">
        <v>46</v>
      </c>
      <c r="J115" t="b">
        <v>0</v>
      </c>
      <c r="K115" t="s">
        <v>23</v>
      </c>
      <c r="L115" t="s">
        <v>21</v>
      </c>
      <c r="M115">
        <f>IF(B115&lt;&gt;"",COUNTA($B$6:B115),"")</f>
        <v>110</v>
      </c>
      <c r="N115" t="str">
        <f>IF(Tableau2[[#This Row],[parents_enfants]]=0,"0 enfant",
   IF(AND(Tableau2[[#This Row],[parents_enfants]]&gt;=1,Tableau2[[#This Row],[parents_enfants]]&lt;=3),"1-3 enfants","4+ enfants"))</f>
        <v>0 enfant</v>
      </c>
      <c r="O115" t="str">
        <f>IF(Tableau2[[#This Row],[survecu]]=0,"NON","OUI")</f>
        <v>OUI</v>
      </c>
      <c r="P115" t="s">
        <v>46</v>
      </c>
      <c r="Q115" t="b">
        <v>0</v>
      </c>
    </row>
    <row r="116" spans="1:17" x14ac:dyDescent="0.35">
      <c r="A116">
        <v>0</v>
      </c>
      <c r="B116">
        <v>1</v>
      </c>
      <c r="C116" s="4">
        <v>47</v>
      </c>
      <c r="D116">
        <v>0</v>
      </c>
      <c r="E116">
        <v>0</v>
      </c>
      <c r="F116" s="3">
        <v>52</v>
      </c>
      <c r="G116" t="s">
        <v>14</v>
      </c>
      <c r="H116" t="s">
        <v>19</v>
      </c>
      <c r="I116" t="s">
        <v>45</v>
      </c>
      <c r="J116" t="b">
        <v>1</v>
      </c>
      <c r="K116" t="s">
        <v>16</v>
      </c>
      <c r="L116" t="s">
        <v>17</v>
      </c>
      <c r="M116">
        <f>IF(B116&lt;&gt;"",COUNTA($B$6:B116),"")</f>
        <v>111</v>
      </c>
      <c r="N116" t="str">
        <f>IF(Tableau2[[#This Row],[parents_enfants]]=0,"0 enfant",
   IF(AND(Tableau2[[#This Row],[parents_enfants]]&gt;=1,Tableau2[[#This Row],[parents_enfants]]&lt;=3),"1-3 enfants","4+ enfants"))</f>
        <v>0 enfant</v>
      </c>
      <c r="O116" t="str">
        <f>IF(Tableau2[[#This Row],[survecu]]=0,"NON","OUI")</f>
        <v>NON</v>
      </c>
      <c r="P116" t="s">
        <v>45</v>
      </c>
      <c r="Q116" t="b">
        <v>1</v>
      </c>
    </row>
    <row r="117" spans="1:17" x14ac:dyDescent="0.35">
      <c r="A117">
        <v>0</v>
      </c>
      <c r="B117">
        <v>3</v>
      </c>
      <c r="C117" s="4">
        <v>14.5</v>
      </c>
      <c r="D117">
        <v>1</v>
      </c>
      <c r="E117">
        <v>0</v>
      </c>
      <c r="F117" s="3">
        <v>14.4542</v>
      </c>
      <c r="G117" t="s">
        <v>18</v>
      </c>
      <c r="H117" t="s">
        <v>15</v>
      </c>
      <c r="I117" t="s">
        <v>59</v>
      </c>
      <c r="J117" t="b">
        <v>0</v>
      </c>
      <c r="K117" t="s">
        <v>20</v>
      </c>
      <c r="L117" t="s">
        <v>17</v>
      </c>
      <c r="M117">
        <f>IF(B117&lt;&gt;"",COUNTA($B$6:B117),"")</f>
        <v>112</v>
      </c>
      <c r="N117" t="str">
        <f>IF(Tableau2[[#This Row],[parents_enfants]]=0,"0 enfant",
   IF(AND(Tableau2[[#This Row],[parents_enfants]]&gt;=1,Tableau2[[#This Row],[parents_enfants]]&lt;=3),"1-3 enfants","4+ enfants"))</f>
        <v>0 enfant</v>
      </c>
      <c r="O117" t="str">
        <f>IF(Tableau2[[#This Row],[survecu]]=0,"NON","OUI")</f>
        <v>NON</v>
      </c>
      <c r="P117" t="s">
        <v>46</v>
      </c>
      <c r="Q117" t="b">
        <v>0</v>
      </c>
    </row>
    <row r="118" spans="1:17" x14ac:dyDescent="0.35">
      <c r="A118">
        <v>0</v>
      </c>
      <c r="B118">
        <v>3</v>
      </c>
      <c r="C118" s="4">
        <v>22</v>
      </c>
      <c r="D118">
        <v>0</v>
      </c>
      <c r="E118">
        <v>0</v>
      </c>
      <c r="F118" s="3">
        <v>8.0500000000000007</v>
      </c>
      <c r="G118" t="s">
        <v>14</v>
      </c>
      <c r="H118" t="s">
        <v>15</v>
      </c>
      <c r="I118" t="s">
        <v>45</v>
      </c>
      <c r="J118" t="b">
        <v>1</v>
      </c>
      <c r="K118" t="s">
        <v>16</v>
      </c>
      <c r="L118" t="s">
        <v>17</v>
      </c>
      <c r="M118">
        <f>IF(B118&lt;&gt;"",COUNTA($B$6:B118),"")</f>
        <v>113</v>
      </c>
      <c r="N118" t="str">
        <f>IF(Tableau2[[#This Row],[parents_enfants]]=0,"0 enfant",
   IF(AND(Tableau2[[#This Row],[parents_enfants]]&gt;=1,Tableau2[[#This Row],[parents_enfants]]&lt;=3),"1-3 enfants","4+ enfants"))</f>
        <v>0 enfant</v>
      </c>
      <c r="O118" t="str">
        <f>IF(Tableau2[[#This Row],[survecu]]=0,"NON","OUI")</f>
        <v>NON</v>
      </c>
      <c r="P118" t="s">
        <v>45</v>
      </c>
      <c r="Q118" t="b">
        <v>1</v>
      </c>
    </row>
    <row r="119" spans="1:17" x14ac:dyDescent="0.35">
      <c r="A119">
        <v>0</v>
      </c>
      <c r="B119">
        <v>3</v>
      </c>
      <c r="C119" s="4">
        <v>20</v>
      </c>
      <c r="D119">
        <v>1</v>
      </c>
      <c r="E119">
        <v>0</v>
      </c>
      <c r="F119" s="3">
        <v>9.8249999999999993</v>
      </c>
      <c r="G119" t="s">
        <v>14</v>
      </c>
      <c r="H119" t="s">
        <v>15</v>
      </c>
      <c r="I119" t="s">
        <v>46</v>
      </c>
      <c r="J119" t="b">
        <v>0</v>
      </c>
      <c r="K119" t="s">
        <v>16</v>
      </c>
      <c r="L119" t="s">
        <v>17</v>
      </c>
      <c r="M119">
        <f>IF(B119&lt;&gt;"",COUNTA($B$6:B119),"")</f>
        <v>114</v>
      </c>
      <c r="N119" t="str">
        <f>IF(Tableau2[[#This Row],[parents_enfants]]=0,"0 enfant",
   IF(AND(Tableau2[[#This Row],[parents_enfants]]&gt;=1,Tableau2[[#This Row],[parents_enfants]]&lt;=3),"1-3 enfants","4+ enfants"))</f>
        <v>0 enfant</v>
      </c>
      <c r="O119" t="str">
        <f>IF(Tableau2[[#This Row],[survecu]]=0,"NON","OUI")</f>
        <v>NON</v>
      </c>
      <c r="P119" t="s">
        <v>46</v>
      </c>
      <c r="Q119" t="b">
        <v>0</v>
      </c>
    </row>
    <row r="120" spans="1:17" x14ac:dyDescent="0.35">
      <c r="A120">
        <v>0</v>
      </c>
      <c r="B120">
        <v>3</v>
      </c>
      <c r="C120" s="4">
        <v>17</v>
      </c>
      <c r="D120">
        <v>0</v>
      </c>
      <c r="E120">
        <v>0</v>
      </c>
      <c r="F120" s="3">
        <v>14.458299999999999</v>
      </c>
      <c r="G120" t="s">
        <v>18</v>
      </c>
      <c r="H120" t="s">
        <v>15</v>
      </c>
      <c r="I120" t="s">
        <v>46</v>
      </c>
      <c r="J120" t="b">
        <v>0</v>
      </c>
      <c r="K120" t="s">
        <v>20</v>
      </c>
      <c r="L120" t="s">
        <v>17</v>
      </c>
      <c r="M120">
        <f>IF(B120&lt;&gt;"",COUNTA($B$6:B120),"")</f>
        <v>115</v>
      </c>
      <c r="N120" t="str">
        <f>IF(Tableau2[[#This Row],[parents_enfants]]=0,"0 enfant",
   IF(AND(Tableau2[[#This Row],[parents_enfants]]&gt;=1,Tableau2[[#This Row],[parents_enfants]]&lt;=3),"1-3 enfants","4+ enfants"))</f>
        <v>0 enfant</v>
      </c>
      <c r="O120" t="str">
        <f>IF(Tableau2[[#This Row],[survecu]]=0,"NON","OUI")</f>
        <v>NON</v>
      </c>
      <c r="P120" t="s">
        <v>46</v>
      </c>
      <c r="Q120" t="b">
        <v>1</v>
      </c>
    </row>
    <row r="121" spans="1:17" x14ac:dyDescent="0.35">
      <c r="A121">
        <v>0</v>
      </c>
      <c r="B121">
        <v>3</v>
      </c>
      <c r="C121" s="4">
        <v>21</v>
      </c>
      <c r="D121">
        <v>0</v>
      </c>
      <c r="E121">
        <v>0</v>
      </c>
      <c r="F121" s="3">
        <v>7.9249999999999998</v>
      </c>
      <c r="G121" t="s">
        <v>14</v>
      </c>
      <c r="H121" t="s">
        <v>15</v>
      </c>
      <c r="I121" t="s">
        <v>45</v>
      </c>
      <c r="J121" t="b">
        <v>1</v>
      </c>
      <c r="K121" t="s">
        <v>16</v>
      </c>
      <c r="L121" t="s">
        <v>17</v>
      </c>
      <c r="M121">
        <f>IF(B121&lt;&gt;"",COUNTA($B$6:B121),"")</f>
        <v>116</v>
      </c>
      <c r="N121" t="str">
        <f>IF(Tableau2[[#This Row],[parents_enfants]]=0,"0 enfant",
   IF(AND(Tableau2[[#This Row],[parents_enfants]]&gt;=1,Tableau2[[#This Row],[parents_enfants]]&lt;=3),"1-3 enfants","4+ enfants"))</f>
        <v>0 enfant</v>
      </c>
      <c r="O121" t="str">
        <f>IF(Tableau2[[#This Row],[survecu]]=0,"NON","OUI")</f>
        <v>NON</v>
      </c>
      <c r="P121" t="s">
        <v>45</v>
      </c>
      <c r="Q121" t="b">
        <v>1</v>
      </c>
    </row>
    <row r="122" spans="1:17" x14ac:dyDescent="0.35">
      <c r="A122">
        <v>0</v>
      </c>
      <c r="B122">
        <v>3</v>
      </c>
      <c r="C122" s="4">
        <v>70.5</v>
      </c>
      <c r="D122">
        <v>0</v>
      </c>
      <c r="E122">
        <v>0</v>
      </c>
      <c r="F122" s="3">
        <v>7.75</v>
      </c>
      <c r="G122" t="s">
        <v>22</v>
      </c>
      <c r="H122" t="s">
        <v>15</v>
      </c>
      <c r="I122" t="s">
        <v>45</v>
      </c>
      <c r="J122" t="b">
        <v>1</v>
      </c>
      <c r="K122" t="s">
        <v>23</v>
      </c>
      <c r="L122" t="s">
        <v>17</v>
      </c>
      <c r="M122">
        <f>IF(B122&lt;&gt;"",COUNTA($B$6:B122),"")</f>
        <v>117</v>
      </c>
      <c r="N122" t="str">
        <f>IF(Tableau2[[#This Row],[parents_enfants]]=0,"0 enfant",
   IF(AND(Tableau2[[#This Row],[parents_enfants]]&gt;=1,Tableau2[[#This Row],[parents_enfants]]&lt;=3),"1-3 enfants","4+ enfants"))</f>
        <v>0 enfant</v>
      </c>
      <c r="O122" t="str">
        <f>IF(Tableau2[[#This Row],[survecu]]=0,"NON","OUI")</f>
        <v>NON</v>
      </c>
      <c r="P122" t="s">
        <v>45</v>
      </c>
      <c r="Q122" t="b">
        <v>1</v>
      </c>
    </row>
    <row r="123" spans="1:17" x14ac:dyDescent="0.35">
      <c r="A123">
        <v>0</v>
      </c>
      <c r="B123">
        <v>2</v>
      </c>
      <c r="C123" s="4">
        <v>29</v>
      </c>
      <c r="D123">
        <v>1</v>
      </c>
      <c r="E123">
        <v>0</v>
      </c>
      <c r="F123" s="3">
        <v>21</v>
      </c>
      <c r="G123" t="s">
        <v>14</v>
      </c>
      <c r="H123" t="s">
        <v>24</v>
      </c>
      <c r="I123" t="s">
        <v>45</v>
      </c>
      <c r="J123" t="b">
        <v>1</v>
      </c>
      <c r="K123" t="s">
        <v>16</v>
      </c>
      <c r="L123" t="s">
        <v>17</v>
      </c>
      <c r="M123">
        <f>IF(B123&lt;&gt;"",COUNTA($B$6:B123),"")</f>
        <v>118</v>
      </c>
      <c r="N123" t="str">
        <f>IF(Tableau2[[#This Row],[parents_enfants]]=0,"0 enfant",
   IF(AND(Tableau2[[#This Row],[parents_enfants]]&gt;=1,Tableau2[[#This Row],[parents_enfants]]&lt;=3),"1-3 enfants","4+ enfants"))</f>
        <v>0 enfant</v>
      </c>
      <c r="O123" t="str">
        <f>IF(Tableau2[[#This Row],[survecu]]=0,"NON","OUI")</f>
        <v>NON</v>
      </c>
      <c r="P123" t="s">
        <v>45</v>
      </c>
      <c r="Q123" t="b">
        <v>0</v>
      </c>
    </row>
    <row r="124" spans="1:17" x14ac:dyDescent="0.35">
      <c r="A124">
        <v>0</v>
      </c>
      <c r="B124">
        <v>1</v>
      </c>
      <c r="C124" s="4">
        <v>24</v>
      </c>
      <c r="D124">
        <v>0</v>
      </c>
      <c r="E124">
        <v>1</v>
      </c>
      <c r="F124" s="3">
        <v>247.52080000000001</v>
      </c>
      <c r="G124" t="s">
        <v>18</v>
      </c>
      <c r="H124" t="s">
        <v>19</v>
      </c>
      <c r="I124" t="s">
        <v>45</v>
      </c>
      <c r="J124" t="b">
        <v>1</v>
      </c>
      <c r="K124" t="s">
        <v>20</v>
      </c>
      <c r="L124" t="s">
        <v>17</v>
      </c>
      <c r="M124">
        <f>IF(B124&lt;&gt;"",COUNTA($B$6:B124),"")</f>
        <v>119</v>
      </c>
      <c r="N124" t="str">
        <f>IF(Tableau2[[#This Row],[parents_enfants]]=0,"0 enfant",
   IF(AND(Tableau2[[#This Row],[parents_enfants]]&gt;=1,Tableau2[[#This Row],[parents_enfants]]&lt;=3),"1-3 enfants","4+ enfants"))</f>
        <v>1-3 enfants</v>
      </c>
      <c r="O124" t="str">
        <f>IF(Tableau2[[#This Row],[survecu]]=0,"NON","OUI")</f>
        <v>NON</v>
      </c>
      <c r="P124" t="s">
        <v>45</v>
      </c>
      <c r="Q124" t="b">
        <v>0</v>
      </c>
    </row>
    <row r="125" spans="1:17" x14ac:dyDescent="0.35">
      <c r="A125">
        <v>0</v>
      </c>
      <c r="B125">
        <v>3</v>
      </c>
      <c r="C125" s="4">
        <v>2</v>
      </c>
      <c r="D125">
        <v>4</v>
      </c>
      <c r="E125">
        <v>2</v>
      </c>
      <c r="F125" s="3">
        <v>31.274999999999999</v>
      </c>
      <c r="G125" t="s">
        <v>14</v>
      </c>
      <c r="H125" t="s">
        <v>15</v>
      </c>
      <c r="I125" t="s">
        <v>59</v>
      </c>
      <c r="J125" t="b">
        <v>0</v>
      </c>
      <c r="K125" t="s">
        <v>16</v>
      </c>
      <c r="L125" t="s">
        <v>17</v>
      </c>
      <c r="M125">
        <f>IF(B125&lt;&gt;"",COUNTA($B$6:B125),"")</f>
        <v>120</v>
      </c>
      <c r="N125" t="str">
        <f>IF(Tableau2[[#This Row],[parents_enfants]]=0,"0 enfant",
   IF(AND(Tableau2[[#This Row],[parents_enfants]]&gt;=1,Tableau2[[#This Row],[parents_enfants]]&lt;=3),"1-3 enfants","4+ enfants"))</f>
        <v>1-3 enfants</v>
      </c>
      <c r="O125" t="str">
        <f>IF(Tableau2[[#This Row],[survecu]]=0,"NON","OUI")</f>
        <v>NON</v>
      </c>
      <c r="P125" t="s">
        <v>46</v>
      </c>
      <c r="Q125" t="b">
        <v>0</v>
      </c>
    </row>
    <row r="126" spans="1:17" x14ac:dyDescent="0.35">
      <c r="A126">
        <v>0</v>
      </c>
      <c r="B126">
        <v>2</v>
      </c>
      <c r="C126" s="4">
        <v>21</v>
      </c>
      <c r="D126">
        <v>2</v>
      </c>
      <c r="E126">
        <v>0</v>
      </c>
      <c r="F126" s="3">
        <v>73.5</v>
      </c>
      <c r="G126" t="s">
        <v>14</v>
      </c>
      <c r="H126" t="s">
        <v>24</v>
      </c>
      <c r="I126" t="s">
        <v>45</v>
      </c>
      <c r="J126" t="b">
        <v>1</v>
      </c>
      <c r="K126" t="s">
        <v>16</v>
      </c>
      <c r="L126" t="s">
        <v>17</v>
      </c>
      <c r="M126">
        <f>IF(B126&lt;&gt;"",COUNTA($B$6:B126),"")</f>
        <v>121</v>
      </c>
      <c r="N126" t="str">
        <f>IF(Tableau2[[#This Row],[parents_enfants]]=0,"0 enfant",
   IF(AND(Tableau2[[#This Row],[parents_enfants]]&gt;=1,Tableau2[[#This Row],[parents_enfants]]&lt;=3),"1-3 enfants","4+ enfants"))</f>
        <v>0 enfant</v>
      </c>
      <c r="O126" t="str">
        <f>IF(Tableau2[[#This Row],[survecu]]=0,"NON","OUI")</f>
        <v>NON</v>
      </c>
      <c r="P126" t="s">
        <v>45</v>
      </c>
      <c r="Q126" t="b">
        <v>0</v>
      </c>
    </row>
    <row r="127" spans="1:17" x14ac:dyDescent="0.35">
      <c r="A127">
        <v>0</v>
      </c>
      <c r="B127">
        <v>3</v>
      </c>
      <c r="C127" s="4">
        <v>25</v>
      </c>
      <c r="D127">
        <v>0</v>
      </c>
      <c r="E127">
        <v>0</v>
      </c>
      <c r="F127" s="3">
        <v>8.0500000000000007</v>
      </c>
      <c r="G127" t="s">
        <v>14</v>
      </c>
      <c r="H127" t="s">
        <v>15</v>
      </c>
      <c r="I127" t="s">
        <v>45</v>
      </c>
      <c r="J127" t="b">
        <v>1</v>
      </c>
      <c r="K127" t="s">
        <v>16</v>
      </c>
      <c r="L127" t="s">
        <v>17</v>
      </c>
      <c r="M127">
        <f>IF(B127&lt;&gt;"",COUNTA($B$6:B127),"")</f>
        <v>122</v>
      </c>
      <c r="N127" t="str">
        <f>IF(Tableau2[[#This Row],[parents_enfants]]=0,"0 enfant",
   IF(AND(Tableau2[[#This Row],[parents_enfants]]&gt;=1,Tableau2[[#This Row],[parents_enfants]]&lt;=3),"1-3 enfants","4+ enfants"))</f>
        <v>0 enfant</v>
      </c>
      <c r="O127" t="str">
        <f>IF(Tableau2[[#This Row],[survecu]]=0,"NON","OUI")</f>
        <v>NON</v>
      </c>
      <c r="P127" t="s">
        <v>45</v>
      </c>
      <c r="Q127" t="b">
        <v>1</v>
      </c>
    </row>
    <row r="128" spans="1:17" x14ac:dyDescent="0.35">
      <c r="A128">
        <v>0</v>
      </c>
      <c r="B128">
        <v>2</v>
      </c>
      <c r="C128" s="4">
        <v>32.5</v>
      </c>
      <c r="D128">
        <v>1</v>
      </c>
      <c r="E128">
        <v>0</v>
      </c>
      <c r="F128" s="3">
        <v>30.070799999999998</v>
      </c>
      <c r="G128" t="s">
        <v>18</v>
      </c>
      <c r="H128" t="s">
        <v>24</v>
      </c>
      <c r="I128" t="s">
        <v>45</v>
      </c>
      <c r="J128" t="b">
        <v>1</v>
      </c>
      <c r="K128" t="s">
        <v>20</v>
      </c>
      <c r="L128" t="s">
        <v>17</v>
      </c>
      <c r="M128">
        <f>IF(B128&lt;&gt;"",COUNTA($B$6:B128),"")</f>
        <v>123</v>
      </c>
      <c r="N128" t="str">
        <f>IF(Tableau2[[#This Row],[parents_enfants]]=0,"0 enfant",
   IF(AND(Tableau2[[#This Row],[parents_enfants]]&gt;=1,Tableau2[[#This Row],[parents_enfants]]&lt;=3),"1-3 enfants","4+ enfants"))</f>
        <v>0 enfant</v>
      </c>
      <c r="O128" t="str">
        <f>IF(Tableau2[[#This Row],[survecu]]=0,"NON","OUI")</f>
        <v>NON</v>
      </c>
      <c r="P128" t="s">
        <v>45</v>
      </c>
      <c r="Q128" t="b">
        <v>0</v>
      </c>
    </row>
    <row r="129" spans="1:17" x14ac:dyDescent="0.35">
      <c r="A129">
        <v>1</v>
      </c>
      <c r="B129">
        <v>2</v>
      </c>
      <c r="C129" s="4">
        <v>32.5</v>
      </c>
      <c r="D129">
        <v>0</v>
      </c>
      <c r="E129">
        <v>0</v>
      </c>
      <c r="F129" s="3">
        <v>13</v>
      </c>
      <c r="G129" t="s">
        <v>14</v>
      </c>
      <c r="H129" t="s">
        <v>24</v>
      </c>
      <c r="I129" t="s">
        <v>46</v>
      </c>
      <c r="J129" t="b">
        <v>0</v>
      </c>
      <c r="K129" t="s">
        <v>16</v>
      </c>
      <c r="L129" t="s">
        <v>21</v>
      </c>
      <c r="M129">
        <f>IF(B129&lt;&gt;"",COUNTA($B$6:B129),"")</f>
        <v>124</v>
      </c>
      <c r="N129" t="str">
        <f>IF(Tableau2[[#This Row],[parents_enfants]]=0,"0 enfant",
   IF(AND(Tableau2[[#This Row],[parents_enfants]]&gt;=1,Tableau2[[#This Row],[parents_enfants]]&lt;=3),"1-3 enfants","4+ enfants"))</f>
        <v>0 enfant</v>
      </c>
      <c r="O129" t="str">
        <f>IF(Tableau2[[#This Row],[survecu]]=0,"NON","OUI")</f>
        <v>OUI</v>
      </c>
      <c r="P129" t="s">
        <v>46</v>
      </c>
      <c r="Q129" t="b">
        <v>1</v>
      </c>
    </row>
    <row r="130" spans="1:17" x14ac:dyDescent="0.35">
      <c r="A130">
        <v>0</v>
      </c>
      <c r="B130">
        <v>1</v>
      </c>
      <c r="C130" s="4">
        <v>54</v>
      </c>
      <c r="D130">
        <v>0</v>
      </c>
      <c r="E130">
        <v>1</v>
      </c>
      <c r="F130" s="3">
        <v>77.287499999999994</v>
      </c>
      <c r="G130" t="s">
        <v>14</v>
      </c>
      <c r="H130" t="s">
        <v>19</v>
      </c>
      <c r="I130" t="s">
        <v>45</v>
      </c>
      <c r="J130" t="b">
        <v>1</v>
      </c>
      <c r="K130" t="s">
        <v>16</v>
      </c>
      <c r="L130" t="s">
        <v>17</v>
      </c>
      <c r="M130">
        <f>IF(B130&lt;&gt;"",COUNTA($B$6:B130),"")</f>
        <v>125</v>
      </c>
      <c r="N130" t="str">
        <f>IF(Tableau2[[#This Row],[parents_enfants]]=0,"0 enfant",
   IF(AND(Tableau2[[#This Row],[parents_enfants]]&gt;=1,Tableau2[[#This Row],[parents_enfants]]&lt;=3),"1-3 enfants","4+ enfants"))</f>
        <v>1-3 enfants</v>
      </c>
      <c r="O130" t="str">
        <f>IF(Tableau2[[#This Row],[survecu]]=0,"NON","OUI")</f>
        <v>NON</v>
      </c>
      <c r="P130" t="s">
        <v>45</v>
      </c>
      <c r="Q130" t="b">
        <v>0</v>
      </c>
    </row>
    <row r="131" spans="1:17" x14ac:dyDescent="0.35">
      <c r="A131">
        <v>1</v>
      </c>
      <c r="B131">
        <v>3</v>
      </c>
      <c r="C131" s="4">
        <v>12</v>
      </c>
      <c r="D131">
        <v>1</v>
      </c>
      <c r="E131">
        <v>0</v>
      </c>
      <c r="F131" s="3">
        <v>11.2417</v>
      </c>
      <c r="G131" t="s">
        <v>18</v>
      </c>
      <c r="H131" t="s">
        <v>15</v>
      </c>
      <c r="I131" t="s">
        <v>59</v>
      </c>
      <c r="J131" t="b">
        <v>0</v>
      </c>
      <c r="K131" t="s">
        <v>20</v>
      </c>
      <c r="L131" t="s">
        <v>21</v>
      </c>
      <c r="M131">
        <f>IF(B131&lt;&gt;"",COUNTA($B$6:B131),"")</f>
        <v>126</v>
      </c>
      <c r="N131" t="str">
        <f>IF(Tableau2[[#This Row],[parents_enfants]]=0,"0 enfant",
   IF(AND(Tableau2[[#This Row],[parents_enfants]]&gt;=1,Tableau2[[#This Row],[parents_enfants]]&lt;=3),"1-3 enfants","4+ enfants"))</f>
        <v>0 enfant</v>
      </c>
      <c r="O131" t="str">
        <f>IF(Tableau2[[#This Row],[survecu]]=0,"NON","OUI")</f>
        <v>OUI</v>
      </c>
      <c r="P131" t="s">
        <v>45</v>
      </c>
      <c r="Q131" t="b">
        <v>0</v>
      </c>
    </row>
    <row r="132" spans="1:17" x14ac:dyDescent="0.35">
      <c r="A132">
        <v>0</v>
      </c>
      <c r="B132">
        <v>3</v>
      </c>
      <c r="C132" s="4">
        <v>25</v>
      </c>
      <c r="D132">
        <v>0</v>
      </c>
      <c r="E132">
        <v>0</v>
      </c>
      <c r="F132" s="3">
        <v>7.75</v>
      </c>
      <c r="G132" t="s">
        <v>22</v>
      </c>
      <c r="H132" t="s">
        <v>15</v>
      </c>
      <c r="I132" t="s">
        <v>45</v>
      </c>
      <c r="J132" t="b">
        <v>1</v>
      </c>
      <c r="K132" t="s">
        <v>23</v>
      </c>
      <c r="L132" t="s">
        <v>17</v>
      </c>
      <c r="M132">
        <f>IF(B132&lt;&gt;"",COUNTA($B$6:B132),"")</f>
        <v>127</v>
      </c>
      <c r="N132" t="str">
        <f>IF(Tableau2[[#This Row],[parents_enfants]]=0,"0 enfant",
   IF(AND(Tableau2[[#This Row],[parents_enfants]]&gt;=1,Tableau2[[#This Row],[parents_enfants]]&lt;=3),"1-3 enfants","4+ enfants"))</f>
        <v>0 enfant</v>
      </c>
      <c r="O132" t="str">
        <f>IF(Tableau2[[#This Row],[survecu]]=0,"NON","OUI")</f>
        <v>NON</v>
      </c>
      <c r="P132" t="s">
        <v>45</v>
      </c>
      <c r="Q132" t="b">
        <v>1</v>
      </c>
    </row>
    <row r="133" spans="1:17" x14ac:dyDescent="0.35">
      <c r="A133">
        <v>1</v>
      </c>
      <c r="B133">
        <v>3</v>
      </c>
      <c r="C133" s="4">
        <v>24</v>
      </c>
      <c r="D133">
        <v>0</v>
      </c>
      <c r="E133">
        <v>0</v>
      </c>
      <c r="F133" s="3">
        <v>7.1417000000000002</v>
      </c>
      <c r="G133" t="s">
        <v>14</v>
      </c>
      <c r="H133" t="s">
        <v>15</v>
      </c>
      <c r="I133" t="s">
        <v>45</v>
      </c>
      <c r="J133" t="b">
        <v>1</v>
      </c>
      <c r="K133" t="s">
        <v>16</v>
      </c>
      <c r="L133" t="s">
        <v>21</v>
      </c>
      <c r="M133">
        <f>IF(B133&lt;&gt;"",COUNTA($B$6:B133),"")</f>
        <v>128</v>
      </c>
      <c r="N133" t="str">
        <f>IF(Tableau2[[#This Row],[parents_enfants]]=0,"0 enfant",
   IF(AND(Tableau2[[#This Row],[parents_enfants]]&gt;=1,Tableau2[[#This Row],[parents_enfants]]&lt;=3),"1-3 enfants","4+ enfants"))</f>
        <v>0 enfant</v>
      </c>
      <c r="O133" t="str">
        <f>IF(Tableau2[[#This Row],[survecu]]=0,"NON","OUI")</f>
        <v>OUI</v>
      </c>
      <c r="P133" t="s">
        <v>45</v>
      </c>
      <c r="Q133" t="b">
        <v>1</v>
      </c>
    </row>
    <row r="134" spans="1:17" x14ac:dyDescent="0.35">
      <c r="A134">
        <v>1</v>
      </c>
      <c r="B134">
        <v>3</v>
      </c>
      <c r="C134" s="4">
        <v>21.5</v>
      </c>
      <c r="D134">
        <v>1</v>
      </c>
      <c r="E134">
        <v>1</v>
      </c>
      <c r="F134" s="3">
        <v>22.3583</v>
      </c>
      <c r="G134" t="s">
        <v>18</v>
      </c>
      <c r="H134" t="s">
        <v>15</v>
      </c>
      <c r="I134" t="s">
        <v>46</v>
      </c>
      <c r="J134" t="b">
        <v>0</v>
      </c>
      <c r="K134" t="s">
        <v>20</v>
      </c>
      <c r="L134" t="s">
        <v>21</v>
      </c>
      <c r="M134">
        <f>IF(B134&lt;&gt;"",COUNTA($B$6:B134),"")</f>
        <v>129</v>
      </c>
      <c r="N134" t="str">
        <f>IF(Tableau2[[#This Row],[parents_enfants]]=0,"0 enfant",
   IF(AND(Tableau2[[#This Row],[parents_enfants]]&gt;=1,Tableau2[[#This Row],[parents_enfants]]&lt;=3),"1-3 enfants","4+ enfants"))</f>
        <v>1-3 enfants</v>
      </c>
      <c r="O134" t="str">
        <f>IF(Tableau2[[#This Row],[survecu]]=0,"NON","OUI")</f>
        <v>OUI</v>
      </c>
      <c r="P134" t="s">
        <v>46</v>
      </c>
      <c r="Q134" t="b">
        <v>0</v>
      </c>
    </row>
    <row r="135" spans="1:17" x14ac:dyDescent="0.35">
      <c r="A135">
        <v>0</v>
      </c>
      <c r="B135">
        <v>3</v>
      </c>
      <c r="C135" s="4">
        <v>45</v>
      </c>
      <c r="D135">
        <v>0</v>
      </c>
      <c r="E135">
        <v>0</v>
      </c>
      <c r="F135" s="3">
        <v>6.9749999999999996</v>
      </c>
      <c r="G135" t="s">
        <v>14</v>
      </c>
      <c r="H135" t="s">
        <v>15</v>
      </c>
      <c r="I135" t="s">
        <v>45</v>
      </c>
      <c r="J135" t="b">
        <v>1</v>
      </c>
      <c r="K135" t="s">
        <v>16</v>
      </c>
      <c r="L135" t="s">
        <v>17</v>
      </c>
      <c r="M135">
        <f>IF(B135&lt;&gt;"",COUNTA($B$6:B135),"")</f>
        <v>130</v>
      </c>
      <c r="N135" t="str">
        <f>IF(Tableau2[[#This Row],[parents_enfants]]=0,"0 enfant",
   IF(AND(Tableau2[[#This Row],[parents_enfants]]&gt;=1,Tableau2[[#This Row],[parents_enfants]]&lt;=3),"1-3 enfants","4+ enfants"))</f>
        <v>0 enfant</v>
      </c>
      <c r="O135" t="str">
        <f>IF(Tableau2[[#This Row],[survecu]]=0,"NON","OUI")</f>
        <v>NON</v>
      </c>
      <c r="P135" t="s">
        <v>45</v>
      </c>
      <c r="Q135" t="b">
        <v>1</v>
      </c>
    </row>
    <row r="136" spans="1:17" x14ac:dyDescent="0.35">
      <c r="A136">
        <v>0</v>
      </c>
      <c r="B136">
        <v>3</v>
      </c>
      <c r="C136" s="4">
        <v>33</v>
      </c>
      <c r="D136">
        <v>0</v>
      </c>
      <c r="E136">
        <v>0</v>
      </c>
      <c r="F136" s="3">
        <v>7.8958000000000004</v>
      </c>
      <c r="G136" t="s">
        <v>18</v>
      </c>
      <c r="H136" t="s">
        <v>15</v>
      </c>
      <c r="I136" t="s">
        <v>45</v>
      </c>
      <c r="J136" t="b">
        <v>1</v>
      </c>
      <c r="K136" t="s">
        <v>20</v>
      </c>
      <c r="L136" t="s">
        <v>17</v>
      </c>
      <c r="M136">
        <f>IF(B136&lt;&gt;"",COUNTA($B$6:B136),"")</f>
        <v>131</v>
      </c>
      <c r="N136" t="str">
        <f>IF(Tableau2[[#This Row],[parents_enfants]]=0,"0 enfant",
   IF(AND(Tableau2[[#This Row],[parents_enfants]]&gt;=1,Tableau2[[#This Row],[parents_enfants]]&lt;=3),"1-3 enfants","4+ enfants"))</f>
        <v>0 enfant</v>
      </c>
      <c r="O136" t="str">
        <f>IF(Tableau2[[#This Row],[survecu]]=0,"NON","OUI")</f>
        <v>NON</v>
      </c>
      <c r="P136" t="s">
        <v>45</v>
      </c>
      <c r="Q136" t="b">
        <v>1</v>
      </c>
    </row>
    <row r="137" spans="1:17" x14ac:dyDescent="0.35">
      <c r="A137">
        <v>0</v>
      </c>
      <c r="B137">
        <v>3</v>
      </c>
      <c r="C137" s="4">
        <v>20</v>
      </c>
      <c r="D137">
        <v>0</v>
      </c>
      <c r="E137">
        <v>0</v>
      </c>
      <c r="F137" s="3">
        <v>7.05</v>
      </c>
      <c r="G137" t="s">
        <v>14</v>
      </c>
      <c r="H137" t="s">
        <v>15</v>
      </c>
      <c r="I137" t="s">
        <v>45</v>
      </c>
      <c r="J137" t="b">
        <v>1</v>
      </c>
      <c r="K137" t="s">
        <v>16</v>
      </c>
      <c r="L137" t="s">
        <v>17</v>
      </c>
      <c r="M137">
        <f>IF(B137&lt;&gt;"",COUNTA($B$6:B137),"")</f>
        <v>132</v>
      </c>
      <c r="N137" t="str">
        <f>IF(Tableau2[[#This Row],[parents_enfants]]=0,"0 enfant",
   IF(AND(Tableau2[[#This Row],[parents_enfants]]&gt;=1,Tableau2[[#This Row],[parents_enfants]]&lt;=3),"1-3 enfants","4+ enfants"))</f>
        <v>0 enfant</v>
      </c>
      <c r="O137" t="str">
        <f>IF(Tableau2[[#This Row],[survecu]]=0,"NON","OUI")</f>
        <v>NON</v>
      </c>
      <c r="P137" t="s">
        <v>45</v>
      </c>
      <c r="Q137" t="b">
        <v>1</v>
      </c>
    </row>
    <row r="138" spans="1:17" x14ac:dyDescent="0.35">
      <c r="A138">
        <v>0</v>
      </c>
      <c r="B138">
        <v>3</v>
      </c>
      <c r="C138" s="4">
        <v>47</v>
      </c>
      <c r="D138">
        <v>1</v>
      </c>
      <c r="E138">
        <v>0</v>
      </c>
      <c r="F138" s="3">
        <v>14.5</v>
      </c>
      <c r="G138" t="s">
        <v>14</v>
      </c>
      <c r="H138" t="s">
        <v>15</v>
      </c>
      <c r="I138" t="s">
        <v>46</v>
      </c>
      <c r="J138" t="b">
        <v>0</v>
      </c>
      <c r="K138" t="s">
        <v>16</v>
      </c>
      <c r="L138" t="s">
        <v>17</v>
      </c>
      <c r="M138">
        <f>IF(B138&lt;&gt;"",COUNTA($B$6:B138),"")</f>
        <v>133</v>
      </c>
      <c r="N138" t="str">
        <f>IF(Tableau2[[#This Row],[parents_enfants]]=0,"0 enfant",
   IF(AND(Tableau2[[#This Row],[parents_enfants]]&gt;=1,Tableau2[[#This Row],[parents_enfants]]&lt;=3),"1-3 enfants","4+ enfants"))</f>
        <v>0 enfant</v>
      </c>
      <c r="O138" t="str">
        <f>IF(Tableau2[[#This Row],[survecu]]=0,"NON","OUI")</f>
        <v>NON</v>
      </c>
      <c r="P138" t="s">
        <v>46</v>
      </c>
      <c r="Q138" t="b">
        <v>0</v>
      </c>
    </row>
    <row r="139" spans="1:17" x14ac:dyDescent="0.35">
      <c r="A139">
        <v>1</v>
      </c>
      <c r="B139">
        <v>2</v>
      </c>
      <c r="C139" s="4">
        <v>29</v>
      </c>
      <c r="D139">
        <v>1</v>
      </c>
      <c r="E139">
        <v>0</v>
      </c>
      <c r="F139" s="3">
        <v>26</v>
      </c>
      <c r="G139" t="s">
        <v>14</v>
      </c>
      <c r="H139" t="s">
        <v>24</v>
      </c>
      <c r="I139" t="s">
        <v>46</v>
      </c>
      <c r="J139" t="b">
        <v>0</v>
      </c>
      <c r="K139" t="s">
        <v>16</v>
      </c>
      <c r="L139" t="s">
        <v>21</v>
      </c>
      <c r="M139">
        <f>IF(B139&lt;&gt;"",COUNTA($B$6:B139),"")</f>
        <v>134</v>
      </c>
      <c r="N139" t="str">
        <f>IF(Tableau2[[#This Row],[parents_enfants]]=0,"0 enfant",
   IF(AND(Tableau2[[#This Row],[parents_enfants]]&gt;=1,Tableau2[[#This Row],[parents_enfants]]&lt;=3),"1-3 enfants","4+ enfants"))</f>
        <v>0 enfant</v>
      </c>
      <c r="O139" t="str">
        <f>IF(Tableau2[[#This Row],[survecu]]=0,"NON","OUI")</f>
        <v>OUI</v>
      </c>
      <c r="P139" t="s">
        <v>46</v>
      </c>
      <c r="Q139" t="b">
        <v>0</v>
      </c>
    </row>
    <row r="140" spans="1:17" x14ac:dyDescent="0.35">
      <c r="A140">
        <v>0</v>
      </c>
      <c r="B140">
        <v>2</v>
      </c>
      <c r="C140" s="4">
        <v>25</v>
      </c>
      <c r="D140">
        <v>0</v>
      </c>
      <c r="E140">
        <v>0</v>
      </c>
      <c r="F140" s="3">
        <v>13</v>
      </c>
      <c r="G140" t="s">
        <v>14</v>
      </c>
      <c r="H140" t="s">
        <v>24</v>
      </c>
      <c r="I140" t="s">
        <v>45</v>
      </c>
      <c r="J140" t="b">
        <v>1</v>
      </c>
      <c r="K140" t="s">
        <v>16</v>
      </c>
      <c r="L140" t="s">
        <v>17</v>
      </c>
      <c r="M140">
        <f>IF(B140&lt;&gt;"",COUNTA($B$6:B140),"")</f>
        <v>135</v>
      </c>
      <c r="N140" t="str">
        <f>IF(Tableau2[[#This Row],[parents_enfants]]=0,"0 enfant",
   IF(AND(Tableau2[[#This Row],[parents_enfants]]&gt;=1,Tableau2[[#This Row],[parents_enfants]]&lt;=3),"1-3 enfants","4+ enfants"))</f>
        <v>0 enfant</v>
      </c>
      <c r="O140" t="str">
        <f>IF(Tableau2[[#This Row],[survecu]]=0,"NON","OUI")</f>
        <v>NON</v>
      </c>
      <c r="P140" t="s">
        <v>45</v>
      </c>
      <c r="Q140" t="b">
        <v>1</v>
      </c>
    </row>
    <row r="141" spans="1:17" x14ac:dyDescent="0.35">
      <c r="A141">
        <v>0</v>
      </c>
      <c r="B141">
        <v>2</v>
      </c>
      <c r="C141" s="4">
        <v>23</v>
      </c>
      <c r="D141">
        <v>0</v>
      </c>
      <c r="E141">
        <v>0</v>
      </c>
      <c r="F141" s="3">
        <v>15.0458</v>
      </c>
      <c r="G141" t="s">
        <v>18</v>
      </c>
      <c r="H141" t="s">
        <v>24</v>
      </c>
      <c r="I141" t="s">
        <v>45</v>
      </c>
      <c r="J141" t="b">
        <v>1</v>
      </c>
      <c r="K141" t="s">
        <v>20</v>
      </c>
      <c r="L141" t="s">
        <v>17</v>
      </c>
      <c r="M141">
        <f>IF(B141&lt;&gt;"",COUNTA($B$6:B141),"")</f>
        <v>136</v>
      </c>
      <c r="N141" t="str">
        <f>IF(Tableau2[[#This Row],[parents_enfants]]=0,"0 enfant",
   IF(AND(Tableau2[[#This Row],[parents_enfants]]&gt;=1,Tableau2[[#This Row],[parents_enfants]]&lt;=3),"1-3 enfants","4+ enfants"))</f>
        <v>0 enfant</v>
      </c>
      <c r="O141" t="str">
        <f>IF(Tableau2[[#This Row],[survecu]]=0,"NON","OUI")</f>
        <v>NON</v>
      </c>
      <c r="P141" t="s">
        <v>45</v>
      </c>
      <c r="Q141" t="b">
        <v>1</v>
      </c>
    </row>
    <row r="142" spans="1:17" x14ac:dyDescent="0.35">
      <c r="A142">
        <v>1</v>
      </c>
      <c r="B142">
        <v>1</v>
      </c>
      <c r="C142" s="4">
        <v>19</v>
      </c>
      <c r="D142">
        <v>0</v>
      </c>
      <c r="E142">
        <v>2</v>
      </c>
      <c r="F142" s="3">
        <v>26.283300000000001</v>
      </c>
      <c r="G142" t="s">
        <v>14</v>
      </c>
      <c r="H142" t="s">
        <v>19</v>
      </c>
      <c r="I142" t="s">
        <v>46</v>
      </c>
      <c r="J142" t="b">
        <v>0</v>
      </c>
      <c r="K142" t="s">
        <v>16</v>
      </c>
      <c r="L142" t="s">
        <v>21</v>
      </c>
      <c r="M142">
        <f>IF(B142&lt;&gt;"",COUNTA($B$6:B142),"")</f>
        <v>137</v>
      </c>
      <c r="N142" t="str">
        <f>IF(Tableau2[[#This Row],[parents_enfants]]=0,"0 enfant",
   IF(AND(Tableau2[[#This Row],[parents_enfants]]&gt;=1,Tableau2[[#This Row],[parents_enfants]]&lt;=3),"1-3 enfants","4+ enfants"))</f>
        <v>1-3 enfants</v>
      </c>
      <c r="O142" t="str">
        <f>IF(Tableau2[[#This Row],[survecu]]=0,"NON","OUI")</f>
        <v>OUI</v>
      </c>
      <c r="P142" t="s">
        <v>46</v>
      </c>
      <c r="Q142" t="b">
        <v>0</v>
      </c>
    </row>
    <row r="143" spans="1:17" x14ac:dyDescent="0.35">
      <c r="A143">
        <v>0</v>
      </c>
      <c r="B143">
        <v>1</v>
      </c>
      <c r="C143" s="4">
        <v>37</v>
      </c>
      <c r="D143">
        <v>1</v>
      </c>
      <c r="E143">
        <v>0</v>
      </c>
      <c r="F143" s="3">
        <v>53.1</v>
      </c>
      <c r="G143" t="s">
        <v>14</v>
      </c>
      <c r="H143" t="s">
        <v>19</v>
      </c>
      <c r="I143" t="s">
        <v>45</v>
      </c>
      <c r="J143" t="b">
        <v>1</v>
      </c>
      <c r="K143" t="s">
        <v>16</v>
      </c>
      <c r="L143" t="s">
        <v>17</v>
      </c>
      <c r="M143">
        <f>IF(B143&lt;&gt;"",COUNTA($B$6:B143),"")</f>
        <v>138</v>
      </c>
      <c r="N143" t="str">
        <f>IF(Tableau2[[#This Row],[parents_enfants]]=0,"0 enfant",
   IF(AND(Tableau2[[#This Row],[parents_enfants]]&gt;=1,Tableau2[[#This Row],[parents_enfants]]&lt;=3),"1-3 enfants","4+ enfants"))</f>
        <v>0 enfant</v>
      </c>
      <c r="O143" t="str">
        <f>IF(Tableau2[[#This Row],[survecu]]=0,"NON","OUI")</f>
        <v>NON</v>
      </c>
      <c r="P143" t="s">
        <v>45</v>
      </c>
      <c r="Q143" t="b">
        <v>0</v>
      </c>
    </row>
    <row r="144" spans="1:17" x14ac:dyDescent="0.35">
      <c r="A144">
        <v>0</v>
      </c>
      <c r="B144">
        <v>3</v>
      </c>
      <c r="C144" s="4">
        <v>16</v>
      </c>
      <c r="D144">
        <v>0</v>
      </c>
      <c r="E144">
        <v>0</v>
      </c>
      <c r="F144" s="3">
        <v>9.2166999999999994</v>
      </c>
      <c r="G144" t="s">
        <v>14</v>
      </c>
      <c r="H144" t="s">
        <v>15</v>
      </c>
      <c r="I144" t="s">
        <v>45</v>
      </c>
      <c r="J144" t="b">
        <v>1</v>
      </c>
      <c r="K144" t="s">
        <v>16</v>
      </c>
      <c r="L144" t="s">
        <v>17</v>
      </c>
      <c r="M144">
        <f>IF(B144&lt;&gt;"",COUNTA($B$6:B144),"")</f>
        <v>139</v>
      </c>
      <c r="N144" t="str">
        <f>IF(Tableau2[[#This Row],[parents_enfants]]=0,"0 enfant",
   IF(AND(Tableau2[[#This Row],[parents_enfants]]&gt;=1,Tableau2[[#This Row],[parents_enfants]]&lt;=3),"1-3 enfants","4+ enfants"))</f>
        <v>0 enfant</v>
      </c>
      <c r="O144" t="str">
        <f>IF(Tableau2[[#This Row],[survecu]]=0,"NON","OUI")</f>
        <v>NON</v>
      </c>
      <c r="P144" t="s">
        <v>45</v>
      </c>
      <c r="Q144" t="b">
        <v>1</v>
      </c>
    </row>
    <row r="145" spans="1:17" x14ac:dyDescent="0.35">
      <c r="A145">
        <v>0</v>
      </c>
      <c r="B145">
        <v>1</v>
      </c>
      <c r="C145" s="4">
        <v>24</v>
      </c>
      <c r="D145">
        <v>0</v>
      </c>
      <c r="E145">
        <v>0</v>
      </c>
      <c r="F145" s="3">
        <v>79.2</v>
      </c>
      <c r="G145" t="s">
        <v>18</v>
      </c>
      <c r="H145" t="s">
        <v>19</v>
      </c>
      <c r="I145" t="s">
        <v>45</v>
      </c>
      <c r="J145" t="b">
        <v>1</v>
      </c>
      <c r="K145" t="s">
        <v>20</v>
      </c>
      <c r="L145" t="s">
        <v>17</v>
      </c>
      <c r="M145">
        <f>IF(B145&lt;&gt;"",COUNTA($B$6:B145),"")</f>
        <v>140</v>
      </c>
      <c r="N145" t="str">
        <f>IF(Tableau2[[#This Row],[parents_enfants]]=0,"0 enfant",
   IF(AND(Tableau2[[#This Row],[parents_enfants]]&gt;=1,Tableau2[[#This Row],[parents_enfants]]&lt;=3),"1-3 enfants","4+ enfants"))</f>
        <v>0 enfant</v>
      </c>
      <c r="O145" t="str">
        <f>IF(Tableau2[[#This Row],[survecu]]=0,"NON","OUI")</f>
        <v>NON</v>
      </c>
      <c r="P145" t="s">
        <v>45</v>
      </c>
      <c r="Q145" t="b">
        <v>1</v>
      </c>
    </row>
    <row r="146" spans="1:17" x14ac:dyDescent="0.35">
      <c r="A146">
        <v>0</v>
      </c>
      <c r="B146">
        <v>3</v>
      </c>
      <c r="C146" s="4">
        <v>21.5</v>
      </c>
      <c r="D146">
        <v>0</v>
      </c>
      <c r="E146">
        <v>2</v>
      </c>
      <c r="F146" s="3">
        <v>15.245799999999999</v>
      </c>
      <c r="G146" t="s">
        <v>18</v>
      </c>
      <c r="H146" t="s">
        <v>15</v>
      </c>
      <c r="I146" t="s">
        <v>46</v>
      </c>
      <c r="J146" t="b">
        <v>0</v>
      </c>
      <c r="K146" t="s">
        <v>20</v>
      </c>
      <c r="L146" t="s">
        <v>17</v>
      </c>
      <c r="M146">
        <f>IF(B146&lt;&gt;"",COUNTA($B$6:B146),"")</f>
        <v>141</v>
      </c>
      <c r="N146" t="str">
        <f>IF(Tableau2[[#This Row],[parents_enfants]]=0,"0 enfant",
   IF(AND(Tableau2[[#This Row],[parents_enfants]]&gt;=1,Tableau2[[#This Row],[parents_enfants]]&lt;=3),"1-3 enfants","4+ enfants"))</f>
        <v>1-3 enfants</v>
      </c>
      <c r="O146" t="str">
        <f>IF(Tableau2[[#This Row],[survecu]]=0,"NON","OUI")</f>
        <v>NON</v>
      </c>
      <c r="P146" t="s">
        <v>46</v>
      </c>
      <c r="Q146" t="b">
        <v>0</v>
      </c>
    </row>
    <row r="147" spans="1:17" x14ac:dyDescent="0.35">
      <c r="A147">
        <v>1</v>
      </c>
      <c r="B147">
        <v>3</v>
      </c>
      <c r="C147" s="4">
        <v>22</v>
      </c>
      <c r="D147">
        <v>0</v>
      </c>
      <c r="E147">
        <v>0</v>
      </c>
      <c r="F147" s="3">
        <v>7.75</v>
      </c>
      <c r="G147" t="s">
        <v>14</v>
      </c>
      <c r="H147" t="s">
        <v>15</v>
      </c>
      <c r="I147" t="s">
        <v>46</v>
      </c>
      <c r="J147" t="b">
        <v>0</v>
      </c>
      <c r="K147" t="s">
        <v>16</v>
      </c>
      <c r="L147" t="s">
        <v>21</v>
      </c>
      <c r="M147">
        <f>IF(B147&lt;&gt;"",COUNTA($B$6:B147),"")</f>
        <v>142</v>
      </c>
      <c r="N147" t="str">
        <f>IF(Tableau2[[#This Row],[parents_enfants]]=0,"0 enfant",
   IF(AND(Tableau2[[#This Row],[parents_enfants]]&gt;=1,Tableau2[[#This Row],[parents_enfants]]&lt;=3),"1-3 enfants","4+ enfants"))</f>
        <v>0 enfant</v>
      </c>
      <c r="O147" t="str">
        <f>IF(Tableau2[[#This Row],[survecu]]=0,"NON","OUI")</f>
        <v>OUI</v>
      </c>
      <c r="P147" t="s">
        <v>46</v>
      </c>
      <c r="Q147" t="b">
        <v>1</v>
      </c>
    </row>
    <row r="148" spans="1:17" x14ac:dyDescent="0.35">
      <c r="A148">
        <v>1</v>
      </c>
      <c r="B148">
        <v>3</v>
      </c>
      <c r="C148" s="4">
        <v>24</v>
      </c>
      <c r="D148">
        <v>1</v>
      </c>
      <c r="E148">
        <v>0</v>
      </c>
      <c r="F148" s="3">
        <v>15.85</v>
      </c>
      <c r="G148" t="s">
        <v>14</v>
      </c>
      <c r="H148" t="s">
        <v>15</v>
      </c>
      <c r="I148" t="s">
        <v>46</v>
      </c>
      <c r="J148" t="b">
        <v>0</v>
      </c>
      <c r="K148" t="s">
        <v>16</v>
      </c>
      <c r="L148" t="s">
        <v>21</v>
      </c>
      <c r="M148">
        <f>IF(B148&lt;&gt;"",COUNTA($B$6:B148),"")</f>
        <v>143</v>
      </c>
      <c r="N148" t="str">
        <f>IF(Tableau2[[#This Row],[parents_enfants]]=0,"0 enfant",
   IF(AND(Tableau2[[#This Row],[parents_enfants]]&gt;=1,Tableau2[[#This Row],[parents_enfants]]&lt;=3),"1-3 enfants","4+ enfants"))</f>
        <v>0 enfant</v>
      </c>
      <c r="O148" t="str">
        <f>IF(Tableau2[[#This Row],[survecu]]=0,"NON","OUI")</f>
        <v>OUI</v>
      </c>
      <c r="P148" t="s">
        <v>46</v>
      </c>
      <c r="Q148" t="b">
        <v>0</v>
      </c>
    </row>
    <row r="149" spans="1:17" x14ac:dyDescent="0.35">
      <c r="A149">
        <v>0</v>
      </c>
      <c r="B149">
        <v>3</v>
      </c>
      <c r="C149" s="4">
        <v>19</v>
      </c>
      <c r="D149">
        <v>0</v>
      </c>
      <c r="E149">
        <v>0</v>
      </c>
      <c r="F149" s="3">
        <v>6.75</v>
      </c>
      <c r="G149" t="s">
        <v>22</v>
      </c>
      <c r="H149" t="s">
        <v>15</v>
      </c>
      <c r="I149" t="s">
        <v>45</v>
      </c>
      <c r="J149" t="b">
        <v>1</v>
      </c>
      <c r="K149" t="s">
        <v>23</v>
      </c>
      <c r="L149" t="s">
        <v>17</v>
      </c>
      <c r="M149">
        <f>IF(B149&lt;&gt;"",COUNTA($B$6:B149),"")</f>
        <v>144</v>
      </c>
      <c r="N149" t="str">
        <f>IF(Tableau2[[#This Row],[parents_enfants]]=0,"0 enfant",
   IF(AND(Tableau2[[#This Row],[parents_enfants]]&gt;=1,Tableau2[[#This Row],[parents_enfants]]&lt;=3),"1-3 enfants","4+ enfants"))</f>
        <v>0 enfant</v>
      </c>
      <c r="O149" t="str">
        <f>IF(Tableau2[[#This Row],[survecu]]=0,"NON","OUI")</f>
        <v>NON</v>
      </c>
      <c r="P149" t="s">
        <v>45</v>
      </c>
      <c r="Q149" t="b">
        <v>1</v>
      </c>
    </row>
    <row r="150" spans="1:17" x14ac:dyDescent="0.35">
      <c r="A150">
        <v>0</v>
      </c>
      <c r="B150">
        <v>2</v>
      </c>
      <c r="C150" s="4">
        <v>18</v>
      </c>
      <c r="D150">
        <v>0</v>
      </c>
      <c r="E150">
        <v>0</v>
      </c>
      <c r="F150" s="3">
        <v>11.5</v>
      </c>
      <c r="G150" t="s">
        <v>14</v>
      </c>
      <c r="H150" t="s">
        <v>24</v>
      </c>
      <c r="I150" t="s">
        <v>45</v>
      </c>
      <c r="J150" t="b">
        <v>1</v>
      </c>
      <c r="K150" t="s">
        <v>16</v>
      </c>
      <c r="L150" t="s">
        <v>17</v>
      </c>
      <c r="M150">
        <f>IF(B150&lt;&gt;"",COUNTA($B$6:B150),"")</f>
        <v>145</v>
      </c>
      <c r="N150" t="str">
        <f>IF(Tableau2[[#This Row],[parents_enfants]]=0,"0 enfant",
   IF(AND(Tableau2[[#This Row],[parents_enfants]]&gt;=1,Tableau2[[#This Row],[parents_enfants]]&lt;=3),"1-3 enfants","4+ enfants"))</f>
        <v>0 enfant</v>
      </c>
      <c r="O150" t="str">
        <f>IF(Tableau2[[#This Row],[survecu]]=0,"NON","OUI")</f>
        <v>NON</v>
      </c>
      <c r="P150" t="s">
        <v>45</v>
      </c>
      <c r="Q150" t="b">
        <v>1</v>
      </c>
    </row>
    <row r="151" spans="1:17" x14ac:dyDescent="0.35">
      <c r="A151">
        <v>0</v>
      </c>
      <c r="B151">
        <v>2</v>
      </c>
      <c r="C151" s="4">
        <v>19</v>
      </c>
      <c r="D151">
        <v>1</v>
      </c>
      <c r="E151">
        <v>1</v>
      </c>
      <c r="F151" s="3">
        <v>36.75</v>
      </c>
      <c r="G151" t="s">
        <v>14</v>
      </c>
      <c r="H151" t="s">
        <v>24</v>
      </c>
      <c r="I151" t="s">
        <v>45</v>
      </c>
      <c r="J151" t="b">
        <v>1</v>
      </c>
      <c r="K151" t="s">
        <v>16</v>
      </c>
      <c r="L151" t="s">
        <v>17</v>
      </c>
      <c r="M151">
        <f>IF(B151&lt;&gt;"",COUNTA($B$6:B151),"")</f>
        <v>146</v>
      </c>
      <c r="N151" t="str">
        <f>IF(Tableau2[[#This Row],[parents_enfants]]=0,"0 enfant",
   IF(AND(Tableau2[[#This Row],[parents_enfants]]&gt;=1,Tableau2[[#This Row],[parents_enfants]]&lt;=3),"1-3 enfants","4+ enfants"))</f>
        <v>1-3 enfants</v>
      </c>
      <c r="O151" t="str">
        <f>IF(Tableau2[[#This Row],[survecu]]=0,"NON","OUI")</f>
        <v>NON</v>
      </c>
      <c r="P151" t="s">
        <v>45</v>
      </c>
      <c r="Q151" t="b">
        <v>0</v>
      </c>
    </row>
    <row r="152" spans="1:17" x14ac:dyDescent="0.35">
      <c r="A152">
        <v>1</v>
      </c>
      <c r="B152">
        <v>3</v>
      </c>
      <c r="C152" s="4">
        <v>27</v>
      </c>
      <c r="D152">
        <v>0</v>
      </c>
      <c r="E152">
        <v>0</v>
      </c>
      <c r="F152" s="3">
        <v>7.7957999999999998</v>
      </c>
      <c r="G152" t="s">
        <v>14</v>
      </c>
      <c r="H152" t="s">
        <v>15</v>
      </c>
      <c r="I152" t="s">
        <v>45</v>
      </c>
      <c r="J152" t="b">
        <v>1</v>
      </c>
      <c r="K152" t="s">
        <v>16</v>
      </c>
      <c r="L152" t="s">
        <v>21</v>
      </c>
      <c r="M152">
        <f>IF(B152&lt;&gt;"",COUNTA($B$6:B152),"")</f>
        <v>147</v>
      </c>
      <c r="N152" t="str">
        <f>IF(Tableau2[[#This Row],[parents_enfants]]=0,"0 enfant",
   IF(AND(Tableau2[[#This Row],[parents_enfants]]&gt;=1,Tableau2[[#This Row],[parents_enfants]]&lt;=3),"1-3 enfants","4+ enfants"))</f>
        <v>0 enfant</v>
      </c>
      <c r="O152" t="str">
        <f>IF(Tableau2[[#This Row],[survecu]]=0,"NON","OUI")</f>
        <v>OUI</v>
      </c>
      <c r="P152" t="s">
        <v>45</v>
      </c>
      <c r="Q152" t="b">
        <v>1</v>
      </c>
    </row>
    <row r="153" spans="1:17" x14ac:dyDescent="0.35">
      <c r="A153">
        <v>0</v>
      </c>
      <c r="B153">
        <v>3</v>
      </c>
      <c r="C153" s="4">
        <v>9</v>
      </c>
      <c r="D153">
        <v>2</v>
      </c>
      <c r="E153">
        <v>2</v>
      </c>
      <c r="F153" s="3">
        <v>34.375</v>
      </c>
      <c r="G153" t="s">
        <v>14</v>
      </c>
      <c r="H153" t="s">
        <v>15</v>
      </c>
      <c r="I153" t="s">
        <v>59</v>
      </c>
      <c r="J153" t="b">
        <v>0</v>
      </c>
      <c r="K153" t="s">
        <v>16</v>
      </c>
      <c r="L153" t="s">
        <v>17</v>
      </c>
      <c r="M153">
        <f>IF(B153&lt;&gt;"",COUNTA($B$6:B153),"")</f>
        <v>148</v>
      </c>
      <c r="N153" t="str">
        <f>IF(Tableau2[[#This Row],[parents_enfants]]=0,"0 enfant",
   IF(AND(Tableau2[[#This Row],[parents_enfants]]&gt;=1,Tableau2[[#This Row],[parents_enfants]]&lt;=3),"1-3 enfants","4+ enfants"))</f>
        <v>1-3 enfants</v>
      </c>
      <c r="O153" t="str">
        <f>IF(Tableau2[[#This Row],[survecu]]=0,"NON","OUI")</f>
        <v>NON</v>
      </c>
      <c r="P153" t="s">
        <v>46</v>
      </c>
      <c r="Q153" t="b">
        <v>0</v>
      </c>
    </row>
    <row r="154" spans="1:17" x14ac:dyDescent="0.35">
      <c r="A154">
        <v>0</v>
      </c>
      <c r="B154">
        <v>2</v>
      </c>
      <c r="C154" s="4">
        <v>36.5</v>
      </c>
      <c r="D154">
        <v>0</v>
      </c>
      <c r="E154">
        <v>2</v>
      </c>
      <c r="F154" s="3">
        <v>26</v>
      </c>
      <c r="G154" t="s">
        <v>14</v>
      </c>
      <c r="H154" t="s">
        <v>24</v>
      </c>
      <c r="I154" t="s">
        <v>45</v>
      </c>
      <c r="J154" t="b">
        <v>1</v>
      </c>
      <c r="K154" t="s">
        <v>16</v>
      </c>
      <c r="L154" t="s">
        <v>17</v>
      </c>
      <c r="M154">
        <f>IF(B154&lt;&gt;"",COUNTA($B$6:B154),"")</f>
        <v>149</v>
      </c>
      <c r="N154" t="str">
        <f>IF(Tableau2[[#This Row],[parents_enfants]]=0,"0 enfant",
   IF(AND(Tableau2[[#This Row],[parents_enfants]]&gt;=1,Tableau2[[#This Row],[parents_enfants]]&lt;=3),"1-3 enfants","4+ enfants"))</f>
        <v>1-3 enfants</v>
      </c>
      <c r="O154" t="str">
        <f>IF(Tableau2[[#This Row],[survecu]]=0,"NON","OUI")</f>
        <v>NON</v>
      </c>
      <c r="P154" t="s">
        <v>45</v>
      </c>
      <c r="Q154" t="b">
        <v>0</v>
      </c>
    </row>
    <row r="155" spans="1:17" x14ac:dyDescent="0.35">
      <c r="A155">
        <v>0</v>
      </c>
      <c r="B155">
        <v>2</v>
      </c>
      <c r="C155" s="4">
        <v>42</v>
      </c>
      <c r="D155">
        <v>0</v>
      </c>
      <c r="E155">
        <v>0</v>
      </c>
      <c r="F155" s="3">
        <v>13</v>
      </c>
      <c r="G155" t="s">
        <v>14</v>
      </c>
      <c r="H155" t="s">
        <v>24</v>
      </c>
      <c r="I155" t="s">
        <v>45</v>
      </c>
      <c r="J155" t="b">
        <v>1</v>
      </c>
      <c r="K155" t="s">
        <v>16</v>
      </c>
      <c r="L155" t="s">
        <v>17</v>
      </c>
      <c r="M155">
        <f>IF(B155&lt;&gt;"",COUNTA($B$6:B155),"")</f>
        <v>150</v>
      </c>
      <c r="N155" t="str">
        <f>IF(Tableau2[[#This Row],[parents_enfants]]=0,"0 enfant",
   IF(AND(Tableau2[[#This Row],[parents_enfants]]&gt;=1,Tableau2[[#This Row],[parents_enfants]]&lt;=3),"1-3 enfants","4+ enfants"))</f>
        <v>0 enfant</v>
      </c>
      <c r="O155" t="str">
        <f>IF(Tableau2[[#This Row],[survecu]]=0,"NON","OUI")</f>
        <v>NON</v>
      </c>
      <c r="P155" t="s">
        <v>45</v>
      </c>
      <c r="Q155" t="b">
        <v>1</v>
      </c>
    </row>
    <row r="156" spans="1:17" x14ac:dyDescent="0.35">
      <c r="A156">
        <v>0</v>
      </c>
      <c r="B156">
        <v>2</v>
      </c>
      <c r="C156" s="4">
        <v>51</v>
      </c>
      <c r="D156">
        <v>0</v>
      </c>
      <c r="E156">
        <v>0</v>
      </c>
      <c r="F156" s="3">
        <v>12.525</v>
      </c>
      <c r="G156" t="s">
        <v>14</v>
      </c>
      <c r="H156" t="s">
        <v>24</v>
      </c>
      <c r="I156" t="s">
        <v>45</v>
      </c>
      <c r="J156" t="b">
        <v>1</v>
      </c>
      <c r="K156" t="s">
        <v>16</v>
      </c>
      <c r="L156" t="s">
        <v>17</v>
      </c>
      <c r="M156">
        <f>IF(B156&lt;&gt;"",COUNTA($B$6:B156),"")</f>
        <v>151</v>
      </c>
      <c r="N156" t="str">
        <f>IF(Tableau2[[#This Row],[parents_enfants]]=0,"0 enfant",
   IF(AND(Tableau2[[#This Row],[parents_enfants]]&gt;=1,Tableau2[[#This Row],[parents_enfants]]&lt;=3),"1-3 enfants","4+ enfants"))</f>
        <v>0 enfant</v>
      </c>
      <c r="O156" t="str">
        <f>IF(Tableau2[[#This Row],[survecu]]=0,"NON","OUI")</f>
        <v>NON</v>
      </c>
      <c r="P156" t="s">
        <v>45</v>
      </c>
      <c r="Q156" t="b">
        <v>1</v>
      </c>
    </row>
    <row r="157" spans="1:17" x14ac:dyDescent="0.35">
      <c r="A157">
        <v>1</v>
      </c>
      <c r="B157">
        <v>1</v>
      </c>
      <c r="C157" s="4">
        <v>22</v>
      </c>
      <c r="D157">
        <v>1</v>
      </c>
      <c r="E157">
        <v>0</v>
      </c>
      <c r="F157" s="3">
        <v>66.599999999999994</v>
      </c>
      <c r="G157" t="s">
        <v>14</v>
      </c>
      <c r="H157" t="s">
        <v>19</v>
      </c>
      <c r="I157" t="s">
        <v>46</v>
      </c>
      <c r="J157" t="b">
        <v>0</v>
      </c>
      <c r="K157" t="s">
        <v>16</v>
      </c>
      <c r="L157" t="s">
        <v>21</v>
      </c>
      <c r="M157">
        <f>IF(B157&lt;&gt;"",COUNTA($B$6:B157),"")</f>
        <v>152</v>
      </c>
      <c r="N157" t="str">
        <f>IF(Tableau2[[#This Row],[parents_enfants]]=0,"0 enfant",
   IF(AND(Tableau2[[#This Row],[parents_enfants]]&gt;=1,Tableau2[[#This Row],[parents_enfants]]&lt;=3),"1-3 enfants","4+ enfants"))</f>
        <v>0 enfant</v>
      </c>
      <c r="O157" t="str">
        <f>IF(Tableau2[[#This Row],[survecu]]=0,"NON","OUI")</f>
        <v>OUI</v>
      </c>
      <c r="P157" t="s">
        <v>46</v>
      </c>
      <c r="Q157" t="b">
        <v>0</v>
      </c>
    </row>
    <row r="158" spans="1:17" x14ac:dyDescent="0.35">
      <c r="A158">
        <v>0</v>
      </c>
      <c r="B158">
        <v>3</v>
      </c>
      <c r="C158" s="4">
        <v>55.5</v>
      </c>
      <c r="D158">
        <v>0</v>
      </c>
      <c r="E158">
        <v>0</v>
      </c>
      <c r="F158" s="3">
        <v>8.0500000000000007</v>
      </c>
      <c r="G158" t="s">
        <v>14</v>
      </c>
      <c r="H158" t="s">
        <v>15</v>
      </c>
      <c r="I158" t="s">
        <v>45</v>
      </c>
      <c r="J158" t="b">
        <v>1</v>
      </c>
      <c r="K158" t="s">
        <v>16</v>
      </c>
      <c r="L158" t="s">
        <v>17</v>
      </c>
      <c r="M158">
        <f>IF(B158&lt;&gt;"",COUNTA($B$6:B158),"")</f>
        <v>153</v>
      </c>
      <c r="N158" t="str">
        <f>IF(Tableau2[[#This Row],[parents_enfants]]=0,"0 enfant",
   IF(AND(Tableau2[[#This Row],[parents_enfants]]&gt;=1,Tableau2[[#This Row],[parents_enfants]]&lt;=3),"1-3 enfants","4+ enfants"))</f>
        <v>0 enfant</v>
      </c>
      <c r="O158" t="str">
        <f>IF(Tableau2[[#This Row],[survecu]]=0,"NON","OUI")</f>
        <v>NON</v>
      </c>
      <c r="P158" t="s">
        <v>45</v>
      </c>
      <c r="Q158" t="b">
        <v>1</v>
      </c>
    </row>
    <row r="159" spans="1:17" x14ac:dyDescent="0.35">
      <c r="A159">
        <v>0</v>
      </c>
      <c r="B159">
        <v>3</v>
      </c>
      <c r="C159" s="4">
        <v>40.5</v>
      </c>
      <c r="D159">
        <v>0</v>
      </c>
      <c r="E159">
        <v>2</v>
      </c>
      <c r="F159" s="3">
        <v>14.5</v>
      </c>
      <c r="G159" t="s">
        <v>14</v>
      </c>
      <c r="H159" t="s">
        <v>15</v>
      </c>
      <c r="I159" t="s">
        <v>45</v>
      </c>
      <c r="J159" t="b">
        <v>1</v>
      </c>
      <c r="K159" t="s">
        <v>16</v>
      </c>
      <c r="L159" t="s">
        <v>17</v>
      </c>
      <c r="M159">
        <f>IF(B159&lt;&gt;"",COUNTA($B$6:B159),"")</f>
        <v>154</v>
      </c>
      <c r="N159" t="str">
        <f>IF(Tableau2[[#This Row],[parents_enfants]]=0,"0 enfant",
   IF(AND(Tableau2[[#This Row],[parents_enfants]]&gt;=1,Tableau2[[#This Row],[parents_enfants]]&lt;=3),"1-3 enfants","4+ enfants"))</f>
        <v>1-3 enfants</v>
      </c>
      <c r="O159" t="str">
        <f>IF(Tableau2[[#This Row],[survecu]]=0,"NON","OUI")</f>
        <v>NON</v>
      </c>
      <c r="P159" t="s">
        <v>45</v>
      </c>
      <c r="Q159" t="b">
        <v>0</v>
      </c>
    </row>
    <row r="160" spans="1:17" x14ac:dyDescent="0.35">
      <c r="A160">
        <v>0</v>
      </c>
      <c r="B160">
        <v>3</v>
      </c>
      <c r="C160" s="4">
        <v>25</v>
      </c>
      <c r="D160">
        <v>0</v>
      </c>
      <c r="E160">
        <v>0</v>
      </c>
      <c r="F160" s="3">
        <v>7.3125</v>
      </c>
      <c r="G160" t="s">
        <v>14</v>
      </c>
      <c r="H160" t="s">
        <v>15</v>
      </c>
      <c r="I160" t="s">
        <v>45</v>
      </c>
      <c r="J160" t="b">
        <v>1</v>
      </c>
      <c r="K160" t="s">
        <v>16</v>
      </c>
      <c r="L160" t="s">
        <v>17</v>
      </c>
      <c r="M160">
        <f>IF(B160&lt;&gt;"",COUNTA($B$6:B160),"")</f>
        <v>155</v>
      </c>
      <c r="N160" t="str">
        <f>IF(Tableau2[[#This Row],[parents_enfants]]=0,"0 enfant",
   IF(AND(Tableau2[[#This Row],[parents_enfants]]&gt;=1,Tableau2[[#This Row],[parents_enfants]]&lt;=3),"1-3 enfants","4+ enfants"))</f>
        <v>0 enfant</v>
      </c>
      <c r="O160" t="str">
        <f>IF(Tableau2[[#This Row],[survecu]]=0,"NON","OUI")</f>
        <v>NON</v>
      </c>
      <c r="P160" t="s">
        <v>45</v>
      </c>
      <c r="Q160" t="b">
        <v>1</v>
      </c>
    </row>
    <row r="161" spans="1:17" x14ac:dyDescent="0.35">
      <c r="A161">
        <v>0</v>
      </c>
      <c r="B161">
        <v>1</v>
      </c>
      <c r="C161" s="4">
        <v>51</v>
      </c>
      <c r="D161">
        <v>0</v>
      </c>
      <c r="E161">
        <v>1</v>
      </c>
      <c r="F161" s="3">
        <v>61.379199999999997</v>
      </c>
      <c r="G161" t="s">
        <v>18</v>
      </c>
      <c r="H161" t="s">
        <v>19</v>
      </c>
      <c r="I161" t="s">
        <v>45</v>
      </c>
      <c r="J161" t="b">
        <v>1</v>
      </c>
      <c r="K161" t="s">
        <v>20</v>
      </c>
      <c r="L161" t="s">
        <v>17</v>
      </c>
      <c r="M161">
        <f>IF(B161&lt;&gt;"",COUNTA($B$6:B161),"")</f>
        <v>156</v>
      </c>
      <c r="N161" t="str">
        <f>IF(Tableau2[[#This Row],[parents_enfants]]=0,"0 enfant",
   IF(AND(Tableau2[[#This Row],[parents_enfants]]&gt;=1,Tableau2[[#This Row],[parents_enfants]]&lt;=3),"1-3 enfants","4+ enfants"))</f>
        <v>1-3 enfants</v>
      </c>
      <c r="O161" t="str">
        <f>IF(Tableau2[[#This Row],[survecu]]=0,"NON","OUI")</f>
        <v>NON</v>
      </c>
      <c r="P161" t="s">
        <v>45</v>
      </c>
      <c r="Q161" t="b">
        <v>0</v>
      </c>
    </row>
    <row r="162" spans="1:17" x14ac:dyDescent="0.35">
      <c r="A162">
        <v>1</v>
      </c>
      <c r="B162">
        <v>3</v>
      </c>
      <c r="C162" s="4">
        <v>16</v>
      </c>
      <c r="D162">
        <v>0</v>
      </c>
      <c r="E162">
        <v>0</v>
      </c>
      <c r="F162" s="3">
        <v>7.7332999999999998</v>
      </c>
      <c r="G162" t="s">
        <v>22</v>
      </c>
      <c r="H162" t="s">
        <v>15</v>
      </c>
      <c r="I162" t="s">
        <v>46</v>
      </c>
      <c r="J162" t="b">
        <v>0</v>
      </c>
      <c r="K162" t="s">
        <v>23</v>
      </c>
      <c r="L162" t="s">
        <v>21</v>
      </c>
      <c r="M162">
        <f>IF(B162&lt;&gt;"",COUNTA($B$6:B162),"")</f>
        <v>157</v>
      </c>
      <c r="N162" t="str">
        <f>IF(Tableau2[[#This Row],[parents_enfants]]=0,"0 enfant",
   IF(AND(Tableau2[[#This Row],[parents_enfants]]&gt;=1,Tableau2[[#This Row],[parents_enfants]]&lt;=3),"1-3 enfants","4+ enfants"))</f>
        <v>0 enfant</v>
      </c>
      <c r="O162" t="str">
        <f>IF(Tableau2[[#This Row],[survecu]]=0,"NON","OUI")</f>
        <v>OUI</v>
      </c>
      <c r="P162" t="s">
        <v>46</v>
      </c>
      <c r="Q162" t="b">
        <v>1</v>
      </c>
    </row>
    <row r="163" spans="1:17" x14ac:dyDescent="0.35">
      <c r="A163">
        <v>0</v>
      </c>
      <c r="B163">
        <v>3</v>
      </c>
      <c r="C163" s="4">
        <v>30</v>
      </c>
      <c r="D163">
        <v>0</v>
      </c>
      <c r="E163">
        <v>0</v>
      </c>
      <c r="F163" s="3">
        <v>8.0500000000000007</v>
      </c>
      <c r="G163" t="s">
        <v>14</v>
      </c>
      <c r="H163" t="s">
        <v>15</v>
      </c>
      <c r="I163" t="s">
        <v>45</v>
      </c>
      <c r="J163" t="b">
        <v>1</v>
      </c>
      <c r="K163" t="s">
        <v>16</v>
      </c>
      <c r="L163" t="s">
        <v>17</v>
      </c>
      <c r="M163">
        <f>IF(B163&lt;&gt;"",COUNTA($B$6:B163),"")</f>
        <v>158</v>
      </c>
      <c r="N163" t="str">
        <f>IF(Tableau2[[#This Row],[parents_enfants]]=0,"0 enfant",
   IF(AND(Tableau2[[#This Row],[parents_enfants]]&gt;=1,Tableau2[[#This Row],[parents_enfants]]&lt;=3),"1-3 enfants","4+ enfants"))</f>
        <v>0 enfant</v>
      </c>
      <c r="O163" t="str">
        <f>IF(Tableau2[[#This Row],[survecu]]=0,"NON","OUI")</f>
        <v>NON</v>
      </c>
      <c r="P163" t="s">
        <v>45</v>
      </c>
      <c r="Q163" t="b">
        <v>1</v>
      </c>
    </row>
    <row r="164" spans="1:17" x14ac:dyDescent="0.35">
      <c r="A164">
        <v>0</v>
      </c>
      <c r="B164">
        <v>3</v>
      </c>
      <c r="C164" s="4">
        <v>25</v>
      </c>
      <c r="D164">
        <v>0</v>
      </c>
      <c r="E164">
        <v>0</v>
      </c>
      <c r="F164" s="3">
        <v>8.6624999999999996</v>
      </c>
      <c r="G164" t="s">
        <v>14</v>
      </c>
      <c r="H164" t="s">
        <v>15</v>
      </c>
      <c r="I164" t="s">
        <v>45</v>
      </c>
      <c r="J164" t="b">
        <v>1</v>
      </c>
      <c r="K164" t="s">
        <v>16</v>
      </c>
      <c r="L164" t="s">
        <v>17</v>
      </c>
      <c r="M164">
        <f>IF(B164&lt;&gt;"",COUNTA($B$6:B164),"")</f>
        <v>159</v>
      </c>
      <c r="N164" t="str">
        <f>IF(Tableau2[[#This Row],[parents_enfants]]=0,"0 enfant",
   IF(AND(Tableau2[[#This Row],[parents_enfants]]&gt;=1,Tableau2[[#This Row],[parents_enfants]]&lt;=3),"1-3 enfants","4+ enfants"))</f>
        <v>0 enfant</v>
      </c>
      <c r="O164" t="str">
        <f>IF(Tableau2[[#This Row],[survecu]]=0,"NON","OUI")</f>
        <v>NON</v>
      </c>
      <c r="P164" t="s">
        <v>45</v>
      </c>
      <c r="Q164" t="b">
        <v>1</v>
      </c>
    </row>
    <row r="165" spans="1:17" x14ac:dyDescent="0.35">
      <c r="A165">
        <v>0</v>
      </c>
      <c r="B165">
        <v>3</v>
      </c>
      <c r="C165" s="4">
        <v>25</v>
      </c>
      <c r="D165">
        <v>8</v>
      </c>
      <c r="E165">
        <v>2</v>
      </c>
      <c r="F165" s="3">
        <v>69.55</v>
      </c>
      <c r="G165" t="s">
        <v>14</v>
      </c>
      <c r="H165" t="s">
        <v>15</v>
      </c>
      <c r="I165" t="s">
        <v>45</v>
      </c>
      <c r="J165" t="b">
        <v>1</v>
      </c>
      <c r="K165" t="s">
        <v>16</v>
      </c>
      <c r="L165" t="s">
        <v>17</v>
      </c>
      <c r="M165">
        <f>IF(B165&lt;&gt;"",COUNTA($B$6:B165),"")</f>
        <v>160</v>
      </c>
      <c r="N165" t="str">
        <f>IF(Tableau2[[#This Row],[parents_enfants]]=0,"0 enfant",
   IF(AND(Tableau2[[#This Row],[parents_enfants]]&gt;=1,Tableau2[[#This Row],[parents_enfants]]&lt;=3),"1-3 enfants","4+ enfants"))</f>
        <v>1-3 enfants</v>
      </c>
      <c r="O165" t="str">
        <f>IF(Tableau2[[#This Row],[survecu]]=0,"NON","OUI")</f>
        <v>NON</v>
      </c>
      <c r="P165" t="s">
        <v>45</v>
      </c>
      <c r="Q165" t="b">
        <v>0</v>
      </c>
    </row>
    <row r="166" spans="1:17" x14ac:dyDescent="0.35">
      <c r="A166">
        <v>0</v>
      </c>
      <c r="B166">
        <v>3</v>
      </c>
      <c r="C166" s="4">
        <v>44</v>
      </c>
      <c r="D166">
        <v>0</v>
      </c>
      <c r="E166">
        <v>1</v>
      </c>
      <c r="F166" s="3">
        <v>16.100000000000001</v>
      </c>
      <c r="G166" t="s">
        <v>14</v>
      </c>
      <c r="H166" t="s">
        <v>15</v>
      </c>
      <c r="I166" t="s">
        <v>45</v>
      </c>
      <c r="J166" t="b">
        <v>1</v>
      </c>
      <c r="K166" t="s">
        <v>16</v>
      </c>
      <c r="L166" t="s">
        <v>17</v>
      </c>
      <c r="M166">
        <f>IF(B166&lt;&gt;"",COUNTA($B$6:B166),"")</f>
        <v>161</v>
      </c>
      <c r="N166" t="str">
        <f>IF(Tableau2[[#This Row],[parents_enfants]]=0,"0 enfant",
   IF(AND(Tableau2[[#This Row],[parents_enfants]]&gt;=1,Tableau2[[#This Row],[parents_enfants]]&lt;=3),"1-3 enfants","4+ enfants"))</f>
        <v>1-3 enfants</v>
      </c>
      <c r="O166" t="str">
        <f>IF(Tableau2[[#This Row],[survecu]]=0,"NON","OUI")</f>
        <v>NON</v>
      </c>
      <c r="P166" t="s">
        <v>45</v>
      </c>
      <c r="Q166" t="b">
        <v>0</v>
      </c>
    </row>
    <row r="167" spans="1:17" x14ac:dyDescent="0.35">
      <c r="A167">
        <v>1</v>
      </c>
      <c r="B167">
        <v>2</v>
      </c>
      <c r="C167" s="4">
        <v>40</v>
      </c>
      <c r="D167">
        <v>0</v>
      </c>
      <c r="E167">
        <v>0</v>
      </c>
      <c r="F167" s="3">
        <v>15.75</v>
      </c>
      <c r="G167" t="s">
        <v>14</v>
      </c>
      <c r="H167" t="s">
        <v>24</v>
      </c>
      <c r="I167" t="s">
        <v>46</v>
      </c>
      <c r="J167" t="b">
        <v>0</v>
      </c>
      <c r="K167" t="s">
        <v>16</v>
      </c>
      <c r="L167" t="s">
        <v>21</v>
      </c>
      <c r="M167">
        <f>IF(B167&lt;&gt;"",COUNTA($B$6:B167),"")</f>
        <v>162</v>
      </c>
      <c r="N167" t="str">
        <f>IF(Tableau2[[#This Row],[parents_enfants]]=0,"0 enfant",
   IF(AND(Tableau2[[#This Row],[parents_enfants]]&gt;=1,Tableau2[[#This Row],[parents_enfants]]&lt;=3),"1-3 enfants","4+ enfants"))</f>
        <v>0 enfant</v>
      </c>
      <c r="O167" t="str">
        <f>IF(Tableau2[[#This Row],[survecu]]=0,"NON","OUI")</f>
        <v>OUI</v>
      </c>
      <c r="P167" t="s">
        <v>46</v>
      </c>
      <c r="Q167" t="b">
        <v>1</v>
      </c>
    </row>
    <row r="168" spans="1:17" x14ac:dyDescent="0.35">
      <c r="A168">
        <v>0</v>
      </c>
      <c r="B168">
        <v>3</v>
      </c>
      <c r="C168" s="4">
        <v>26</v>
      </c>
      <c r="D168">
        <v>0</v>
      </c>
      <c r="E168">
        <v>0</v>
      </c>
      <c r="F168" s="3">
        <v>7.7750000000000004</v>
      </c>
      <c r="G168" t="s">
        <v>14</v>
      </c>
      <c r="H168" t="s">
        <v>15</v>
      </c>
      <c r="I168" t="s">
        <v>45</v>
      </c>
      <c r="J168" t="b">
        <v>1</v>
      </c>
      <c r="K168" t="s">
        <v>16</v>
      </c>
      <c r="L168" t="s">
        <v>17</v>
      </c>
      <c r="M168">
        <f>IF(B168&lt;&gt;"",COUNTA($B$6:B168),"")</f>
        <v>163</v>
      </c>
      <c r="N168" t="str">
        <f>IF(Tableau2[[#This Row],[parents_enfants]]=0,"0 enfant",
   IF(AND(Tableau2[[#This Row],[parents_enfants]]&gt;=1,Tableau2[[#This Row],[parents_enfants]]&lt;=3),"1-3 enfants","4+ enfants"))</f>
        <v>0 enfant</v>
      </c>
      <c r="O168" t="str">
        <f>IF(Tableau2[[#This Row],[survecu]]=0,"NON","OUI")</f>
        <v>NON</v>
      </c>
      <c r="P168" t="s">
        <v>45</v>
      </c>
      <c r="Q168" t="b">
        <v>1</v>
      </c>
    </row>
    <row r="169" spans="1:17" x14ac:dyDescent="0.35">
      <c r="A169">
        <v>0</v>
      </c>
      <c r="B169">
        <v>3</v>
      </c>
      <c r="C169" s="4">
        <v>17</v>
      </c>
      <c r="D169">
        <v>0</v>
      </c>
      <c r="E169">
        <v>0</v>
      </c>
      <c r="F169" s="3">
        <v>8.6624999999999996</v>
      </c>
      <c r="G169" t="s">
        <v>14</v>
      </c>
      <c r="H169" t="s">
        <v>15</v>
      </c>
      <c r="I169" t="s">
        <v>45</v>
      </c>
      <c r="J169" t="b">
        <v>1</v>
      </c>
      <c r="K169" t="s">
        <v>16</v>
      </c>
      <c r="L169" t="s">
        <v>17</v>
      </c>
      <c r="M169">
        <f>IF(B169&lt;&gt;"",COUNTA($B$6:B169),"")</f>
        <v>164</v>
      </c>
      <c r="N169" t="str">
        <f>IF(Tableau2[[#This Row],[parents_enfants]]=0,"0 enfant",
   IF(AND(Tableau2[[#This Row],[parents_enfants]]&gt;=1,Tableau2[[#This Row],[parents_enfants]]&lt;=3),"1-3 enfants","4+ enfants"))</f>
        <v>0 enfant</v>
      </c>
      <c r="O169" t="str">
        <f>IF(Tableau2[[#This Row],[survecu]]=0,"NON","OUI")</f>
        <v>NON</v>
      </c>
      <c r="P169" t="s">
        <v>45</v>
      </c>
      <c r="Q169" t="b">
        <v>1</v>
      </c>
    </row>
    <row r="170" spans="1:17" x14ac:dyDescent="0.35">
      <c r="A170">
        <v>0</v>
      </c>
      <c r="B170">
        <v>3</v>
      </c>
      <c r="C170" s="4">
        <v>1</v>
      </c>
      <c r="D170">
        <v>4</v>
      </c>
      <c r="E170">
        <v>1</v>
      </c>
      <c r="F170" s="3">
        <v>39.6875</v>
      </c>
      <c r="G170" t="s">
        <v>14</v>
      </c>
      <c r="H170" t="s">
        <v>15</v>
      </c>
      <c r="I170" t="s">
        <v>59</v>
      </c>
      <c r="J170" t="b">
        <v>0</v>
      </c>
      <c r="K170" t="s">
        <v>16</v>
      </c>
      <c r="L170" t="s">
        <v>17</v>
      </c>
      <c r="M170">
        <f>IF(B170&lt;&gt;"",COUNTA($B$6:B170),"")</f>
        <v>165</v>
      </c>
      <c r="N170" t="str">
        <f>IF(Tableau2[[#This Row],[parents_enfants]]=0,"0 enfant",
   IF(AND(Tableau2[[#This Row],[parents_enfants]]&gt;=1,Tableau2[[#This Row],[parents_enfants]]&lt;=3),"1-3 enfants","4+ enfants"))</f>
        <v>1-3 enfants</v>
      </c>
      <c r="O170" t="str">
        <f>IF(Tableau2[[#This Row],[survecu]]=0,"NON","OUI")</f>
        <v>NON</v>
      </c>
      <c r="P170" t="s">
        <v>45</v>
      </c>
      <c r="Q170" t="b">
        <v>0</v>
      </c>
    </row>
    <row r="171" spans="1:17" x14ac:dyDescent="0.35">
      <c r="A171">
        <v>1</v>
      </c>
      <c r="B171">
        <v>3</v>
      </c>
      <c r="C171" s="4">
        <v>9</v>
      </c>
      <c r="D171">
        <v>0</v>
      </c>
      <c r="E171">
        <v>2</v>
      </c>
      <c r="F171" s="3">
        <v>20.524999999999999</v>
      </c>
      <c r="G171" t="s">
        <v>14</v>
      </c>
      <c r="H171" t="s">
        <v>15</v>
      </c>
      <c r="I171" t="s">
        <v>59</v>
      </c>
      <c r="J171" t="b">
        <v>0</v>
      </c>
      <c r="K171" t="s">
        <v>16</v>
      </c>
      <c r="L171" t="s">
        <v>21</v>
      </c>
      <c r="M171">
        <f>IF(B171&lt;&gt;"",COUNTA($B$6:B171),"")</f>
        <v>166</v>
      </c>
      <c r="N171" t="str">
        <f>IF(Tableau2[[#This Row],[parents_enfants]]=0,"0 enfant",
   IF(AND(Tableau2[[#This Row],[parents_enfants]]&gt;=1,Tableau2[[#This Row],[parents_enfants]]&lt;=3),"1-3 enfants","4+ enfants"))</f>
        <v>1-3 enfants</v>
      </c>
      <c r="O171" t="str">
        <f>IF(Tableau2[[#This Row],[survecu]]=0,"NON","OUI")</f>
        <v>OUI</v>
      </c>
      <c r="P171" t="s">
        <v>45</v>
      </c>
      <c r="Q171" t="b">
        <v>0</v>
      </c>
    </row>
    <row r="172" spans="1:17" x14ac:dyDescent="0.35">
      <c r="A172">
        <v>1</v>
      </c>
      <c r="B172">
        <v>1</v>
      </c>
      <c r="C172" s="4">
        <v>35</v>
      </c>
      <c r="D172">
        <v>0</v>
      </c>
      <c r="E172">
        <v>1</v>
      </c>
      <c r="F172" s="3">
        <v>55</v>
      </c>
      <c r="G172" t="s">
        <v>14</v>
      </c>
      <c r="H172" t="s">
        <v>19</v>
      </c>
      <c r="I172" t="s">
        <v>46</v>
      </c>
      <c r="J172" t="b">
        <v>0</v>
      </c>
      <c r="K172" t="s">
        <v>16</v>
      </c>
      <c r="L172" t="s">
        <v>21</v>
      </c>
      <c r="M172">
        <f>IF(B172&lt;&gt;"",COUNTA($B$6:B172),"")</f>
        <v>167</v>
      </c>
      <c r="N172" t="str">
        <f>IF(Tableau2[[#This Row],[parents_enfants]]=0,"0 enfant",
   IF(AND(Tableau2[[#This Row],[parents_enfants]]&gt;=1,Tableau2[[#This Row],[parents_enfants]]&lt;=3),"1-3 enfants","4+ enfants"))</f>
        <v>1-3 enfants</v>
      </c>
      <c r="O172" t="str">
        <f>IF(Tableau2[[#This Row],[survecu]]=0,"NON","OUI")</f>
        <v>OUI</v>
      </c>
      <c r="P172" t="s">
        <v>46</v>
      </c>
      <c r="Q172" t="b">
        <v>0</v>
      </c>
    </row>
    <row r="173" spans="1:17" x14ac:dyDescent="0.35">
      <c r="A173">
        <v>0</v>
      </c>
      <c r="B173">
        <v>3</v>
      </c>
      <c r="C173" s="4">
        <v>45</v>
      </c>
      <c r="D173">
        <v>1</v>
      </c>
      <c r="E173">
        <v>4</v>
      </c>
      <c r="F173" s="3">
        <v>27.9</v>
      </c>
      <c r="G173" t="s">
        <v>14</v>
      </c>
      <c r="H173" t="s">
        <v>15</v>
      </c>
      <c r="I173" t="s">
        <v>46</v>
      </c>
      <c r="J173" t="b">
        <v>0</v>
      </c>
      <c r="K173" t="s">
        <v>16</v>
      </c>
      <c r="L173" t="s">
        <v>17</v>
      </c>
      <c r="M173">
        <f>IF(B173&lt;&gt;"",COUNTA($B$6:B173),"")</f>
        <v>168</v>
      </c>
      <c r="N173" t="str">
        <f>IF(Tableau2[[#This Row],[parents_enfants]]=0,"0 enfant",
   IF(AND(Tableau2[[#This Row],[parents_enfants]]&gt;=1,Tableau2[[#This Row],[parents_enfants]]&lt;=3),"1-3 enfants","4+ enfants"))</f>
        <v>4+ enfants</v>
      </c>
      <c r="O173" t="str">
        <f>IF(Tableau2[[#This Row],[survecu]]=0,"NON","OUI")</f>
        <v>NON</v>
      </c>
      <c r="P173" t="s">
        <v>46</v>
      </c>
      <c r="Q173" t="b">
        <v>0</v>
      </c>
    </row>
    <row r="174" spans="1:17" x14ac:dyDescent="0.35">
      <c r="A174">
        <v>0</v>
      </c>
      <c r="B174">
        <v>1</v>
      </c>
      <c r="C174" s="4">
        <v>40</v>
      </c>
      <c r="D174">
        <v>0</v>
      </c>
      <c r="E174">
        <v>0</v>
      </c>
      <c r="F174" s="3">
        <v>25.925000000000001</v>
      </c>
      <c r="G174" t="s">
        <v>14</v>
      </c>
      <c r="H174" t="s">
        <v>19</v>
      </c>
      <c r="I174" t="s">
        <v>45</v>
      </c>
      <c r="J174" t="b">
        <v>1</v>
      </c>
      <c r="K174" t="s">
        <v>16</v>
      </c>
      <c r="L174" t="s">
        <v>17</v>
      </c>
      <c r="M174">
        <f>IF(B174&lt;&gt;"",COUNTA($B$6:B174),"")</f>
        <v>169</v>
      </c>
      <c r="N174" t="str">
        <f>IF(Tableau2[[#This Row],[parents_enfants]]=0,"0 enfant",
   IF(AND(Tableau2[[#This Row],[parents_enfants]]&gt;=1,Tableau2[[#This Row],[parents_enfants]]&lt;=3),"1-3 enfants","4+ enfants"))</f>
        <v>0 enfant</v>
      </c>
      <c r="O174" t="str">
        <f>IF(Tableau2[[#This Row],[survecu]]=0,"NON","OUI")</f>
        <v>NON</v>
      </c>
      <c r="P174" t="s">
        <v>45</v>
      </c>
      <c r="Q174" t="b">
        <v>1</v>
      </c>
    </row>
    <row r="175" spans="1:17" x14ac:dyDescent="0.35">
      <c r="A175">
        <v>0</v>
      </c>
      <c r="B175">
        <v>3</v>
      </c>
      <c r="C175" s="4">
        <v>28</v>
      </c>
      <c r="D175">
        <v>0</v>
      </c>
      <c r="E175">
        <v>0</v>
      </c>
      <c r="F175" s="3">
        <v>56.495800000000003</v>
      </c>
      <c r="G175" t="s">
        <v>14</v>
      </c>
      <c r="H175" t="s">
        <v>15</v>
      </c>
      <c r="I175" t="s">
        <v>45</v>
      </c>
      <c r="J175" t="b">
        <v>1</v>
      </c>
      <c r="K175" t="s">
        <v>16</v>
      </c>
      <c r="L175" t="s">
        <v>17</v>
      </c>
      <c r="M175">
        <f>IF(B175&lt;&gt;"",COUNTA($B$6:B175),"")</f>
        <v>170</v>
      </c>
      <c r="N175" t="str">
        <f>IF(Tableau2[[#This Row],[parents_enfants]]=0,"0 enfant",
   IF(AND(Tableau2[[#This Row],[parents_enfants]]&gt;=1,Tableau2[[#This Row],[parents_enfants]]&lt;=3),"1-3 enfants","4+ enfants"))</f>
        <v>0 enfant</v>
      </c>
      <c r="O175" t="str">
        <f>IF(Tableau2[[#This Row],[survecu]]=0,"NON","OUI")</f>
        <v>NON</v>
      </c>
      <c r="P175" t="s">
        <v>45</v>
      </c>
      <c r="Q175" t="b">
        <v>1</v>
      </c>
    </row>
    <row r="176" spans="1:17" x14ac:dyDescent="0.35">
      <c r="A176">
        <v>0</v>
      </c>
      <c r="B176">
        <v>1</v>
      </c>
      <c r="C176" s="4">
        <v>61</v>
      </c>
      <c r="D176">
        <v>0</v>
      </c>
      <c r="E176">
        <v>0</v>
      </c>
      <c r="F176" s="3">
        <v>33.5</v>
      </c>
      <c r="G176" t="s">
        <v>14</v>
      </c>
      <c r="H176" t="s">
        <v>19</v>
      </c>
      <c r="I176" t="s">
        <v>45</v>
      </c>
      <c r="J176" t="b">
        <v>1</v>
      </c>
      <c r="K176" t="s">
        <v>16</v>
      </c>
      <c r="L176" t="s">
        <v>17</v>
      </c>
      <c r="M176">
        <f>IF(B176&lt;&gt;"",COUNTA($B$6:B176),"")</f>
        <v>171</v>
      </c>
      <c r="N176" t="str">
        <f>IF(Tableau2[[#This Row],[parents_enfants]]=0,"0 enfant",
   IF(AND(Tableau2[[#This Row],[parents_enfants]]&gt;=1,Tableau2[[#This Row],[parents_enfants]]&lt;=3),"1-3 enfants","4+ enfants"))</f>
        <v>0 enfant</v>
      </c>
      <c r="O176" t="str">
        <f>IF(Tableau2[[#This Row],[survecu]]=0,"NON","OUI")</f>
        <v>NON</v>
      </c>
      <c r="P176" t="s">
        <v>45</v>
      </c>
      <c r="Q176" t="b">
        <v>1</v>
      </c>
    </row>
    <row r="177" spans="1:17" x14ac:dyDescent="0.35">
      <c r="A177">
        <v>0</v>
      </c>
      <c r="B177">
        <v>3</v>
      </c>
      <c r="C177" s="4">
        <v>4</v>
      </c>
      <c r="D177">
        <v>4</v>
      </c>
      <c r="E177">
        <v>1</v>
      </c>
      <c r="F177" s="3">
        <v>29.125</v>
      </c>
      <c r="G177" t="s">
        <v>22</v>
      </c>
      <c r="H177" t="s">
        <v>15</v>
      </c>
      <c r="I177" t="s">
        <v>59</v>
      </c>
      <c r="J177" t="b">
        <v>0</v>
      </c>
      <c r="K177" t="s">
        <v>23</v>
      </c>
      <c r="L177" t="s">
        <v>17</v>
      </c>
      <c r="M177">
        <f>IF(B177&lt;&gt;"",COUNTA($B$6:B177),"")</f>
        <v>172</v>
      </c>
      <c r="N177" t="str">
        <f>IF(Tableau2[[#This Row],[parents_enfants]]=0,"0 enfant",
   IF(AND(Tableau2[[#This Row],[parents_enfants]]&gt;=1,Tableau2[[#This Row],[parents_enfants]]&lt;=3),"1-3 enfants","4+ enfants"))</f>
        <v>1-3 enfants</v>
      </c>
      <c r="O177" t="str">
        <f>IF(Tableau2[[#This Row],[survecu]]=0,"NON","OUI")</f>
        <v>NON</v>
      </c>
      <c r="P177" t="s">
        <v>45</v>
      </c>
      <c r="Q177" t="b">
        <v>0</v>
      </c>
    </row>
    <row r="178" spans="1:17" x14ac:dyDescent="0.35">
      <c r="A178">
        <v>1</v>
      </c>
      <c r="B178">
        <v>3</v>
      </c>
      <c r="C178" s="4">
        <v>1</v>
      </c>
      <c r="D178">
        <v>1</v>
      </c>
      <c r="E178">
        <v>1</v>
      </c>
      <c r="F178" s="3">
        <v>11.1333</v>
      </c>
      <c r="G178" t="s">
        <v>14</v>
      </c>
      <c r="H178" t="s">
        <v>15</v>
      </c>
      <c r="I178" t="s">
        <v>59</v>
      </c>
      <c r="J178" t="b">
        <v>0</v>
      </c>
      <c r="K178" t="s">
        <v>16</v>
      </c>
      <c r="L178" t="s">
        <v>21</v>
      </c>
      <c r="M178">
        <f>IF(B178&lt;&gt;"",COUNTA($B$6:B178),"")</f>
        <v>173</v>
      </c>
      <c r="N178" t="str">
        <f>IF(Tableau2[[#This Row],[parents_enfants]]=0,"0 enfant",
   IF(AND(Tableau2[[#This Row],[parents_enfants]]&gt;=1,Tableau2[[#This Row],[parents_enfants]]&lt;=3),"1-3 enfants","4+ enfants"))</f>
        <v>1-3 enfants</v>
      </c>
      <c r="O178" t="str">
        <f>IF(Tableau2[[#This Row],[survecu]]=0,"NON","OUI")</f>
        <v>OUI</v>
      </c>
      <c r="P178" t="s">
        <v>46</v>
      </c>
      <c r="Q178" t="b">
        <v>0</v>
      </c>
    </row>
    <row r="179" spans="1:17" x14ac:dyDescent="0.35">
      <c r="A179">
        <v>0</v>
      </c>
      <c r="B179">
        <v>3</v>
      </c>
      <c r="C179" s="4">
        <v>21</v>
      </c>
      <c r="D179">
        <v>0</v>
      </c>
      <c r="E179">
        <v>0</v>
      </c>
      <c r="F179" s="3">
        <v>7.9249999999999998</v>
      </c>
      <c r="G179" t="s">
        <v>14</v>
      </c>
      <c r="H179" t="s">
        <v>15</v>
      </c>
      <c r="I179" t="s">
        <v>45</v>
      </c>
      <c r="J179" t="b">
        <v>1</v>
      </c>
      <c r="K179" t="s">
        <v>16</v>
      </c>
      <c r="L179" t="s">
        <v>17</v>
      </c>
      <c r="M179">
        <f>IF(B179&lt;&gt;"",COUNTA($B$6:B179),"")</f>
        <v>174</v>
      </c>
      <c r="N179" t="str">
        <f>IF(Tableau2[[#This Row],[parents_enfants]]=0,"0 enfant",
   IF(AND(Tableau2[[#This Row],[parents_enfants]]&gt;=1,Tableau2[[#This Row],[parents_enfants]]&lt;=3),"1-3 enfants","4+ enfants"))</f>
        <v>0 enfant</v>
      </c>
      <c r="O179" t="str">
        <f>IF(Tableau2[[#This Row],[survecu]]=0,"NON","OUI")</f>
        <v>NON</v>
      </c>
      <c r="P179" t="s">
        <v>45</v>
      </c>
      <c r="Q179" t="b">
        <v>1</v>
      </c>
    </row>
    <row r="180" spans="1:17" x14ac:dyDescent="0.35">
      <c r="A180">
        <v>0</v>
      </c>
      <c r="B180">
        <v>1</v>
      </c>
      <c r="C180" s="4">
        <v>56</v>
      </c>
      <c r="D180">
        <v>0</v>
      </c>
      <c r="E180">
        <v>0</v>
      </c>
      <c r="F180" s="3">
        <v>30.695799999999998</v>
      </c>
      <c r="G180" t="s">
        <v>18</v>
      </c>
      <c r="H180" t="s">
        <v>19</v>
      </c>
      <c r="I180" t="s">
        <v>45</v>
      </c>
      <c r="J180" t="b">
        <v>1</v>
      </c>
      <c r="K180" t="s">
        <v>20</v>
      </c>
      <c r="L180" t="s">
        <v>17</v>
      </c>
      <c r="M180">
        <f>IF(B180&lt;&gt;"",COUNTA($B$6:B180),"")</f>
        <v>175</v>
      </c>
      <c r="N180" t="str">
        <f>IF(Tableau2[[#This Row],[parents_enfants]]=0,"0 enfant",
   IF(AND(Tableau2[[#This Row],[parents_enfants]]&gt;=1,Tableau2[[#This Row],[parents_enfants]]&lt;=3),"1-3 enfants","4+ enfants"))</f>
        <v>0 enfant</v>
      </c>
      <c r="O180" t="str">
        <f>IF(Tableau2[[#This Row],[survecu]]=0,"NON","OUI")</f>
        <v>NON</v>
      </c>
      <c r="P180" t="s">
        <v>45</v>
      </c>
      <c r="Q180" t="b">
        <v>1</v>
      </c>
    </row>
    <row r="181" spans="1:17" x14ac:dyDescent="0.35">
      <c r="A181">
        <v>0</v>
      </c>
      <c r="B181">
        <v>3</v>
      </c>
      <c r="C181" s="4">
        <v>18</v>
      </c>
      <c r="D181">
        <v>1</v>
      </c>
      <c r="E181">
        <v>1</v>
      </c>
      <c r="F181" s="3">
        <v>7.8541999999999996</v>
      </c>
      <c r="G181" t="s">
        <v>14</v>
      </c>
      <c r="H181" t="s">
        <v>15</v>
      </c>
      <c r="I181" t="s">
        <v>45</v>
      </c>
      <c r="J181" t="b">
        <v>1</v>
      </c>
      <c r="K181" t="s">
        <v>16</v>
      </c>
      <c r="L181" t="s">
        <v>17</v>
      </c>
      <c r="M181">
        <f>IF(B181&lt;&gt;"",COUNTA($B$6:B181),"")</f>
        <v>176</v>
      </c>
      <c r="N181" t="str">
        <f>IF(Tableau2[[#This Row],[parents_enfants]]=0,"0 enfant",
   IF(AND(Tableau2[[#This Row],[parents_enfants]]&gt;=1,Tableau2[[#This Row],[parents_enfants]]&lt;=3),"1-3 enfants","4+ enfants"))</f>
        <v>1-3 enfants</v>
      </c>
      <c r="O181" t="str">
        <f>IF(Tableau2[[#This Row],[survecu]]=0,"NON","OUI")</f>
        <v>NON</v>
      </c>
      <c r="P181" t="s">
        <v>45</v>
      </c>
      <c r="Q181" t="b">
        <v>0</v>
      </c>
    </row>
    <row r="182" spans="1:17" x14ac:dyDescent="0.35">
      <c r="A182">
        <v>0</v>
      </c>
      <c r="B182">
        <v>3</v>
      </c>
      <c r="C182" s="4">
        <v>25</v>
      </c>
      <c r="D182">
        <v>3</v>
      </c>
      <c r="E182">
        <v>1</v>
      </c>
      <c r="F182" s="3">
        <v>25.466699999999999</v>
      </c>
      <c r="G182" t="s">
        <v>14</v>
      </c>
      <c r="H182" t="s">
        <v>15</v>
      </c>
      <c r="I182" t="s">
        <v>45</v>
      </c>
      <c r="J182" t="b">
        <v>1</v>
      </c>
      <c r="K182" t="s">
        <v>16</v>
      </c>
      <c r="L182" t="s">
        <v>17</v>
      </c>
      <c r="M182">
        <f>IF(B182&lt;&gt;"",COUNTA($B$6:B182),"")</f>
        <v>177</v>
      </c>
      <c r="N182" t="str">
        <f>IF(Tableau2[[#This Row],[parents_enfants]]=0,"0 enfant",
   IF(AND(Tableau2[[#This Row],[parents_enfants]]&gt;=1,Tableau2[[#This Row],[parents_enfants]]&lt;=3),"1-3 enfants","4+ enfants"))</f>
        <v>1-3 enfants</v>
      </c>
      <c r="O182" t="str">
        <f>IF(Tableau2[[#This Row],[survecu]]=0,"NON","OUI")</f>
        <v>NON</v>
      </c>
      <c r="P182" t="s">
        <v>45</v>
      </c>
      <c r="Q182" t="b">
        <v>0</v>
      </c>
    </row>
    <row r="183" spans="1:17" x14ac:dyDescent="0.35">
      <c r="A183">
        <v>0</v>
      </c>
      <c r="B183">
        <v>1</v>
      </c>
      <c r="C183" s="4">
        <v>50</v>
      </c>
      <c r="D183">
        <v>0</v>
      </c>
      <c r="E183">
        <v>0</v>
      </c>
      <c r="F183" s="3">
        <v>28.712499999999999</v>
      </c>
      <c r="G183" t="s">
        <v>18</v>
      </c>
      <c r="H183" t="s">
        <v>19</v>
      </c>
      <c r="I183" t="s">
        <v>46</v>
      </c>
      <c r="J183" t="b">
        <v>0</v>
      </c>
      <c r="K183" t="s">
        <v>20</v>
      </c>
      <c r="L183" t="s">
        <v>17</v>
      </c>
      <c r="M183">
        <f>IF(B183&lt;&gt;"",COUNTA($B$6:B183),"")</f>
        <v>178</v>
      </c>
      <c r="N183" t="str">
        <f>IF(Tableau2[[#This Row],[parents_enfants]]=0,"0 enfant",
   IF(AND(Tableau2[[#This Row],[parents_enfants]]&gt;=1,Tableau2[[#This Row],[parents_enfants]]&lt;=3),"1-3 enfants","4+ enfants"))</f>
        <v>0 enfant</v>
      </c>
      <c r="O183" t="str">
        <f>IF(Tableau2[[#This Row],[survecu]]=0,"NON","OUI")</f>
        <v>NON</v>
      </c>
      <c r="P183" t="s">
        <v>46</v>
      </c>
      <c r="Q183" t="b">
        <v>1</v>
      </c>
    </row>
    <row r="184" spans="1:17" x14ac:dyDescent="0.35">
      <c r="A184">
        <v>0</v>
      </c>
      <c r="B184">
        <v>2</v>
      </c>
      <c r="C184" s="4">
        <v>30</v>
      </c>
      <c r="D184">
        <v>0</v>
      </c>
      <c r="E184">
        <v>0</v>
      </c>
      <c r="F184" s="3">
        <v>13</v>
      </c>
      <c r="G184" t="s">
        <v>14</v>
      </c>
      <c r="H184" t="s">
        <v>24</v>
      </c>
      <c r="I184" t="s">
        <v>45</v>
      </c>
      <c r="J184" t="b">
        <v>1</v>
      </c>
      <c r="K184" t="s">
        <v>16</v>
      </c>
      <c r="L184" t="s">
        <v>17</v>
      </c>
      <c r="M184">
        <f>IF(B184&lt;&gt;"",COUNTA($B$6:B184),"")</f>
        <v>179</v>
      </c>
      <c r="N184" t="str">
        <f>IF(Tableau2[[#This Row],[parents_enfants]]=0,"0 enfant",
   IF(AND(Tableau2[[#This Row],[parents_enfants]]&gt;=1,Tableau2[[#This Row],[parents_enfants]]&lt;=3),"1-3 enfants","4+ enfants"))</f>
        <v>0 enfant</v>
      </c>
      <c r="O184" t="str">
        <f>IF(Tableau2[[#This Row],[survecu]]=0,"NON","OUI")</f>
        <v>NON</v>
      </c>
      <c r="P184" t="s">
        <v>45</v>
      </c>
      <c r="Q184" t="b">
        <v>1</v>
      </c>
    </row>
    <row r="185" spans="1:17" x14ac:dyDescent="0.35">
      <c r="A185">
        <v>0</v>
      </c>
      <c r="B185">
        <v>3</v>
      </c>
      <c r="C185" s="4">
        <v>36</v>
      </c>
      <c r="D185">
        <v>0</v>
      </c>
      <c r="E185">
        <v>0</v>
      </c>
      <c r="F185" s="3">
        <v>0</v>
      </c>
      <c r="G185" t="s">
        <v>14</v>
      </c>
      <c r="H185" t="s">
        <v>15</v>
      </c>
      <c r="I185" t="s">
        <v>45</v>
      </c>
      <c r="J185" t="b">
        <v>1</v>
      </c>
      <c r="K185" t="s">
        <v>16</v>
      </c>
      <c r="L185" t="s">
        <v>17</v>
      </c>
      <c r="M185">
        <f>IF(B185&lt;&gt;"",COUNTA($B$6:B185),"")</f>
        <v>180</v>
      </c>
      <c r="N185" t="str">
        <f>IF(Tableau2[[#This Row],[parents_enfants]]=0,"0 enfant",
   IF(AND(Tableau2[[#This Row],[parents_enfants]]&gt;=1,Tableau2[[#This Row],[parents_enfants]]&lt;=3),"1-3 enfants","4+ enfants"))</f>
        <v>0 enfant</v>
      </c>
      <c r="O185" t="str">
        <f>IF(Tableau2[[#This Row],[survecu]]=0,"NON","OUI")</f>
        <v>NON</v>
      </c>
      <c r="P185" t="s">
        <v>45</v>
      </c>
      <c r="Q185" t="b">
        <v>1</v>
      </c>
    </row>
    <row r="186" spans="1:17" x14ac:dyDescent="0.35">
      <c r="A186">
        <v>0</v>
      </c>
      <c r="B186">
        <v>3</v>
      </c>
      <c r="C186" s="4">
        <v>21.5</v>
      </c>
      <c r="D186">
        <v>8</v>
      </c>
      <c r="E186">
        <v>2</v>
      </c>
      <c r="F186" s="3">
        <v>69.55</v>
      </c>
      <c r="G186" t="s">
        <v>14</v>
      </c>
      <c r="H186" t="s">
        <v>15</v>
      </c>
      <c r="I186" t="s">
        <v>46</v>
      </c>
      <c r="J186" t="b">
        <v>0</v>
      </c>
      <c r="K186" t="s">
        <v>16</v>
      </c>
      <c r="L186" t="s">
        <v>17</v>
      </c>
      <c r="M186">
        <f>IF(B186&lt;&gt;"",COUNTA($B$6:B186),"")</f>
        <v>181</v>
      </c>
      <c r="N186" t="str">
        <f>IF(Tableau2[[#This Row],[parents_enfants]]=0,"0 enfant",
   IF(AND(Tableau2[[#This Row],[parents_enfants]]&gt;=1,Tableau2[[#This Row],[parents_enfants]]&lt;=3),"1-3 enfants","4+ enfants"))</f>
        <v>1-3 enfants</v>
      </c>
      <c r="O186" t="str">
        <f>IF(Tableau2[[#This Row],[survecu]]=0,"NON","OUI")</f>
        <v>NON</v>
      </c>
      <c r="P186" t="s">
        <v>46</v>
      </c>
      <c r="Q186" t="b">
        <v>0</v>
      </c>
    </row>
    <row r="187" spans="1:17" x14ac:dyDescent="0.35">
      <c r="A187">
        <v>0</v>
      </c>
      <c r="B187">
        <v>2</v>
      </c>
      <c r="C187" s="4">
        <v>30</v>
      </c>
      <c r="D187">
        <v>0</v>
      </c>
      <c r="E187">
        <v>0</v>
      </c>
      <c r="F187" s="3">
        <v>15.05</v>
      </c>
      <c r="G187" t="s">
        <v>18</v>
      </c>
      <c r="H187" t="s">
        <v>24</v>
      </c>
      <c r="I187" t="s">
        <v>45</v>
      </c>
      <c r="J187" t="b">
        <v>1</v>
      </c>
      <c r="K187" t="s">
        <v>20</v>
      </c>
      <c r="L187" t="s">
        <v>17</v>
      </c>
      <c r="M187">
        <f>IF(B187&lt;&gt;"",COUNTA($B$6:B187),"")</f>
        <v>182</v>
      </c>
      <c r="N187" t="str">
        <f>IF(Tableau2[[#This Row],[parents_enfants]]=0,"0 enfant",
   IF(AND(Tableau2[[#This Row],[parents_enfants]]&gt;=1,Tableau2[[#This Row],[parents_enfants]]&lt;=3),"1-3 enfants","4+ enfants"))</f>
        <v>0 enfant</v>
      </c>
      <c r="O187" t="str">
        <f>IF(Tableau2[[#This Row],[survecu]]=0,"NON","OUI")</f>
        <v>NON</v>
      </c>
      <c r="P187" t="s">
        <v>45</v>
      </c>
      <c r="Q187" t="b">
        <v>1</v>
      </c>
    </row>
    <row r="188" spans="1:17" x14ac:dyDescent="0.35">
      <c r="A188">
        <v>0</v>
      </c>
      <c r="B188">
        <v>3</v>
      </c>
      <c r="C188" s="4">
        <v>9</v>
      </c>
      <c r="D188">
        <v>4</v>
      </c>
      <c r="E188">
        <v>2</v>
      </c>
      <c r="F188" s="3">
        <v>31.387499999999999</v>
      </c>
      <c r="G188" t="s">
        <v>14</v>
      </c>
      <c r="H188" t="s">
        <v>15</v>
      </c>
      <c r="I188" t="s">
        <v>59</v>
      </c>
      <c r="J188" t="b">
        <v>0</v>
      </c>
      <c r="K188" t="s">
        <v>16</v>
      </c>
      <c r="L188" t="s">
        <v>17</v>
      </c>
      <c r="M188">
        <f>IF(B188&lt;&gt;"",COUNTA($B$6:B188),"")</f>
        <v>183</v>
      </c>
      <c r="N188" t="str">
        <f>IF(Tableau2[[#This Row],[parents_enfants]]=0,"0 enfant",
   IF(AND(Tableau2[[#This Row],[parents_enfants]]&gt;=1,Tableau2[[#This Row],[parents_enfants]]&lt;=3),"1-3 enfants","4+ enfants"))</f>
        <v>1-3 enfants</v>
      </c>
      <c r="O188" t="str">
        <f>IF(Tableau2[[#This Row],[survecu]]=0,"NON","OUI")</f>
        <v>NON</v>
      </c>
      <c r="P188" t="s">
        <v>45</v>
      </c>
      <c r="Q188" t="b">
        <v>0</v>
      </c>
    </row>
    <row r="189" spans="1:17" x14ac:dyDescent="0.35">
      <c r="A189">
        <v>1</v>
      </c>
      <c r="B189">
        <v>2</v>
      </c>
      <c r="C189" s="4">
        <v>1</v>
      </c>
      <c r="D189">
        <v>2</v>
      </c>
      <c r="E189">
        <v>1</v>
      </c>
      <c r="F189" s="3">
        <v>39</v>
      </c>
      <c r="G189" t="s">
        <v>14</v>
      </c>
      <c r="H189" t="s">
        <v>24</v>
      </c>
      <c r="I189" t="s">
        <v>59</v>
      </c>
      <c r="J189" t="b">
        <v>0</v>
      </c>
      <c r="K189" t="s">
        <v>16</v>
      </c>
      <c r="L189" t="s">
        <v>21</v>
      </c>
      <c r="M189">
        <f>IF(B189&lt;&gt;"",COUNTA($B$6:B189),"")</f>
        <v>184</v>
      </c>
      <c r="N189" t="str">
        <f>IF(Tableau2[[#This Row],[parents_enfants]]=0,"0 enfant",
   IF(AND(Tableau2[[#This Row],[parents_enfants]]&gt;=1,Tableau2[[#This Row],[parents_enfants]]&lt;=3),"1-3 enfants","4+ enfants"))</f>
        <v>1-3 enfants</v>
      </c>
      <c r="O189" t="str">
        <f>IF(Tableau2[[#This Row],[survecu]]=0,"NON","OUI")</f>
        <v>OUI</v>
      </c>
      <c r="P189" t="s">
        <v>45</v>
      </c>
      <c r="Q189" t="b">
        <v>0</v>
      </c>
    </row>
    <row r="190" spans="1:17" x14ac:dyDescent="0.35">
      <c r="A190">
        <v>1</v>
      </c>
      <c r="B190">
        <v>3</v>
      </c>
      <c r="C190" s="4">
        <v>4</v>
      </c>
      <c r="D190">
        <v>0</v>
      </c>
      <c r="E190">
        <v>2</v>
      </c>
      <c r="F190" s="3">
        <v>22.024999999999999</v>
      </c>
      <c r="G190" t="s">
        <v>14</v>
      </c>
      <c r="H190" t="s">
        <v>15</v>
      </c>
      <c r="I190" t="s">
        <v>59</v>
      </c>
      <c r="J190" t="b">
        <v>0</v>
      </c>
      <c r="K190" t="s">
        <v>16</v>
      </c>
      <c r="L190" t="s">
        <v>21</v>
      </c>
      <c r="M190">
        <f>IF(B190&lt;&gt;"",COUNTA($B$6:B190),"")</f>
        <v>185</v>
      </c>
      <c r="N190" t="str">
        <f>IF(Tableau2[[#This Row],[parents_enfants]]=0,"0 enfant",
   IF(AND(Tableau2[[#This Row],[parents_enfants]]&gt;=1,Tableau2[[#This Row],[parents_enfants]]&lt;=3),"1-3 enfants","4+ enfants"))</f>
        <v>1-3 enfants</v>
      </c>
      <c r="O190" t="str">
        <f>IF(Tableau2[[#This Row],[survecu]]=0,"NON","OUI")</f>
        <v>OUI</v>
      </c>
      <c r="P190" t="s">
        <v>46</v>
      </c>
      <c r="Q190" t="b">
        <v>0</v>
      </c>
    </row>
    <row r="191" spans="1:17" x14ac:dyDescent="0.35">
      <c r="A191">
        <v>0</v>
      </c>
      <c r="B191">
        <v>1</v>
      </c>
      <c r="C191" s="4">
        <v>40</v>
      </c>
      <c r="D191">
        <v>0</v>
      </c>
      <c r="E191">
        <v>0</v>
      </c>
      <c r="F191" s="3">
        <v>50</v>
      </c>
      <c r="G191" t="s">
        <v>14</v>
      </c>
      <c r="H191" t="s">
        <v>19</v>
      </c>
      <c r="I191" t="s">
        <v>45</v>
      </c>
      <c r="J191" t="b">
        <v>1</v>
      </c>
      <c r="K191" t="s">
        <v>16</v>
      </c>
      <c r="L191" t="s">
        <v>17</v>
      </c>
      <c r="M191">
        <f>IF(B191&lt;&gt;"",COUNTA($B$6:B191),"")</f>
        <v>186</v>
      </c>
      <c r="N191" t="str">
        <f>IF(Tableau2[[#This Row],[parents_enfants]]=0,"0 enfant",
   IF(AND(Tableau2[[#This Row],[parents_enfants]]&gt;=1,Tableau2[[#This Row],[parents_enfants]]&lt;=3),"1-3 enfants","4+ enfants"))</f>
        <v>0 enfant</v>
      </c>
      <c r="O191" t="str">
        <f>IF(Tableau2[[#This Row],[survecu]]=0,"NON","OUI")</f>
        <v>NON</v>
      </c>
      <c r="P191" t="s">
        <v>45</v>
      </c>
      <c r="Q191" t="b">
        <v>1</v>
      </c>
    </row>
    <row r="192" spans="1:17" x14ac:dyDescent="0.35">
      <c r="A192">
        <v>1</v>
      </c>
      <c r="B192">
        <v>3</v>
      </c>
      <c r="C192" s="4">
        <v>21.5</v>
      </c>
      <c r="D192">
        <v>1</v>
      </c>
      <c r="E192">
        <v>0</v>
      </c>
      <c r="F192" s="3">
        <v>15.5</v>
      </c>
      <c r="G192" t="s">
        <v>22</v>
      </c>
      <c r="H192" t="s">
        <v>15</v>
      </c>
      <c r="I192" t="s">
        <v>46</v>
      </c>
      <c r="J192" t="b">
        <v>0</v>
      </c>
      <c r="K192" t="s">
        <v>23</v>
      </c>
      <c r="L192" t="s">
        <v>21</v>
      </c>
      <c r="M192">
        <f>IF(B192&lt;&gt;"",COUNTA($B$6:B192),"")</f>
        <v>187</v>
      </c>
      <c r="N192" t="str">
        <f>IF(Tableau2[[#This Row],[parents_enfants]]=0,"0 enfant",
   IF(AND(Tableau2[[#This Row],[parents_enfants]]&gt;=1,Tableau2[[#This Row],[parents_enfants]]&lt;=3),"1-3 enfants","4+ enfants"))</f>
        <v>0 enfant</v>
      </c>
      <c r="O192" t="str">
        <f>IF(Tableau2[[#This Row],[survecu]]=0,"NON","OUI")</f>
        <v>OUI</v>
      </c>
      <c r="P192" t="s">
        <v>46</v>
      </c>
      <c r="Q192" t="b">
        <v>0</v>
      </c>
    </row>
    <row r="193" spans="1:17" x14ac:dyDescent="0.35">
      <c r="A193">
        <v>1</v>
      </c>
      <c r="B193">
        <v>1</v>
      </c>
      <c r="C193" s="4">
        <v>45</v>
      </c>
      <c r="D193">
        <v>0</v>
      </c>
      <c r="E193">
        <v>0</v>
      </c>
      <c r="F193" s="3">
        <v>26.55</v>
      </c>
      <c r="G193" t="s">
        <v>14</v>
      </c>
      <c r="H193" t="s">
        <v>19</v>
      </c>
      <c r="I193" t="s">
        <v>45</v>
      </c>
      <c r="J193" t="b">
        <v>1</v>
      </c>
      <c r="K193" t="s">
        <v>16</v>
      </c>
      <c r="L193" t="s">
        <v>21</v>
      </c>
      <c r="M193">
        <f>IF(B193&lt;&gt;"",COUNTA($B$6:B193),"")</f>
        <v>188</v>
      </c>
      <c r="N193" t="str">
        <f>IF(Tableau2[[#This Row],[parents_enfants]]=0,"0 enfant",
   IF(AND(Tableau2[[#This Row],[parents_enfants]]&gt;=1,Tableau2[[#This Row],[parents_enfants]]&lt;=3),"1-3 enfants","4+ enfants"))</f>
        <v>0 enfant</v>
      </c>
      <c r="O193" t="str">
        <f>IF(Tableau2[[#This Row],[survecu]]=0,"NON","OUI")</f>
        <v>OUI</v>
      </c>
      <c r="P193" t="s">
        <v>45</v>
      </c>
      <c r="Q193" t="b">
        <v>1</v>
      </c>
    </row>
    <row r="194" spans="1:17" x14ac:dyDescent="0.35">
      <c r="A194">
        <v>0</v>
      </c>
      <c r="B194">
        <v>3</v>
      </c>
      <c r="C194" s="4">
        <v>40</v>
      </c>
      <c r="D194">
        <v>1</v>
      </c>
      <c r="E194">
        <v>1</v>
      </c>
      <c r="F194" s="3">
        <v>15.5</v>
      </c>
      <c r="G194" t="s">
        <v>22</v>
      </c>
      <c r="H194" t="s">
        <v>15</v>
      </c>
      <c r="I194" t="s">
        <v>45</v>
      </c>
      <c r="J194" t="b">
        <v>1</v>
      </c>
      <c r="K194" t="s">
        <v>23</v>
      </c>
      <c r="L194" t="s">
        <v>17</v>
      </c>
      <c r="M194">
        <f>IF(B194&lt;&gt;"",COUNTA($B$6:B194),"")</f>
        <v>189</v>
      </c>
      <c r="N194" t="str">
        <f>IF(Tableau2[[#This Row],[parents_enfants]]=0,"0 enfant",
   IF(AND(Tableau2[[#This Row],[parents_enfants]]&gt;=1,Tableau2[[#This Row],[parents_enfants]]&lt;=3),"1-3 enfants","4+ enfants"))</f>
        <v>1-3 enfants</v>
      </c>
      <c r="O194" t="str">
        <f>IF(Tableau2[[#This Row],[survecu]]=0,"NON","OUI")</f>
        <v>NON</v>
      </c>
      <c r="P194" t="s">
        <v>45</v>
      </c>
      <c r="Q194" t="b">
        <v>0</v>
      </c>
    </row>
    <row r="195" spans="1:17" x14ac:dyDescent="0.35">
      <c r="A195">
        <v>0</v>
      </c>
      <c r="B195">
        <v>3</v>
      </c>
      <c r="C195" s="4">
        <v>36</v>
      </c>
      <c r="D195">
        <v>0</v>
      </c>
      <c r="E195">
        <v>0</v>
      </c>
      <c r="F195" s="3">
        <v>7.8958000000000004</v>
      </c>
      <c r="G195" t="s">
        <v>14</v>
      </c>
      <c r="H195" t="s">
        <v>15</v>
      </c>
      <c r="I195" t="s">
        <v>45</v>
      </c>
      <c r="J195" t="b">
        <v>1</v>
      </c>
      <c r="K195" t="s">
        <v>16</v>
      </c>
      <c r="L195" t="s">
        <v>17</v>
      </c>
      <c r="M195">
        <f>IF(B195&lt;&gt;"",COUNTA($B$6:B195),"")</f>
        <v>190</v>
      </c>
      <c r="N195" t="str">
        <f>IF(Tableau2[[#This Row],[parents_enfants]]=0,"0 enfant",
   IF(AND(Tableau2[[#This Row],[parents_enfants]]&gt;=1,Tableau2[[#This Row],[parents_enfants]]&lt;=3),"1-3 enfants","4+ enfants"))</f>
        <v>0 enfant</v>
      </c>
      <c r="O195" t="str">
        <f>IF(Tableau2[[#This Row],[survecu]]=0,"NON","OUI")</f>
        <v>NON</v>
      </c>
      <c r="P195" t="s">
        <v>45</v>
      </c>
      <c r="Q195" t="b">
        <v>1</v>
      </c>
    </row>
    <row r="196" spans="1:17" x14ac:dyDescent="0.35">
      <c r="A196">
        <v>1</v>
      </c>
      <c r="B196">
        <v>2</v>
      </c>
      <c r="C196" s="4">
        <v>32</v>
      </c>
      <c r="D196">
        <v>0</v>
      </c>
      <c r="E196">
        <v>0</v>
      </c>
      <c r="F196" s="3">
        <v>13</v>
      </c>
      <c r="G196" t="s">
        <v>14</v>
      </c>
      <c r="H196" t="s">
        <v>24</v>
      </c>
      <c r="I196" t="s">
        <v>46</v>
      </c>
      <c r="J196" t="b">
        <v>0</v>
      </c>
      <c r="K196" t="s">
        <v>16</v>
      </c>
      <c r="L196" t="s">
        <v>21</v>
      </c>
      <c r="M196">
        <f>IF(B196&lt;&gt;"",COUNTA($B$6:B196),"")</f>
        <v>191</v>
      </c>
      <c r="N196" t="str">
        <f>IF(Tableau2[[#This Row],[parents_enfants]]=0,"0 enfant",
   IF(AND(Tableau2[[#This Row],[parents_enfants]]&gt;=1,Tableau2[[#This Row],[parents_enfants]]&lt;=3),"1-3 enfants","4+ enfants"))</f>
        <v>0 enfant</v>
      </c>
      <c r="O196" t="str">
        <f>IF(Tableau2[[#This Row],[survecu]]=0,"NON","OUI")</f>
        <v>OUI</v>
      </c>
      <c r="P196" t="s">
        <v>46</v>
      </c>
      <c r="Q196" t="b">
        <v>1</v>
      </c>
    </row>
    <row r="197" spans="1:17" x14ac:dyDescent="0.35">
      <c r="A197">
        <v>0</v>
      </c>
      <c r="B197">
        <v>2</v>
      </c>
      <c r="C197" s="4">
        <v>19</v>
      </c>
      <c r="D197">
        <v>0</v>
      </c>
      <c r="E197">
        <v>0</v>
      </c>
      <c r="F197" s="3">
        <v>13</v>
      </c>
      <c r="G197" t="s">
        <v>14</v>
      </c>
      <c r="H197" t="s">
        <v>24</v>
      </c>
      <c r="I197" t="s">
        <v>45</v>
      </c>
      <c r="J197" t="b">
        <v>1</v>
      </c>
      <c r="K197" t="s">
        <v>16</v>
      </c>
      <c r="L197" t="s">
        <v>17</v>
      </c>
      <c r="M197">
        <f>IF(B197&lt;&gt;"",COUNTA($B$6:B197),"")</f>
        <v>192</v>
      </c>
      <c r="N197" t="str">
        <f>IF(Tableau2[[#This Row],[parents_enfants]]=0,"0 enfant",
   IF(AND(Tableau2[[#This Row],[parents_enfants]]&gt;=1,Tableau2[[#This Row],[parents_enfants]]&lt;=3),"1-3 enfants","4+ enfants"))</f>
        <v>0 enfant</v>
      </c>
      <c r="O197" t="str">
        <f>IF(Tableau2[[#This Row],[survecu]]=0,"NON","OUI")</f>
        <v>NON</v>
      </c>
      <c r="P197" t="s">
        <v>45</v>
      </c>
      <c r="Q197" t="b">
        <v>1</v>
      </c>
    </row>
    <row r="198" spans="1:17" x14ac:dyDescent="0.35">
      <c r="A198">
        <v>1</v>
      </c>
      <c r="B198">
        <v>3</v>
      </c>
      <c r="C198" s="4">
        <v>19</v>
      </c>
      <c r="D198">
        <v>1</v>
      </c>
      <c r="E198">
        <v>0</v>
      </c>
      <c r="F198" s="3">
        <v>7.8541999999999996</v>
      </c>
      <c r="G198" t="s">
        <v>14</v>
      </c>
      <c r="H198" t="s">
        <v>15</v>
      </c>
      <c r="I198" t="s">
        <v>46</v>
      </c>
      <c r="J198" t="b">
        <v>0</v>
      </c>
      <c r="K198" t="s">
        <v>16</v>
      </c>
      <c r="L198" t="s">
        <v>21</v>
      </c>
      <c r="M198">
        <f>IF(B198&lt;&gt;"",COUNTA($B$6:B198),"")</f>
        <v>193</v>
      </c>
      <c r="N198" t="str">
        <f>IF(Tableau2[[#This Row],[parents_enfants]]=0,"0 enfant",
   IF(AND(Tableau2[[#This Row],[parents_enfants]]&gt;=1,Tableau2[[#This Row],[parents_enfants]]&lt;=3),"1-3 enfants","4+ enfants"))</f>
        <v>0 enfant</v>
      </c>
      <c r="O198" t="str">
        <f>IF(Tableau2[[#This Row],[survecu]]=0,"NON","OUI")</f>
        <v>OUI</v>
      </c>
      <c r="P198" t="s">
        <v>46</v>
      </c>
      <c r="Q198" t="b">
        <v>0</v>
      </c>
    </row>
    <row r="199" spans="1:17" x14ac:dyDescent="0.35">
      <c r="A199">
        <v>1</v>
      </c>
      <c r="B199">
        <v>2</v>
      </c>
      <c r="C199" s="4">
        <v>3</v>
      </c>
      <c r="D199">
        <v>1</v>
      </c>
      <c r="E199">
        <v>1</v>
      </c>
      <c r="F199" s="3">
        <v>26</v>
      </c>
      <c r="G199" t="s">
        <v>14</v>
      </c>
      <c r="H199" t="s">
        <v>24</v>
      </c>
      <c r="I199" t="s">
        <v>59</v>
      </c>
      <c r="J199" t="b">
        <v>0</v>
      </c>
      <c r="K199" t="s">
        <v>16</v>
      </c>
      <c r="L199" t="s">
        <v>21</v>
      </c>
      <c r="M199">
        <f>IF(B199&lt;&gt;"",COUNTA($B$6:B199),"")</f>
        <v>194</v>
      </c>
      <c r="N199" t="str">
        <f>IF(Tableau2[[#This Row],[parents_enfants]]=0,"0 enfant",
   IF(AND(Tableau2[[#This Row],[parents_enfants]]&gt;=1,Tableau2[[#This Row],[parents_enfants]]&lt;=3),"1-3 enfants","4+ enfants"))</f>
        <v>1-3 enfants</v>
      </c>
      <c r="O199" t="str">
        <f>IF(Tableau2[[#This Row],[survecu]]=0,"NON","OUI")</f>
        <v>OUI</v>
      </c>
      <c r="P199" t="s">
        <v>45</v>
      </c>
      <c r="Q199" t="b">
        <v>0</v>
      </c>
    </row>
    <row r="200" spans="1:17" x14ac:dyDescent="0.35">
      <c r="A200">
        <v>1</v>
      </c>
      <c r="B200">
        <v>1</v>
      </c>
      <c r="C200" s="4">
        <v>44</v>
      </c>
      <c r="D200">
        <v>0</v>
      </c>
      <c r="E200">
        <v>0</v>
      </c>
      <c r="F200" s="3">
        <v>27.720800000000001</v>
      </c>
      <c r="G200" t="s">
        <v>18</v>
      </c>
      <c r="H200" t="s">
        <v>19</v>
      </c>
      <c r="I200" t="s">
        <v>46</v>
      </c>
      <c r="J200" t="b">
        <v>0</v>
      </c>
      <c r="K200" t="s">
        <v>20</v>
      </c>
      <c r="L200" t="s">
        <v>21</v>
      </c>
      <c r="M200">
        <f>IF(B200&lt;&gt;"",COUNTA($B$6:B200),"")</f>
        <v>195</v>
      </c>
      <c r="N200" t="str">
        <f>IF(Tableau2[[#This Row],[parents_enfants]]=0,"0 enfant",
   IF(AND(Tableau2[[#This Row],[parents_enfants]]&gt;=1,Tableau2[[#This Row],[parents_enfants]]&lt;=3),"1-3 enfants","4+ enfants"))</f>
        <v>0 enfant</v>
      </c>
      <c r="O200" t="str">
        <f>IF(Tableau2[[#This Row],[survecu]]=0,"NON","OUI")</f>
        <v>OUI</v>
      </c>
      <c r="P200" t="s">
        <v>46</v>
      </c>
      <c r="Q200" t="b">
        <v>1</v>
      </c>
    </row>
    <row r="201" spans="1:17" x14ac:dyDescent="0.35">
      <c r="A201">
        <v>1</v>
      </c>
      <c r="B201">
        <v>1</v>
      </c>
      <c r="C201" s="4">
        <v>58</v>
      </c>
      <c r="D201">
        <v>0</v>
      </c>
      <c r="E201">
        <v>0</v>
      </c>
      <c r="F201" s="3">
        <v>146.52080000000001</v>
      </c>
      <c r="G201" t="s">
        <v>18</v>
      </c>
      <c r="H201" t="s">
        <v>19</v>
      </c>
      <c r="I201" t="s">
        <v>46</v>
      </c>
      <c r="J201" t="b">
        <v>0</v>
      </c>
      <c r="K201" t="s">
        <v>20</v>
      </c>
      <c r="L201" t="s">
        <v>21</v>
      </c>
      <c r="M201">
        <f>IF(B201&lt;&gt;"",COUNTA($B$6:B201),"")</f>
        <v>196</v>
      </c>
      <c r="N201" t="str">
        <f>IF(Tableau2[[#This Row],[parents_enfants]]=0,"0 enfant",
   IF(AND(Tableau2[[#This Row],[parents_enfants]]&gt;=1,Tableau2[[#This Row],[parents_enfants]]&lt;=3),"1-3 enfants","4+ enfants"))</f>
        <v>0 enfant</v>
      </c>
      <c r="O201" t="str">
        <f>IF(Tableau2[[#This Row],[survecu]]=0,"NON","OUI")</f>
        <v>OUI</v>
      </c>
      <c r="P201" t="s">
        <v>46</v>
      </c>
      <c r="Q201" t="b">
        <v>1</v>
      </c>
    </row>
    <row r="202" spans="1:17" x14ac:dyDescent="0.35">
      <c r="A202">
        <v>0</v>
      </c>
      <c r="B202">
        <v>3</v>
      </c>
      <c r="C202" s="4">
        <v>25</v>
      </c>
      <c r="D202">
        <v>0</v>
      </c>
      <c r="E202">
        <v>0</v>
      </c>
      <c r="F202" s="3">
        <v>7.75</v>
      </c>
      <c r="G202" t="s">
        <v>22</v>
      </c>
      <c r="H202" t="s">
        <v>15</v>
      </c>
      <c r="I202" t="s">
        <v>45</v>
      </c>
      <c r="J202" t="b">
        <v>1</v>
      </c>
      <c r="K202" t="s">
        <v>23</v>
      </c>
      <c r="L202" t="s">
        <v>17</v>
      </c>
      <c r="M202">
        <f>IF(B202&lt;&gt;"",COUNTA($B$6:B202),"")</f>
        <v>197</v>
      </c>
      <c r="N202" t="str">
        <f>IF(Tableau2[[#This Row],[parents_enfants]]=0,"0 enfant",
   IF(AND(Tableau2[[#This Row],[parents_enfants]]&gt;=1,Tableau2[[#This Row],[parents_enfants]]&lt;=3),"1-3 enfants","4+ enfants"))</f>
        <v>0 enfant</v>
      </c>
      <c r="O202" t="str">
        <f>IF(Tableau2[[#This Row],[survecu]]=0,"NON","OUI")</f>
        <v>NON</v>
      </c>
      <c r="P202" t="s">
        <v>45</v>
      </c>
      <c r="Q202" t="b">
        <v>1</v>
      </c>
    </row>
    <row r="203" spans="1:17" x14ac:dyDescent="0.35">
      <c r="A203">
        <v>0</v>
      </c>
      <c r="B203">
        <v>3</v>
      </c>
      <c r="C203" s="4">
        <v>42</v>
      </c>
      <c r="D203">
        <v>0</v>
      </c>
      <c r="E203">
        <v>1</v>
      </c>
      <c r="F203" s="3">
        <v>8.4041999999999994</v>
      </c>
      <c r="G203" t="s">
        <v>14</v>
      </c>
      <c r="H203" t="s">
        <v>15</v>
      </c>
      <c r="I203" t="s">
        <v>45</v>
      </c>
      <c r="J203" t="b">
        <v>1</v>
      </c>
      <c r="K203" t="s">
        <v>16</v>
      </c>
      <c r="L203" t="s">
        <v>17</v>
      </c>
      <c r="M203">
        <f>IF(B203&lt;&gt;"",COUNTA($B$6:B203),"")</f>
        <v>198</v>
      </c>
      <c r="N203" t="str">
        <f>IF(Tableau2[[#This Row],[parents_enfants]]=0,"0 enfant",
   IF(AND(Tableau2[[#This Row],[parents_enfants]]&gt;=1,Tableau2[[#This Row],[parents_enfants]]&lt;=3),"1-3 enfants","4+ enfants"))</f>
        <v>1-3 enfants</v>
      </c>
      <c r="O203" t="str">
        <f>IF(Tableau2[[#This Row],[survecu]]=0,"NON","OUI")</f>
        <v>NON</v>
      </c>
      <c r="P203" t="s">
        <v>45</v>
      </c>
      <c r="Q203" t="b">
        <v>0</v>
      </c>
    </row>
    <row r="204" spans="1:17" x14ac:dyDescent="0.35">
      <c r="A204">
        <v>1</v>
      </c>
      <c r="B204">
        <v>3</v>
      </c>
      <c r="C204" s="4">
        <v>21.5</v>
      </c>
      <c r="D204">
        <v>0</v>
      </c>
      <c r="E204">
        <v>0</v>
      </c>
      <c r="F204" s="3">
        <v>7.75</v>
      </c>
      <c r="G204" t="s">
        <v>22</v>
      </c>
      <c r="H204" t="s">
        <v>15</v>
      </c>
      <c r="I204" t="s">
        <v>46</v>
      </c>
      <c r="J204" t="b">
        <v>0</v>
      </c>
      <c r="K204" t="s">
        <v>23</v>
      </c>
      <c r="L204" t="s">
        <v>21</v>
      </c>
      <c r="M204">
        <f>IF(B204&lt;&gt;"",COUNTA($B$6:B204),"")</f>
        <v>199</v>
      </c>
      <c r="N204" t="str">
        <f>IF(Tableau2[[#This Row],[parents_enfants]]=0,"0 enfant",
   IF(AND(Tableau2[[#This Row],[parents_enfants]]&gt;=1,Tableau2[[#This Row],[parents_enfants]]&lt;=3),"1-3 enfants","4+ enfants"))</f>
        <v>0 enfant</v>
      </c>
      <c r="O204" t="str">
        <f>IF(Tableau2[[#This Row],[survecu]]=0,"NON","OUI")</f>
        <v>OUI</v>
      </c>
      <c r="P204" t="s">
        <v>46</v>
      </c>
      <c r="Q204" t="b">
        <v>1</v>
      </c>
    </row>
    <row r="205" spans="1:17" x14ac:dyDescent="0.35">
      <c r="A205">
        <v>0</v>
      </c>
      <c r="B205">
        <v>2</v>
      </c>
      <c r="C205" s="4">
        <v>24</v>
      </c>
      <c r="D205">
        <v>0</v>
      </c>
      <c r="E205">
        <v>0</v>
      </c>
      <c r="F205" s="3">
        <v>13</v>
      </c>
      <c r="G205" t="s">
        <v>14</v>
      </c>
      <c r="H205" t="s">
        <v>24</v>
      </c>
      <c r="I205" t="s">
        <v>46</v>
      </c>
      <c r="J205" t="b">
        <v>0</v>
      </c>
      <c r="K205" t="s">
        <v>16</v>
      </c>
      <c r="L205" t="s">
        <v>17</v>
      </c>
      <c r="M205">
        <f>IF(B205&lt;&gt;"",COUNTA($B$6:B205),"")</f>
        <v>200</v>
      </c>
      <c r="N205" t="str">
        <f>IF(Tableau2[[#This Row],[parents_enfants]]=0,"0 enfant",
   IF(AND(Tableau2[[#This Row],[parents_enfants]]&gt;=1,Tableau2[[#This Row],[parents_enfants]]&lt;=3),"1-3 enfants","4+ enfants"))</f>
        <v>0 enfant</v>
      </c>
      <c r="O205" t="str">
        <f>IF(Tableau2[[#This Row],[survecu]]=0,"NON","OUI")</f>
        <v>NON</v>
      </c>
      <c r="P205" t="s">
        <v>46</v>
      </c>
      <c r="Q205" t="b">
        <v>1</v>
      </c>
    </row>
    <row r="206" spans="1:17" x14ac:dyDescent="0.35">
      <c r="A206">
        <v>0</v>
      </c>
      <c r="B206">
        <v>3</v>
      </c>
      <c r="C206" s="4">
        <v>28</v>
      </c>
      <c r="D206">
        <v>0</v>
      </c>
      <c r="E206">
        <v>0</v>
      </c>
      <c r="F206" s="3">
        <v>9.5</v>
      </c>
      <c r="G206" t="s">
        <v>14</v>
      </c>
      <c r="H206" t="s">
        <v>15</v>
      </c>
      <c r="I206" t="s">
        <v>45</v>
      </c>
      <c r="J206" t="b">
        <v>1</v>
      </c>
      <c r="K206" t="s">
        <v>16</v>
      </c>
      <c r="L206" t="s">
        <v>17</v>
      </c>
      <c r="M206">
        <f>IF(B206&lt;&gt;"",COUNTA($B$6:B206),"")</f>
        <v>201</v>
      </c>
      <c r="N206" t="str">
        <f>IF(Tableau2[[#This Row],[parents_enfants]]=0,"0 enfant",
   IF(AND(Tableau2[[#This Row],[parents_enfants]]&gt;=1,Tableau2[[#This Row],[parents_enfants]]&lt;=3),"1-3 enfants","4+ enfants"))</f>
        <v>0 enfant</v>
      </c>
      <c r="O206" t="str">
        <f>IF(Tableau2[[#This Row],[survecu]]=0,"NON","OUI")</f>
        <v>NON</v>
      </c>
      <c r="P206" t="s">
        <v>45</v>
      </c>
      <c r="Q206" t="b">
        <v>1</v>
      </c>
    </row>
    <row r="207" spans="1:17" x14ac:dyDescent="0.35">
      <c r="A207">
        <v>0</v>
      </c>
      <c r="B207">
        <v>3</v>
      </c>
      <c r="C207" s="4">
        <v>25</v>
      </c>
      <c r="D207">
        <v>8</v>
      </c>
      <c r="E207">
        <v>2</v>
      </c>
      <c r="F207" s="3">
        <v>69.55</v>
      </c>
      <c r="G207" t="s">
        <v>14</v>
      </c>
      <c r="H207" t="s">
        <v>15</v>
      </c>
      <c r="I207" t="s">
        <v>45</v>
      </c>
      <c r="J207" t="b">
        <v>1</v>
      </c>
      <c r="K207" t="s">
        <v>16</v>
      </c>
      <c r="L207" t="s">
        <v>17</v>
      </c>
      <c r="M207">
        <f>IF(B207&lt;&gt;"",COUNTA($B$6:B207),"")</f>
        <v>202</v>
      </c>
      <c r="N207" t="str">
        <f>IF(Tableau2[[#This Row],[parents_enfants]]=0,"0 enfant",
   IF(AND(Tableau2[[#This Row],[parents_enfants]]&gt;=1,Tableau2[[#This Row],[parents_enfants]]&lt;=3),"1-3 enfants","4+ enfants"))</f>
        <v>1-3 enfants</v>
      </c>
      <c r="O207" t="str">
        <f>IF(Tableau2[[#This Row],[survecu]]=0,"NON","OUI")</f>
        <v>NON</v>
      </c>
      <c r="P207" t="s">
        <v>45</v>
      </c>
      <c r="Q207" t="b">
        <v>0</v>
      </c>
    </row>
    <row r="208" spans="1:17" x14ac:dyDescent="0.35">
      <c r="A208">
        <v>0</v>
      </c>
      <c r="B208">
        <v>3</v>
      </c>
      <c r="C208" s="4">
        <v>34</v>
      </c>
      <c r="D208">
        <v>0</v>
      </c>
      <c r="E208">
        <v>0</v>
      </c>
      <c r="F208" s="3">
        <v>6.4958</v>
      </c>
      <c r="G208" t="s">
        <v>14</v>
      </c>
      <c r="H208" t="s">
        <v>15</v>
      </c>
      <c r="I208" t="s">
        <v>45</v>
      </c>
      <c r="J208" t="b">
        <v>1</v>
      </c>
      <c r="K208" t="s">
        <v>16</v>
      </c>
      <c r="L208" t="s">
        <v>17</v>
      </c>
      <c r="M208">
        <f>IF(B208&lt;&gt;"",COUNTA($B$6:B208),"")</f>
        <v>203</v>
      </c>
      <c r="N208" t="str">
        <f>IF(Tableau2[[#This Row],[parents_enfants]]=0,"0 enfant",
   IF(AND(Tableau2[[#This Row],[parents_enfants]]&gt;=1,Tableau2[[#This Row],[parents_enfants]]&lt;=3),"1-3 enfants","4+ enfants"))</f>
        <v>0 enfant</v>
      </c>
      <c r="O208" t="str">
        <f>IF(Tableau2[[#This Row],[survecu]]=0,"NON","OUI")</f>
        <v>NON</v>
      </c>
      <c r="P208" t="s">
        <v>45</v>
      </c>
      <c r="Q208" t="b">
        <v>1</v>
      </c>
    </row>
    <row r="209" spans="1:17" x14ac:dyDescent="0.35">
      <c r="A209">
        <v>0</v>
      </c>
      <c r="B209">
        <v>3</v>
      </c>
      <c r="C209" s="4">
        <v>45.5</v>
      </c>
      <c r="D209">
        <v>0</v>
      </c>
      <c r="E209">
        <v>0</v>
      </c>
      <c r="F209" s="3">
        <v>7.2249999999999996</v>
      </c>
      <c r="G209" t="s">
        <v>18</v>
      </c>
      <c r="H209" t="s">
        <v>15</v>
      </c>
      <c r="I209" t="s">
        <v>45</v>
      </c>
      <c r="J209" t="b">
        <v>1</v>
      </c>
      <c r="K209" t="s">
        <v>20</v>
      </c>
      <c r="L209" t="s">
        <v>17</v>
      </c>
      <c r="M209">
        <f>IF(B209&lt;&gt;"",COUNTA($B$6:B209),"")</f>
        <v>204</v>
      </c>
      <c r="N209" t="str">
        <f>IF(Tableau2[[#This Row],[parents_enfants]]=0,"0 enfant",
   IF(AND(Tableau2[[#This Row],[parents_enfants]]&gt;=1,Tableau2[[#This Row],[parents_enfants]]&lt;=3),"1-3 enfants","4+ enfants"))</f>
        <v>0 enfant</v>
      </c>
      <c r="O209" t="str">
        <f>IF(Tableau2[[#This Row],[survecu]]=0,"NON","OUI")</f>
        <v>NON</v>
      </c>
      <c r="P209" t="s">
        <v>45</v>
      </c>
      <c r="Q209" t="b">
        <v>1</v>
      </c>
    </row>
    <row r="210" spans="1:17" x14ac:dyDescent="0.35">
      <c r="A210">
        <v>1</v>
      </c>
      <c r="B210">
        <v>3</v>
      </c>
      <c r="C210" s="4">
        <v>18</v>
      </c>
      <c r="D210">
        <v>0</v>
      </c>
      <c r="E210">
        <v>0</v>
      </c>
      <c r="F210" s="3">
        <v>8.0500000000000007</v>
      </c>
      <c r="G210" t="s">
        <v>14</v>
      </c>
      <c r="H210" t="s">
        <v>15</v>
      </c>
      <c r="I210" t="s">
        <v>45</v>
      </c>
      <c r="J210" t="b">
        <v>1</v>
      </c>
      <c r="K210" t="s">
        <v>16</v>
      </c>
      <c r="L210" t="s">
        <v>21</v>
      </c>
      <c r="M210">
        <f>IF(B210&lt;&gt;"",COUNTA($B$6:B210),"")</f>
        <v>205</v>
      </c>
      <c r="N210" t="str">
        <f>IF(Tableau2[[#This Row],[parents_enfants]]=0,"0 enfant",
   IF(AND(Tableau2[[#This Row],[parents_enfants]]&gt;=1,Tableau2[[#This Row],[parents_enfants]]&lt;=3),"1-3 enfants","4+ enfants"))</f>
        <v>0 enfant</v>
      </c>
      <c r="O210" t="str">
        <f>IF(Tableau2[[#This Row],[survecu]]=0,"NON","OUI")</f>
        <v>OUI</v>
      </c>
      <c r="P210" t="s">
        <v>45</v>
      </c>
      <c r="Q210" t="b">
        <v>1</v>
      </c>
    </row>
    <row r="211" spans="1:17" x14ac:dyDescent="0.35">
      <c r="A211">
        <v>0</v>
      </c>
      <c r="B211">
        <v>3</v>
      </c>
      <c r="C211" s="4">
        <v>2</v>
      </c>
      <c r="D211">
        <v>0</v>
      </c>
      <c r="E211">
        <v>1</v>
      </c>
      <c r="F211" s="3">
        <v>10.4625</v>
      </c>
      <c r="G211" t="s">
        <v>14</v>
      </c>
      <c r="H211" t="s">
        <v>15</v>
      </c>
      <c r="I211" t="s">
        <v>59</v>
      </c>
      <c r="J211" t="b">
        <v>0</v>
      </c>
      <c r="K211" t="s">
        <v>16</v>
      </c>
      <c r="L211" t="s">
        <v>17</v>
      </c>
      <c r="M211">
        <f>IF(B211&lt;&gt;"",COUNTA($B$6:B211),"")</f>
        <v>206</v>
      </c>
      <c r="N211" t="str">
        <f>IF(Tableau2[[#This Row],[parents_enfants]]=0,"0 enfant",
   IF(AND(Tableau2[[#This Row],[parents_enfants]]&gt;=1,Tableau2[[#This Row],[parents_enfants]]&lt;=3),"1-3 enfants","4+ enfants"))</f>
        <v>1-3 enfants</v>
      </c>
      <c r="O211" t="str">
        <f>IF(Tableau2[[#This Row],[survecu]]=0,"NON","OUI")</f>
        <v>NON</v>
      </c>
      <c r="P211" t="s">
        <v>46</v>
      </c>
      <c r="Q211" t="b">
        <v>0</v>
      </c>
    </row>
    <row r="212" spans="1:17" x14ac:dyDescent="0.35">
      <c r="A212">
        <v>0</v>
      </c>
      <c r="B212">
        <v>3</v>
      </c>
      <c r="C212" s="4">
        <v>32</v>
      </c>
      <c r="D212">
        <v>1</v>
      </c>
      <c r="E212">
        <v>0</v>
      </c>
      <c r="F212" s="3">
        <v>15.85</v>
      </c>
      <c r="G212" t="s">
        <v>14</v>
      </c>
      <c r="H212" t="s">
        <v>15</v>
      </c>
      <c r="I212" t="s">
        <v>45</v>
      </c>
      <c r="J212" t="b">
        <v>1</v>
      </c>
      <c r="K212" t="s">
        <v>16</v>
      </c>
      <c r="L212" t="s">
        <v>17</v>
      </c>
      <c r="M212">
        <f>IF(B212&lt;&gt;"",COUNTA($B$6:B212),"")</f>
        <v>207</v>
      </c>
      <c r="N212" t="str">
        <f>IF(Tableau2[[#This Row],[parents_enfants]]=0,"0 enfant",
   IF(AND(Tableau2[[#This Row],[parents_enfants]]&gt;=1,Tableau2[[#This Row],[parents_enfants]]&lt;=3),"1-3 enfants","4+ enfants"))</f>
        <v>0 enfant</v>
      </c>
      <c r="O212" t="str">
        <f>IF(Tableau2[[#This Row],[survecu]]=0,"NON","OUI")</f>
        <v>NON</v>
      </c>
      <c r="P212" t="s">
        <v>45</v>
      </c>
      <c r="Q212" t="b">
        <v>0</v>
      </c>
    </row>
    <row r="213" spans="1:17" x14ac:dyDescent="0.35">
      <c r="A213">
        <v>1</v>
      </c>
      <c r="B213">
        <v>3</v>
      </c>
      <c r="C213" s="4">
        <v>26</v>
      </c>
      <c r="D213">
        <v>0</v>
      </c>
      <c r="E213">
        <v>0</v>
      </c>
      <c r="F213" s="3">
        <v>18.787500000000001</v>
      </c>
      <c r="G213" t="s">
        <v>18</v>
      </c>
      <c r="H213" t="s">
        <v>15</v>
      </c>
      <c r="I213" t="s">
        <v>45</v>
      </c>
      <c r="J213" t="b">
        <v>1</v>
      </c>
      <c r="K213" t="s">
        <v>20</v>
      </c>
      <c r="L213" t="s">
        <v>21</v>
      </c>
      <c r="M213">
        <f>IF(B213&lt;&gt;"",COUNTA($B$6:B213),"")</f>
        <v>208</v>
      </c>
      <c r="N213" t="str">
        <f>IF(Tableau2[[#This Row],[parents_enfants]]=0,"0 enfant",
   IF(AND(Tableau2[[#This Row],[parents_enfants]]&gt;=1,Tableau2[[#This Row],[parents_enfants]]&lt;=3),"1-3 enfants","4+ enfants"))</f>
        <v>0 enfant</v>
      </c>
      <c r="O213" t="str">
        <f>IF(Tableau2[[#This Row],[survecu]]=0,"NON","OUI")</f>
        <v>OUI</v>
      </c>
      <c r="P213" t="s">
        <v>45</v>
      </c>
      <c r="Q213" t="b">
        <v>1</v>
      </c>
    </row>
    <row r="214" spans="1:17" x14ac:dyDescent="0.35">
      <c r="A214">
        <v>1</v>
      </c>
      <c r="B214">
        <v>3</v>
      </c>
      <c r="C214" s="4">
        <v>16</v>
      </c>
      <c r="D214">
        <v>0</v>
      </c>
      <c r="E214">
        <v>0</v>
      </c>
      <c r="F214" s="3">
        <v>7.75</v>
      </c>
      <c r="G214" t="s">
        <v>22</v>
      </c>
      <c r="H214" t="s">
        <v>15</v>
      </c>
      <c r="I214" t="s">
        <v>46</v>
      </c>
      <c r="J214" t="b">
        <v>0</v>
      </c>
      <c r="K214" t="s">
        <v>23</v>
      </c>
      <c r="L214" t="s">
        <v>21</v>
      </c>
      <c r="M214">
        <f>IF(B214&lt;&gt;"",COUNTA($B$6:B214),"")</f>
        <v>209</v>
      </c>
      <c r="N214" t="str">
        <f>IF(Tableau2[[#This Row],[parents_enfants]]=0,"0 enfant",
   IF(AND(Tableau2[[#This Row],[parents_enfants]]&gt;=1,Tableau2[[#This Row],[parents_enfants]]&lt;=3),"1-3 enfants","4+ enfants"))</f>
        <v>0 enfant</v>
      </c>
      <c r="O214" t="str">
        <f>IF(Tableau2[[#This Row],[survecu]]=0,"NON","OUI")</f>
        <v>OUI</v>
      </c>
      <c r="P214" t="s">
        <v>46</v>
      </c>
      <c r="Q214" t="b">
        <v>1</v>
      </c>
    </row>
    <row r="215" spans="1:17" x14ac:dyDescent="0.35">
      <c r="A215">
        <v>1</v>
      </c>
      <c r="B215">
        <v>1</v>
      </c>
      <c r="C215" s="4">
        <v>40</v>
      </c>
      <c r="D215">
        <v>0</v>
      </c>
      <c r="E215">
        <v>0</v>
      </c>
      <c r="F215" s="3">
        <v>31</v>
      </c>
      <c r="G215" t="s">
        <v>18</v>
      </c>
      <c r="H215" t="s">
        <v>19</v>
      </c>
      <c r="I215" t="s">
        <v>45</v>
      </c>
      <c r="J215" t="b">
        <v>1</v>
      </c>
      <c r="K215" t="s">
        <v>20</v>
      </c>
      <c r="L215" t="s">
        <v>21</v>
      </c>
      <c r="M215">
        <f>IF(B215&lt;&gt;"",COUNTA($B$6:B215),"")</f>
        <v>210</v>
      </c>
      <c r="N215" t="str">
        <f>IF(Tableau2[[#This Row],[parents_enfants]]=0,"0 enfant",
   IF(AND(Tableau2[[#This Row],[parents_enfants]]&gt;=1,Tableau2[[#This Row],[parents_enfants]]&lt;=3),"1-3 enfants","4+ enfants"))</f>
        <v>0 enfant</v>
      </c>
      <c r="O215" t="str">
        <f>IF(Tableau2[[#This Row],[survecu]]=0,"NON","OUI")</f>
        <v>OUI</v>
      </c>
      <c r="P215" t="s">
        <v>45</v>
      </c>
      <c r="Q215" t="b">
        <v>1</v>
      </c>
    </row>
    <row r="216" spans="1:17" x14ac:dyDescent="0.35">
      <c r="A216">
        <v>0</v>
      </c>
      <c r="B216">
        <v>3</v>
      </c>
      <c r="C216" s="4">
        <v>24</v>
      </c>
      <c r="D216">
        <v>0</v>
      </c>
      <c r="E216">
        <v>0</v>
      </c>
      <c r="F216" s="3">
        <v>7.05</v>
      </c>
      <c r="G216" t="s">
        <v>14</v>
      </c>
      <c r="H216" t="s">
        <v>15</v>
      </c>
      <c r="I216" t="s">
        <v>45</v>
      </c>
      <c r="J216" t="b">
        <v>1</v>
      </c>
      <c r="K216" t="s">
        <v>16</v>
      </c>
      <c r="L216" t="s">
        <v>17</v>
      </c>
      <c r="M216">
        <f>IF(B216&lt;&gt;"",COUNTA($B$6:B216),"")</f>
        <v>211</v>
      </c>
      <c r="N216" t="str">
        <f>IF(Tableau2[[#This Row],[parents_enfants]]=0,"0 enfant",
   IF(AND(Tableau2[[#This Row],[parents_enfants]]&gt;=1,Tableau2[[#This Row],[parents_enfants]]&lt;=3),"1-3 enfants","4+ enfants"))</f>
        <v>0 enfant</v>
      </c>
      <c r="O216" t="str">
        <f>IF(Tableau2[[#This Row],[survecu]]=0,"NON","OUI")</f>
        <v>NON</v>
      </c>
      <c r="P216" t="s">
        <v>45</v>
      </c>
      <c r="Q216" t="b">
        <v>1</v>
      </c>
    </row>
    <row r="217" spans="1:17" x14ac:dyDescent="0.35">
      <c r="A217">
        <v>1</v>
      </c>
      <c r="B217">
        <v>2</v>
      </c>
      <c r="C217" s="4">
        <v>35</v>
      </c>
      <c r="D217">
        <v>0</v>
      </c>
      <c r="E217">
        <v>0</v>
      </c>
      <c r="F217" s="3">
        <v>21</v>
      </c>
      <c r="G217" t="s">
        <v>14</v>
      </c>
      <c r="H217" t="s">
        <v>24</v>
      </c>
      <c r="I217" t="s">
        <v>46</v>
      </c>
      <c r="J217" t="b">
        <v>0</v>
      </c>
      <c r="K217" t="s">
        <v>16</v>
      </c>
      <c r="L217" t="s">
        <v>21</v>
      </c>
      <c r="M217">
        <f>IF(B217&lt;&gt;"",COUNTA($B$6:B217),"")</f>
        <v>212</v>
      </c>
      <c r="N217" t="str">
        <f>IF(Tableau2[[#This Row],[parents_enfants]]=0,"0 enfant",
   IF(AND(Tableau2[[#This Row],[parents_enfants]]&gt;=1,Tableau2[[#This Row],[parents_enfants]]&lt;=3),"1-3 enfants","4+ enfants"))</f>
        <v>0 enfant</v>
      </c>
      <c r="O217" t="str">
        <f>IF(Tableau2[[#This Row],[survecu]]=0,"NON","OUI")</f>
        <v>OUI</v>
      </c>
      <c r="P217" t="s">
        <v>46</v>
      </c>
      <c r="Q217" t="b">
        <v>1</v>
      </c>
    </row>
    <row r="218" spans="1:17" x14ac:dyDescent="0.35">
      <c r="A218">
        <v>0</v>
      </c>
      <c r="B218">
        <v>3</v>
      </c>
      <c r="C218" s="4">
        <v>22</v>
      </c>
      <c r="D218">
        <v>0</v>
      </c>
      <c r="E218">
        <v>0</v>
      </c>
      <c r="F218" s="3">
        <v>7.25</v>
      </c>
      <c r="G218" t="s">
        <v>14</v>
      </c>
      <c r="H218" t="s">
        <v>15</v>
      </c>
      <c r="I218" t="s">
        <v>45</v>
      </c>
      <c r="J218" t="b">
        <v>1</v>
      </c>
      <c r="K218" t="s">
        <v>16</v>
      </c>
      <c r="L218" t="s">
        <v>17</v>
      </c>
      <c r="M218">
        <f>IF(B218&lt;&gt;"",COUNTA($B$6:B218),"")</f>
        <v>213</v>
      </c>
      <c r="N218" t="str">
        <f>IF(Tableau2[[#This Row],[parents_enfants]]=0,"0 enfant",
   IF(AND(Tableau2[[#This Row],[parents_enfants]]&gt;=1,Tableau2[[#This Row],[parents_enfants]]&lt;=3),"1-3 enfants","4+ enfants"))</f>
        <v>0 enfant</v>
      </c>
      <c r="O218" t="str">
        <f>IF(Tableau2[[#This Row],[survecu]]=0,"NON","OUI")</f>
        <v>NON</v>
      </c>
      <c r="P218" t="s">
        <v>45</v>
      </c>
      <c r="Q218" t="b">
        <v>1</v>
      </c>
    </row>
    <row r="219" spans="1:17" x14ac:dyDescent="0.35">
      <c r="A219">
        <v>0</v>
      </c>
      <c r="B219">
        <v>2</v>
      </c>
      <c r="C219" s="4">
        <v>30</v>
      </c>
      <c r="D219">
        <v>0</v>
      </c>
      <c r="E219">
        <v>0</v>
      </c>
      <c r="F219" s="3">
        <v>13</v>
      </c>
      <c r="G219" t="s">
        <v>14</v>
      </c>
      <c r="H219" t="s">
        <v>24</v>
      </c>
      <c r="I219" t="s">
        <v>45</v>
      </c>
      <c r="J219" t="b">
        <v>1</v>
      </c>
      <c r="K219" t="s">
        <v>16</v>
      </c>
      <c r="L219" t="s">
        <v>17</v>
      </c>
      <c r="M219">
        <f>IF(B219&lt;&gt;"",COUNTA($B$6:B219),"")</f>
        <v>214</v>
      </c>
      <c r="N219" t="str">
        <f>IF(Tableau2[[#This Row],[parents_enfants]]=0,"0 enfant",
   IF(AND(Tableau2[[#This Row],[parents_enfants]]&gt;=1,Tableau2[[#This Row],[parents_enfants]]&lt;=3),"1-3 enfants","4+ enfants"))</f>
        <v>0 enfant</v>
      </c>
      <c r="O219" t="str">
        <f>IF(Tableau2[[#This Row],[survecu]]=0,"NON","OUI")</f>
        <v>NON</v>
      </c>
      <c r="P219" t="s">
        <v>45</v>
      </c>
      <c r="Q219" t="b">
        <v>1</v>
      </c>
    </row>
    <row r="220" spans="1:17" x14ac:dyDescent="0.35">
      <c r="A220">
        <v>0</v>
      </c>
      <c r="B220">
        <v>3</v>
      </c>
      <c r="C220" s="4">
        <v>25</v>
      </c>
      <c r="D220">
        <v>1</v>
      </c>
      <c r="E220">
        <v>0</v>
      </c>
      <c r="F220" s="3">
        <v>7.75</v>
      </c>
      <c r="G220" t="s">
        <v>22</v>
      </c>
      <c r="H220" t="s">
        <v>15</v>
      </c>
      <c r="I220" t="s">
        <v>45</v>
      </c>
      <c r="J220" t="b">
        <v>1</v>
      </c>
      <c r="K220" t="s">
        <v>23</v>
      </c>
      <c r="L220" t="s">
        <v>17</v>
      </c>
      <c r="M220">
        <f>IF(B220&lt;&gt;"",COUNTA($B$6:B220),"")</f>
        <v>215</v>
      </c>
      <c r="N220" t="str">
        <f>IF(Tableau2[[#This Row],[parents_enfants]]=0,"0 enfant",
   IF(AND(Tableau2[[#This Row],[parents_enfants]]&gt;=1,Tableau2[[#This Row],[parents_enfants]]&lt;=3),"1-3 enfants","4+ enfants"))</f>
        <v>0 enfant</v>
      </c>
      <c r="O220" t="str">
        <f>IF(Tableau2[[#This Row],[survecu]]=0,"NON","OUI")</f>
        <v>NON</v>
      </c>
      <c r="P220" t="s">
        <v>45</v>
      </c>
      <c r="Q220" t="b">
        <v>0</v>
      </c>
    </row>
    <row r="221" spans="1:17" x14ac:dyDescent="0.35">
      <c r="A221">
        <v>1</v>
      </c>
      <c r="B221">
        <v>1</v>
      </c>
      <c r="C221" s="4">
        <v>31</v>
      </c>
      <c r="D221">
        <v>1</v>
      </c>
      <c r="E221">
        <v>0</v>
      </c>
      <c r="F221" s="3">
        <v>113.27500000000001</v>
      </c>
      <c r="G221" t="s">
        <v>18</v>
      </c>
      <c r="H221" t="s">
        <v>19</v>
      </c>
      <c r="I221" t="s">
        <v>46</v>
      </c>
      <c r="J221" t="b">
        <v>0</v>
      </c>
      <c r="K221" t="s">
        <v>20</v>
      </c>
      <c r="L221" t="s">
        <v>21</v>
      </c>
      <c r="M221">
        <f>IF(B221&lt;&gt;"",COUNTA($B$6:B221),"")</f>
        <v>216</v>
      </c>
      <c r="N221" t="str">
        <f>IF(Tableau2[[#This Row],[parents_enfants]]=0,"0 enfant",
   IF(AND(Tableau2[[#This Row],[parents_enfants]]&gt;=1,Tableau2[[#This Row],[parents_enfants]]&lt;=3),"1-3 enfants","4+ enfants"))</f>
        <v>0 enfant</v>
      </c>
      <c r="O221" t="str">
        <f>IF(Tableau2[[#This Row],[survecu]]=0,"NON","OUI")</f>
        <v>OUI</v>
      </c>
      <c r="P221" t="s">
        <v>46</v>
      </c>
      <c r="Q221" t="b">
        <v>0</v>
      </c>
    </row>
    <row r="222" spans="1:17" x14ac:dyDescent="0.35">
      <c r="A222">
        <v>1</v>
      </c>
      <c r="B222">
        <v>3</v>
      </c>
      <c r="C222" s="4">
        <v>27</v>
      </c>
      <c r="D222">
        <v>0</v>
      </c>
      <c r="E222">
        <v>0</v>
      </c>
      <c r="F222" s="3">
        <v>7.9249999999999998</v>
      </c>
      <c r="G222" t="s">
        <v>14</v>
      </c>
      <c r="H222" t="s">
        <v>15</v>
      </c>
      <c r="I222" t="s">
        <v>46</v>
      </c>
      <c r="J222" t="b">
        <v>0</v>
      </c>
      <c r="K222" t="s">
        <v>16</v>
      </c>
      <c r="L222" t="s">
        <v>21</v>
      </c>
      <c r="M222">
        <f>IF(B222&lt;&gt;"",COUNTA($B$6:B222),"")</f>
        <v>217</v>
      </c>
      <c r="N222" t="str">
        <f>IF(Tableau2[[#This Row],[parents_enfants]]=0,"0 enfant",
   IF(AND(Tableau2[[#This Row],[parents_enfants]]&gt;=1,Tableau2[[#This Row],[parents_enfants]]&lt;=3),"1-3 enfants","4+ enfants"))</f>
        <v>0 enfant</v>
      </c>
      <c r="O222" t="str">
        <f>IF(Tableau2[[#This Row],[survecu]]=0,"NON","OUI")</f>
        <v>OUI</v>
      </c>
      <c r="P222" t="s">
        <v>46</v>
      </c>
      <c r="Q222" t="b">
        <v>1</v>
      </c>
    </row>
    <row r="223" spans="1:17" x14ac:dyDescent="0.35">
      <c r="A223">
        <v>0</v>
      </c>
      <c r="B223">
        <v>2</v>
      </c>
      <c r="C223" s="4">
        <v>42</v>
      </c>
      <c r="D223">
        <v>1</v>
      </c>
      <c r="E223">
        <v>0</v>
      </c>
      <c r="F223" s="3">
        <v>27</v>
      </c>
      <c r="G223" t="s">
        <v>14</v>
      </c>
      <c r="H223" t="s">
        <v>24</v>
      </c>
      <c r="I223" t="s">
        <v>45</v>
      </c>
      <c r="J223" t="b">
        <v>1</v>
      </c>
      <c r="K223" t="s">
        <v>16</v>
      </c>
      <c r="L223" t="s">
        <v>17</v>
      </c>
      <c r="M223">
        <f>IF(B223&lt;&gt;"",COUNTA($B$6:B223),"")</f>
        <v>218</v>
      </c>
      <c r="N223" t="str">
        <f>IF(Tableau2[[#This Row],[parents_enfants]]=0,"0 enfant",
   IF(AND(Tableau2[[#This Row],[parents_enfants]]&gt;=1,Tableau2[[#This Row],[parents_enfants]]&lt;=3),"1-3 enfants","4+ enfants"))</f>
        <v>0 enfant</v>
      </c>
      <c r="O223" t="str">
        <f>IF(Tableau2[[#This Row],[survecu]]=0,"NON","OUI")</f>
        <v>NON</v>
      </c>
      <c r="P223" t="s">
        <v>45</v>
      </c>
      <c r="Q223" t="b">
        <v>0</v>
      </c>
    </row>
    <row r="224" spans="1:17" x14ac:dyDescent="0.35">
      <c r="A224">
        <v>1</v>
      </c>
      <c r="B224">
        <v>1</v>
      </c>
      <c r="C224" s="4">
        <v>32</v>
      </c>
      <c r="D224">
        <v>0</v>
      </c>
      <c r="E224">
        <v>0</v>
      </c>
      <c r="F224" s="3">
        <v>76.291700000000006</v>
      </c>
      <c r="G224" t="s">
        <v>18</v>
      </c>
      <c r="H224" t="s">
        <v>19</v>
      </c>
      <c r="I224" t="s">
        <v>46</v>
      </c>
      <c r="J224" t="b">
        <v>0</v>
      </c>
      <c r="K224" t="s">
        <v>20</v>
      </c>
      <c r="L224" t="s">
        <v>21</v>
      </c>
      <c r="M224">
        <f>IF(B224&lt;&gt;"",COUNTA($B$6:B224),"")</f>
        <v>219</v>
      </c>
      <c r="N224" t="str">
        <f>IF(Tableau2[[#This Row],[parents_enfants]]=0,"0 enfant",
   IF(AND(Tableau2[[#This Row],[parents_enfants]]&gt;=1,Tableau2[[#This Row],[parents_enfants]]&lt;=3),"1-3 enfants","4+ enfants"))</f>
        <v>0 enfant</v>
      </c>
      <c r="O224" t="str">
        <f>IF(Tableau2[[#This Row],[survecu]]=0,"NON","OUI")</f>
        <v>OUI</v>
      </c>
      <c r="P224" t="s">
        <v>46</v>
      </c>
      <c r="Q224" t="b">
        <v>1</v>
      </c>
    </row>
    <row r="225" spans="1:17" x14ac:dyDescent="0.35">
      <c r="A225">
        <v>0</v>
      </c>
      <c r="B225">
        <v>2</v>
      </c>
      <c r="C225" s="4">
        <v>30</v>
      </c>
      <c r="D225">
        <v>0</v>
      </c>
      <c r="E225">
        <v>0</v>
      </c>
      <c r="F225" s="3">
        <v>10.5</v>
      </c>
      <c r="G225" t="s">
        <v>14</v>
      </c>
      <c r="H225" t="s">
        <v>24</v>
      </c>
      <c r="I225" t="s">
        <v>45</v>
      </c>
      <c r="J225" t="b">
        <v>1</v>
      </c>
      <c r="K225" t="s">
        <v>16</v>
      </c>
      <c r="L225" t="s">
        <v>17</v>
      </c>
      <c r="M225">
        <f>IF(B225&lt;&gt;"",COUNTA($B$6:B225),"")</f>
        <v>220</v>
      </c>
      <c r="N225" t="str">
        <f>IF(Tableau2[[#This Row],[parents_enfants]]=0,"0 enfant",
   IF(AND(Tableau2[[#This Row],[parents_enfants]]&gt;=1,Tableau2[[#This Row],[parents_enfants]]&lt;=3),"1-3 enfants","4+ enfants"))</f>
        <v>0 enfant</v>
      </c>
      <c r="O225" t="str">
        <f>IF(Tableau2[[#This Row],[survecu]]=0,"NON","OUI")</f>
        <v>NON</v>
      </c>
      <c r="P225" t="s">
        <v>45</v>
      </c>
      <c r="Q225" t="b">
        <v>1</v>
      </c>
    </row>
    <row r="226" spans="1:17" x14ac:dyDescent="0.35">
      <c r="A226">
        <v>1</v>
      </c>
      <c r="B226">
        <v>3</v>
      </c>
      <c r="C226" s="4">
        <v>16</v>
      </c>
      <c r="D226">
        <v>0</v>
      </c>
      <c r="E226">
        <v>0</v>
      </c>
      <c r="F226" s="3">
        <v>8.0500000000000007</v>
      </c>
      <c r="G226" t="s">
        <v>14</v>
      </c>
      <c r="H226" t="s">
        <v>15</v>
      </c>
      <c r="I226" t="s">
        <v>45</v>
      </c>
      <c r="J226" t="b">
        <v>1</v>
      </c>
      <c r="K226" t="s">
        <v>16</v>
      </c>
      <c r="L226" t="s">
        <v>21</v>
      </c>
      <c r="M226">
        <f>IF(B226&lt;&gt;"",COUNTA($B$6:B226),"")</f>
        <v>221</v>
      </c>
      <c r="N226" t="str">
        <f>IF(Tableau2[[#This Row],[parents_enfants]]=0,"0 enfant",
   IF(AND(Tableau2[[#This Row],[parents_enfants]]&gt;=1,Tableau2[[#This Row],[parents_enfants]]&lt;=3),"1-3 enfants","4+ enfants"))</f>
        <v>0 enfant</v>
      </c>
      <c r="O226" t="str">
        <f>IF(Tableau2[[#This Row],[survecu]]=0,"NON","OUI")</f>
        <v>OUI</v>
      </c>
      <c r="P226" t="s">
        <v>45</v>
      </c>
      <c r="Q226" t="b">
        <v>1</v>
      </c>
    </row>
    <row r="227" spans="1:17" x14ac:dyDescent="0.35">
      <c r="A227">
        <v>0</v>
      </c>
      <c r="B227">
        <v>2</v>
      </c>
      <c r="C227" s="4">
        <v>27</v>
      </c>
      <c r="D227">
        <v>0</v>
      </c>
      <c r="E227">
        <v>0</v>
      </c>
      <c r="F227" s="3">
        <v>13</v>
      </c>
      <c r="G227" t="s">
        <v>14</v>
      </c>
      <c r="H227" t="s">
        <v>24</v>
      </c>
      <c r="I227" t="s">
        <v>45</v>
      </c>
      <c r="J227" t="b">
        <v>1</v>
      </c>
      <c r="K227" t="s">
        <v>16</v>
      </c>
      <c r="L227" t="s">
        <v>17</v>
      </c>
      <c r="M227">
        <f>IF(B227&lt;&gt;"",COUNTA($B$6:B227),"")</f>
        <v>222</v>
      </c>
      <c r="N227" t="str">
        <f>IF(Tableau2[[#This Row],[parents_enfants]]=0,"0 enfant",
   IF(AND(Tableau2[[#This Row],[parents_enfants]]&gt;=1,Tableau2[[#This Row],[parents_enfants]]&lt;=3),"1-3 enfants","4+ enfants"))</f>
        <v>0 enfant</v>
      </c>
      <c r="O227" t="str">
        <f>IF(Tableau2[[#This Row],[survecu]]=0,"NON","OUI")</f>
        <v>NON</v>
      </c>
      <c r="P227" t="s">
        <v>45</v>
      </c>
      <c r="Q227" t="b">
        <v>1</v>
      </c>
    </row>
    <row r="228" spans="1:17" x14ac:dyDescent="0.35">
      <c r="A228">
        <v>0</v>
      </c>
      <c r="B228">
        <v>3</v>
      </c>
      <c r="C228" s="4">
        <v>51</v>
      </c>
      <c r="D228">
        <v>0</v>
      </c>
      <c r="E228">
        <v>0</v>
      </c>
      <c r="F228" s="3">
        <v>8.0500000000000007</v>
      </c>
      <c r="G228" t="s">
        <v>14</v>
      </c>
      <c r="H228" t="s">
        <v>15</v>
      </c>
      <c r="I228" t="s">
        <v>45</v>
      </c>
      <c r="J228" t="b">
        <v>1</v>
      </c>
      <c r="K228" t="s">
        <v>16</v>
      </c>
      <c r="L228" t="s">
        <v>17</v>
      </c>
      <c r="M228">
        <f>IF(B228&lt;&gt;"",COUNTA($B$6:B228),"")</f>
        <v>223</v>
      </c>
      <c r="N228" t="str">
        <f>IF(Tableau2[[#This Row],[parents_enfants]]=0,"0 enfant",
   IF(AND(Tableau2[[#This Row],[parents_enfants]]&gt;=1,Tableau2[[#This Row],[parents_enfants]]&lt;=3),"1-3 enfants","4+ enfants"))</f>
        <v>0 enfant</v>
      </c>
      <c r="O228" t="str">
        <f>IF(Tableau2[[#This Row],[survecu]]=0,"NON","OUI")</f>
        <v>NON</v>
      </c>
      <c r="P228" t="s">
        <v>45</v>
      </c>
      <c r="Q228" t="b">
        <v>1</v>
      </c>
    </row>
    <row r="229" spans="1:17" x14ac:dyDescent="0.35">
      <c r="A229">
        <v>0</v>
      </c>
      <c r="B229">
        <v>3</v>
      </c>
      <c r="C229" s="4">
        <v>25</v>
      </c>
      <c r="D229">
        <v>0</v>
      </c>
      <c r="E229">
        <v>0</v>
      </c>
      <c r="F229" s="3">
        <v>7.8958000000000004</v>
      </c>
      <c r="G229" t="s">
        <v>14</v>
      </c>
      <c r="H229" t="s">
        <v>15</v>
      </c>
      <c r="I229" t="s">
        <v>45</v>
      </c>
      <c r="J229" t="b">
        <v>1</v>
      </c>
      <c r="K229" t="s">
        <v>16</v>
      </c>
      <c r="L229" t="s">
        <v>17</v>
      </c>
      <c r="M229">
        <f>IF(B229&lt;&gt;"",COUNTA($B$6:B229),"")</f>
        <v>224</v>
      </c>
      <c r="N229" t="str">
        <f>IF(Tableau2[[#This Row],[parents_enfants]]=0,"0 enfant",
   IF(AND(Tableau2[[#This Row],[parents_enfants]]&gt;=1,Tableau2[[#This Row],[parents_enfants]]&lt;=3),"1-3 enfants","4+ enfants"))</f>
        <v>0 enfant</v>
      </c>
      <c r="O229" t="str">
        <f>IF(Tableau2[[#This Row],[survecu]]=0,"NON","OUI")</f>
        <v>NON</v>
      </c>
      <c r="P229" t="s">
        <v>45</v>
      </c>
      <c r="Q229" t="b">
        <v>1</v>
      </c>
    </row>
    <row r="230" spans="1:17" x14ac:dyDescent="0.35">
      <c r="A230">
        <v>1</v>
      </c>
      <c r="B230">
        <v>1</v>
      </c>
      <c r="C230" s="4">
        <v>38</v>
      </c>
      <c r="D230">
        <v>1</v>
      </c>
      <c r="E230">
        <v>0</v>
      </c>
      <c r="F230" s="3">
        <v>90</v>
      </c>
      <c r="G230" t="s">
        <v>14</v>
      </c>
      <c r="H230" t="s">
        <v>19</v>
      </c>
      <c r="I230" t="s">
        <v>45</v>
      </c>
      <c r="J230" t="b">
        <v>1</v>
      </c>
      <c r="K230" t="s">
        <v>16</v>
      </c>
      <c r="L230" t="s">
        <v>21</v>
      </c>
      <c r="M230">
        <f>IF(B230&lt;&gt;"",COUNTA($B$6:B230),"")</f>
        <v>225</v>
      </c>
      <c r="N230" t="str">
        <f>IF(Tableau2[[#This Row],[parents_enfants]]=0,"0 enfant",
   IF(AND(Tableau2[[#This Row],[parents_enfants]]&gt;=1,Tableau2[[#This Row],[parents_enfants]]&lt;=3),"1-3 enfants","4+ enfants"))</f>
        <v>0 enfant</v>
      </c>
      <c r="O230" t="str">
        <f>IF(Tableau2[[#This Row],[survecu]]=0,"NON","OUI")</f>
        <v>OUI</v>
      </c>
      <c r="P230" t="s">
        <v>45</v>
      </c>
      <c r="Q230" t="b">
        <v>0</v>
      </c>
    </row>
    <row r="231" spans="1:17" x14ac:dyDescent="0.35">
      <c r="A231">
        <v>0</v>
      </c>
      <c r="B231">
        <v>3</v>
      </c>
      <c r="C231" s="4">
        <v>22</v>
      </c>
      <c r="D231">
        <v>0</v>
      </c>
      <c r="E231">
        <v>0</v>
      </c>
      <c r="F231" s="3">
        <v>9.35</v>
      </c>
      <c r="G231" t="s">
        <v>14</v>
      </c>
      <c r="H231" t="s">
        <v>15</v>
      </c>
      <c r="I231" t="s">
        <v>45</v>
      </c>
      <c r="J231" t="b">
        <v>1</v>
      </c>
      <c r="K231" t="s">
        <v>16</v>
      </c>
      <c r="L231" t="s">
        <v>17</v>
      </c>
      <c r="M231">
        <f>IF(B231&lt;&gt;"",COUNTA($B$6:B231),"")</f>
        <v>226</v>
      </c>
      <c r="N231" t="str">
        <f>IF(Tableau2[[#This Row],[parents_enfants]]=0,"0 enfant",
   IF(AND(Tableau2[[#This Row],[parents_enfants]]&gt;=1,Tableau2[[#This Row],[parents_enfants]]&lt;=3),"1-3 enfants","4+ enfants"))</f>
        <v>0 enfant</v>
      </c>
      <c r="O231" t="str">
        <f>IF(Tableau2[[#This Row],[survecu]]=0,"NON","OUI")</f>
        <v>NON</v>
      </c>
      <c r="P231" t="s">
        <v>45</v>
      </c>
      <c r="Q231" t="b">
        <v>1</v>
      </c>
    </row>
    <row r="232" spans="1:17" x14ac:dyDescent="0.35">
      <c r="A232">
        <v>1</v>
      </c>
      <c r="B232">
        <v>2</v>
      </c>
      <c r="C232" s="4">
        <v>19</v>
      </c>
      <c r="D232">
        <v>0</v>
      </c>
      <c r="E232">
        <v>0</v>
      </c>
      <c r="F232" s="3">
        <v>10.5</v>
      </c>
      <c r="G232" t="s">
        <v>14</v>
      </c>
      <c r="H232" t="s">
        <v>24</v>
      </c>
      <c r="I232" t="s">
        <v>45</v>
      </c>
      <c r="J232" t="b">
        <v>1</v>
      </c>
      <c r="K232" t="s">
        <v>16</v>
      </c>
      <c r="L232" t="s">
        <v>21</v>
      </c>
      <c r="M232">
        <f>IF(B232&lt;&gt;"",COUNTA($B$6:B232),"")</f>
        <v>227</v>
      </c>
      <c r="N232" t="str">
        <f>IF(Tableau2[[#This Row],[parents_enfants]]=0,"0 enfant",
   IF(AND(Tableau2[[#This Row],[parents_enfants]]&gt;=1,Tableau2[[#This Row],[parents_enfants]]&lt;=3),"1-3 enfants","4+ enfants"))</f>
        <v>0 enfant</v>
      </c>
      <c r="O232" t="str">
        <f>IF(Tableau2[[#This Row],[survecu]]=0,"NON","OUI")</f>
        <v>OUI</v>
      </c>
      <c r="P232" t="s">
        <v>45</v>
      </c>
      <c r="Q232" t="b">
        <v>1</v>
      </c>
    </row>
    <row r="233" spans="1:17" x14ac:dyDescent="0.35">
      <c r="A233">
        <v>0</v>
      </c>
      <c r="B233">
        <v>3</v>
      </c>
      <c r="C233" s="4">
        <v>20.5</v>
      </c>
      <c r="D233">
        <v>0</v>
      </c>
      <c r="E233">
        <v>0</v>
      </c>
      <c r="F233" s="3">
        <v>7.25</v>
      </c>
      <c r="G233" t="s">
        <v>14</v>
      </c>
      <c r="H233" t="s">
        <v>15</v>
      </c>
      <c r="I233" t="s">
        <v>45</v>
      </c>
      <c r="J233" t="b">
        <v>1</v>
      </c>
      <c r="K233" t="s">
        <v>16</v>
      </c>
      <c r="L233" t="s">
        <v>17</v>
      </c>
      <c r="M233">
        <f>IF(B233&lt;&gt;"",COUNTA($B$6:B233),"")</f>
        <v>228</v>
      </c>
      <c r="N233" t="str">
        <f>IF(Tableau2[[#This Row],[parents_enfants]]=0,"0 enfant",
   IF(AND(Tableau2[[#This Row],[parents_enfants]]&gt;=1,Tableau2[[#This Row],[parents_enfants]]&lt;=3),"1-3 enfants","4+ enfants"))</f>
        <v>0 enfant</v>
      </c>
      <c r="O233" t="str">
        <f>IF(Tableau2[[#This Row],[survecu]]=0,"NON","OUI")</f>
        <v>NON</v>
      </c>
      <c r="P233" t="s">
        <v>45</v>
      </c>
      <c r="Q233" t="b">
        <v>1</v>
      </c>
    </row>
    <row r="234" spans="1:17" x14ac:dyDescent="0.35">
      <c r="A234">
        <v>0</v>
      </c>
      <c r="B234">
        <v>2</v>
      </c>
      <c r="C234" s="4">
        <v>18</v>
      </c>
      <c r="D234">
        <v>0</v>
      </c>
      <c r="E234">
        <v>0</v>
      </c>
      <c r="F234" s="3">
        <v>13</v>
      </c>
      <c r="G234" t="s">
        <v>14</v>
      </c>
      <c r="H234" t="s">
        <v>24</v>
      </c>
      <c r="I234" t="s">
        <v>45</v>
      </c>
      <c r="J234" t="b">
        <v>1</v>
      </c>
      <c r="K234" t="s">
        <v>16</v>
      </c>
      <c r="L234" t="s">
        <v>17</v>
      </c>
      <c r="M234">
        <f>IF(B234&lt;&gt;"",COUNTA($B$6:B234),"")</f>
        <v>229</v>
      </c>
      <c r="N234" t="str">
        <f>IF(Tableau2[[#This Row],[parents_enfants]]=0,"0 enfant",
   IF(AND(Tableau2[[#This Row],[parents_enfants]]&gt;=1,Tableau2[[#This Row],[parents_enfants]]&lt;=3),"1-3 enfants","4+ enfants"))</f>
        <v>0 enfant</v>
      </c>
      <c r="O234" t="str">
        <f>IF(Tableau2[[#This Row],[survecu]]=0,"NON","OUI")</f>
        <v>NON</v>
      </c>
      <c r="P234" t="s">
        <v>45</v>
      </c>
      <c r="Q234" t="b">
        <v>1</v>
      </c>
    </row>
    <row r="235" spans="1:17" x14ac:dyDescent="0.35">
      <c r="A235">
        <v>0</v>
      </c>
      <c r="B235">
        <v>3</v>
      </c>
      <c r="C235" s="4">
        <v>21.5</v>
      </c>
      <c r="D235">
        <v>3</v>
      </c>
      <c r="E235">
        <v>1</v>
      </c>
      <c r="F235" s="3">
        <v>25.466699999999999</v>
      </c>
      <c r="G235" t="s">
        <v>14</v>
      </c>
      <c r="H235" t="s">
        <v>15</v>
      </c>
      <c r="I235" t="s">
        <v>46</v>
      </c>
      <c r="J235" t="b">
        <v>0</v>
      </c>
      <c r="K235" t="s">
        <v>16</v>
      </c>
      <c r="L235" t="s">
        <v>17</v>
      </c>
      <c r="M235">
        <f>IF(B235&lt;&gt;"",COUNTA($B$6:B235),"")</f>
        <v>230</v>
      </c>
      <c r="N235" t="str">
        <f>IF(Tableau2[[#This Row],[parents_enfants]]=0,"0 enfant",
   IF(AND(Tableau2[[#This Row],[parents_enfants]]&gt;=1,Tableau2[[#This Row],[parents_enfants]]&lt;=3),"1-3 enfants","4+ enfants"))</f>
        <v>1-3 enfants</v>
      </c>
      <c r="O235" t="str">
        <f>IF(Tableau2[[#This Row],[survecu]]=0,"NON","OUI")</f>
        <v>NON</v>
      </c>
      <c r="P235" t="s">
        <v>46</v>
      </c>
      <c r="Q235" t="b">
        <v>0</v>
      </c>
    </row>
    <row r="236" spans="1:17" x14ac:dyDescent="0.35">
      <c r="A236">
        <v>1</v>
      </c>
      <c r="B236">
        <v>1</v>
      </c>
      <c r="C236" s="4">
        <v>35</v>
      </c>
      <c r="D236">
        <v>1</v>
      </c>
      <c r="E236">
        <v>0</v>
      </c>
      <c r="F236" s="3">
        <v>83.474999999999994</v>
      </c>
      <c r="G236" t="s">
        <v>14</v>
      </c>
      <c r="H236" t="s">
        <v>19</v>
      </c>
      <c r="I236" t="s">
        <v>46</v>
      </c>
      <c r="J236" t="b">
        <v>0</v>
      </c>
      <c r="K236" t="s">
        <v>16</v>
      </c>
      <c r="L236" t="s">
        <v>21</v>
      </c>
      <c r="M236">
        <f>IF(B236&lt;&gt;"",COUNTA($B$6:B236),"")</f>
        <v>231</v>
      </c>
      <c r="N236" t="str">
        <f>IF(Tableau2[[#This Row],[parents_enfants]]=0,"0 enfant",
   IF(AND(Tableau2[[#This Row],[parents_enfants]]&gt;=1,Tableau2[[#This Row],[parents_enfants]]&lt;=3),"1-3 enfants","4+ enfants"))</f>
        <v>0 enfant</v>
      </c>
      <c r="O236" t="str">
        <f>IF(Tableau2[[#This Row],[survecu]]=0,"NON","OUI")</f>
        <v>OUI</v>
      </c>
      <c r="P236" t="s">
        <v>46</v>
      </c>
      <c r="Q236" t="b">
        <v>0</v>
      </c>
    </row>
    <row r="237" spans="1:17" x14ac:dyDescent="0.35">
      <c r="A237">
        <v>0</v>
      </c>
      <c r="B237">
        <v>3</v>
      </c>
      <c r="C237" s="4">
        <v>29</v>
      </c>
      <c r="D237">
        <v>0</v>
      </c>
      <c r="E237">
        <v>0</v>
      </c>
      <c r="F237" s="3">
        <v>7.7750000000000004</v>
      </c>
      <c r="G237" t="s">
        <v>14</v>
      </c>
      <c r="H237" t="s">
        <v>15</v>
      </c>
      <c r="I237" t="s">
        <v>45</v>
      </c>
      <c r="J237" t="b">
        <v>1</v>
      </c>
      <c r="K237" t="s">
        <v>16</v>
      </c>
      <c r="L237" t="s">
        <v>17</v>
      </c>
      <c r="M237">
        <f>IF(B237&lt;&gt;"",COUNTA($B$6:B237),"")</f>
        <v>232</v>
      </c>
      <c r="N237" t="str">
        <f>IF(Tableau2[[#This Row],[parents_enfants]]=0,"0 enfant",
   IF(AND(Tableau2[[#This Row],[parents_enfants]]&gt;=1,Tableau2[[#This Row],[parents_enfants]]&lt;=3),"1-3 enfants","4+ enfants"))</f>
        <v>0 enfant</v>
      </c>
      <c r="O237" t="str">
        <f>IF(Tableau2[[#This Row],[survecu]]=0,"NON","OUI")</f>
        <v>NON</v>
      </c>
      <c r="P237" t="s">
        <v>45</v>
      </c>
      <c r="Q237" t="b">
        <v>1</v>
      </c>
    </row>
    <row r="238" spans="1:17" x14ac:dyDescent="0.35">
      <c r="A238">
        <v>0</v>
      </c>
      <c r="B238">
        <v>2</v>
      </c>
      <c r="C238" s="4">
        <v>59</v>
      </c>
      <c r="D238">
        <v>0</v>
      </c>
      <c r="E238">
        <v>0</v>
      </c>
      <c r="F238" s="3">
        <v>13.5</v>
      </c>
      <c r="G238" t="s">
        <v>14</v>
      </c>
      <c r="H238" t="s">
        <v>24</v>
      </c>
      <c r="I238" t="s">
        <v>45</v>
      </c>
      <c r="J238" t="b">
        <v>1</v>
      </c>
      <c r="K238" t="s">
        <v>16</v>
      </c>
      <c r="L238" t="s">
        <v>17</v>
      </c>
      <c r="M238">
        <f>IF(B238&lt;&gt;"",COUNTA($B$6:B238),"")</f>
        <v>233</v>
      </c>
      <c r="N238" t="str">
        <f>IF(Tableau2[[#This Row],[parents_enfants]]=0,"0 enfant",
   IF(AND(Tableau2[[#This Row],[parents_enfants]]&gt;=1,Tableau2[[#This Row],[parents_enfants]]&lt;=3),"1-3 enfants","4+ enfants"))</f>
        <v>0 enfant</v>
      </c>
      <c r="O238" t="str">
        <f>IF(Tableau2[[#This Row],[survecu]]=0,"NON","OUI")</f>
        <v>NON</v>
      </c>
      <c r="P238" t="s">
        <v>45</v>
      </c>
      <c r="Q238" t="b">
        <v>1</v>
      </c>
    </row>
    <row r="239" spans="1:17" x14ac:dyDescent="0.35">
      <c r="A239">
        <v>1</v>
      </c>
      <c r="B239">
        <v>3</v>
      </c>
      <c r="C239" s="4">
        <v>5</v>
      </c>
      <c r="D239">
        <v>4</v>
      </c>
      <c r="E239">
        <v>2</v>
      </c>
      <c r="F239" s="3">
        <v>31.387499999999999</v>
      </c>
      <c r="G239" t="s">
        <v>14</v>
      </c>
      <c r="H239" t="s">
        <v>15</v>
      </c>
      <c r="I239" t="s">
        <v>59</v>
      </c>
      <c r="J239" t="b">
        <v>0</v>
      </c>
      <c r="K239" t="s">
        <v>16</v>
      </c>
      <c r="L239" t="s">
        <v>21</v>
      </c>
      <c r="M239">
        <f>IF(B239&lt;&gt;"",COUNTA($B$6:B239),"")</f>
        <v>234</v>
      </c>
      <c r="N239" t="str">
        <f>IF(Tableau2[[#This Row],[parents_enfants]]=0,"0 enfant",
   IF(AND(Tableau2[[#This Row],[parents_enfants]]&gt;=1,Tableau2[[#This Row],[parents_enfants]]&lt;=3),"1-3 enfants","4+ enfants"))</f>
        <v>1-3 enfants</v>
      </c>
      <c r="O239" t="str">
        <f>IF(Tableau2[[#This Row],[survecu]]=0,"NON","OUI")</f>
        <v>OUI</v>
      </c>
      <c r="P239" t="s">
        <v>46</v>
      </c>
      <c r="Q239" t="b">
        <v>0</v>
      </c>
    </row>
    <row r="240" spans="1:17" x14ac:dyDescent="0.35">
      <c r="A240">
        <v>0</v>
      </c>
      <c r="B240">
        <v>2</v>
      </c>
      <c r="C240" s="4">
        <v>24</v>
      </c>
      <c r="D240">
        <v>0</v>
      </c>
      <c r="E240">
        <v>0</v>
      </c>
      <c r="F240" s="3">
        <v>10.5</v>
      </c>
      <c r="G240" t="s">
        <v>14</v>
      </c>
      <c r="H240" t="s">
        <v>24</v>
      </c>
      <c r="I240" t="s">
        <v>45</v>
      </c>
      <c r="J240" t="b">
        <v>1</v>
      </c>
      <c r="K240" t="s">
        <v>16</v>
      </c>
      <c r="L240" t="s">
        <v>17</v>
      </c>
      <c r="M240">
        <f>IF(B240&lt;&gt;"",COUNTA($B$6:B240),"")</f>
        <v>235</v>
      </c>
      <c r="N240" t="str">
        <f>IF(Tableau2[[#This Row],[parents_enfants]]=0,"0 enfant",
   IF(AND(Tableau2[[#This Row],[parents_enfants]]&gt;=1,Tableau2[[#This Row],[parents_enfants]]&lt;=3),"1-3 enfants","4+ enfants"))</f>
        <v>0 enfant</v>
      </c>
      <c r="O240" t="str">
        <f>IF(Tableau2[[#This Row],[survecu]]=0,"NON","OUI")</f>
        <v>NON</v>
      </c>
      <c r="P240" t="s">
        <v>45</v>
      </c>
      <c r="Q240" t="b">
        <v>1</v>
      </c>
    </row>
    <row r="241" spans="1:17" x14ac:dyDescent="0.35">
      <c r="A241">
        <v>0</v>
      </c>
      <c r="B241">
        <v>3</v>
      </c>
      <c r="C241" s="4">
        <v>21.5</v>
      </c>
      <c r="D241">
        <v>0</v>
      </c>
      <c r="E241">
        <v>0</v>
      </c>
      <c r="F241" s="3">
        <v>7.55</v>
      </c>
      <c r="G241" t="s">
        <v>14</v>
      </c>
      <c r="H241" t="s">
        <v>15</v>
      </c>
      <c r="I241" t="s">
        <v>46</v>
      </c>
      <c r="J241" t="b">
        <v>0</v>
      </c>
      <c r="K241" t="s">
        <v>16</v>
      </c>
      <c r="L241" t="s">
        <v>17</v>
      </c>
      <c r="M241">
        <f>IF(B241&lt;&gt;"",COUNTA($B$6:B241),"")</f>
        <v>236</v>
      </c>
      <c r="N241" t="str">
        <f>IF(Tableau2[[#This Row],[parents_enfants]]=0,"0 enfant",
   IF(AND(Tableau2[[#This Row],[parents_enfants]]&gt;=1,Tableau2[[#This Row],[parents_enfants]]&lt;=3),"1-3 enfants","4+ enfants"))</f>
        <v>0 enfant</v>
      </c>
      <c r="O241" t="str">
        <f>IF(Tableau2[[#This Row],[survecu]]=0,"NON","OUI")</f>
        <v>NON</v>
      </c>
      <c r="P241" t="s">
        <v>46</v>
      </c>
      <c r="Q241" t="b">
        <v>1</v>
      </c>
    </row>
    <row r="242" spans="1:17" x14ac:dyDescent="0.35">
      <c r="A242">
        <v>0</v>
      </c>
      <c r="B242">
        <v>2</v>
      </c>
      <c r="C242" s="4">
        <v>44</v>
      </c>
      <c r="D242">
        <v>1</v>
      </c>
      <c r="E242">
        <v>0</v>
      </c>
      <c r="F242" s="3">
        <v>26</v>
      </c>
      <c r="G242" t="s">
        <v>14</v>
      </c>
      <c r="H242" t="s">
        <v>24</v>
      </c>
      <c r="I242" t="s">
        <v>45</v>
      </c>
      <c r="J242" t="b">
        <v>1</v>
      </c>
      <c r="K242" t="s">
        <v>16</v>
      </c>
      <c r="L242" t="s">
        <v>17</v>
      </c>
      <c r="M242">
        <f>IF(B242&lt;&gt;"",COUNTA($B$6:B242),"")</f>
        <v>237</v>
      </c>
      <c r="N242" t="str">
        <f>IF(Tableau2[[#This Row],[parents_enfants]]=0,"0 enfant",
   IF(AND(Tableau2[[#This Row],[parents_enfants]]&gt;=1,Tableau2[[#This Row],[parents_enfants]]&lt;=3),"1-3 enfants","4+ enfants"))</f>
        <v>0 enfant</v>
      </c>
      <c r="O242" t="str">
        <f>IF(Tableau2[[#This Row],[survecu]]=0,"NON","OUI")</f>
        <v>NON</v>
      </c>
      <c r="P242" t="s">
        <v>45</v>
      </c>
      <c r="Q242" t="b">
        <v>0</v>
      </c>
    </row>
    <row r="243" spans="1:17" x14ac:dyDescent="0.35">
      <c r="A243">
        <v>1</v>
      </c>
      <c r="B243">
        <v>2</v>
      </c>
      <c r="C243" s="4">
        <v>8</v>
      </c>
      <c r="D243">
        <v>0</v>
      </c>
      <c r="E243">
        <v>2</v>
      </c>
      <c r="F243" s="3">
        <v>26.25</v>
      </c>
      <c r="G243" t="s">
        <v>14</v>
      </c>
      <c r="H243" t="s">
        <v>24</v>
      </c>
      <c r="I243" t="s">
        <v>59</v>
      </c>
      <c r="J243" t="b">
        <v>0</v>
      </c>
      <c r="K243" t="s">
        <v>16</v>
      </c>
      <c r="L243" t="s">
        <v>21</v>
      </c>
      <c r="M243">
        <f>IF(B243&lt;&gt;"",COUNTA($B$6:B243),"")</f>
        <v>238</v>
      </c>
      <c r="N243" t="str">
        <f>IF(Tableau2[[#This Row],[parents_enfants]]=0,"0 enfant",
   IF(AND(Tableau2[[#This Row],[parents_enfants]]&gt;=1,Tableau2[[#This Row],[parents_enfants]]&lt;=3),"1-3 enfants","4+ enfants"))</f>
        <v>1-3 enfants</v>
      </c>
      <c r="O243" t="str">
        <f>IF(Tableau2[[#This Row],[survecu]]=0,"NON","OUI")</f>
        <v>OUI</v>
      </c>
      <c r="P243" t="s">
        <v>46</v>
      </c>
      <c r="Q243" t="b">
        <v>0</v>
      </c>
    </row>
    <row r="244" spans="1:17" x14ac:dyDescent="0.35">
      <c r="A244">
        <v>0</v>
      </c>
      <c r="B244">
        <v>2</v>
      </c>
      <c r="C244" s="4">
        <v>19</v>
      </c>
      <c r="D244">
        <v>0</v>
      </c>
      <c r="E244">
        <v>0</v>
      </c>
      <c r="F244" s="3">
        <v>10.5</v>
      </c>
      <c r="G244" t="s">
        <v>14</v>
      </c>
      <c r="H244" t="s">
        <v>24</v>
      </c>
      <c r="I244" t="s">
        <v>45</v>
      </c>
      <c r="J244" t="b">
        <v>1</v>
      </c>
      <c r="K244" t="s">
        <v>16</v>
      </c>
      <c r="L244" t="s">
        <v>17</v>
      </c>
      <c r="M244">
        <f>IF(B244&lt;&gt;"",COUNTA($B$6:B244),"")</f>
        <v>239</v>
      </c>
      <c r="N244" t="str">
        <f>IF(Tableau2[[#This Row],[parents_enfants]]=0,"0 enfant",
   IF(AND(Tableau2[[#This Row],[parents_enfants]]&gt;=1,Tableau2[[#This Row],[parents_enfants]]&lt;=3),"1-3 enfants","4+ enfants"))</f>
        <v>0 enfant</v>
      </c>
      <c r="O244" t="str">
        <f>IF(Tableau2[[#This Row],[survecu]]=0,"NON","OUI")</f>
        <v>NON</v>
      </c>
      <c r="P244" t="s">
        <v>45</v>
      </c>
      <c r="Q244" t="b">
        <v>1</v>
      </c>
    </row>
    <row r="245" spans="1:17" x14ac:dyDescent="0.35">
      <c r="A245">
        <v>0</v>
      </c>
      <c r="B245">
        <v>2</v>
      </c>
      <c r="C245" s="4">
        <v>33</v>
      </c>
      <c r="D245">
        <v>0</v>
      </c>
      <c r="E245">
        <v>0</v>
      </c>
      <c r="F245" s="3">
        <v>12.275</v>
      </c>
      <c r="G245" t="s">
        <v>14</v>
      </c>
      <c r="H245" t="s">
        <v>24</v>
      </c>
      <c r="I245" t="s">
        <v>45</v>
      </c>
      <c r="J245" t="b">
        <v>1</v>
      </c>
      <c r="K245" t="s">
        <v>16</v>
      </c>
      <c r="L245" t="s">
        <v>17</v>
      </c>
      <c r="M245">
        <f>IF(B245&lt;&gt;"",COUNTA($B$6:B245),"")</f>
        <v>240</v>
      </c>
      <c r="N245" t="str">
        <f>IF(Tableau2[[#This Row],[parents_enfants]]=0,"0 enfant",
   IF(AND(Tableau2[[#This Row],[parents_enfants]]&gt;=1,Tableau2[[#This Row],[parents_enfants]]&lt;=3),"1-3 enfants","4+ enfants"))</f>
        <v>0 enfant</v>
      </c>
      <c r="O245" t="str">
        <f>IF(Tableau2[[#This Row],[survecu]]=0,"NON","OUI")</f>
        <v>NON</v>
      </c>
      <c r="P245" t="s">
        <v>45</v>
      </c>
      <c r="Q245" t="b">
        <v>1</v>
      </c>
    </row>
    <row r="246" spans="1:17" x14ac:dyDescent="0.35">
      <c r="A246">
        <v>0</v>
      </c>
      <c r="B246">
        <v>3</v>
      </c>
      <c r="C246" s="4">
        <v>21.5</v>
      </c>
      <c r="D246">
        <v>1</v>
      </c>
      <c r="E246">
        <v>0</v>
      </c>
      <c r="F246" s="3">
        <v>14.4542</v>
      </c>
      <c r="G246" t="s">
        <v>18</v>
      </c>
      <c r="H246" t="s">
        <v>15</v>
      </c>
      <c r="I246" t="s">
        <v>46</v>
      </c>
      <c r="J246" t="b">
        <v>0</v>
      </c>
      <c r="K246" t="s">
        <v>20</v>
      </c>
      <c r="L246" t="s">
        <v>17</v>
      </c>
      <c r="M246">
        <f>IF(B246&lt;&gt;"",COUNTA($B$6:B246),"")</f>
        <v>241</v>
      </c>
      <c r="N246" t="str">
        <f>IF(Tableau2[[#This Row],[parents_enfants]]=0,"0 enfant",
   IF(AND(Tableau2[[#This Row],[parents_enfants]]&gt;=1,Tableau2[[#This Row],[parents_enfants]]&lt;=3),"1-3 enfants","4+ enfants"))</f>
        <v>0 enfant</v>
      </c>
      <c r="O246" t="str">
        <f>IF(Tableau2[[#This Row],[survecu]]=0,"NON","OUI")</f>
        <v>NON</v>
      </c>
      <c r="P246" t="s">
        <v>46</v>
      </c>
      <c r="Q246" t="b">
        <v>0</v>
      </c>
    </row>
    <row r="247" spans="1:17" x14ac:dyDescent="0.35">
      <c r="A247">
        <v>1</v>
      </c>
      <c r="B247">
        <v>3</v>
      </c>
      <c r="C247" s="4">
        <v>21.5</v>
      </c>
      <c r="D247">
        <v>1</v>
      </c>
      <c r="E247">
        <v>0</v>
      </c>
      <c r="F247" s="3">
        <v>15.5</v>
      </c>
      <c r="G247" t="s">
        <v>22</v>
      </c>
      <c r="H247" t="s">
        <v>15</v>
      </c>
      <c r="I247" t="s">
        <v>46</v>
      </c>
      <c r="J247" t="b">
        <v>0</v>
      </c>
      <c r="K247" t="s">
        <v>23</v>
      </c>
      <c r="L247" t="s">
        <v>21</v>
      </c>
      <c r="M247">
        <f>IF(B247&lt;&gt;"",COUNTA($B$6:B247),"")</f>
        <v>242</v>
      </c>
      <c r="N247" t="str">
        <f>IF(Tableau2[[#This Row],[parents_enfants]]=0,"0 enfant",
   IF(AND(Tableau2[[#This Row],[parents_enfants]]&gt;=1,Tableau2[[#This Row],[parents_enfants]]&lt;=3),"1-3 enfants","4+ enfants"))</f>
        <v>0 enfant</v>
      </c>
      <c r="O247" t="str">
        <f>IF(Tableau2[[#This Row],[survecu]]=0,"NON","OUI")</f>
        <v>OUI</v>
      </c>
      <c r="P247" t="s">
        <v>46</v>
      </c>
      <c r="Q247" t="b">
        <v>0</v>
      </c>
    </row>
    <row r="248" spans="1:17" x14ac:dyDescent="0.35">
      <c r="A248">
        <v>0</v>
      </c>
      <c r="B248">
        <v>2</v>
      </c>
      <c r="C248" s="4">
        <v>29</v>
      </c>
      <c r="D248">
        <v>0</v>
      </c>
      <c r="E248">
        <v>0</v>
      </c>
      <c r="F248" s="3">
        <v>10.5</v>
      </c>
      <c r="G248" t="s">
        <v>14</v>
      </c>
      <c r="H248" t="s">
        <v>24</v>
      </c>
      <c r="I248" t="s">
        <v>45</v>
      </c>
      <c r="J248" t="b">
        <v>1</v>
      </c>
      <c r="K248" t="s">
        <v>16</v>
      </c>
      <c r="L248" t="s">
        <v>17</v>
      </c>
      <c r="M248">
        <f>IF(B248&lt;&gt;"",COUNTA($B$6:B248),"")</f>
        <v>243</v>
      </c>
      <c r="N248" t="str">
        <f>IF(Tableau2[[#This Row],[parents_enfants]]=0,"0 enfant",
   IF(AND(Tableau2[[#This Row],[parents_enfants]]&gt;=1,Tableau2[[#This Row],[parents_enfants]]&lt;=3),"1-3 enfants","4+ enfants"))</f>
        <v>0 enfant</v>
      </c>
      <c r="O248" t="str">
        <f>IF(Tableau2[[#This Row],[survecu]]=0,"NON","OUI")</f>
        <v>NON</v>
      </c>
      <c r="P248" t="s">
        <v>45</v>
      </c>
      <c r="Q248" t="b">
        <v>1</v>
      </c>
    </row>
    <row r="249" spans="1:17" x14ac:dyDescent="0.35">
      <c r="A249">
        <v>0</v>
      </c>
      <c r="B249">
        <v>3</v>
      </c>
      <c r="C249" s="4">
        <v>22</v>
      </c>
      <c r="D249">
        <v>0</v>
      </c>
      <c r="E249">
        <v>0</v>
      </c>
      <c r="F249" s="3">
        <v>7.125</v>
      </c>
      <c r="G249" t="s">
        <v>14</v>
      </c>
      <c r="H249" t="s">
        <v>15</v>
      </c>
      <c r="I249" t="s">
        <v>45</v>
      </c>
      <c r="J249" t="b">
        <v>1</v>
      </c>
      <c r="K249" t="s">
        <v>16</v>
      </c>
      <c r="L249" t="s">
        <v>17</v>
      </c>
      <c r="M249">
        <f>IF(B249&lt;&gt;"",COUNTA($B$6:B249),"")</f>
        <v>244</v>
      </c>
      <c r="N249" t="str">
        <f>IF(Tableau2[[#This Row],[parents_enfants]]=0,"0 enfant",
   IF(AND(Tableau2[[#This Row],[parents_enfants]]&gt;=1,Tableau2[[#This Row],[parents_enfants]]&lt;=3),"1-3 enfants","4+ enfants"))</f>
        <v>0 enfant</v>
      </c>
      <c r="O249" t="str">
        <f>IF(Tableau2[[#This Row],[survecu]]=0,"NON","OUI")</f>
        <v>NON</v>
      </c>
      <c r="P249" t="s">
        <v>45</v>
      </c>
      <c r="Q249" t="b">
        <v>1</v>
      </c>
    </row>
    <row r="250" spans="1:17" x14ac:dyDescent="0.35">
      <c r="A250">
        <v>0</v>
      </c>
      <c r="B250">
        <v>3</v>
      </c>
      <c r="C250" s="4">
        <v>30</v>
      </c>
      <c r="D250">
        <v>0</v>
      </c>
      <c r="E250">
        <v>0</v>
      </c>
      <c r="F250" s="3">
        <v>7.2249999999999996</v>
      </c>
      <c r="G250" t="s">
        <v>18</v>
      </c>
      <c r="H250" t="s">
        <v>15</v>
      </c>
      <c r="I250" t="s">
        <v>45</v>
      </c>
      <c r="J250" t="b">
        <v>1</v>
      </c>
      <c r="K250" t="s">
        <v>20</v>
      </c>
      <c r="L250" t="s">
        <v>17</v>
      </c>
      <c r="M250">
        <f>IF(B250&lt;&gt;"",COUNTA($B$6:B250),"")</f>
        <v>245</v>
      </c>
      <c r="N250" t="str">
        <f>IF(Tableau2[[#This Row],[parents_enfants]]=0,"0 enfant",
   IF(AND(Tableau2[[#This Row],[parents_enfants]]&gt;=1,Tableau2[[#This Row],[parents_enfants]]&lt;=3),"1-3 enfants","4+ enfants"))</f>
        <v>0 enfant</v>
      </c>
      <c r="O250" t="str">
        <f>IF(Tableau2[[#This Row],[survecu]]=0,"NON","OUI")</f>
        <v>NON</v>
      </c>
      <c r="P250" t="s">
        <v>45</v>
      </c>
      <c r="Q250" t="b">
        <v>1</v>
      </c>
    </row>
    <row r="251" spans="1:17" x14ac:dyDescent="0.35">
      <c r="A251">
        <v>0</v>
      </c>
      <c r="B251">
        <v>1</v>
      </c>
      <c r="C251" s="4">
        <v>44</v>
      </c>
      <c r="D251">
        <v>2</v>
      </c>
      <c r="E251">
        <v>0</v>
      </c>
      <c r="F251" s="3">
        <v>90</v>
      </c>
      <c r="G251" t="s">
        <v>22</v>
      </c>
      <c r="H251" t="s">
        <v>19</v>
      </c>
      <c r="I251" t="s">
        <v>45</v>
      </c>
      <c r="J251" t="b">
        <v>1</v>
      </c>
      <c r="K251" t="s">
        <v>23</v>
      </c>
      <c r="L251" t="s">
        <v>17</v>
      </c>
      <c r="M251">
        <f>IF(B251&lt;&gt;"",COUNTA($B$6:B251),"")</f>
        <v>246</v>
      </c>
      <c r="N251" t="str">
        <f>IF(Tableau2[[#This Row],[parents_enfants]]=0,"0 enfant",
   IF(AND(Tableau2[[#This Row],[parents_enfants]]&gt;=1,Tableau2[[#This Row],[parents_enfants]]&lt;=3),"1-3 enfants","4+ enfants"))</f>
        <v>0 enfant</v>
      </c>
      <c r="O251" t="str">
        <f>IF(Tableau2[[#This Row],[survecu]]=0,"NON","OUI")</f>
        <v>NON</v>
      </c>
      <c r="P251" t="s">
        <v>45</v>
      </c>
      <c r="Q251" t="b">
        <v>0</v>
      </c>
    </row>
    <row r="252" spans="1:17" x14ac:dyDescent="0.35">
      <c r="A252">
        <v>0</v>
      </c>
      <c r="B252">
        <v>3</v>
      </c>
      <c r="C252" s="4">
        <v>25</v>
      </c>
      <c r="D252">
        <v>0</v>
      </c>
      <c r="E252">
        <v>0</v>
      </c>
      <c r="F252" s="3">
        <v>7.7750000000000004</v>
      </c>
      <c r="G252" t="s">
        <v>14</v>
      </c>
      <c r="H252" t="s">
        <v>15</v>
      </c>
      <c r="I252" t="s">
        <v>46</v>
      </c>
      <c r="J252" t="b">
        <v>0</v>
      </c>
      <c r="K252" t="s">
        <v>16</v>
      </c>
      <c r="L252" t="s">
        <v>17</v>
      </c>
      <c r="M252">
        <f>IF(B252&lt;&gt;"",COUNTA($B$6:B252),"")</f>
        <v>247</v>
      </c>
      <c r="N252" t="str">
        <f>IF(Tableau2[[#This Row],[parents_enfants]]=0,"0 enfant",
   IF(AND(Tableau2[[#This Row],[parents_enfants]]&gt;=1,Tableau2[[#This Row],[parents_enfants]]&lt;=3),"1-3 enfants","4+ enfants"))</f>
        <v>0 enfant</v>
      </c>
      <c r="O252" t="str">
        <f>IF(Tableau2[[#This Row],[survecu]]=0,"NON","OUI")</f>
        <v>NON</v>
      </c>
      <c r="P252" t="s">
        <v>46</v>
      </c>
      <c r="Q252" t="b">
        <v>1</v>
      </c>
    </row>
    <row r="253" spans="1:17" x14ac:dyDescent="0.35">
      <c r="A253">
        <v>1</v>
      </c>
      <c r="B253">
        <v>2</v>
      </c>
      <c r="C253" s="4">
        <v>24</v>
      </c>
      <c r="D253">
        <v>0</v>
      </c>
      <c r="E253">
        <v>2</v>
      </c>
      <c r="F253" s="3">
        <v>14.5</v>
      </c>
      <c r="G253" t="s">
        <v>14</v>
      </c>
      <c r="H253" t="s">
        <v>24</v>
      </c>
      <c r="I253" t="s">
        <v>46</v>
      </c>
      <c r="J253" t="b">
        <v>0</v>
      </c>
      <c r="K253" t="s">
        <v>16</v>
      </c>
      <c r="L253" t="s">
        <v>21</v>
      </c>
      <c r="M253">
        <f>IF(B253&lt;&gt;"",COUNTA($B$6:B253),"")</f>
        <v>248</v>
      </c>
      <c r="N253" t="str">
        <f>IF(Tableau2[[#This Row],[parents_enfants]]=0,"0 enfant",
   IF(AND(Tableau2[[#This Row],[parents_enfants]]&gt;=1,Tableau2[[#This Row],[parents_enfants]]&lt;=3),"1-3 enfants","4+ enfants"))</f>
        <v>1-3 enfants</v>
      </c>
      <c r="O253" t="str">
        <f>IF(Tableau2[[#This Row],[survecu]]=0,"NON","OUI")</f>
        <v>OUI</v>
      </c>
      <c r="P253" t="s">
        <v>46</v>
      </c>
      <c r="Q253" t="b">
        <v>0</v>
      </c>
    </row>
    <row r="254" spans="1:17" x14ac:dyDescent="0.35">
      <c r="A254">
        <v>1</v>
      </c>
      <c r="B254">
        <v>1</v>
      </c>
      <c r="C254" s="4">
        <v>37</v>
      </c>
      <c r="D254">
        <v>1</v>
      </c>
      <c r="E254">
        <v>1</v>
      </c>
      <c r="F254" s="3">
        <v>52.554200000000002</v>
      </c>
      <c r="G254" t="s">
        <v>14</v>
      </c>
      <c r="H254" t="s">
        <v>19</v>
      </c>
      <c r="I254" t="s">
        <v>45</v>
      </c>
      <c r="J254" t="b">
        <v>1</v>
      </c>
      <c r="K254" t="s">
        <v>16</v>
      </c>
      <c r="L254" t="s">
        <v>21</v>
      </c>
      <c r="M254">
        <f>IF(B254&lt;&gt;"",COUNTA($B$6:B254),"")</f>
        <v>249</v>
      </c>
      <c r="N254" t="str">
        <f>IF(Tableau2[[#This Row],[parents_enfants]]=0,"0 enfant",
   IF(AND(Tableau2[[#This Row],[parents_enfants]]&gt;=1,Tableau2[[#This Row],[parents_enfants]]&lt;=3),"1-3 enfants","4+ enfants"))</f>
        <v>1-3 enfants</v>
      </c>
      <c r="O254" t="str">
        <f>IF(Tableau2[[#This Row],[survecu]]=0,"NON","OUI")</f>
        <v>OUI</v>
      </c>
      <c r="P254" t="s">
        <v>45</v>
      </c>
      <c r="Q254" t="b">
        <v>0</v>
      </c>
    </row>
    <row r="255" spans="1:17" x14ac:dyDescent="0.35">
      <c r="A255">
        <v>0</v>
      </c>
      <c r="B255">
        <v>2</v>
      </c>
      <c r="C255" s="4">
        <v>54</v>
      </c>
      <c r="D255">
        <v>1</v>
      </c>
      <c r="E255">
        <v>0</v>
      </c>
      <c r="F255" s="3">
        <v>26</v>
      </c>
      <c r="G255" t="s">
        <v>14</v>
      </c>
      <c r="H255" t="s">
        <v>24</v>
      </c>
      <c r="I255" t="s">
        <v>45</v>
      </c>
      <c r="J255" t="b">
        <v>1</v>
      </c>
      <c r="K255" t="s">
        <v>16</v>
      </c>
      <c r="L255" t="s">
        <v>17</v>
      </c>
      <c r="M255">
        <f>IF(B255&lt;&gt;"",COUNTA($B$6:B255),"")</f>
        <v>250</v>
      </c>
      <c r="N255" t="str">
        <f>IF(Tableau2[[#This Row],[parents_enfants]]=0,"0 enfant",
   IF(AND(Tableau2[[#This Row],[parents_enfants]]&gt;=1,Tableau2[[#This Row],[parents_enfants]]&lt;=3),"1-3 enfants","4+ enfants"))</f>
        <v>0 enfant</v>
      </c>
      <c r="O255" t="str">
        <f>IF(Tableau2[[#This Row],[survecu]]=0,"NON","OUI")</f>
        <v>NON</v>
      </c>
      <c r="P255" t="s">
        <v>45</v>
      </c>
      <c r="Q255" t="b">
        <v>0</v>
      </c>
    </row>
    <row r="256" spans="1:17" x14ac:dyDescent="0.35">
      <c r="A256">
        <v>0</v>
      </c>
      <c r="B256">
        <v>3</v>
      </c>
      <c r="C256" s="4">
        <v>25</v>
      </c>
      <c r="D256">
        <v>0</v>
      </c>
      <c r="E256">
        <v>0</v>
      </c>
      <c r="F256" s="3">
        <v>7.25</v>
      </c>
      <c r="G256" t="s">
        <v>14</v>
      </c>
      <c r="H256" t="s">
        <v>15</v>
      </c>
      <c r="I256" t="s">
        <v>45</v>
      </c>
      <c r="J256" t="b">
        <v>1</v>
      </c>
      <c r="K256" t="s">
        <v>16</v>
      </c>
      <c r="L256" t="s">
        <v>17</v>
      </c>
      <c r="M256">
        <f>IF(B256&lt;&gt;"",COUNTA($B$6:B256),"")</f>
        <v>251</v>
      </c>
      <c r="N256" t="str">
        <f>IF(Tableau2[[#This Row],[parents_enfants]]=0,"0 enfant",
   IF(AND(Tableau2[[#This Row],[parents_enfants]]&gt;=1,Tableau2[[#This Row],[parents_enfants]]&lt;=3),"1-3 enfants","4+ enfants"))</f>
        <v>0 enfant</v>
      </c>
      <c r="O256" t="str">
        <f>IF(Tableau2[[#This Row],[survecu]]=0,"NON","OUI")</f>
        <v>NON</v>
      </c>
      <c r="P256" t="s">
        <v>45</v>
      </c>
      <c r="Q256" t="b">
        <v>1</v>
      </c>
    </row>
    <row r="257" spans="1:17" x14ac:dyDescent="0.35">
      <c r="A257">
        <v>0</v>
      </c>
      <c r="B257">
        <v>3</v>
      </c>
      <c r="C257" s="4">
        <v>29</v>
      </c>
      <c r="D257">
        <v>1</v>
      </c>
      <c r="E257">
        <v>1</v>
      </c>
      <c r="F257" s="3">
        <v>10.4625</v>
      </c>
      <c r="G257" t="s">
        <v>14</v>
      </c>
      <c r="H257" t="s">
        <v>15</v>
      </c>
      <c r="I257" t="s">
        <v>46</v>
      </c>
      <c r="J257" t="b">
        <v>0</v>
      </c>
      <c r="K257" t="s">
        <v>16</v>
      </c>
      <c r="L257" t="s">
        <v>17</v>
      </c>
      <c r="M257">
        <f>IF(B257&lt;&gt;"",COUNTA($B$6:B257),"")</f>
        <v>252</v>
      </c>
      <c r="N257" t="str">
        <f>IF(Tableau2[[#This Row],[parents_enfants]]=0,"0 enfant",
   IF(AND(Tableau2[[#This Row],[parents_enfants]]&gt;=1,Tableau2[[#This Row],[parents_enfants]]&lt;=3),"1-3 enfants","4+ enfants"))</f>
        <v>1-3 enfants</v>
      </c>
      <c r="O257" t="str">
        <f>IF(Tableau2[[#This Row],[survecu]]=0,"NON","OUI")</f>
        <v>NON</v>
      </c>
      <c r="P257" t="s">
        <v>46</v>
      </c>
      <c r="Q257" t="b">
        <v>0</v>
      </c>
    </row>
    <row r="258" spans="1:17" x14ac:dyDescent="0.35">
      <c r="A258">
        <v>0</v>
      </c>
      <c r="B258">
        <v>1</v>
      </c>
      <c r="C258" s="4">
        <v>62</v>
      </c>
      <c r="D258">
        <v>0</v>
      </c>
      <c r="E258">
        <v>0</v>
      </c>
      <c r="F258" s="3">
        <v>26.55</v>
      </c>
      <c r="G258" t="s">
        <v>14</v>
      </c>
      <c r="H258" t="s">
        <v>19</v>
      </c>
      <c r="I258" t="s">
        <v>45</v>
      </c>
      <c r="J258" t="b">
        <v>1</v>
      </c>
      <c r="K258" t="s">
        <v>16</v>
      </c>
      <c r="L258" t="s">
        <v>17</v>
      </c>
      <c r="M258">
        <f>IF(B258&lt;&gt;"",COUNTA($B$6:B258),"")</f>
        <v>253</v>
      </c>
      <c r="N258" t="str">
        <f>IF(Tableau2[[#This Row],[parents_enfants]]=0,"0 enfant",
   IF(AND(Tableau2[[#This Row],[parents_enfants]]&gt;=1,Tableau2[[#This Row],[parents_enfants]]&lt;=3),"1-3 enfants","4+ enfants"))</f>
        <v>0 enfant</v>
      </c>
      <c r="O258" t="str">
        <f>IF(Tableau2[[#This Row],[survecu]]=0,"NON","OUI")</f>
        <v>NON</v>
      </c>
      <c r="P258" t="s">
        <v>45</v>
      </c>
      <c r="Q258" t="b">
        <v>1</v>
      </c>
    </row>
    <row r="259" spans="1:17" x14ac:dyDescent="0.35">
      <c r="A259">
        <v>0</v>
      </c>
      <c r="B259">
        <v>3</v>
      </c>
      <c r="C259" s="4">
        <v>30</v>
      </c>
      <c r="D259">
        <v>1</v>
      </c>
      <c r="E259">
        <v>0</v>
      </c>
      <c r="F259" s="3">
        <v>16.100000000000001</v>
      </c>
      <c r="G259" t="s">
        <v>14</v>
      </c>
      <c r="H259" t="s">
        <v>15</v>
      </c>
      <c r="I259" t="s">
        <v>45</v>
      </c>
      <c r="J259" t="b">
        <v>1</v>
      </c>
      <c r="K259" t="s">
        <v>16</v>
      </c>
      <c r="L259" t="s">
        <v>17</v>
      </c>
      <c r="M259">
        <f>IF(B259&lt;&gt;"",COUNTA($B$6:B259),"")</f>
        <v>254</v>
      </c>
      <c r="N259" t="str">
        <f>IF(Tableau2[[#This Row],[parents_enfants]]=0,"0 enfant",
   IF(AND(Tableau2[[#This Row],[parents_enfants]]&gt;=1,Tableau2[[#This Row],[parents_enfants]]&lt;=3),"1-3 enfants","4+ enfants"))</f>
        <v>0 enfant</v>
      </c>
      <c r="O259" t="str">
        <f>IF(Tableau2[[#This Row],[survecu]]=0,"NON","OUI")</f>
        <v>NON</v>
      </c>
      <c r="P259" t="s">
        <v>45</v>
      </c>
      <c r="Q259" t="b">
        <v>0</v>
      </c>
    </row>
    <row r="260" spans="1:17" x14ac:dyDescent="0.35">
      <c r="A260">
        <v>0</v>
      </c>
      <c r="B260">
        <v>3</v>
      </c>
      <c r="C260" s="4">
        <v>41</v>
      </c>
      <c r="D260">
        <v>0</v>
      </c>
      <c r="E260">
        <v>2</v>
      </c>
      <c r="F260" s="3">
        <v>20.212499999999999</v>
      </c>
      <c r="G260" t="s">
        <v>14</v>
      </c>
      <c r="H260" t="s">
        <v>15</v>
      </c>
      <c r="I260" t="s">
        <v>46</v>
      </c>
      <c r="J260" t="b">
        <v>0</v>
      </c>
      <c r="K260" t="s">
        <v>16</v>
      </c>
      <c r="L260" t="s">
        <v>17</v>
      </c>
      <c r="M260">
        <f>IF(B260&lt;&gt;"",COUNTA($B$6:B260),"")</f>
        <v>255</v>
      </c>
      <c r="N260" t="str">
        <f>IF(Tableau2[[#This Row],[parents_enfants]]=0,"0 enfant",
   IF(AND(Tableau2[[#This Row],[parents_enfants]]&gt;=1,Tableau2[[#This Row],[parents_enfants]]&lt;=3),"1-3 enfants","4+ enfants"))</f>
        <v>1-3 enfants</v>
      </c>
      <c r="O260" t="str">
        <f>IF(Tableau2[[#This Row],[survecu]]=0,"NON","OUI")</f>
        <v>NON</v>
      </c>
      <c r="P260" t="s">
        <v>46</v>
      </c>
      <c r="Q260" t="b">
        <v>0</v>
      </c>
    </row>
    <row r="261" spans="1:17" x14ac:dyDescent="0.35">
      <c r="A261">
        <v>1</v>
      </c>
      <c r="B261">
        <v>3</v>
      </c>
      <c r="C261" s="4">
        <v>29</v>
      </c>
      <c r="D261">
        <v>0</v>
      </c>
      <c r="E261">
        <v>2</v>
      </c>
      <c r="F261" s="3">
        <v>15.245799999999999</v>
      </c>
      <c r="G261" t="s">
        <v>18</v>
      </c>
      <c r="H261" t="s">
        <v>15</v>
      </c>
      <c r="I261" t="s">
        <v>46</v>
      </c>
      <c r="J261" t="b">
        <v>0</v>
      </c>
      <c r="K261" t="s">
        <v>20</v>
      </c>
      <c r="L261" t="s">
        <v>21</v>
      </c>
      <c r="M261">
        <f>IF(B261&lt;&gt;"",COUNTA($B$6:B261),"")</f>
        <v>256</v>
      </c>
      <c r="N261" t="str">
        <f>IF(Tableau2[[#This Row],[parents_enfants]]=0,"0 enfant",
   IF(AND(Tableau2[[#This Row],[parents_enfants]]&gt;=1,Tableau2[[#This Row],[parents_enfants]]&lt;=3),"1-3 enfants","4+ enfants"))</f>
        <v>1-3 enfants</v>
      </c>
      <c r="O261" t="str">
        <f>IF(Tableau2[[#This Row],[survecu]]=0,"NON","OUI")</f>
        <v>OUI</v>
      </c>
      <c r="P261" t="s">
        <v>46</v>
      </c>
      <c r="Q261" t="b">
        <v>0</v>
      </c>
    </row>
    <row r="262" spans="1:17" x14ac:dyDescent="0.35">
      <c r="A262">
        <v>1</v>
      </c>
      <c r="B262">
        <v>1</v>
      </c>
      <c r="C262" s="4">
        <v>35</v>
      </c>
      <c r="D262">
        <v>0</v>
      </c>
      <c r="E262">
        <v>0</v>
      </c>
      <c r="F262" s="3">
        <v>79.2</v>
      </c>
      <c r="G262" t="s">
        <v>18</v>
      </c>
      <c r="H262" t="s">
        <v>19</v>
      </c>
      <c r="I262" t="s">
        <v>46</v>
      </c>
      <c r="J262" t="b">
        <v>0</v>
      </c>
      <c r="K262" t="s">
        <v>20</v>
      </c>
      <c r="L262" t="s">
        <v>21</v>
      </c>
      <c r="M262">
        <f>IF(B262&lt;&gt;"",COUNTA($B$6:B262),"")</f>
        <v>257</v>
      </c>
      <c r="N262" t="str">
        <f>IF(Tableau2[[#This Row],[parents_enfants]]=0,"0 enfant",
   IF(AND(Tableau2[[#This Row],[parents_enfants]]&gt;=1,Tableau2[[#This Row],[parents_enfants]]&lt;=3),"1-3 enfants","4+ enfants"))</f>
        <v>0 enfant</v>
      </c>
      <c r="O262" t="str">
        <f>IF(Tableau2[[#This Row],[survecu]]=0,"NON","OUI")</f>
        <v>OUI</v>
      </c>
      <c r="P262" t="s">
        <v>46</v>
      </c>
      <c r="Q262" t="b">
        <v>1</v>
      </c>
    </row>
    <row r="263" spans="1:17" x14ac:dyDescent="0.35">
      <c r="A263">
        <v>1</v>
      </c>
      <c r="B263">
        <v>1</v>
      </c>
      <c r="C263" s="4">
        <v>30</v>
      </c>
      <c r="D263">
        <v>0</v>
      </c>
      <c r="E263">
        <v>0</v>
      </c>
      <c r="F263" s="3">
        <v>86.5</v>
      </c>
      <c r="G263" t="s">
        <v>14</v>
      </c>
      <c r="H263" t="s">
        <v>19</v>
      </c>
      <c r="I263" t="s">
        <v>46</v>
      </c>
      <c r="J263" t="b">
        <v>0</v>
      </c>
      <c r="K263" t="s">
        <v>16</v>
      </c>
      <c r="L263" t="s">
        <v>21</v>
      </c>
      <c r="M263">
        <f>IF(B263&lt;&gt;"",COUNTA($B$6:B263),"")</f>
        <v>258</v>
      </c>
      <c r="N263" t="str">
        <f>IF(Tableau2[[#This Row],[parents_enfants]]=0,"0 enfant",
   IF(AND(Tableau2[[#This Row],[parents_enfants]]&gt;=1,Tableau2[[#This Row],[parents_enfants]]&lt;=3),"1-3 enfants","4+ enfants"))</f>
        <v>0 enfant</v>
      </c>
      <c r="O263" t="str">
        <f>IF(Tableau2[[#This Row],[survecu]]=0,"NON","OUI")</f>
        <v>OUI</v>
      </c>
      <c r="P263" t="s">
        <v>46</v>
      </c>
      <c r="Q263" t="b">
        <v>1</v>
      </c>
    </row>
    <row r="264" spans="1:17" x14ac:dyDescent="0.35">
      <c r="A264">
        <v>1</v>
      </c>
      <c r="B264">
        <v>1</v>
      </c>
      <c r="C264" s="4">
        <v>35</v>
      </c>
      <c r="D264">
        <v>0</v>
      </c>
      <c r="E264">
        <v>0</v>
      </c>
      <c r="F264" s="3">
        <v>512.32920000000001</v>
      </c>
      <c r="G264" t="s">
        <v>18</v>
      </c>
      <c r="H264" t="s">
        <v>19</v>
      </c>
      <c r="I264" t="s">
        <v>46</v>
      </c>
      <c r="J264" t="b">
        <v>0</v>
      </c>
      <c r="K264" t="s">
        <v>20</v>
      </c>
      <c r="L264" t="s">
        <v>21</v>
      </c>
      <c r="M264">
        <f>IF(B264&lt;&gt;"",COUNTA($B$6:B264),"")</f>
        <v>259</v>
      </c>
      <c r="N264" t="str">
        <f>IF(Tableau2[[#This Row],[parents_enfants]]=0,"0 enfant",
   IF(AND(Tableau2[[#This Row],[parents_enfants]]&gt;=1,Tableau2[[#This Row],[parents_enfants]]&lt;=3),"1-3 enfants","4+ enfants"))</f>
        <v>0 enfant</v>
      </c>
      <c r="O264" t="str">
        <f>IF(Tableau2[[#This Row],[survecu]]=0,"NON","OUI")</f>
        <v>OUI</v>
      </c>
      <c r="P264" t="s">
        <v>46</v>
      </c>
      <c r="Q264" t="b">
        <v>1</v>
      </c>
    </row>
    <row r="265" spans="1:17" x14ac:dyDescent="0.35">
      <c r="A265">
        <v>1</v>
      </c>
      <c r="B265">
        <v>2</v>
      </c>
      <c r="C265" s="4">
        <v>50</v>
      </c>
      <c r="D265">
        <v>0</v>
      </c>
      <c r="E265">
        <v>1</v>
      </c>
      <c r="F265" s="3">
        <v>26</v>
      </c>
      <c r="G265" t="s">
        <v>14</v>
      </c>
      <c r="H265" t="s">
        <v>24</v>
      </c>
      <c r="I265" t="s">
        <v>46</v>
      </c>
      <c r="J265" t="b">
        <v>0</v>
      </c>
      <c r="K265" t="s">
        <v>16</v>
      </c>
      <c r="L265" t="s">
        <v>21</v>
      </c>
      <c r="M265">
        <f>IF(B265&lt;&gt;"",COUNTA($B$6:B265),"")</f>
        <v>260</v>
      </c>
      <c r="N265" t="str">
        <f>IF(Tableau2[[#This Row],[parents_enfants]]=0,"0 enfant",
   IF(AND(Tableau2[[#This Row],[parents_enfants]]&gt;=1,Tableau2[[#This Row],[parents_enfants]]&lt;=3),"1-3 enfants","4+ enfants"))</f>
        <v>1-3 enfants</v>
      </c>
      <c r="O265" t="str">
        <f>IF(Tableau2[[#This Row],[survecu]]=0,"NON","OUI")</f>
        <v>OUI</v>
      </c>
      <c r="P265" t="s">
        <v>46</v>
      </c>
      <c r="Q265" t="b">
        <v>0</v>
      </c>
    </row>
    <row r="266" spans="1:17" x14ac:dyDescent="0.35">
      <c r="A266">
        <v>0</v>
      </c>
      <c r="B266">
        <v>3</v>
      </c>
      <c r="C266" s="4">
        <v>25</v>
      </c>
      <c r="D266">
        <v>0</v>
      </c>
      <c r="E266">
        <v>0</v>
      </c>
      <c r="F266" s="3">
        <v>7.75</v>
      </c>
      <c r="G266" t="s">
        <v>22</v>
      </c>
      <c r="H266" t="s">
        <v>15</v>
      </c>
      <c r="I266" t="s">
        <v>45</v>
      </c>
      <c r="J266" t="b">
        <v>1</v>
      </c>
      <c r="K266" t="s">
        <v>23</v>
      </c>
      <c r="L266" t="s">
        <v>17</v>
      </c>
      <c r="M266">
        <f>IF(B266&lt;&gt;"",COUNTA($B$6:B266),"")</f>
        <v>261</v>
      </c>
      <c r="N266" t="str">
        <f>IF(Tableau2[[#This Row],[parents_enfants]]=0,"0 enfant",
   IF(AND(Tableau2[[#This Row],[parents_enfants]]&gt;=1,Tableau2[[#This Row],[parents_enfants]]&lt;=3),"1-3 enfants","4+ enfants"))</f>
        <v>0 enfant</v>
      </c>
      <c r="O266" t="str">
        <f>IF(Tableau2[[#This Row],[survecu]]=0,"NON","OUI")</f>
        <v>NON</v>
      </c>
      <c r="P266" t="s">
        <v>45</v>
      </c>
      <c r="Q266" t="b">
        <v>1</v>
      </c>
    </row>
    <row r="267" spans="1:17" x14ac:dyDescent="0.35">
      <c r="A267">
        <v>1</v>
      </c>
      <c r="B267">
        <v>3</v>
      </c>
      <c r="C267" s="4">
        <v>3</v>
      </c>
      <c r="D267">
        <v>4</v>
      </c>
      <c r="E267">
        <v>2</v>
      </c>
      <c r="F267" s="3">
        <v>31.387499999999999</v>
      </c>
      <c r="G267" t="s">
        <v>14</v>
      </c>
      <c r="H267" t="s">
        <v>15</v>
      </c>
      <c r="I267" t="s">
        <v>59</v>
      </c>
      <c r="J267" t="b">
        <v>0</v>
      </c>
      <c r="K267" t="s">
        <v>16</v>
      </c>
      <c r="L267" t="s">
        <v>21</v>
      </c>
      <c r="M267">
        <f>IF(B267&lt;&gt;"",COUNTA($B$6:B267),"")</f>
        <v>262</v>
      </c>
      <c r="N267" t="str">
        <f>IF(Tableau2[[#This Row],[parents_enfants]]=0,"0 enfant",
   IF(AND(Tableau2[[#This Row],[parents_enfants]]&gt;=1,Tableau2[[#This Row],[parents_enfants]]&lt;=3),"1-3 enfants","4+ enfants"))</f>
        <v>1-3 enfants</v>
      </c>
      <c r="O267" t="str">
        <f>IF(Tableau2[[#This Row],[survecu]]=0,"NON","OUI")</f>
        <v>OUI</v>
      </c>
      <c r="P267" t="s">
        <v>45</v>
      </c>
      <c r="Q267" t="b">
        <v>0</v>
      </c>
    </row>
    <row r="268" spans="1:17" x14ac:dyDescent="0.35">
      <c r="A268">
        <v>0</v>
      </c>
      <c r="B268">
        <v>1</v>
      </c>
      <c r="C268" s="4">
        <v>52</v>
      </c>
      <c r="D268">
        <v>1</v>
      </c>
      <c r="E268">
        <v>1</v>
      </c>
      <c r="F268" s="3">
        <v>79.650000000000006</v>
      </c>
      <c r="G268" t="s">
        <v>14</v>
      </c>
      <c r="H268" t="s">
        <v>19</v>
      </c>
      <c r="I268" t="s">
        <v>45</v>
      </c>
      <c r="J268" t="b">
        <v>1</v>
      </c>
      <c r="K268" t="s">
        <v>16</v>
      </c>
      <c r="L268" t="s">
        <v>17</v>
      </c>
      <c r="M268">
        <f>IF(B268&lt;&gt;"",COUNTA($B$6:B268),"")</f>
        <v>263</v>
      </c>
      <c r="N268" t="str">
        <f>IF(Tableau2[[#This Row],[parents_enfants]]=0,"0 enfant",
   IF(AND(Tableau2[[#This Row],[parents_enfants]]&gt;=1,Tableau2[[#This Row],[parents_enfants]]&lt;=3),"1-3 enfants","4+ enfants"))</f>
        <v>1-3 enfants</v>
      </c>
      <c r="O268" t="str">
        <f>IF(Tableau2[[#This Row],[survecu]]=0,"NON","OUI")</f>
        <v>NON</v>
      </c>
      <c r="P268" t="s">
        <v>45</v>
      </c>
      <c r="Q268" t="b">
        <v>0</v>
      </c>
    </row>
    <row r="269" spans="1:17" x14ac:dyDescent="0.35">
      <c r="A269">
        <v>0</v>
      </c>
      <c r="B269">
        <v>1</v>
      </c>
      <c r="C269" s="4">
        <v>40</v>
      </c>
      <c r="D269">
        <v>0</v>
      </c>
      <c r="E269">
        <v>0</v>
      </c>
      <c r="F269" s="3">
        <v>0</v>
      </c>
      <c r="G269" t="s">
        <v>14</v>
      </c>
      <c r="H269" t="s">
        <v>19</v>
      </c>
      <c r="I269" t="s">
        <v>45</v>
      </c>
      <c r="J269" t="b">
        <v>1</v>
      </c>
      <c r="K269" t="s">
        <v>16</v>
      </c>
      <c r="L269" t="s">
        <v>17</v>
      </c>
      <c r="M269">
        <f>IF(B269&lt;&gt;"",COUNTA($B$6:B269),"")</f>
        <v>264</v>
      </c>
      <c r="N269" t="str">
        <f>IF(Tableau2[[#This Row],[parents_enfants]]=0,"0 enfant",
   IF(AND(Tableau2[[#This Row],[parents_enfants]]&gt;=1,Tableau2[[#This Row],[parents_enfants]]&lt;=3),"1-3 enfants","4+ enfants"))</f>
        <v>0 enfant</v>
      </c>
      <c r="O269" t="str">
        <f>IF(Tableau2[[#This Row],[survecu]]=0,"NON","OUI")</f>
        <v>NON</v>
      </c>
      <c r="P269" t="s">
        <v>45</v>
      </c>
      <c r="Q269" t="b">
        <v>1</v>
      </c>
    </row>
    <row r="270" spans="1:17" x14ac:dyDescent="0.35">
      <c r="A270">
        <v>0</v>
      </c>
      <c r="B270">
        <v>3</v>
      </c>
      <c r="C270" s="4">
        <v>21.5</v>
      </c>
      <c r="D270">
        <v>0</v>
      </c>
      <c r="E270">
        <v>0</v>
      </c>
      <c r="F270" s="3">
        <v>7.75</v>
      </c>
      <c r="G270" t="s">
        <v>22</v>
      </c>
      <c r="H270" t="s">
        <v>15</v>
      </c>
      <c r="I270" t="s">
        <v>46</v>
      </c>
      <c r="J270" t="b">
        <v>0</v>
      </c>
      <c r="K270" t="s">
        <v>23</v>
      </c>
      <c r="L270" t="s">
        <v>17</v>
      </c>
      <c r="M270">
        <f>IF(B270&lt;&gt;"",COUNTA($B$6:B270),"")</f>
        <v>265</v>
      </c>
      <c r="N270" t="str">
        <f>IF(Tableau2[[#This Row],[parents_enfants]]=0,"0 enfant",
   IF(AND(Tableau2[[#This Row],[parents_enfants]]&gt;=1,Tableau2[[#This Row],[parents_enfants]]&lt;=3),"1-3 enfants","4+ enfants"))</f>
        <v>0 enfant</v>
      </c>
      <c r="O270" t="str">
        <f>IF(Tableau2[[#This Row],[survecu]]=0,"NON","OUI")</f>
        <v>NON</v>
      </c>
      <c r="P270" t="s">
        <v>46</v>
      </c>
      <c r="Q270" t="b">
        <v>1</v>
      </c>
    </row>
    <row r="271" spans="1:17" x14ac:dyDescent="0.35">
      <c r="A271">
        <v>0</v>
      </c>
      <c r="B271">
        <v>2</v>
      </c>
      <c r="C271" s="4">
        <v>36</v>
      </c>
      <c r="D271">
        <v>0</v>
      </c>
      <c r="E271">
        <v>0</v>
      </c>
      <c r="F271" s="3">
        <v>10.5</v>
      </c>
      <c r="G271" t="s">
        <v>14</v>
      </c>
      <c r="H271" t="s">
        <v>24</v>
      </c>
      <c r="I271" t="s">
        <v>45</v>
      </c>
      <c r="J271" t="b">
        <v>1</v>
      </c>
      <c r="K271" t="s">
        <v>16</v>
      </c>
      <c r="L271" t="s">
        <v>17</v>
      </c>
      <c r="M271">
        <f>IF(B271&lt;&gt;"",COUNTA($B$6:B271),"")</f>
        <v>266</v>
      </c>
      <c r="N271" t="str">
        <f>IF(Tableau2[[#This Row],[parents_enfants]]=0,"0 enfant",
   IF(AND(Tableau2[[#This Row],[parents_enfants]]&gt;=1,Tableau2[[#This Row],[parents_enfants]]&lt;=3),"1-3 enfants","4+ enfants"))</f>
        <v>0 enfant</v>
      </c>
      <c r="O271" t="str">
        <f>IF(Tableau2[[#This Row],[survecu]]=0,"NON","OUI")</f>
        <v>NON</v>
      </c>
      <c r="P271" t="s">
        <v>45</v>
      </c>
      <c r="Q271" t="b">
        <v>1</v>
      </c>
    </row>
    <row r="272" spans="1:17" x14ac:dyDescent="0.35">
      <c r="A272">
        <v>0</v>
      </c>
      <c r="B272">
        <v>3</v>
      </c>
      <c r="C272" s="4">
        <v>16</v>
      </c>
      <c r="D272">
        <v>4</v>
      </c>
      <c r="E272">
        <v>1</v>
      </c>
      <c r="F272" s="3">
        <v>39.6875</v>
      </c>
      <c r="G272" t="s">
        <v>14</v>
      </c>
      <c r="H272" t="s">
        <v>15</v>
      </c>
      <c r="I272" t="s">
        <v>45</v>
      </c>
      <c r="J272" t="b">
        <v>1</v>
      </c>
      <c r="K272" t="s">
        <v>16</v>
      </c>
      <c r="L272" t="s">
        <v>17</v>
      </c>
      <c r="M272">
        <f>IF(B272&lt;&gt;"",COUNTA($B$6:B272),"")</f>
        <v>267</v>
      </c>
      <c r="N272" t="str">
        <f>IF(Tableau2[[#This Row],[parents_enfants]]=0,"0 enfant",
   IF(AND(Tableau2[[#This Row],[parents_enfants]]&gt;=1,Tableau2[[#This Row],[parents_enfants]]&lt;=3),"1-3 enfants","4+ enfants"))</f>
        <v>1-3 enfants</v>
      </c>
      <c r="O272" t="str">
        <f>IF(Tableau2[[#This Row],[survecu]]=0,"NON","OUI")</f>
        <v>NON</v>
      </c>
      <c r="P272" t="s">
        <v>45</v>
      </c>
      <c r="Q272" t="b">
        <v>0</v>
      </c>
    </row>
    <row r="273" spans="1:17" x14ac:dyDescent="0.35">
      <c r="A273">
        <v>1</v>
      </c>
      <c r="B273">
        <v>3</v>
      </c>
      <c r="C273" s="4">
        <v>25</v>
      </c>
      <c r="D273">
        <v>1</v>
      </c>
      <c r="E273">
        <v>0</v>
      </c>
      <c r="F273" s="3">
        <v>7.7750000000000004</v>
      </c>
      <c r="G273" t="s">
        <v>14</v>
      </c>
      <c r="H273" t="s">
        <v>15</v>
      </c>
      <c r="I273" t="s">
        <v>45</v>
      </c>
      <c r="J273" t="b">
        <v>1</v>
      </c>
      <c r="K273" t="s">
        <v>16</v>
      </c>
      <c r="L273" t="s">
        <v>21</v>
      </c>
      <c r="M273">
        <f>IF(B273&lt;&gt;"",COUNTA($B$6:B273),"")</f>
        <v>268</v>
      </c>
      <c r="N273" t="str">
        <f>IF(Tableau2[[#This Row],[parents_enfants]]=0,"0 enfant",
   IF(AND(Tableau2[[#This Row],[parents_enfants]]&gt;=1,Tableau2[[#This Row],[parents_enfants]]&lt;=3),"1-3 enfants","4+ enfants"))</f>
        <v>0 enfant</v>
      </c>
      <c r="O273" t="str">
        <f>IF(Tableau2[[#This Row],[survecu]]=0,"NON","OUI")</f>
        <v>OUI</v>
      </c>
      <c r="P273" t="s">
        <v>45</v>
      </c>
      <c r="Q273" t="b">
        <v>0</v>
      </c>
    </row>
    <row r="274" spans="1:17" x14ac:dyDescent="0.35">
      <c r="A274">
        <v>1</v>
      </c>
      <c r="B274">
        <v>1</v>
      </c>
      <c r="C274" s="4">
        <v>58</v>
      </c>
      <c r="D274">
        <v>0</v>
      </c>
      <c r="E274">
        <v>1</v>
      </c>
      <c r="F274" s="3">
        <v>153.46250000000001</v>
      </c>
      <c r="G274" t="s">
        <v>14</v>
      </c>
      <c r="H274" t="s">
        <v>19</v>
      </c>
      <c r="I274" t="s">
        <v>46</v>
      </c>
      <c r="J274" t="b">
        <v>0</v>
      </c>
      <c r="K274" t="s">
        <v>16</v>
      </c>
      <c r="L274" t="s">
        <v>21</v>
      </c>
      <c r="M274">
        <f>IF(B274&lt;&gt;"",COUNTA($B$6:B274),"")</f>
        <v>269</v>
      </c>
      <c r="N274" t="str">
        <f>IF(Tableau2[[#This Row],[parents_enfants]]=0,"0 enfant",
   IF(AND(Tableau2[[#This Row],[parents_enfants]]&gt;=1,Tableau2[[#This Row],[parents_enfants]]&lt;=3),"1-3 enfants","4+ enfants"))</f>
        <v>1-3 enfants</v>
      </c>
      <c r="O274" t="str">
        <f>IF(Tableau2[[#This Row],[survecu]]=0,"NON","OUI")</f>
        <v>OUI</v>
      </c>
      <c r="P274" t="s">
        <v>46</v>
      </c>
      <c r="Q274" t="b">
        <v>0</v>
      </c>
    </row>
    <row r="275" spans="1:17" x14ac:dyDescent="0.35">
      <c r="A275">
        <v>1</v>
      </c>
      <c r="B275">
        <v>1</v>
      </c>
      <c r="C275" s="4">
        <v>35</v>
      </c>
      <c r="D275">
        <v>0</v>
      </c>
      <c r="E275">
        <v>0</v>
      </c>
      <c r="F275" s="3">
        <v>135.63329999999999</v>
      </c>
      <c r="G275" t="s">
        <v>14</v>
      </c>
      <c r="H275" t="s">
        <v>19</v>
      </c>
      <c r="I275" t="s">
        <v>46</v>
      </c>
      <c r="J275" t="b">
        <v>0</v>
      </c>
      <c r="K275" t="s">
        <v>16</v>
      </c>
      <c r="L275" t="s">
        <v>21</v>
      </c>
      <c r="M275">
        <f>IF(B275&lt;&gt;"",COUNTA($B$6:B275),"")</f>
        <v>270</v>
      </c>
      <c r="N275" t="str">
        <f>IF(Tableau2[[#This Row],[parents_enfants]]=0,"0 enfant",
   IF(AND(Tableau2[[#This Row],[parents_enfants]]&gt;=1,Tableau2[[#This Row],[parents_enfants]]&lt;=3),"1-3 enfants","4+ enfants"))</f>
        <v>0 enfant</v>
      </c>
      <c r="O275" t="str">
        <f>IF(Tableau2[[#This Row],[survecu]]=0,"NON","OUI")</f>
        <v>OUI</v>
      </c>
      <c r="P275" t="s">
        <v>46</v>
      </c>
      <c r="Q275" t="b">
        <v>1</v>
      </c>
    </row>
    <row r="276" spans="1:17" x14ac:dyDescent="0.35">
      <c r="A276">
        <v>0</v>
      </c>
      <c r="B276">
        <v>1</v>
      </c>
      <c r="C276" s="4">
        <v>40</v>
      </c>
      <c r="D276">
        <v>0</v>
      </c>
      <c r="E276">
        <v>0</v>
      </c>
      <c r="F276" s="3">
        <v>31</v>
      </c>
      <c r="G276" t="s">
        <v>14</v>
      </c>
      <c r="H276" t="s">
        <v>19</v>
      </c>
      <c r="I276" t="s">
        <v>45</v>
      </c>
      <c r="J276" t="b">
        <v>1</v>
      </c>
      <c r="K276" t="s">
        <v>16</v>
      </c>
      <c r="L276" t="s">
        <v>17</v>
      </c>
      <c r="M276">
        <f>IF(B276&lt;&gt;"",COUNTA($B$6:B276),"")</f>
        <v>271</v>
      </c>
      <c r="N276" t="str">
        <f>IF(Tableau2[[#This Row],[parents_enfants]]=0,"0 enfant",
   IF(AND(Tableau2[[#This Row],[parents_enfants]]&gt;=1,Tableau2[[#This Row],[parents_enfants]]&lt;=3),"1-3 enfants","4+ enfants"))</f>
        <v>0 enfant</v>
      </c>
      <c r="O276" t="str">
        <f>IF(Tableau2[[#This Row],[survecu]]=0,"NON","OUI")</f>
        <v>NON</v>
      </c>
      <c r="P276" t="s">
        <v>45</v>
      </c>
      <c r="Q276" t="b">
        <v>1</v>
      </c>
    </row>
    <row r="277" spans="1:17" x14ac:dyDescent="0.35">
      <c r="A277">
        <v>1</v>
      </c>
      <c r="B277">
        <v>3</v>
      </c>
      <c r="C277" s="4">
        <v>25</v>
      </c>
      <c r="D277">
        <v>0</v>
      </c>
      <c r="E277">
        <v>0</v>
      </c>
      <c r="F277" s="3">
        <v>0</v>
      </c>
      <c r="G277" t="s">
        <v>14</v>
      </c>
      <c r="H277" t="s">
        <v>15</v>
      </c>
      <c r="I277" t="s">
        <v>45</v>
      </c>
      <c r="J277" t="b">
        <v>1</v>
      </c>
      <c r="K277" t="s">
        <v>16</v>
      </c>
      <c r="L277" t="s">
        <v>21</v>
      </c>
      <c r="M277">
        <f>IF(B277&lt;&gt;"",COUNTA($B$6:B277),"")</f>
        <v>272</v>
      </c>
      <c r="N277" t="str">
        <f>IF(Tableau2[[#This Row],[parents_enfants]]=0,"0 enfant",
   IF(AND(Tableau2[[#This Row],[parents_enfants]]&gt;=1,Tableau2[[#This Row],[parents_enfants]]&lt;=3),"1-3 enfants","4+ enfants"))</f>
        <v>0 enfant</v>
      </c>
      <c r="O277" t="str">
        <f>IF(Tableau2[[#This Row],[survecu]]=0,"NON","OUI")</f>
        <v>OUI</v>
      </c>
      <c r="P277" t="s">
        <v>45</v>
      </c>
      <c r="Q277" t="b">
        <v>1</v>
      </c>
    </row>
    <row r="278" spans="1:17" x14ac:dyDescent="0.35">
      <c r="A278">
        <v>1</v>
      </c>
      <c r="B278">
        <v>2</v>
      </c>
      <c r="C278" s="4">
        <v>41</v>
      </c>
      <c r="D278">
        <v>0</v>
      </c>
      <c r="E278">
        <v>1</v>
      </c>
      <c r="F278" s="3">
        <v>19.5</v>
      </c>
      <c r="G278" t="s">
        <v>14</v>
      </c>
      <c r="H278" t="s">
        <v>24</v>
      </c>
      <c r="I278" t="s">
        <v>46</v>
      </c>
      <c r="J278" t="b">
        <v>0</v>
      </c>
      <c r="K278" t="s">
        <v>16</v>
      </c>
      <c r="L278" t="s">
        <v>21</v>
      </c>
      <c r="M278">
        <f>IF(B278&lt;&gt;"",COUNTA($B$6:B278),"")</f>
        <v>273</v>
      </c>
      <c r="N278" t="str">
        <f>IF(Tableau2[[#This Row],[parents_enfants]]=0,"0 enfant",
   IF(AND(Tableau2[[#This Row],[parents_enfants]]&gt;=1,Tableau2[[#This Row],[parents_enfants]]&lt;=3),"1-3 enfants","4+ enfants"))</f>
        <v>1-3 enfants</v>
      </c>
      <c r="O278" t="str">
        <f>IF(Tableau2[[#This Row],[survecu]]=0,"NON","OUI")</f>
        <v>OUI</v>
      </c>
      <c r="P278" t="s">
        <v>46</v>
      </c>
      <c r="Q278" t="b">
        <v>0</v>
      </c>
    </row>
    <row r="279" spans="1:17" x14ac:dyDescent="0.35">
      <c r="A279">
        <v>0</v>
      </c>
      <c r="B279">
        <v>1</v>
      </c>
      <c r="C279" s="4">
        <v>37</v>
      </c>
      <c r="D279">
        <v>0</v>
      </c>
      <c r="E279">
        <v>1</v>
      </c>
      <c r="F279" s="3">
        <v>29.7</v>
      </c>
      <c r="G279" t="s">
        <v>18</v>
      </c>
      <c r="H279" t="s">
        <v>19</v>
      </c>
      <c r="I279" t="s">
        <v>45</v>
      </c>
      <c r="J279" t="b">
        <v>1</v>
      </c>
      <c r="K279" t="s">
        <v>20</v>
      </c>
      <c r="L279" t="s">
        <v>17</v>
      </c>
      <c r="M279">
        <f>IF(B279&lt;&gt;"",COUNTA($B$6:B279),"")</f>
        <v>274</v>
      </c>
      <c r="N279" t="str">
        <f>IF(Tableau2[[#This Row],[parents_enfants]]=0,"0 enfant",
   IF(AND(Tableau2[[#This Row],[parents_enfants]]&gt;=1,Tableau2[[#This Row],[parents_enfants]]&lt;=3),"1-3 enfants","4+ enfants"))</f>
        <v>1-3 enfants</v>
      </c>
      <c r="O279" t="str">
        <f>IF(Tableau2[[#This Row],[survecu]]=0,"NON","OUI")</f>
        <v>NON</v>
      </c>
      <c r="P279" t="s">
        <v>45</v>
      </c>
      <c r="Q279" t="b">
        <v>0</v>
      </c>
    </row>
    <row r="280" spans="1:17" x14ac:dyDescent="0.35">
      <c r="A280">
        <v>1</v>
      </c>
      <c r="B280">
        <v>3</v>
      </c>
      <c r="C280" s="4">
        <v>21.5</v>
      </c>
      <c r="D280">
        <v>0</v>
      </c>
      <c r="E280">
        <v>0</v>
      </c>
      <c r="F280" s="3">
        <v>7.75</v>
      </c>
      <c r="G280" t="s">
        <v>22</v>
      </c>
      <c r="H280" t="s">
        <v>15</v>
      </c>
      <c r="I280" t="s">
        <v>46</v>
      </c>
      <c r="J280" t="b">
        <v>0</v>
      </c>
      <c r="K280" t="s">
        <v>23</v>
      </c>
      <c r="L280" t="s">
        <v>21</v>
      </c>
      <c r="M280">
        <f>IF(B280&lt;&gt;"",COUNTA($B$6:B280),"")</f>
        <v>275</v>
      </c>
      <c r="N280" t="str">
        <f>IF(Tableau2[[#This Row],[parents_enfants]]=0,"0 enfant",
   IF(AND(Tableau2[[#This Row],[parents_enfants]]&gt;=1,Tableau2[[#This Row],[parents_enfants]]&lt;=3),"1-3 enfants","4+ enfants"))</f>
        <v>0 enfant</v>
      </c>
      <c r="O280" t="str">
        <f>IF(Tableau2[[#This Row],[survecu]]=0,"NON","OUI")</f>
        <v>OUI</v>
      </c>
      <c r="P280" t="s">
        <v>46</v>
      </c>
      <c r="Q280" t="b">
        <v>1</v>
      </c>
    </row>
    <row r="281" spans="1:17" x14ac:dyDescent="0.35">
      <c r="A281">
        <v>1</v>
      </c>
      <c r="B281">
        <v>1</v>
      </c>
      <c r="C281" s="4">
        <v>63</v>
      </c>
      <c r="D281">
        <v>1</v>
      </c>
      <c r="E281">
        <v>0</v>
      </c>
      <c r="F281" s="3">
        <v>77.958299999999994</v>
      </c>
      <c r="G281" t="s">
        <v>14</v>
      </c>
      <c r="H281" t="s">
        <v>19</v>
      </c>
      <c r="I281" t="s">
        <v>46</v>
      </c>
      <c r="J281" t="b">
        <v>0</v>
      </c>
      <c r="K281" t="s">
        <v>16</v>
      </c>
      <c r="L281" t="s">
        <v>21</v>
      </c>
      <c r="M281">
        <f>IF(B281&lt;&gt;"",COUNTA($B$6:B281),"")</f>
        <v>276</v>
      </c>
      <c r="N281" t="str">
        <f>IF(Tableau2[[#This Row],[parents_enfants]]=0,"0 enfant",
   IF(AND(Tableau2[[#This Row],[parents_enfants]]&gt;=1,Tableau2[[#This Row],[parents_enfants]]&lt;=3),"1-3 enfants","4+ enfants"))</f>
        <v>0 enfant</v>
      </c>
      <c r="O281" t="str">
        <f>IF(Tableau2[[#This Row],[survecu]]=0,"NON","OUI")</f>
        <v>OUI</v>
      </c>
      <c r="P281" t="s">
        <v>46</v>
      </c>
      <c r="Q281" t="b">
        <v>0</v>
      </c>
    </row>
    <row r="282" spans="1:17" x14ac:dyDescent="0.35">
      <c r="A282">
        <v>0</v>
      </c>
      <c r="B282">
        <v>3</v>
      </c>
      <c r="C282" s="4">
        <v>45</v>
      </c>
      <c r="D282">
        <v>0</v>
      </c>
      <c r="E282">
        <v>0</v>
      </c>
      <c r="F282" s="3">
        <v>7.75</v>
      </c>
      <c r="G282" t="s">
        <v>14</v>
      </c>
      <c r="H282" t="s">
        <v>15</v>
      </c>
      <c r="I282" t="s">
        <v>46</v>
      </c>
      <c r="J282" t="b">
        <v>0</v>
      </c>
      <c r="K282" t="s">
        <v>16</v>
      </c>
      <c r="L282" t="s">
        <v>17</v>
      </c>
      <c r="M282">
        <f>IF(B282&lt;&gt;"",COUNTA($B$6:B282),"")</f>
        <v>277</v>
      </c>
      <c r="N282" t="str">
        <f>IF(Tableau2[[#This Row],[parents_enfants]]=0,"0 enfant",
   IF(AND(Tableau2[[#This Row],[parents_enfants]]&gt;=1,Tableau2[[#This Row],[parents_enfants]]&lt;=3),"1-3 enfants","4+ enfants"))</f>
        <v>0 enfant</v>
      </c>
      <c r="O282" t="str">
        <f>IF(Tableau2[[#This Row],[survecu]]=0,"NON","OUI")</f>
        <v>NON</v>
      </c>
      <c r="P282" t="s">
        <v>46</v>
      </c>
      <c r="Q282" t="b">
        <v>1</v>
      </c>
    </row>
    <row r="283" spans="1:17" x14ac:dyDescent="0.35">
      <c r="A283">
        <v>0</v>
      </c>
      <c r="B283">
        <v>2</v>
      </c>
      <c r="C283" s="4">
        <v>30</v>
      </c>
      <c r="D283">
        <v>0</v>
      </c>
      <c r="E283">
        <v>0</v>
      </c>
      <c r="F283" s="3">
        <v>0</v>
      </c>
      <c r="G283" t="s">
        <v>14</v>
      </c>
      <c r="H283" t="s">
        <v>24</v>
      </c>
      <c r="I283" t="s">
        <v>45</v>
      </c>
      <c r="J283" t="b">
        <v>1</v>
      </c>
      <c r="K283" t="s">
        <v>16</v>
      </c>
      <c r="L283" t="s">
        <v>17</v>
      </c>
      <c r="M283">
        <f>IF(B283&lt;&gt;"",COUNTA($B$6:B283),"")</f>
        <v>278</v>
      </c>
      <c r="N283" t="str">
        <f>IF(Tableau2[[#This Row],[parents_enfants]]=0,"0 enfant",
   IF(AND(Tableau2[[#This Row],[parents_enfants]]&gt;=1,Tableau2[[#This Row],[parents_enfants]]&lt;=3),"1-3 enfants","4+ enfants"))</f>
        <v>0 enfant</v>
      </c>
      <c r="O283" t="str">
        <f>IF(Tableau2[[#This Row],[survecu]]=0,"NON","OUI")</f>
        <v>NON</v>
      </c>
      <c r="P283" t="s">
        <v>45</v>
      </c>
      <c r="Q283" t="b">
        <v>1</v>
      </c>
    </row>
    <row r="284" spans="1:17" x14ac:dyDescent="0.35">
      <c r="A284">
        <v>0</v>
      </c>
      <c r="B284">
        <v>3</v>
      </c>
      <c r="C284" s="4">
        <v>7</v>
      </c>
      <c r="D284">
        <v>4</v>
      </c>
      <c r="E284">
        <v>1</v>
      </c>
      <c r="F284" s="3">
        <v>29.125</v>
      </c>
      <c r="G284" t="s">
        <v>22</v>
      </c>
      <c r="H284" t="s">
        <v>15</v>
      </c>
      <c r="I284" t="s">
        <v>59</v>
      </c>
      <c r="J284" t="b">
        <v>0</v>
      </c>
      <c r="K284" t="s">
        <v>23</v>
      </c>
      <c r="L284" t="s">
        <v>17</v>
      </c>
      <c r="M284">
        <f>IF(B284&lt;&gt;"",COUNTA($B$6:B284),"")</f>
        <v>279</v>
      </c>
      <c r="N284" t="str">
        <f>IF(Tableau2[[#This Row],[parents_enfants]]=0,"0 enfant",
   IF(AND(Tableau2[[#This Row],[parents_enfants]]&gt;=1,Tableau2[[#This Row],[parents_enfants]]&lt;=3),"1-3 enfants","4+ enfants"))</f>
        <v>1-3 enfants</v>
      </c>
      <c r="O284" t="str">
        <f>IF(Tableau2[[#This Row],[survecu]]=0,"NON","OUI")</f>
        <v>NON</v>
      </c>
      <c r="P284" t="s">
        <v>45</v>
      </c>
      <c r="Q284" t="b">
        <v>0</v>
      </c>
    </row>
    <row r="285" spans="1:17" x14ac:dyDescent="0.35">
      <c r="A285">
        <v>1</v>
      </c>
      <c r="B285">
        <v>3</v>
      </c>
      <c r="C285" s="4">
        <v>35</v>
      </c>
      <c r="D285">
        <v>1</v>
      </c>
      <c r="E285">
        <v>1</v>
      </c>
      <c r="F285" s="3">
        <v>20.25</v>
      </c>
      <c r="G285" t="s">
        <v>14</v>
      </c>
      <c r="H285" t="s">
        <v>15</v>
      </c>
      <c r="I285" t="s">
        <v>46</v>
      </c>
      <c r="J285" t="b">
        <v>0</v>
      </c>
      <c r="K285" t="s">
        <v>16</v>
      </c>
      <c r="L285" t="s">
        <v>21</v>
      </c>
      <c r="M285">
        <f>IF(B285&lt;&gt;"",COUNTA($B$6:B285),"")</f>
        <v>280</v>
      </c>
      <c r="N285" t="str">
        <f>IF(Tableau2[[#This Row],[parents_enfants]]=0,"0 enfant",
   IF(AND(Tableau2[[#This Row],[parents_enfants]]&gt;=1,Tableau2[[#This Row],[parents_enfants]]&lt;=3),"1-3 enfants","4+ enfants"))</f>
        <v>1-3 enfants</v>
      </c>
      <c r="O285" t="str">
        <f>IF(Tableau2[[#This Row],[survecu]]=0,"NON","OUI")</f>
        <v>OUI</v>
      </c>
      <c r="P285" t="s">
        <v>46</v>
      </c>
      <c r="Q285" t="b">
        <v>0</v>
      </c>
    </row>
    <row r="286" spans="1:17" x14ac:dyDescent="0.35">
      <c r="A286">
        <v>0</v>
      </c>
      <c r="B286">
        <v>3</v>
      </c>
      <c r="C286" s="4">
        <v>65</v>
      </c>
      <c r="D286">
        <v>0</v>
      </c>
      <c r="E286">
        <v>0</v>
      </c>
      <c r="F286" s="3">
        <v>7.75</v>
      </c>
      <c r="G286" t="s">
        <v>22</v>
      </c>
      <c r="H286" t="s">
        <v>15</v>
      </c>
      <c r="I286" t="s">
        <v>45</v>
      </c>
      <c r="J286" t="b">
        <v>1</v>
      </c>
      <c r="K286" t="s">
        <v>23</v>
      </c>
      <c r="L286" t="s">
        <v>17</v>
      </c>
      <c r="M286">
        <f>IF(B286&lt;&gt;"",COUNTA($B$6:B286),"")</f>
        <v>281</v>
      </c>
      <c r="N286" t="str">
        <f>IF(Tableau2[[#This Row],[parents_enfants]]=0,"0 enfant",
   IF(AND(Tableau2[[#This Row],[parents_enfants]]&gt;=1,Tableau2[[#This Row],[parents_enfants]]&lt;=3),"1-3 enfants","4+ enfants"))</f>
        <v>0 enfant</v>
      </c>
      <c r="O286" t="str">
        <f>IF(Tableau2[[#This Row],[survecu]]=0,"NON","OUI")</f>
        <v>NON</v>
      </c>
      <c r="P286" t="s">
        <v>45</v>
      </c>
      <c r="Q286" t="b">
        <v>1</v>
      </c>
    </row>
    <row r="287" spans="1:17" x14ac:dyDescent="0.35">
      <c r="A287">
        <v>0</v>
      </c>
      <c r="B287">
        <v>3</v>
      </c>
      <c r="C287" s="4">
        <v>28</v>
      </c>
      <c r="D287">
        <v>0</v>
      </c>
      <c r="E287">
        <v>0</v>
      </c>
      <c r="F287" s="3">
        <v>7.8541999999999996</v>
      </c>
      <c r="G287" t="s">
        <v>14</v>
      </c>
      <c r="H287" t="s">
        <v>15</v>
      </c>
      <c r="I287" t="s">
        <v>45</v>
      </c>
      <c r="J287" t="b">
        <v>1</v>
      </c>
      <c r="K287" t="s">
        <v>16</v>
      </c>
      <c r="L287" t="s">
        <v>17</v>
      </c>
      <c r="M287">
        <f>IF(B287&lt;&gt;"",COUNTA($B$6:B287),"")</f>
        <v>282</v>
      </c>
      <c r="N287" t="str">
        <f>IF(Tableau2[[#This Row],[parents_enfants]]=0,"0 enfant",
   IF(AND(Tableau2[[#This Row],[parents_enfants]]&gt;=1,Tableau2[[#This Row],[parents_enfants]]&lt;=3),"1-3 enfants","4+ enfants"))</f>
        <v>0 enfant</v>
      </c>
      <c r="O287" t="str">
        <f>IF(Tableau2[[#This Row],[survecu]]=0,"NON","OUI")</f>
        <v>NON</v>
      </c>
      <c r="P287" t="s">
        <v>45</v>
      </c>
      <c r="Q287" t="b">
        <v>1</v>
      </c>
    </row>
    <row r="288" spans="1:17" x14ac:dyDescent="0.35">
      <c r="A288">
        <v>0</v>
      </c>
      <c r="B288">
        <v>3</v>
      </c>
      <c r="C288" s="4">
        <v>16</v>
      </c>
      <c r="D288">
        <v>0</v>
      </c>
      <c r="E288">
        <v>0</v>
      </c>
      <c r="F288" s="3">
        <v>9.5</v>
      </c>
      <c r="G288" t="s">
        <v>14</v>
      </c>
      <c r="H288" t="s">
        <v>15</v>
      </c>
      <c r="I288" t="s">
        <v>45</v>
      </c>
      <c r="J288" t="b">
        <v>1</v>
      </c>
      <c r="K288" t="s">
        <v>16</v>
      </c>
      <c r="L288" t="s">
        <v>17</v>
      </c>
      <c r="M288">
        <f>IF(B288&lt;&gt;"",COUNTA($B$6:B288),"")</f>
        <v>283</v>
      </c>
      <c r="N288" t="str">
        <f>IF(Tableau2[[#This Row],[parents_enfants]]=0,"0 enfant",
   IF(AND(Tableau2[[#This Row],[parents_enfants]]&gt;=1,Tableau2[[#This Row],[parents_enfants]]&lt;=3),"1-3 enfants","4+ enfants"))</f>
        <v>0 enfant</v>
      </c>
      <c r="O288" t="str">
        <f>IF(Tableau2[[#This Row],[survecu]]=0,"NON","OUI")</f>
        <v>NON</v>
      </c>
      <c r="P288" t="s">
        <v>45</v>
      </c>
      <c r="Q288" t="b">
        <v>1</v>
      </c>
    </row>
    <row r="289" spans="1:17" x14ac:dyDescent="0.35">
      <c r="A289">
        <v>1</v>
      </c>
      <c r="B289">
        <v>3</v>
      </c>
      <c r="C289" s="4">
        <v>19</v>
      </c>
      <c r="D289">
        <v>0</v>
      </c>
      <c r="E289">
        <v>0</v>
      </c>
      <c r="F289" s="3">
        <v>8.0500000000000007</v>
      </c>
      <c r="G289" t="s">
        <v>14</v>
      </c>
      <c r="H289" t="s">
        <v>15</v>
      </c>
      <c r="I289" t="s">
        <v>45</v>
      </c>
      <c r="J289" t="b">
        <v>1</v>
      </c>
      <c r="K289" t="s">
        <v>16</v>
      </c>
      <c r="L289" t="s">
        <v>21</v>
      </c>
      <c r="M289">
        <f>IF(B289&lt;&gt;"",COUNTA($B$6:B289),"")</f>
        <v>284</v>
      </c>
      <c r="N289" t="str">
        <f>IF(Tableau2[[#This Row],[parents_enfants]]=0,"0 enfant",
   IF(AND(Tableau2[[#This Row],[parents_enfants]]&gt;=1,Tableau2[[#This Row],[parents_enfants]]&lt;=3),"1-3 enfants","4+ enfants"))</f>
        <v>0 enfant</v>
      </c>
      <c r="O289" t="str">
        <f>IF(Tableau2[[#This Row],[survecu]]=0,"NON","OUI")</f>
        <v>OUI</v>
      </c>
      <c r="P289" t="s">
        <v>45</v>
      </c>
      <c r="Q289" t="b">
        <v>1</v>
      </c>
    </row>
    <row r="290" spans="1:17" x14ac:dyDescent="0.35">
      <c r="A290">
        <v>0</v>
      </c>
      <c r="B290">
        <v>1</v>
      </c>
      <c r="C290" s="4">
        <v>40</v>
      </c>
      <c r="D290">
        <v>0</v>
      </c>
      <c r="E290">
        <v>0</v>
      </c>
      <c r="F290" s="3">
        <v>26</v>
      </c>
      <c r="G290" t="s">
        <v>14</v>
      </c>
      <c r="H290" t="s">
        <v>19</v>
      </c>
      <c r="I290" t="s">
        <v>45</v>
      </c>
      <c r="J290" t="b">
        <v>1</v>
      </c>
      <c r="K290" t="s">
        <v>16</v>
      </c>
      <c r="L290" t="s">
        <v>17</v>
      </c>
      <c r="M290">
        <f>IF(B290&lt;&gt;"",COUNTA($B$6:B290),"")</f>
        <v>285</v>
      </c>
      <c r="N290" t="str">
        <f>IF(Tableau2[[#This Row],[parents_enfants]]=0,"0 enfant",
   IF(AND(Tableau2[[#This Row],[parents_enfants]]&gt;=1,Tableau2[[#This Row],[parents_enfants]]&lt;=3),"1-3 enfants","4+ enfants"))</f>
        <v>0 enfant</v>
      </c>
      <c r="O290" t="str">
        <f>IF(Tableau2[[#This Row],[survecu]]=0,"NON","OUI")</f>
        <v>NON</v>
      </c>
      <c r="P290" t="s">
        <v>45</v>
      </c>
      <c r="Q290" t="b">
        <v>1</v>
      </c>
    </row>
    <row r="291" spans="1:17" x14ac:dyDescent="0.35">
      <c r="A291">
        <v>0</v>
      </c>
      <c r="B291">
        <v>3</v>
      </c>
      <c r="C291" s="4">
        <v>33</v>
      </c>
      <c r="D291">
        <v>0</v>
      </c>
      <c r="E291">
        <v>0</v>
      </c>
      <c r="F291" s="3">
        <v>8.6624999999999996</v>
      </c>
      <c r="G291" t="s">
        <v>18</v>
      </c>
      <c r="H291" t="s">
        <v>15</v>
      </c>
      <c r="I291" t="s">
        <v>45</v>
      </c>
      <c r="J291" t="b">
        <v>1</v>
      </c>
      <c r="K291" t="s">
        <v>20</v>
      </c>
      <c r="L291" t="s">
        <v>17</v>
      </c>
      <c r="M291">
        <f>IF(B291&lt;&gt;"",COUNTA($B$6:B291),"")</f>
        <v>286</v>
      </c>
      <c r="N291" t="str">
        <f>IF(Tableau2[[#This Row],[parents_enfants]]=0,"0 enfant",
   IF(AND(Tableau2[[#This Row],[parents_enfants]]&gt;=1,Tableau2[[#This Row],[parents_enfants]]&lt;=3),"1-3 enfants","4+ enfants"))</f>
        <v>0 enfant</v>
      </c>
      <c r="O291" t="str">
        <f>IF(Tableau2[[#This Row],[survecu]]=0,"NON","OUI")</f>
        <v>NON</v>
      </c>
      <c r="P291" t="s">
        <v>45</v>
      </c>
      <c r="Q291" t="b">
        <v>1</v>
      </c>
    </row>
    <row r="292" spans="1:17" x14ac:dyDescent="0.35">
      <c r="A292">
        <v>1</v>
      </c>
      <c r="B292">
        <v>3</v>
      </c>
      <c r="C292" s="4">
        <v>30</v>
      </c>
      <c r="D292">
        <v>0</v>
      </c>
      <c r="E292">
        <v>0</v>
      </c>
      <c r="F292" s="3">
        <v>9.5</v>
      </c>
      <c r="G292" t="s">
        <v>14</v>
      </c>
      <c r="H292" t="s">
        <v>15</v>
      </c>
      <c r="I292" t="s">
        <v>45</v>
      </c>
      <c r="J292" t="b">
        <v>1</v>
      </c>
      <c r="K292" t="s">
        <v>16</v>
      </c>
      <c r="L292" t="s">
        <v>21</v>
      </c>
      <c r="M292">
        <f>IF(B292&lt;&gt;"",COUNTA($B$6:B292),"")</f>
        <v>287</v>
      </c>
      <c r="N292" t="str">
        <f>IF(Tableau2[[#This Row],[parents_enfants]]=0,"0 enfant",
   IF(AND(Tableau2[[#This Row],[parents_enfants]]&gt;=1,Tableau2[[#This Row],[parents_enfants]]&lt;=3),"1-3 enfants","4+ enfants"))</f>
        <v>0 enfant</v>
      </c>
      <c r="O292" t="str">
        <f>IF(Tableau2[[#This Row],[survecu]]=0,"NON","OUI")</f>
        <v>OUI</v>
      </c>
      <c r="P292" t="s">
        <v>45</v>
      </c>
      <c r="Q292" t="b">
        <v>1</v>
      </c>
    </row>
    <row r="293" spans="1:17" x14ac:dyDescent="0.35">
      <c r="A293">
        <v>0</v>
      </c>
      <c r="B293">
        <v>3</v>
      </c>
      <c r="C293" s="4">
        <v>22</v>
      </c>
      <c r="D293">
        <v>0</v>
      </c>
      <c r="E293">
        <v>0</v>
      </c>
      <c r="F293" s="3">
        <v>7.8958000000000004</v>
      </c>
      <c r="G293" t="s">
        <v>14</v>
      </c>
      <c r="H293" t="s">
        <v>15</v>
      </c>
      <c r="I293" t="s">
        <v>45</v>
      </c>
      <c r="J293" t="b">
        <v>1</v>
      </c>
      <c r="K293" t="s">
        <v>16</v>
      </c>
      <c r="L293" t="s">
        <v>17</v>
      </c>
      <c r="M293">
        <f>IF(B293&lt;&gt;"",COUNTA($B$6:B293),"")</f>
        <v>288</v>
      </c>
      <c r="N293" t="str">
        <f>IF(Tableau2[[#This Row],[parents_enfants]]=0,"0 enfant",
   IF(AND(Tableau2[[#This Row],[parents_enfants]]&gt;=1,Tableau2[[#This Row],[parents_enfants]]&lt;=3),"1-3 enfants","4+ enfants"))</f>
        <v>0 enfant</v>
      </c>
      <c r="O293" t="str">
        <f>IF(Tableau2[[#This Row],[survecu]]=0,"NON","OUI")</f>
        <v>NON</v>
      </c>
      <c r="P293" t="s">
        <v>45</v>
      </c>
      <c r="Q293" t="b">
        <v>1</v>
      </c>
    </row>
    <row r="294" spans="1:17" x14ac:dyDescent="0.35">
      <c r="A294">
        <v>1</v>
      </c>
      <c r="B294">
        <v>2</v>
      </c>
      <c r="C294" s="4">
        <v>42</v>
      </c>
      <c r="D294">
        <v>0</v>
      </c>
      <c r="E294">
        <v>0</v>
      </c>
      <c r="F294" s="3">
        <v>13</v>
      </c>
      <c r="G294" t="s">
        <v>14</v>
      </c>
      <c r="H294" t="s">
        <v>24</v>
      </c>
      <c r="I294" t="s">
        <v>45</v>
      </c>
      <c r="J294" t="b">
        <v>1</v>
      </c>
      <c r="K294" t="s">
        <v>16</v>
      </c>
      <c r="L294" t="s">
        <v>21</v>
      </c>
      <c r="M294">
        <f>IF(B294&lt;&gt;"",COUNTA($B$6:B294),"")</f>
        <v>289</v>
      </c>
      <c r="N294" t="str">
        <f>IF(Tableau2[[#This Row],[parents_enfants]]=0,"0 enfant",
   IF(AND(Tableau2[[#This Row],[parents_enfants]]&gt;=1,Tableau2[[#This Row],[parents_enfants]]&lt;=3),"1-3 enfants","4+ enfants"))</f>
        <v>0 enfant</v>
      </c>
      <c r="O294" t="str">
        <f>IF(Tableau2[[#This Row],[survecu]]=0,"NON","OUI")</f>
        <v>OUI</v>
      </c>
      <c r="P294" t="s">
        <v>45</v>
      </c>
      <c r="Q294" t="b">
        <v>1</v>
      </c>
    </row>
    <row r="295" spans="1:17" x14ac:dyDescent="0.35">
      <c r="A295">
        <v>1</v>
      </c>
      <c r="B295">
        <v>3</v>
      </c>
      <c r="C295" s="4">
        <v>22</v>
      </c>
      <c r="D295">
        <v>0</v>
      </c>
      <c r="E295">
        <v>0</v>
      </c>
      <c r="F295" s="3">
        <v>7.75</v>
      </c>
      <c r="G295" t="s">
        <v>22</v>
      </c>
      <c r="H295" t="s">
        <v>15</v>
      </c>
      <c r="I295" t="s">
        <v>46</v>
      </c>
      <c r="J295" t="b">
        <v>0</v>
      </c>
      <c r="K295" t="s">
        <v>23</v>
      </c>
      <c r="L295" t="s">
        <v>21</v>
      </c>
      <c r="M295">
        <f>IF(B295&lt;&gt;"",COUNTA($B$6:B295),"")</f>
        <v>290</v>
      </c>
      <c r="N295" t="str">
        <f>IF(Tableau2[[#This Row],[parents_enfants]]=0,"0 enfant",
   IF(AND(Tableau2[[#This Row],[parents_enfants]]&gt;=1,Tableau2[[#This Row],[parents_enfants]]&lt;=3),"1-3 enfants","4+ enfants"))</f>
        <v>0 enfant</v>
      </c>
      <c r="O295" t="str">
        <f>IF(Tableau2[[#This Row],[survecu]]=0,"NON","OUI")</f>
        <v>OUI</v>
      </c>
      <c r="P295" t="s">
        <v>46</v>
      </c>
      <c r="Q295" t="b">
        <v>1</v>
      </c>
    </row>
    <row r="296" spans="1:17" x14ac:dyDescent="0.35">
      <c r="A296">
        <v>1</v>
      </c>
      <c r="B296">
        <v>1</v>
      </c>
      <c r="C296" s="4">
        <v>26</v>
      </c>
      <c r="D296">
        <v>0</v>
      </c>
      <c r="E296">
        <v>0</v>
      </c>
      <c r="F296" s="3">
        <v>78.849999999999994</v>
      </c>
      <c r="G296" t="s">
        <v>14</v>
      </c>
      <c r="H296" t="s">
        <v>19</v>
      </c>
      <c r="I296" t="s">
        <v>46</v>
      </c>
      <c r="J296" t="b">
        <v>0</v>
      </c>
      <c r="K296" t="s">
        <v>16</v>
      </c>
      <c r="L296" t="s">
        <v>21</v>
      </c>
      <c r="M296">
        <f>IF(B296&lt;&gt;"",COUNTA($B$6:B296),"")</f>
        <v>291</v>
      </c>
      <c r="N296" t="str">
        <f>IF(Tableau2[[#This Row],[parents_enfants]]=0,"0 enfant",
   IF(AND(Tableau2[[#This Row],[parents_enfants]]&gt;=1,Tableau2[[#This Row],[parents_enfants]]&lt;=3),"1-3 enfants","4+ enfants"))</f>
        <v>0 enfant</v>
      </c>
      <c r="O296" t="str">
        <f>IF(Tableau2[[#This Row],[survecu]]=0,"NON","OUI")</f>
        <v>OUI</v>
      </c>
      <c r="P296" t="s">
        <v>46</v>
      </c>
      <c r="Q296" t="b">
        <v>1</v>
      </c>
    </row>
    <row r="297" spans="1:17" x14ac:dyDescent="0.35">
      <c r="A297">
        <v>1</v>
      </c>
      <c r="B297">
        <v>1</v>
      </c>
      <c r="C297" s="4">
        <v>19</v>
      </c>
      <c r="D297">
        <v>1</v>
      </c>
      <c r="E297">
        <v>0</v>
      </c>
      <c r="F297" s="3">
        <v>91.0792</v>
      </c>
      <c r="G297" t="s">
        <v>18</v>
      </c>
      <c r="H297" t="s">
        <v>19</v>
      </c>
      <c r="I297" t="s">
        <v>46</v>
      </c>
      <c r="J297" t="b">
        <v>0</v>
      </c>
      <c r="K297" t="s">
        <v>20</v>
      </c>
      <c r="L297" t="s">
        <v>21</v>
      </c>
      <c r="M297">
        <f>IF(B297&lt;&gt;"",COUNTA($B$6:B297),"")</f>
        <v>292</v>
      </c>
      <c r="N297" t="str">
        <f>IF(Tableau2[[#This Row],[parents_enfants]]=0,"0 enfant",
   IF(AND(Tableau2[[#This Row],[parents_enfants]]&gt;=1,Tableau2[[#This Row],[parents_enfants]]&lt;=3),"1-3 enfants","4+ enfants"))</f>
        <v>0 enfant</v>
      </c>
      <c r="O297" t="str">
        <f>IF(Tableau2[[#This Row],[survecu]]=0,"NON","OUI")</f>
        <v>OUI</v>
      </c>
      <c r="P297" t="s">
        <v>46</v>
      </c>
      <c r="Q297" t="b">
        <v>0</v>
      </c>
    </row>
    <row r="298" spans="1:17" x14ac:dyDescent="0.35">
      <c r="A298">
        <v>0</v>
      </c>
      <c r="B298">
        <v>2</v>
      </c>
      <c r="C298" s="4">
        <v>36</v>
      </c>
      <c r="D298">
        <v>0</v>
      </c>
      <c r="E298">
        <v>0</v>
      </c>
      <c r="F298" s="3">
        <v>12.875</v>
      </c>
      <c r="G298" t="s">
        <v>18</v>
      </c>
      <c r="H298" t="s">
        <v>24</v>
      </c>
      <c r="I298" t="s">
        <v>45</v>
      </c>
      <c r="J298" t="b">
        <v>1</v>
      </c>
      <c r="K298" t="s">
        <v>20</v>
      </c>
      <c r="L298" t="s">
        <v>17</v>
      </c>
      <c r="M298">
        <f>IF(B298&lt;&gt;"",COUNTA($B$6:B298),"")</f>
        <v>293</v>
      </c>
      <c r="N298" t="str">
        <f>IF(Tableau2[[#This Row],[parents_enfants]]=0,"0 enfant",
   IF(AND(Tableau2[[#This Row],[parents_enfants]]&gt;=1,Tableau2[[#This Row],[parents_enfants]]&lt;=3),"1-3 enfants","4+ enfants"))</f>
        <v>0 enfant</v>
      </c>
      <c r="O298" t="str">
        <f>IF(Tableau2[[#This Row],[survecu]]=0,"NON","OUI")</f>
        <v>NON</v>
      </c>
      <c r="P298" t="s">
        <v>45</v>
      </c>
      <c r="Q298" t="b">
        <v>1</v>
      </c>
    </row>
    <row r="299" spans="1:17" x14ac:dyDescent="0.35">
      <c r="A299">
        <v>0</v>
      </c>
      <c r="B299">
        <v>3</v>
      </c>
      <c r="C299" s="4">
        <v>24</v>
      </c>
      <c r="D299">
        <v>0</v>
      </c>
      <c r="E299">
        <v>0</v>
      </c>
      <c r="F299" s="3">
        <v>8.85</v>
      </c>
      <c r="G299" t="s">
        <v>14</v>
      </c>
      <c r="H299" t="s">
        <v>15</v>
      </c>
      <c r="I299" t="s">
        <v>46</v>
      </c>
      <c r="J299" t="b">
        <v>0</v>
      </c>
      <c r="K299" t="s">
        <v>16</v>
      </c>
      <c r="L299" t="s">
        <v>17</v>
      </c>
      <c r="M299">
        <f>IF(B299&lt;&gt;"",COUNTA($B$6:B299),"")</f>
        <v>294</v>
      </c>
      <c r="N299" t="str">
        <f>IF(Tableau2[[#This Row],[parents_enfants]]=0,"0 enfant",
   IF(AND(Tableau2[[#This Row],[parents_enfants]]&gt;=1,Tableau2[[#This Row],[parents_enfants]]&lt;=3),"1-3 enfants","4+ enfants"))</f>
        <v>0 enfant</v>
      </c>
      <c r="O299" t="str">
        <f>IF(Tableau2[[#This Row],[survecu]]=0,"NON","OUI")</f>
        <v>NON</v>
      </c>
      <c r="P299" t="s">
        <v>46</v>
      </c>
      <c r="Q299" t="b">
        <v>1</v>
      </c>
    </row>
    <row r="300" spans="1:17" x14ac:dyDescent="0.35">
      <c r="A300">
        <v>0</v>
      </c>
      <c r="B300">
        <v>3</v>
      </c>
      <c r="C300" s="4">
        <v>24</v>
      </c>
      <c r="D300">
        <v>0</v>
      </c>
      <c r="E300">
        <v>0</v>
      </c>
      <c r="F300" s="3">
        <v>7.8958000000000004</v>
      </c>
      <c r="G300" t="s">
        <v>14</v>
      </c>
      <c r="H300" t="s">
        <v>15</v>
      </c>
      <c r="I300" t="s">
        <v>45</v>
      </c>
      <c r="J300" t="b">
        <v>1</v>
      </c>
      <c r="K300" t="s">
        <v>16</v>
      </c>
      <c r="L300" t="s">
        <v>17</v>
      </c>
      <c r="M300">
        <f>IF(B300&lt;&gt;"",COUNTA($B$6:B300),"")</f>
        <v>295</v>
      </c>
      <c r="N300" t="str">
        <f>IF(Tableau2[[#This Row],[parents_enfants]]=0,"0 enfant",
   IF(AND(Tableau2[[#This Row],[parents_enfants]]&gt;=1,Tableau2[[#This Row],[parents_enfants]]&lt;=3),"1-3 enfants","4+ enfants"))</f>
        <v>0 enfant</v>
      </c>
      <c r="O300" t="str">
        <f>IF(Tableau2[[#This Row],[survecu]]=0,"NON","OUI")</f>
        <v>NON</v>
      </c>
      <c r="P300" t="s">
        <v>45</v>
      </c>
      <c r="Q300" t="b">
        <v>1</v>
      </c>
    </row>
    <row r="301" spans="1:17" x14ac:dyDescent="0.35">
      <c r="A301">
        <v>0</v>
      </c>
      <c r="B301">
        <v>1</v>
      </c>
      <c r="C301" s="4">
        <v>40</v>
      </c>
      <c r="D301">
        <v>0</v>
      </c>
      <c r="E301">
        <v>0</v>
      </c>
      <c r="F301" s="3">
        <v>27.720800000000001</v>
      </c>
      <c r="G301" t="s">
        <v>18</v>
      </c>
      <c r="H301" t="s">
        <v>19</v>
      </c>
      <c r="I301" t="s">
        <v>45</v>
      </c>
      <c r="J301" t="b">
        <v>1</v>
      </c>
      <c r="K301" t="s">
        <v>20</v>
      </c>
      <c r="L301" t="s">
        <v>17</v>
      </c>
      <c r="M301">
        <f>IF(B301&lt;&gt;"",COUNTA($B$6:B301),"")</f>
        <v>296</v>
      </c>
      <c r="N301" t="str">
        <f>IF(Tableau2[[#This Row],[parents_enfants]]=0,"0 enfant",
   IF(AND(Tableau2[[#This Row],[parents_enfants]]&gt;=1,Tableau2[[#This Row],[parents_enfants]]&lt;=3),"1-3 enfants","4+ enfants"))</f>
        <v>0 enfant</v>
      </c>
      <c r="O301" t="str">
        <f>IF(Tableau2[[#This Row],[survecu]]=0,"NON","OUI")</f>
        <v>NON</v>
      </c>
      <c r="P301" t="s">
        <v>45</v>
      </c>
      <c r="Q301" t="b">
        <v>1</v>
      </c>
    </row>
    <row r="302" spans="1:17" x14ac:dyDescent="0.35">
      <c r="A302">
        <v>0</v>
      </c>
      <c r="B302">
        <v>3</v>
      </c>
      <c r="C302" s="4">
        <v>23.5</v>
      </c>
      <c r="D302">
        <v>0</v>
      </c>
      <c r="E302">
        <v>0</v>
      </c>
      <c r="F302" s="3">
        <v>7.2291999999999996</v>
      </c>
      <c r="G302" t="s">
        <v>18</v>
      </c>
      <c r="H302" t="s">
        <v>15</v>
      </c>
      <c r="I302" t="s">
        <v>45</v>
      </c>
      <c r="J302" t="b">
        <v>1</v>
      </c>
      <c r="K302" t="s">
        <v>20</v>
      </c>
      <c r="L302" t="s">
        <v>17</v>
      </c>
      <c r="M302">
        <f>IF(B302&lt;&gt;"",COUNTA($B$6:B302),"")</f>
        <v>297</v>
      </c>
      <c r="N302" t="str">
        <f>IF(Tableau2[[#This Row],[parents_enfants]]=0,"0 enfant",
   IF(AND(Tableau2[[#This Row],[parents_enfants]]&gt;=1,Tableau2[[#This Row],[parents_enfants]]&lt;=3),"1-3 enfants","4+ enfants"))</f>
        <v>0 enfant</v>
      </c>
      <c r="O302" t="str">
        <f>IF(Tableau2[[#This Row],[survecu]]=0,"NON","OUI")</f>
        <v>NON</v>
      </c>
      <c r="P302" t="s">
        <v>45</v>
      </c>
      <c r="Q302" t="b">
        <v>1</v>
      </c>
    </row>
    <row r="303" spans="1:17" x14ac:dyDescent="0.35">
      <c r="A303">
        <v>0</v>
      </c>
      <c r="B303">
        <v>1</v>
      </c>
      <c r="C303" s="4">
        <v>2</v>
      </c>
      <c r="D303">
        <v>1</v>
      </c>
      <c r="E303">
        <v>2</v>
      </c>
      <c r="F303" s="3">
        <v>151.55000000000001</v>
      </c>
      <c r="G303" t="s">
        <v>14</v>
      </c>
      <c r="H303" t="s">
        <v>19</v>
      </c>
      <c r="I303" t="s">
        <v>59</v>
      </c>
      <c r="J303" t="b">
        <v>0</v>
      </c>
      <c r="K303" t="s">
        <v>16</v>
      </c>
      <c r="L303" t="s">
        <v>17</v>
      </c>
      <c r="M303">
        <f>IF(B303&lt;&gt;"",COUNTA($B$6:B303),"")</f>
        <v>298</v>
      </c>
      <c r="N303" t="str">
        <f>IF(Tableau2[[#This Row],[parents_enfants]]=0,"0 enfant",
   IF(AND(Tableau2[[#This Row],[parents_enfants]]&gt;=1,Tableau2[[#This Row],[parents_enfants]]&lt;=3),"1-3 enfants","4+ enfants"))</f>
        <v>1-3 enfants</v>
      </c>
      <c r="O303" t="str">
        <f>IF(Tableau2[[#This Row],[survecu]]=0,"NON","OUI")</f>
        <v>NON</v>
      </c>
      <c r="P303" t="s">
        <v>46</v>
      </c>
      <c r="Q303" t="b">
        <v>0</v>
      </c>
    </row>
    <row r="304" spans="1:17" x14ac:dyDescent="0.35">
      <c r="A304">
        <v>1</v>
      </c>
      <c r="B304">
        <v>1</v>
      </c>
      <c r="C304" s="4">
        <v>40</v>
      </c>
      <c r="D304">
        <v>0</v>
      </c>
      <c r="E304">
        <v>0</v>
      </c>
      <c r="F304" s="3">
        <v>30.5</v>
      </c>
      <c r="G304" t="s">
        <v>14</v>
      </c>
      <c r="H304" t="s">
        <v>19</v>
      </c>
      <c r="I304" t="s">
        <v>45</v>
      </c>
      <c r="J304" t="b">
        <v>1</v>
      </c>
      <c r="K304" t="s">
        <v>16</v>
      </c>
      <c r="L304" t="s">
        <v>21</v>
      </c>
      <c r="M304">
        <f>IF(B304&lt;&gt;"",COUNTA($B$6:B304),"")</f>
        <v>299</v>
      </c>
      <c r="N304" t="str">
        <f>IF(Tableau2[[#This Row],[parents_enfants]]=0,"0 enfant",
   IF(AND(Tableau2[[#This Row],[parents_enfants]]&gt;=1,Tableau2[[#This Row],[parents_enfants]]&lt;=3),"1-3 enfants","4+ enfants"))</f>
        <v>0 enfant</v>
      </c>
      <c r="O304" t="str">
        <f>IF(Tableau2[[#This Row],[survecu]]=0,"NON","OUI")</f>
        <v>OUI</v>
      </c>
      <c r="P304" t="s">
        <v>45</v>
      </c>
      <c r="Q304" t="b">
        <v>1</v>
      </c>
    </row>
    <row r="305" spans="1:17" x14ac:dyDescent="0.35">
      <c r="A305">
        <v>1</v>
      </c>
      <c r="B305">
        <v>1</v>
      </c>
      <c r="C305" s="4">
        <v>50</v>
      </c>
      <c r="D305">
        <v>0</v>
      </c>
      <c r="E305">
        <v>1</v>
      </c>
      <c r="F305" s="3">
        <v>247.52080000000001</v>
      </c>
      <c r="G305" t="s">
        <v>18</v>
      </c>
      <c r="H305" t="s">
        <v>19</v>
      </c>
      <c r="I305" t="s">
        <v>46</v>
      </c>
      <c r="J305" t="b">
        <v>0</v>
      </c>
      <c r="K305" t="s">
        <v>20</v>
      </c>
      <c r="L305" t="s">
        <v>21</v>
      </c>
      <c r="M305">
        <f>IF(B305&lt;&gt;"",COUNTA($B$6:B305),"")</f>
        <v>300</v>
      </c>
      <c r="N305" t="str">
        <f>IF(Tableau2[[#This Row],[parents_enfants]]=0,"0 enfant",
   IF(AND(Tableau2[[#This Row],[parents_enfants]]&gt;=1,Tableau2[[#This Row],[parents_enfants]]&lt;=3),"1-3 enfants","4+ enfants"))</f>
        <v>1-3 enfants</v>
      </c>
      <c r="O305" t="str">
        <f>IF(Tableau2[[#This Row],[survecu]]=0,"NON","OUI")</f>
        <v>OUI</v>
      </c>
      <c r="P305" t="s">
        <v>46</v>
      </c>
      <c r="Q305" t="b">
        <v>0</v>
      </c>
    </row>
    <row r="306" spans="1:17" x14ac:dyDescent="0.35">
      <c r="A306">
        <v>1</v>
      </c>
      <c r="B306">
        <v>3</v>
      </c>
      <c r="C306" s="4">
        <v>21.5</v>
      </c>
      <c r="D306">
        <v>0</v>
      </c>
      <c r="E306">
        <v>0</v>
      </c>
      <c r="F306" s="3">
        <v>7.75</v>
      </c>
      <c r="G306" t="s">
        <v>22</v>
      </c>
      <c r="H306" t="s">
        <v>15</v>
      </c>
      <c r="I306" t="s">
        <v>46</v>
      </c>
      <c r="J306" t="b">
        <v>0</v>
      </c>
      <c r="K306" t="s">
        <v>23</v>
      </c>
      <c r="L306" t="s">
        <v>21</v>
      </c>
      <c r="M306">
        <f>IF(B306&lt;&gt;"",COUNTA($B$6:B306),"")</f>
        <v>301</v>
      </c>
      <c r="N306" t="str">
        <f>IF(Tableau2[[#This Row],[parents_enfants]]=0,"0 enfant",
   IF(AND(Tableau2[[#This Row],[parents_enfants]]&gt;=1,Tableau2[[#This Row],[parents_enfants]]&lt;=3),"1-3 enfants","4+ enfants"))</f>
        <v>0 enfant</v>
      </c>
      <c r="O306" t="str">
        <f>IF(Tableau2[[#This Row],[survecu]]=0,"NON","OUI")</f>
        <v>OUI</v>
      </c>
      <c r="P306" t="s">
        <v>46</v>
      </c>
      <c r="Q306" t="b">
        <v>1</v>
      </c>
    </row>
    <row r="307" spans="1:17" x14ac:dyDescent="0.35">
      <c r="A307">
        <v>1</v>
      </c>
      <c r="B307">
        <v>3</v>
      </c>
      <c r="C307" s="4">
        <v>25</v>
      </c>
      <c r="D307">
        <v>2</v>
      </c>
      <c r="E307">
        <v>0</v>
      </c>
      <c r="F307" s="3">
        <v>23.25</v>
      </c>
      <c r="G307" t="s">
        <v>22</v>
      </c>
      <c r="H307" t="s">
        <v>15</v>
      </c>
      <c r="I307" t="s">
        <v>45</v>
      </c>
      <c r="J307" t="b">
        <v>1</v>
      </c>
      <c r="K307" t="s">
        <v>23</v>
      </c>
      <c r="L307" t="s">
        <v>21</v>
      </c>
      <c r="M307">
        <f>IF(B307&lt;&gt;"",COUNTA($B$6:B307),"")</f>
        <v>302</v>
      </c>
      <c r="N307" t="str">
        <f>IF(Tableau2[[#This Row],[parents_enfants]]=0,"0 enfant",
   IF(AND(Tableau2[[#This Row],[parents_enfants]]&gt;=1,Tableau2[[#This Row],[parents_enfants]]&lt;=3),"1-3 enfants","4+ enfants"))</f>
        <v>0 enfant</v>
      </c>
      <c r="O307" t="str">
        <f>IF(Tableau2[[#This Row],[survecu]]=0,"NON","OUI")</f>
        <v>OUI</v>
      </c>
      <c r="P307" t="s">
        <v>45</v>
      </c>
      <c r="Q307" t="b">
        <v>0</v>
      </c>
    </row>
    <row r="308" spans="1:17" x14ac:dyDescent="0.35">
      <c r="A308">
        <v>0</v>
      </c>
      <c r="B308">
        <v>3</v>
      </c>
      <c r="C308" s="4">
        <v>19</v>
      </c>
      <c r="D308">
        <v>0</v>
      </c>
      <c r="E308">
        <v>0</v>
      </c>
      <c r="F308" s="3">
        <v>0</v>
      </c>
      <c r="G308" t="s">
        <v>14</v>
      </c>
      <c r="H308" t="s">
        <v>15</v>
      </c>
      <c r="I308" t="s">
        <v>45</v>
      </c>
      <c r="J308" t="b">
        <v>1</v>
      </c>
      <c r="K308" t="s">
        <v>16</v>
      </c>
      <c r="L308" t="s">
        <v>17</v>
      </c>
      <c r="M308">
        <f>IF(B308&lt;&gt;"",COUNTA($B$6:B308),"")</f>
        <v>303</v>
      </c>
      <c r="N308" t="str">
        <f>IF(Tableau2[[#This Row],[parents_enfants]]=0,"0 enfant",
   IF(AND(Tableau2[[#This Row],[parents_enfants]]&gt;=1,Tableau2[[#This Row],[parents_enfants]]&lt;=3),"1-3 enfants","4+ enfants"))</f>
        <v>0 enfant</v>
      </c>
      <c r="O308" t="str">
        <f>IF(Tableau2[[#This Row],[survecu]]=0,"NON","OUI")</f>
        <v>NON</v>
      </c>
      <c r="P308" t="s">
        <v>45</v>
      </c>
      <c r="Q308" t="b">
        <v>1</v>
      </c>
    </row>
    <row r="309" spans="1:17" x14ac:dyDescent="0.35">
      <c r="A309">
        <v>1</v>
      </c>
      <c r="B309">
        <v>2</v>
      </c>
      <c r="C309" s="4">
        <v>28</v>
      </c>
      <c r="D309">
        <v>0</v>
      </c>
      <c r="E309">
        <v>0</v>
      </c>
      <c r="F309" s="3">
        <v>12.35</v>
      </c>
      <c r="G309" t="s">
        <v>22</v>
      </c>
      <c r="H309" t="s">
        <v>24</v>
      </c>
      <c r="I309" t="s">
        <v>46</v>
      </c>
      <c r="J309" t="b">
        <v>0</v>
      </c>
      <c r="K309" t="s">
        <v>23</v>
      </c>
      <c r="L309" t="s">
        <v>21</v>
      </c>
      <c r="M309">
        <f>IF(B309&lt;&gt;"",COUNTA($B$6:B309),"")</f>
        <v>304</v>
      </c>
      <c r="N309" t="str">
        <f>IF(Tableau2[[#This Row],[parents_enfants]]=0,"0 enfant",
   IF(AND(Tableau2[[#This Row],[parents_enfants]]&gt;=1,Tableau2[[#This Row],[parents_enfants]]&lt;=3),"1-3 enfants","4+ enfants"))</f>
        <v>0 enfant</v>
      </c>
      <c r="O309" t="str">
        <f>IF(Tableau2[[#This Row],[survecu]]=0,"NON","OUI")</f>
        <v>OUI</v>
      </c>
      <c r="P309" t="s">
        <v>46</v>
      </c>
      <c r="Q309" t="b">
        <v>1</v>
      </c>
    </row>
    <row r="310" spans="1:17" x14ac:dyDescent="0.35">
      <c r="A310">
        <v>0</v>
      </c>
      <c r="B310">
        <v>3</v>
      </c>
      <c r="C310" s="4">
        <v>25</v>
      </c>
      <c r="D310">
        <v>0</v>
      </c>
      <c r="E310">
        <v>0</v>
      </c>
      <c r="F310" s="3">
        <v>8.0500000000000007</v>
      </c>
      <c r="G310" t="s">
        <v>14</v>
      </c>
      <c r="H310" t="s">
        <v>15</v>
      </c>
      <c r="I310" t="s">
        <v>45</v>
      </c>
      <c r="J310" t="b">
        <v>1</v>
      </c>
      <c r="K310" t="s">
        <v>16</v>
      </c>
      <c r="L310" t="s">
        <v>17</v>
      </c>
      <c r="M310">
        <f>IF(B310&lt;&gt;"",COUNTA($B$6:B310),"")</f>
        <v>305</v>
      </c>
      <c r="N310" t="str">
        <f>IF(Tableau2[[#This Row],[parents_enfants]]=0,"0 enfant",
   IF(AND(Tableau2[[#This Row],[parents_enfants]]&gt;=1,Tableau2[[#This Row],[parents_enfants]]&lt;=3),"1-3 enfants","4+ enfants"))</f>
        <v>0 enfant</v>
      </c>
      <c r="O310" t="str">
        <f>IF(Tableau2[[#This Row],[survecu]]=0,"NON","OUI")</f>
        <v>NON</v>
      </c>
      <c r="P310" t="s">
        <v>45</v>
      </c>
      <c r="Q310" t="b">
        <v>1</v>
      </c>
    </row>
    <row r="311" spans="1:17" x14ac:dyDescent="0.35">
      <c r="A311">
        <v>1</v>
      </c>
      <c r="B311">
        <v>1</v>
      </c>
      <c r="C311" s="4">
        <v>1</v>
      </c>
      <c r="D311">
        <v>1</v>
      </c>
      <c r="E311">
        <v>2</v>
      </c>
      <c r="F311" s="3">
        <v>151.55000000000001</v>
      </c>
      <c r="G311" t="s">
        <v>14</v>
      </c>
      <c r="H311" t="s">
        <v>19</v>
      </c>
      <c r="I311" t="s">
        <v>59</v>
      </c>
      <c r="J311" t="b">
        <v>0</v>
      </c>
      <c r="K311" t="s">
        <v>16</v>
      </c>
      <c r="L311" t="s">
        <v>21</v>
      </c>
      <c r="M311">
        <f>IF(B311&lt;&gt;"",COUNTA($B$6:B311),"")</f>
        <v>306</v>
      </c>
      <c r="N311" t="str">
        <f>IF(Tableau2[[#This Row],[parents_enfants]]=0,"0 enfant",
   IF(AND(Tableau2[[#This Row],[parents_enfants]]&gt;=1,Tableau2[[#This Row],[parents_enfants]]&lt;=3),"1-3 enfants","4+ enfants"))</f>
        <v>1-3 enfants</v>
      </c>
      <c r="O311" t="str">
        <f>IF(Tableau2[[#This Row],[survecu]]=0,"NON","OUI")</f>
        <v>OUI</v>
      </c>
      <c r="P311" t="s">
        <v>45</v>
      </c>
      <c r="Q311" t="b">
        <v>0</v>
      </c>
    </row>
    <row r="312" spans="1:17" x14ac:dyDescent="0.35">
      <c r="A312">
        <v>1</v>
      </c>
      <c r="B312">
        <v>1</v>
      </c>
      <c r="C312" s="4">
        <v>35</v>
      </c>
      <c r="D312">
        <v>0</v>
      </c>
      <c r="E312">
        <v>0</v>
      </c>
      <c r="F312" s="3">
        <v>110.88330000000001</v>
      </c>
      <c r="G312" t="s">
        <v>18</v>
      </c>
      <c r="H312" t="s">
        <v>19</v>
      </c>
      <c r="I312" t="s">
        <v>46</v>
      </c>
      <c r="J312" t="b">
        <v>0</v>
      </c>
      <c r="K312" t="s">
        <v>20</v>
      </c>
      <c r="L312" t="s">
        <v>21</v>
      </c>
      <c r="M312">
        <f>IF(B312&lt;&gt;"",COUNTA($B$6:B312),"")</f>
        <v>307</v>
      </c>
      <c r="N312" t="str">
        <f>IF(Tableau2[[#This Row],[parents_enfants]]=0,"0 enfant",
   IF(AND(Tableau2[[#This Row],[parents_enfants]]&gt;=1,Tableau2[[#This Row],[parents_enfants]]&lt;=3),"1-3 enfants","4+ enfants"))</f>
        <v>0 enfant</v>
      </c>
      <c r="O312" t="str">
        <f>IF(Tableau2[[#This Row],[survecu]]=0,"NON","OUI")</f>
        <v>OUI</v>
      </c>
      <c r="P312" t="s">
        <v>46</v>
      </c>
      <c r="Q312" t="b">
        <v>1</v>
      </c>
    </row>
    <row r="313" spans="1:17" x14ac:dyDescent="0.35">
      <c r="A313">
        <v>1</v>
      </c>
      <c r="B313">
        <v>1</v>
      </c>
      <c r="C313" s="4">
        <v>17</v>
      </c>
      <c r="D313">
        <v>1</v>
      </c>
      <c r="E313">
        <v>0</v>
      </c>
      <c r="F313" s="3">
        <v>108.9</v>
      </c>
      <c r="G313" t="s">
        <v>18</v>
      </c>
      <c r="H313" t="s">
        <v>19</v>
      </c>
      <c r="I313" t="s">
        <v>46</v>
      </c>
      <c r="J313" t="b">
        <v>0</v>
      </c>
      <c r="K313" t="s">
        <v>20</v>
      </c>
      <c r="L313" t="s">
        <v>21</v>
      </c>
      <c r="M313">
        <f>IF(B313&lt;&gt;"",COUNTA($B$6:B313),"")</f>
        <v>308</v>
      </c>
      <c r="N313" t="str">
        <f>IF(Tableau2[[#This Row],[parents_enfants]]=0,"0 enfant",
   IF(AND(Tableau2[[#This Row],[parents_enfants]]&gt;=1,Tableau2[[#This Row],[parents_enfants]]&lt;=3),"1-3 enfants","4+ enfants"))</f>
        <v>0 enfant</v>
      </c>
      <c r="O313" t="str">
        <f>IF(Tableau2[[#This Row],[survecu]]=0,"NON","OUI")</f>
        <v>OUI</v>
      </c>
      <c r="P313" t="s">
        <v>46</v>
      </c>
      <c r="Q313" t="b">
        <v>0</v>
      </c>
    </row>
    <row r="314" spans="1:17" x14ac:dyDescent="0.35">
      <c r="A314">
        <v>0</v>
      </c>
      <c r="B314">
        <v>2</v>
      </c>
      <c r="C314" s="4">
        <v>30</v>
      </c>
      <c r="D314">
        <v>1</v>
      </c>
      <c r="E314">
        <v>0</v>
      </c>
      <c r="F314" s="3">
        <v>24</v>
      </c>
      <c r="G314" t="s">
        <v>18</v>
      </c>
      <c r="H314" t="s">
        <v>24</v>
      </c>
      <c r="I314" t="s">
        <v>45</v>
      </c>
      <c r="J314" t="b">
        <v>1</v>
      </c>
      <c r="K314" t="s">
        <v>20</v>
      </c>
      <c r="L314" t="s">
        <v>17</v>
      </c>
      <c r="M314">
        <f>IF(B314&lt;&gt;"",COUNTA($B$6:B314),"")</f>
        <v>309</v>
      </c>
      <c r="N314" t="str">
        <f>IF(Tableau2[[#This Row],[parents_enfants]]=0,"0 enfant",
   IF(AND(Tableau2[[#This Row],[parents_enfants]]&gt;=1,Tableau2[[#This Row],[parents_enfants]]&lt;=3),"1-3 enfants","4+ enfants"))</f>
        <v>0 enfant</v>
      </c>
      <c r="O314" t="str">
        <f>IF(Tableau2[[#This Row],[survecu]]=0,"NON","OUI")</f>
        <v>NON</v>
      </c>
      <c r="P314" t="s">
        <v>45</v>
      </c>
      <c r="Q314" t="b">
        <v>0</v>
      </c>
    </row>
    <row r="315" spans="1:17" x14ac:dyDescent="0.35">
      <c r="A315">
        <v>1</v>
      </c>
      <c r="B315">
        <v>1</v>
      </c>
      <c r="C315" s="4">
        <v>30</v>
      </c>
      <c r="D315">
        <v>0</v>
      </c>
      <c r="E315">
        <v>0</v>
      </c>
      <c r="F315" s="3">
        <v>56.929200000000002</v>
      </c>
      <c r="G315" t="s">
        <v>18</v>
      </c>
      <c r="H315" t="s">
        <v>19</v>
      </c>
      <c r="I315" t="s">
        <v>46</v>
      </c>
      <c r="J315" t="b">
        <v>0</v>
      </c>
      <c r="K315" t="s">
        <v>20</v>
      </c>
      <c r="L315" t="s">
        <v>21</v>
      </c>
      <c r="M315">
        <f>IF(B315&lt;&gt;"",COUNTA($B$6:B315),"")</f>
        <v>310</v>
      </c>
      <c r="N315" t="str">
        <f>IF(Tableau2[[#This Row],[parents_enfants]]=0,"0 enfant",
   IF(AND(Tableau2[[#This Row],[parents_enfants]]&gt;=1,Tableau2[[#This Row],[parents_enfants]]&lt;=3),"1-3 enfants","4+ enfants"))</f>
        <v>0 enfant</v>
      </c>
      <c r="O315" t="str">
        <f>IF(Tableau2[[#This Row],[survecu]]=0,"NON","OUI")</f>
        <v>OUI</v>
      </c>
      <c r="P315" t="s">
        <v>46</v>
      </c>
      <c r="Q315" t="b">
        <v>1</v>
      </c>
    </row>
    <row r="316" spans="1:17" x14ac:dyDescent="0.35">
      <c r="A316">
        <v>1</v>
      </c>
      <c r="B316">
        <v>1</v>
      </c>
      <c r="C316" s="4">
        <v>24</v>
      </c>
      <c r="D316">
        <v>0</v>
      </c>
      <c r="E316">
        <v>0</v>
      </c>
      <c r="F316" s="3">
        <v>83.158299999999997</v>
      </c>
      <c r="G316" t="s">
        <v>18</v>
      </c>
      <c r="H316" t="s">
        <v>19</v>
      </c>
      <c r="I316" t="s">
        <v>46</v>
      </c>
      <c r="J316" t="b">
        <v>0</v>
      </c>
      <c r="K316" t="s">
        <v>20</v>
      </c>
      <c r="L316" t="s">
        <v>21</v>
      </c>
      <c r="M316">
        <f>IF(B316&lt;&gt;"",COUNTA($B$6:B316),"")</f>
        <v>311</v>
      </c>
      <c r="N316" t="str">
        <f>IF(Tableau2[[#This Row],[parents_enfants]]=0,"0 enfant",
   IF(AND(Tableau2[[#This Row],[parents_enfants]]&gt;=1,Tableau2[[#This Row],[parents_enfants]]&lt;=3),"1-3 enfants","4+ enfants"))</f>
        <v>0 enfant</v>
      </c>
      <c r="O316" t="str">
        <f>IF(Tableau2[[#This Row],[survecu]]=0,"NON","OUI")</f>
        <v>OUI</v>
      </c>
      <c r="P316" t="s">
        <v>46</v>
      </c>
      <c r="Q316" t="b">
        <v>1</v>
      </c>
    </row>
    <row r="317" spans="1:17" x14ac:dyDescent="0.35">
      <c r="A317">
        <v>1</v>
      </c>
      <c r="B317">
        <v>1</v>
      </c>
      <c r="C317" s="4">
        <v>18</v>
      </c>
      <c r="D317">
        <v>2</v>
      </c>
      <c r="E317">
        <v>2</v>
      </c>
      <c r="F317" s="3">
        <v>262.375</v>
      </c>
      <c r="G317" t="s">
        <v>18</v>
      </c>
      <c r="H317" t="s">
        <v>19</v>
      </c>
      <c r="I317" t="s">
        <v>46</v>
      </c>
      <c r="J317" t="b">
        <v>0</v>
      </c>
      <c r="K317" t="s">
        <v>20</v>
      </c>
      <c r="L317" t="s">
        <v>21</v>
      </c>
      <c r="M317">
        <f>IF(B317&lt;&gt;"",COUNTA($B$6:B317),"")</f>
        <v>312</v>
      </c>
      <c r="N317" t="str">
        <f>IF(Tableau2[[#This Row],[parents_enfants]]=0,"0 enfant",
   IF(AND(Tableau2[[#This Row],[parents_enfants]]&gt;=1,Tableau2[[#This Row],[parents_enfants]]&lt;=3),"1-3 enfants","4+ enfants"))</f>
        <v>1-3 enfants</v>
      </c>
      <c r="O317" t="str">
        <f>IF(Tableau2[[#This Row],[survecu]]=0,"NON","OUI")</f>
        <v>OUI</v>
      </c>
      <c r="P317" t="s">
        <v>46</v>
      </c>
      <c r="Q317" t="b">
        <v>0</v>
      </c>
    </row>
    <row r="318" spans="1:17" x14ac:dyDescent="0.35">
      <c r="A318">
        <v>0</v>
      </c>
      <c r="B318">
        <v>2</v>
      </c>
      <c r="C318" s="4">
        <v>26</v>
      </c>
      <c r="D318">
        <v>1</v>
      </c>
      <c r="E318">
        <v>1</v>
      </c>
      <c r="F318" s="3">
        <v>26</v>
      </c>
      <c r="G318" t="s">
        <v>14</v>
      </c>
      <c r="H318" t="s">
        <v>24</v>
      </c>
      <c r="I318" t="s">
        <v>46</v>
      </c>
      <c r="J318" t="b">
        <v>0</v>
      </c>
      <c r="K318" t="s">
        <v>16</v>
      </c>
      <c r="L318" t="s">
        <v>17</v>
      </c>
      <c r="M318">
        <f>IF(B318&lt;&gt;"",COUNTA($B$6:B318),"")</f>
        <v>313</v>
      </c>
      <c r="N318" t="str">
        <f>IF(Tableau2[[#This Row],[parents_enfants]]=0,"0 enfant",
   IF(AND(Tableau2[[#This Row],[parents_enfants]]&gt;=1,Tableau2[[#This Row],[parents_enfants]]&lt;=3),"1-3 enfants","4+ enfants"))</f>
        <v>1-3 enfants</v>
      </c>
      <c r="O318" t="str">
        <f>IF(Tableau2[[#This Row],[survecu]]=0,"NON","OUI")</f>
        <v>NON</v>
      </c>
      <c r="P318" t="s">
        <v>46</v>
      </c>
      <c r="Q318" t="b">
        <v>0</v>
      </c>
    </row>
    <row r="319" spans="1:17" x14ac:dyDescent="0.35">
      <c r="A319">
        <v>0</v>
      </c>
      <c r="B319">
        <v>3</v>
      </c>
      <c r="C319" s="4">
        <v>28</v>
      </c>
      <c r="D319">
        <v>0</v>
      </c>
      <c r="E319">
        <v>0</v>
      </c>
      <c r="F319" s="3">
        <v>7.8958000000000004</v>
      </c>
      <c r="G319" t="s">
        <v>14</v>
      </c>
      <c r="H319" t="s">
        <v>15</v>
      </c>
      <c r="I319" t="s">
        <v>45</v>
      </c>
      <c r="J319" t="b">
        <v>1</v>
      </c>
      <c r="K319" t="s">
        <v>16</v>
      </c>
      <c r="L319" t="s">
        <v>17</v>
      </c>
      <c r="M319">
        <f>IF(B319&lt;&gt;"",COUNTA($B$6:B319),"")</f>
        <v>314</v>
      </c>
      <c r="N319" t="str">
        <f>IF(Tableau2[[#This Row],[parents_enfants]]=0,"0 enfant",
   IF(AND(Tableau2[[#This Row],[parents_enfants]]&gt;=1,Tableau2[[#This Row],[parents_enfants]]&lt;=3),"1-3 enfants","4+ enfants"))</f>
        <v>0 enfant</v>
      </c>
      <c r="O319" t="str">
        <f>IF(Tableau2[[#This Row],[survecu]]=0,"NON","OUI")</f>
        <v>NON</v>
      </c>
      <c r="P319" t="s">
        <v>45</v>
      </c>
      <c r="Q319" t="b">
        <v>1</v>
      </c>
    </row>
    <row r="320" spans="1:17" x14ac:dyDescent="0.35">
      <c r="A320">
        <v>0</v>
      </c>
      <c r="B320">
        <v>2</v>
      </c>
      <c r="C320" s="4">
        <v>43</v>
      </c>
      <c r="D320">
        <v>1</v>
      </c>
      <c r="E320">
        <v>1</v>
      </c>
      <c r="F320" s="3">
        <v>26.25</v>
      </c>
      <c r="G320" t="s">
        <v>14</v>
      </c>
      <c r="H320" t="s">
        <v>24</v>
      </c>
      <c r="I320" t="s">
        <v>45</v>
      </c>
      <c r="J320" t="b">
        <v>1</v>
      </c>
      <c r="K320" t="s">
        <v>16</v>
      </c>
      <c r="L320" t="s">
        <v>17</v>
      </c>
      <c r="M320">
        <f>IF(B320&lt;&gt;"",COUNTA($B$6:B320),"")</f>
        <v>315</v>
      </c>
      <c r="N320" t="str">
        <f>IF(Tableau2[[#This Row],[parents_enfants]]=0,"0 enfant",
   IF(AND(Tableau2[[#This Row],[parents_enfants]]&gt;=1,Tableau2[[#This Row],[parents_enfants]]&lt;=3),"1-3 enfants","4+ enfants"))</f>
        <v>1-3 enfants</v>
      </c>
      <c r="O320" t="str">
        <f>IF(Tableau2[[#This Row],[survecu]]=0,"NON","OUI")</f>
        <v>NON</v>
      </c>
      <c r="P320" t="s">
        <v>45</v>
      </c>
      <c r="Q320" t="b">
        <v>0</v>
      </c>
    </row>
    <row r="321" spans="1:17" x14ac:dyDescent="0.35">
      <c r="A321">
        <v>1</v>
      </c>
      <c r="B321">
        <v>3</v>
      </c>
      <c r="C321" s="4">
        <v>26</v>
      </c>
      <c r="D321">
        <v>0</v>
      </c>
      <c r="E321">
        <v>0</v>
      </c>
      <c r="F321" s="3">
        <v>7.8541999999999996</v>
      </c>
      <c r="G321" t="s">
        <v>14</v>
      </c>
      <c r="H321" t="s">
        <v>15</v>
      </c>
      <c r="I321" t="s">
        <v>46</v>
      </c>
      <c r="J321" t="b">
        <v>0</v>
      </c>
      <c r="K321" t="s">
        <v>16</v>
      </c>
      <c r="L321" t="s">
        <v>21</v>
      </c>
      <c r="M321">
        <f>IF(B321&lt;&gt;"",COUNTA($B$6:B321),"")</f>
        <v>316</v>
      </c>
      <c r="N321" t="str">
        <f>IF(Tableau2[[#This Row],[parents_enfants]]=0,"0 enfant",
   IF(AND(Tableau2[[#This Row],[parents_enfants]]&gt;=1,Tableau2[[#This Row],[parents_enfants]]&lt;=3),"1-3 enfants","4+ enfants"))</f>
        <v>0 enfant</v>
      </c>
      <c r="O321" t="str">
        <f>IF(Tableau2[[#This Row],[survecu]]=0,"NON","OUI")</f>
        <v>OUI</v>
      </c>
      <c r="P321" t="s">
        <v>46</v>
      </c>
      <c r="Q321" t="b">
        <v>1</v>
      </c>
    </row>
    <row r="322" spans="1:17" x14ac:dyDescent="0.35">
      <c r="A322">
        <v>1</v>
      </c>
      <c r="B322">
        <v>2</v>
      </c>
      <c r="C322" s="4">
        <v>24</v>
      </c>
      <c r="D322">
        <v>1</v>
      </c>
      <c r="E322">
        <v>0</v>
      </c>
      <c r="F322" s="3">
        <v>26</v>
      </c>
      <c r="G322" t="s">
        <v>14</v>
      </c>
      <c r="H322" t="s">
        <v>24</v>
      </c>
      <c r="I322" t="s">
        <v>46</v>
      </c>
      <c r="J322" t="b">
        <v>0</v>
      </c>
      <c r="K322" t="s">
        <v>16</v>
      </c>
      <c r="L322" t="s">
        <v>21</v>
      </c>
      <c r="M322">
        <f>IF(B322&lt;&gt;"",COUNTA($B$6:B322),"")</f>
        <v>317</v>
      </c>
      <c r="N322" t="str">
        <f>IF(Tableau2[[#This Row],[parents_enfants]]=0,"0 enfant",
   IF(AND(Tableau2[[#This Row],[parents_enfants]]&gt;=1,Tableau2[[#This Row],[parents_enfants]]&lt;=3),"1-3 enfants","4+ enfants"))</f>
        <v>0 enfant</v>
      </c>
      <c r="O322" t="str">
        <f>IF(Tableau2[[#This Row],[survecu]]=0,"NON","OUI")</f>
        <v>OUI</v>
      </c>
      <c r="P322" t="s">
        <v>46</v>
      </c>
      <c r="Q322" t="b">
        <v>0</v>
      </c>
    </row>
    <row r="323" spans="1:17" x14ac:dyDescent="0.35">
      <c r="A323">
        <v>0</v>
      </c>
      <c r="B323">
        <v>2</v>
      </c>
      <c r="C323" s="4">
        <v>54</v>
      </c>
      <c r="D323">
        <v>0</v>
      </c>
      <c r="E323">
        <v>0</v>
      </c>
      <c r="F323" s="3">
        <v>14</v>
      </c>
      <c r="G323" t="s">
        <v>14</v>
      </c>
      <c r="H323" t="s">
        <v>24</v>
      </c>
      <c r="I323" t="s">
        <v>45</v>
      </c>
      <c r="J323" t="b">
        <v>1</v>
      </c>
      <c r="K323" t="s">
        <v>16</v>
      </c>
      <c r="L323" t="s">
        <v>17</v>
      </c>
      <c r="M323">
        <f>IF(B323&lt;&gt;"",COUNTA($B$6:B323),"")</f>
        <v>318</v>
      </c>
      <c r="N323" t="str">
        <f>IF(Tableau2[[#This Row],[parents_enfants]]=0,"0 enfant",
   IF(AND(Tableau2[[#This Row],[parents_enfants]]&gt;=1,Tableau2[[#This Row],[parents_enfants]]&lt;=3),"1-3 enfants","4+ enfants"))</f>
        <v>0 enfant</v>
      </c>
      <c r="O323" t="str">
        <f>IF(Tableau2[[#This Row],[survecu]]=0,"NON","OUI")</f>
        <v>NON</v>
      </c>
      <c r="P323" t="s">
        <v>45</v>
      </c>
      <c r="Q323" t="b">
        <v>1</v>
      </c>
    </row>
    <row r="324" spans="1:17" x14ac:dyDescent="0.35">
      <c r="A324">
        <v>1</v>
      </c>
      <c r="B324">
        <v>1</v>
      </c>
      <c r="C324" s="4">
        <v>31</v>
      </c>
      <c r="D324">
        <v>0</v>
      </c>
      <c r="E324">
        <v>2</v>
      </c>
      <c r="F324" s="3">
        <v>164.86670000000001</v>
      </c>
      <c r="G324" t="s">
        <v>14</v>
      </c>
      <c r="H324" t="s">
        <v>19</v>
      </c>
      <c r="I324" t="s">
        <v>46</v>
      </c>
      <c r="J324" t="b">
        <v>0</v>
      </c>
      <c r="K324" t="s">
        <v>16</v>
      </c>
      <c r="L324" t="s">
        <v>21</v>
      </c>
      <c r="M324">
        <f>IF(B324&lt;&gt;"",COUNTA($B$6:B324),"")</f>
        <v>319</v>
      </c>
      <c r="N324" t="str">
        <f>IF(Tableau2[[#This Row],[parents_enfants]]=0,"0 enfant",
   IF(AND(Tableau2[[#This Row],[parents_enfants]]&gt;=1,Tableau2[[#This Row],[parents_enfants]]&lt;=3),"1-3 enfants","4+ enfants"))</f>
        <v>1-3 enfants</v>
      </c>
      <c r="O324" t="str">
        <f>IF(Tableau2[[#This Row],[survecu]]=0,"NON","OUI")</f>
        <v>OUI</v>
      </c>
      <c r="P324" t="s">
        <v>46</v>
      </c>
      <c r="Q324" t="b">
        <v>0</v>
      </c>
    </row>
    <row r="325" spans="1:17" x14ac:dyDescent="0.35">
      <c r="A325">
        <v>1</v>
      </c>
      <c r="B325">
        <v>1</v>
      </c>
      <c r="C325" s="4">
        <v>40</v>
      </c>
      <c r="D325">
        <v>1</v>
      </c>
      <c r="E325">
        <v>1</v>
      </c>
      <c r="F325" s="3">
        <v>134.5</v>
      </c>
      <c r="G325" t="s">
        <v>18</v>
      </c>
      <c r="H325" t="s">
        <v>19</v>
      </c>
      <c r="I325" t="s">
        <v>46</v>
      </c>
      <c r="J325" t="b">
        <v>0</v>
      </c>
      <c r="K325" t="s">
        <v>20</v>
      </c>
      <c r="L325" t="s">
        <v>21</v>
      </c>
      <c r="M325">
        <f>IF(B325&lt;&gt;"",COUNTA($B$6:B325),"")</f>
        <v>320</v>
      </c>
      <c r="N325" t="str">
        <f>IF(Tableau2[[#This Row],[parents_enfants]]=0,"0 enfant",
   IF(AND(Tableau2[[#This Row],[parents_enfants]]&gt;=1,Tableau2[[#This Row],[parents_enfants]]&lt;=3),"1-3 enfants","4+ enfants"))</f>
        <v>1-3 enfants</v>
      </c>
      <c r="O325" t="str">
        <f>IF(Tableau2[[#This Row],[survecu]]=0,"NON","OUI")</f>
        <v>OUI</v>
      </c>
      <c r="P325" t="s">
        <v>46</v>
      </c>
      <c r="Q325" t="b">
        <v>0</v>
      </c>
    </row>
    <row r="326" spans="1:17" x14ac:dyDescent="0.35">
      <c r="A326">
        <v>0</v>
      </c>
      <c r="B326">
        <v>3</v>
      </c>
      <c r="C326" s="4">
        <v>22</v>
      </c>
      <c r="D326">
        <v>0</v>
      </c>
      <c r="E326">
        <v>0</v>
      </c>
      <c r="F326" s="3">
        <v>7.25</v>
      </c>
      <c r="G326" t="s">
        <v>14</v>
      </c>
      <c r="H326" t="s">
        <v>15</v>
      </c>
      <c r="I326" t="s">
        <v>45</v>
      </c>
      <c r="J326" t="b">
        <v>1</v>
      </c>
      <c r="K326" t="s">
        <v>16</v>
      </c>
      <c r="L326" t="s">
        <v>17</v>
      </c>
      <c r="M326">
        <f>IF(B326&lt;&gt;"",COUNTA($B$6:B326),"")</f>
        <v>321</v>
      </c>
      <c r="N326" t="str">
        <f>IF(Tableau2[[#This Row],[parents_enfants]]=0,"0 enfant",
   IF(AND(Tableau2[[#This Row],[parents_enfants]]&gt;=1,Tableau2[[#This Row],[parents_enfants]]&lt;=3),"1-3 enfants","4+ enfants"))</f>
        <v>0 enfant</v>
      </c>
      <c r="O326" t="str">
        <f>IF(Tableau2[[#This Row],[survecu]]=0,"NON","OUI")</f>
        <v>NON</v>
      </c>
      <c r="P326" t="s">
        <v>45</v>
      </c>
      <c r="Q326" t="b">
        <v>1</v>
      </c>
    </row>
    <row r="327" spans="1:17" x14ac:dyDescent="0.35">
      <c r="A327">
        <v>0</v>
      </c>
      <c r="B327">
        <v>3</v>
      </c>
      <c r="C327" s="4">
        <v>27</v>
      </c>
      <c r="D327">
        <v>0</v>
      </c>
      <c r="E327">
        <v>0</v>
      </c>
      <c r="F327" s="3">
        <v>7.8958000000000004</v>
      </c>
      <c r="G327" t="s">
        <v>14</v>
      </c>
      <c r="H327" t="s">
        <v>15</v>
      </c>
      <c r="I327" t="s">
        <v>45</v>
      </c>
      <c r="J327" t="b">
        <v>1</v>
      </c>
      <c r="K327" t="s">
        <v>16</v>
      </c>
      <c r="L327" t="s">
        <v>17</v>
      </c>
      <c r="M327">
        <f>IF(B327&lt;&gt;"",COUNTA($B$6:B327),"")</f>
        <v>322</v>
      </c>
      <c r="N327" t="str">
        <f>IF(Tableau2[[#This Row],[parents_enfants]]=0,"0 enfant",
   IF(AND(Tableau2[[#This Row],[parents_enfants]]&gt;=1,Tableau2[[#This Row],[parents_enfants]]&lt;=3),"1-3 enfants","4+ enfants"))</f>
        <v>0 enfant</v>
      </c>
      <c r="O327" t="str">
        <f>IF(Tableau2[[#This Row],[survecu]]=0,"NON","OUI")</f>
        <v>NON</v>
      </c>
      <c r="P327" t="s">
        <v>45</v>
      </c>
      <c r="Q327" t="b">
        <v>1</v>
      </c>
    </row>
    <row r="328" spans="1:17" x14ac:dyDescent="0.35">
      <c r="A328">
        <v>1</v>
      </c>
      <c r="B328">
        <v>2</v>
      </c>
      <c r="C328" s="4">
        <v>30</v>
      </c>
      <c r="D328">
        <v>0</v>
      </c>
      <c r="E328">
        <v>0</v>
      </c>
      <c r="F328" s="3">
        <v>12.35</v>
      </c>
      <c r="G328" t="s">
        <v>22</v>
      </c>
      <c r="H328" t="s">
        <v>24</v>
      </c>
      <c r="I328" t="s">
        <v>46</v>
      </c>
      <c r="J328" t="b">
        <v>0</v>
      </c>
      <c r="K328" t="s">
        <v>23</v>
      </c>
      <c r="L328" t="s">
        <v>21</v>
      </c>
      <c r="M328">
        <f>IF(B328&lt;&gt;"",COUNTA($B$6:B328),"")</f>
        <v>323</v>
      </c>
      <c r="N328" t="str">
        <f>IF(Tableau2[[#This Row],[parents_enfants]]=0,"0 enfant",
   IF(AND(Tableau2[[#This Row],[parents_enfants]]&gt;=1,Tableau2[[#This Row],[parents_enfants]]&lt;=3),"1-3 enfants","4+ enfants"))</f>
        <v>0 enfant</v>
      </c>
      <c r="O328" t="str">
        <f>IF(Tableau2[[#This Row],[survecu]]=0,"NON","OUI")</f>
        <v>OUI</v>
      </c>
      <c r="P328" t="s">
        <v>46</v>
      </c>
      <c r="Q328" t="b">
        <v>1</v>
      </c>
    </row>
    <row r="329" spans="1:17" x14ac:dyDescent="0.35">
      <c r="A329">
        <v>1</v>
      </c>
      <c r="B329">
        <v>2</v>
      </c>
      <c r="C329" s="4">
        <v>22</v>
      </c>
      <c r="D329">
        <v>1</v>
      </c>
      <c r="E329">
        <v>1</v>
      </c>
      <c r="F329" s="3">
        <v>29</v>
      </c>
      <c r="G329" t="s">
        <v>14</v>
      </c>
      <c r="H329" t="s">
        <v>24</v>
      </c>
      <c r="I329" t="s">
        <v>46</v>
      </c>
      <c r="J329" t="b">
        <v>0</v>
      </c>
      <c r="K329" t="s">
        <v>16</v>
      </c>
      <c r="L329" t="s">
        <v>21</v>
      </c>
      <c r="M329">
        <f>IF(B329&lt;&gt;"",COUNTA($B$6:B329),"")</f>
        <v>324</v>
      </c>
      <c r="N329" t="str">
        <f>IF(Tableau2[[#This Row],[parents_enfants]]=0,"0 enfant",
   IF(AND(Tableau2[[#This Row],[parents_enfants]]&gt;=1,Tableau2[[#This Row],[parents_enfants]]&lt;=3),"1-3 enfants","4+ enfants"))</f>
        <v>1-3 enfants</v>
      </c>
      <c r="O329" t="str">
        <f>IF(Tableau2[[#This Row],[survecu]]=0,"NON","OUI")</f>
        <v>OUI</v>
      </c>
      <c r="P329" t="s">
        <v>46</v>
      </c>
      <c r="Q329" t="b">
        <v>0</v>
      </c>
    </row>
    <row r="330" spans="1:17" x14ac:dyDescent="0.35">
      <c r="A330">
        <v>0</v>
      </c>
      <c r="B330">
        <v>3</v>
      </c>
      <c r="C330" s="4">
        <v>25</v>
      </c>
      <c r="D330">
        <v>8</v>
      </c>
      <c r="E330">
        <v>2</v>
      </c>
      <c r="F330" s="3">
        <v>69.55</v>
      </c>
      <c r="G330" t="s">
        <v>14</v>
      </c>
      <c r="H330" t="s">
        <v>15</v>
      </c>
      <c r="I330" t="s">
        <v>45</v>
      </c>
      <c r="J330" t="b">
        <v>1</v>
      </c>
      <c r="K330" t="s">
        <v>16</v>
      </c>
      <c r="L330" t="s">
        <v>17</v>
      </c>
      <c r="M330">
        <f>IF(B330&lt;&gt;"",COUNTA($B$6:B330),"")</f>
        <v>325</v>
      </c>
      <c r="N330" t="str">
        <f>IF(Tableau2[[#This Row],[parents_enfants]]=0,"0 enfant",
   IF(AND(Tableau2[[#This Row],[parents_enfants]]&gt;=1,Tableau2[[#This Row],[parents_enfants]]&lt;=3),"1-3 enfants","4+ enfants"))</f>
        <v>1-3 enfants</v>
      </c>
      <c r="O330" t="str">
        <f>IF(Tableau2[[#This Row],[survecu]]=0,"NON","OUI")</f>
        <v>NON</v>
      </c>
      <c r="P330" t="s">
        <v>45</v>
      </c>
      <c r="Q330" t="b">
        <v>0</v>
      </c>
    </row>
    <row r="331" spans="1:17" x14ac:dyDescent="0.35">
      <c r="A331">
        <v>1</v>
      </c>
      <c r="B331">
        <v>1</v>
      </c>
      <c r="C331" s="4">
        <v>36</v>
      </c>
      <c r="D331">
        <v>0</v>
      </c>
      <c r="E331">
        <v>0</v>
      </c>
      <c r="F331" s="3">
        <v>135.63329999999999</v>
      </c>
      <c r="G331" t="s">
        <v>18</v>
      </c>
      <c r="H331" t="s">
        <v>19</v>
      </c>
      <c r="I331" t="s">
        <v>46</v>
      </c>
      <c r="J331" t="b">
        <v>0</v>
      </c>
      <c r="K331" t="s">
        <v>20</v>
      </c>
      <c r="L331" t="s">
        <v>21</v>
      </c>
      <c r="M331">
        <f>IF(B331&lt;&gt;"",COUNTA($B$6:B331),"")</f>
        <v>326</v>
      </c>
      <c r="N331" t="str">
        <f>IF(Tableau2[[#This Row],[parents_enfants]]=0,"0 enfant",
   IF(AND(Tableau2[[#This Row],[parents_enfants]]&gt;=1,Tableau2[[#This Row],[parents_enfants]]&lt;=3),"1-3 enfants","4+ enfants"))</f>
        <v>0 enfant</v>
      </c>
      <c r="O331" t="str">
        <f>IF(Tableau2[[#This Row],[survecu]]=0,"NON","OUI")</f>
        <v>OUI</v>
      </c>
      <c r="P331" t="s">
        <v>46</v>
      </c>
      <c r="Q331" t="b">
        <v>1</v>
      </c>
    </row>
    <row r="332" spans="1:17" x14ac:dyDescent="0.35">
      <c r="A332">
        <v>0</v>
      </c>
      <c r="B332">
        <v>3</v>
      </c>
      <c r="C332" s="4">
        <v>61</v>
      </c>
      <c r="D332">
        <v>0</v>
      </c>
      <c r="E332">
        <v>0</v>
      </c>
      <c r="F332" s="3">
        <v>6.2374999999999998</v>
      </c>
      <c r="G332" t="s">
        <v>14</v>
      </c>
      <c r="H332" t="s">
        <v>15</v>
      </c>
      <c r="I332" t="s">
        <v>45</v>
      </c>
      <c r="J332" t="b">
        <v>1</v>
      </c>
      <c r="K332" t="s">
        <v>16</v>
      </c>
      <c r="L332" t="s">
        <v>17</v>
      </c>
      <c r="M332">
        <f>IF(B332&lt;&gt;"",COUNTA($B$6:B332),"")</f>
        <v>327</v>
      </c>
      <c r="N332" t="str">
        <f>IF(Tableau2[[#This Row],[parents_enfants]]=0,"0 enfant",
   IF(AND(Tableau2[[#This Row],[parents_enfants]]&gt;=1,Tableau2[[#This Row],[parents_enfants]]&lt;=3),"1-3 enfants","4+ enfants"))</f>
        <v>0 enfant</v>
      </c>
      <c r="O332" t="str">
        <f>IF(Tableau2[[#This Row],[survecu]]=0,"NON","OUI")</f>
        <v>NON</v>
      </c>
      <c r="P332" t="s">
        <v>45</v>
      </c>
      <c r="Q332" t="b">
        <v>1</v>
      </c>
    </row>
    <row r="333" spans="1:17" x14ac:dyDescent="0.35">
      <c r="A333">
        <v>1</v>
      </c>
      <c r="B333">
        <v>2</v>
      </c>
      <c r="C333" s="4">
        <v>36</v>
      </c>
      <c r="D333">
        <v>0</v>
      </c>
      <c r="E333">
        <v>0</v>
      </c>
      <c r="F333" s="3">
        <v>13</v>
      </c>
      <c r="G333" t="s">
        <v>14</v>
      </c>
      <c r="H333" t="s">
        <v>24</v>
      </c>
      <c r="I333" t="s">
        <v>46</v>
      </c>
      <c r="J333" t="b">
        <v>0</v>
      </c>
      <c r="K333" t="s">
        <v>16</v>
      </c>
      <c r="L333" t="s">
        <v>21</v>
      </c>
      <c r="M333">
        <f>IF(B333&lt;&gt;"",COUNTA($B$6:B333),"")</f>
        <v>328</v>
      </c>
      <c r="N333" t="str">
        <f>IF(Tableau2[[#This Row],[parents_enfants]]=0,"0 enfant",
   IF(AND(Tableau2[[#This Row],[parents_enfants]]&gt;=1,Tableau2[[#This Row],[parents_enfants]]&lt;=3),"1-3 enfants","4+ enfants"))</f>
        <v>0 enfant</v>
      </c>
      <c r="O333" t="str">
        <f>IF(Tableau2[[#This Row],[survecu]]=0,"NON","OUI")</f>
        <v>OUI</v>
      </c>
      <c r="P333" t="s">
        <v>46</v>
      </c>
      <c r="Q333" t="b">
        <v>1</v>
      </c>
    </row>
    <row r="334" spans="1:17" x14ac:dyDescent="0.35">
      <c r="A334">
        <v>1</v>
      </c>
      <c r="B334">
        <v>3</v>
      </c>
      <c r="C334" s="4">
        <v>31</v>
      </c>
      <c r="D334">
        <v>1</v>
      </c>
      <c r="E334">
        <v>1</v>
      </c>
      <c r="F334" s="3">
        <v>20.524999999999999</v>
      </c>
      <c r="G334" t="s">
        <v>14</v>
      </c>
      <c r="H334" t="s">
        <v>15</v>
      </c>
      <c r="I334" t="s">
        <v>46</v>
      </c>
      <c r="J334" t="b">
        <v>0</v>
      </c>
      <c r="K334" t="s">
        <v>16</v>
      </c>
      <c r="L334" t="s">
        <v>21</v>
      </c>
      <c r="M334">
        <f>IF(B334&lt;&gt;"",COUNTA($B$6:B334),"")</f>
        <v>329</v>
      </c>
      <c r="N334" t="str">
        <f>IF(Tableau2[[#This Row],[parents_enfants]]=0,"0 enfant",
   IF(AND(Tableau2[[#This Row],[parents_enfants]]&gt;=1,Tableau2[[#This Row],[parents_enfants]]&lt;=3),"1-3 enfants","4+ enfants"))</f>
        <v>1-3 enfants</v>
      </c>
      <c r="O334" t="str">
        <f>IF(Tableau2[[#This Row],[survecu]]=0,"NON","OUI")</f>
        <v>OUI</v>
      </c>
      <c r="P334" t="s">
        <v>46</v>
      </c>
      <c r="Q334" t="b">
        <v>0</v>
      </c>
    </row>
    <row r="335" spans="1:17" x14ac:dyDescent="0.35">
      <c r="A335">
        <v>1</v>
      </c>
      <c r="B335">
        <v>1</v>
      </c>
      <c r="C335" s="4">
        <v>16</v>
      </c>
      <c r="D335">
        <v>0</v>
      </c>
      <c r="E335">
        <v>1</v>
      </c>
      <c r="F335" s="3">
        <v>57.979199999999999</v>
      </c>
      <c r="G335" t="s">
        <v>18</v>
      </c>
      <c r="H335" t="s">
        <v>19</v>
      </c>
      <c r="I335" t="s">
        <v>46</v>
      </c>
      <c r="J335" t="b">
        <v>0</v>
      </c>
      <c r="K335" t="s">
        <v>20</v>
      </c>
      <c r="L335" t="s">
        <v>21</v>
      </c>
      <c r="M335">
        <f>IF(B335&lt;&gt;"",COUNTA($B$6:B335),"")</f>
        <v>330</v>
      </c>
      <c r="N335" t="str">
        <f>IF(Tableau2[[#This Row],[parents_enfants]]=0,"0 enfant",
   IF(AND(Tableau2[[#This Row],[parents_enfants]]&gt;=1,Tableau2[[#This Row],[parents_enfants]]&lt;=3),"1-3 enfants","4+ enfants"))</f>
        <v>1-3 enfants</v>
      </c>
      <c r="O335" t="str">
        <f>IF(Tableau2[[#This Row],[survecu]]=0,"NON","OUI")</f>
        <v>OUI</v>
      </c>
      <c r="P335" t="s">
        <v>46</v>
      </c>
      <c r="Q335" t="b">
        <v>0</v>
      </c>
    </row>
    <row r="336" spans="1:17" x14ac:dyDescent="0.35">
      <c r="A336">
        <v>1</v>
      </c>
      <c r="B336">
        <v>3</v>
      </c>
      <c r="C336" s="4">
        <v>21.5</v>
      </c>
      <c r="D336">
        <v>2</v>
      </c>
      <c r="E336">
        <v>0</v>
      </c>
      <c r="F336" s="3">
        <v>23.25</v>
      </c>
      <c r="G336" t="s">
        <v>22</v>
      </c>
      <c r="H336" t="s">
        <v>15</v>
      </c>
      <c r="I336" t="s">
        <v>46</v>
      </c>
      <c r="J336" t="b">
        <v>0</v>
      </c>
      <c r="K336" t="s">
        <v>23</v>
      </c>
      <c r="L336" t="s">
        <v>21</v>
      </c>
      <c r="M336">
        <f>IF(B336&lt;&gt;"",COUNTA($B$6:B336),"")</f>
        <v>331</v>
      </c>
      <c r="N336" t="str">
        <f>IF(Tableau2[[#This Row],[parents_enfants]]=0,"0 enfant",
   IF(AND(Tableau2[[#This Row],[parents_enfants]]&gt;=1,Tableau2[[#This Row],[parents_enfants]]&lt;=3),"1-3 enfants","4+ enfants"))</f>
        <v>0 enfant</v>
      </c>
      <c r="O336" t="str">
        <f>IF(Tableau2[[#This Row],[survecu]]=0,"NON","OUI")</f>
        <v>OUI</v>
      </c>
      <c r="P336" t="s">
        <v>46</v>
      </c>
      <c r="Q336" t="b">
        <v>0</v>
      </c>
    </row>
    <row r="337" spans="1:17" x14ac:dyDescent="0.35">
      <c r="A337">
        <v>0</v>
      </c>
      <c r="B337">
        <v>1</v>
      </c>
      <c r="C337" s="4">
        <v>45.5</v>
      </c>
      <c r="D337">
        <v>0</v>
      </c>
      <c r="E337">
        <v>0</v>
      </c>
      <c r="F337" s="3">
        <v>28.5</v>
      </c>
      <c r="G337" t="s">
        <v>14</v>
      </c>
      <c r="H337" t="s">
        <v>19</v>
      </c>
      <c r="I337" t="s">
        <v>45</v>
      </c>
      <c r="J337" t="b">
        <v>1</v>
      </c>
      <c r="K337" t="s">
        <v>16</v>
      </c>
      <c r="L337" t="s">
        <v>17</v>
      </c>
      <c r="M337">
        <f>IF(B337&lt;&gt;"",COUNTA($B$6:B337),"")</f>
        <v>332</v>
      </c>
      <c r="N337" t="str">
        <f>IF(Tableau2[[#This Row],[parents_enfants]]=0,"0 enfant",
   IF(AND(Tableau2[[#This Row],[parents_enfants]]&gt;=1,Tableau2[[#This Row],[parents_enfants]]&lt;=3),"1-3 enfants","4+ enfants"))</f>
        <v>0 enfant</v>
      </c>
      <c r="O337" t="str">
        <f>IF(Tableau2[[#This Row],[survecu]]=0,"NON","OUI")</f>
        <v>NON</v>
      </c>
      <c r="P337" t="s">
        <v>45</v>
      </c>
      <c r="Q337" t="b">
        <v>1</v>
      </c>
    </row>
    <row r="338" spans="1:17" x14ac:dyDescent="0.35">
      <c r="A338">
        <v>0</v>
      </c>
      <c r="B338">
        <v>1</v>
      </c>
      <c r="C338" s="4">
        <v>38</v>
      </c>
      <c r="D338">
        <v>0</v>
      </c>
      <c r="E338">
        <v>1</v>
      </c>
      <c r="F338" s="3">
        <v>153.46250000000001</v>
      </c>
      <c r="G338" t="s">
        <v>14</v>
      </c>
      <c r="H338" t="s">
        <v>19</v>
      </c>
      <c r="I338" t="s">
        <v>45</v>
      </c>
      <c r="J338" t="b">
        <v>1</v>
      </c>
      <c r="K338" t="s">
        <v>16</v>
      </c>
      <c r="L338" t="s">
        <v>17</v>
      </c>
      <c r="M338">
        <f>IF(B338&lt;&gt;"",COUNTA($B$6:B338),"")</f>
        <v>333</v>
      </c>
      <c r="N338" t="str">
        <f>IF(Tableau2[[#This Row],[parents_enfants]]=0,"0 enfant",
   IF(AND(Tableau2[[#This Row],[parents_enfants]]&gt;=1,Tableau2[[#This Row],[parents_enfants]]&lt;=3),"1-3 enfants","4+ enfants"))</f>
        <v>1-3 enfants</v>
      </c>
      <c r="O338" t="str">
        <f>IF(Tableau2[[#This Row],[survecu]]=0,"NON","OUI")</f>
        <v>NON</v>
      </c>
      <c r="P338" t="s">
        <v>45</v>
      </c>
      <c r="Q338" t="b">
        <v>0</v>
      </c>
    </row>
    <row r="339" spans="1:17" x14ac:dyDescent="0.35">
      <c r="A339">
        <v>0</v>
      </c>
      <c r="B339">
        <v>3</v>
      </c>
      <c r="C339" s="4">
        <v>16</v>
      </c>
      <c r="D339">
        <v>2</v>
      </c>
      <c r="E339">
        <v>0</v>
      </c>
      <c r="F339" s="3">
        <v>18</v>
      </c>
      <c r="G339" t="s">
        <v>14</v>
      </c>
      <c r="H339" t="s">
        <v>15</v>
      </c>
      <c r="I339" t="s">
        <v>45</v>
      </c>
      <c r="J339" t="b">
        <v>1</v>
      </c>
      <c r="K339" t="s">
        <v>16</v>
      </c>
      <c r="L339" t="s">
        <v>17</v>
      </c>
      <c r="M339">
        <f>IF(B339&lt;&gt;"",COUNTA($B$6:B339),"")</f>
        <v>334</v>
      </c>
      <c r="N339" t="str">
        <f>IF(Tableau2[[#This Row],[parents_enfants]]=0,"0 enfant",
   IF(AND(Tableau2[[#This Row],[parents_enfants]]&gt;=1,Tableau2[[#This Row],[parents_enfants]]&lt;=3),"1-3 enfants","4+ enfants"))</f>
        <v>0 enfant</v>
      </c>
      <c r="O339" t="str">
        <f>IF(Tableau2[[#This Row],[survecu]]=0,"NON","OUI")</f>
        <v>NON</v>
      </c>
      <c r="P339" t="s">
        <v>45</v>
      </c>
      <c r="Q339" t="b">
        <v>0</v>
      </c>
    </row>
    <row r="340" spans="1:17" x14ac:dyDescent="0.35">
      <c r="A340">
        <v>1</v>
      </c>
      <c r="B340">
        <v>1</v>
      </c>
      <c r="C340" s="4">
        <v>35</v>
      </c>
      <c r="D340">
        <v>1</v>
      </c>
      <c r="E340">
        <v>0</v>
      </c>
      <c r="F340" s="3">
        <v>133.65</v>
      </c>
      <c r="G340" t="s">
        <v>14</v>
      </c>
      <c r="H340" t="s">
        <v>19</v>
      </c>
      <c r="I340" t="s">
        <v>46</v>
      </c>
      <c r="J340" t="b">
        <v>0</v>
      </c>
      <c r="K340" t="s">
        <v>16</v>
      </c>
      <c r="L340" t="s">
        <v>21</v>
      </c>
      <c r="M340">
        <f>IF(B340&lt;&gt;"",COUNTA($B$6:B340),"")</f>
        <v>335</v>
      </c>
      <c r="N340" t="str">
        <f>IF(Tableau2[[#This Row],[parents_enfants]]=0,"0 enfant",
   IF(AND(Tableau2[[#This Row],[parents_enfants]]&gt;=1,Tableau2[[#This Row],[parents_enfants]]&lt;=3),"1-3 enfants","4+ enfants"))</f>
        <v>0 enfant</v>
      </c>
      <c r="O340" t="str">
        <f>IF(Tableau2[[#This Row],[survecu]]=0,"NON","OUI")</f>
        <v>OUI</v>
      </c>
      <c r="P340" t="s">
        <v>46</v>
      </c>
      <c r="Q340" t="b">
        <v>0</v>
      </c>
    </row>
    <row r="341" spans="1:17" x14ac:dyDescent="0.35">
      <c r="A341">
        <v>0</v>
      </c>
      <c r="B341">
        <v>3</v>
      </c>
      <c r="C341" s="4">
        <v>25</v>
      </c>
      <c r="D341">
        <v>0</v>
      </c>
      <c r="E341">
        <v>0</v>
      </c>
      <c r="F341" s="3">
        <v>7.8958000000000004</v>
      </c>
      <c r="G341" t="s">
        <v>14</v>
      </c>
      <c r="H341" t="s">
        <v>15</v>
      </c>
      <c r="I341" t="s">
        <v>45</v>
      </c>
      <c r="J341" t="b">
        <v>1</v>
      </c>
      <c r="K341" t="s">
        <v>16</v>
      </c>
      <c r="L341" t="s">
        <v>17</v>
      </c>
      <c r="M341">
        <f>IF(B341&lt;&gt;"",COUNTA($B$6:B341),"")</f>
        <v>336</v>
      </c>
      <c r="N341" t="str">
        <f>IF(Tableau2[[#This Row],[parents_enfants]]=0,"0 enfant",
   IF(AND(Tableau2[[#This Row],[parents_enfants]]&gt;=1,Tableau2[[#This Row],[parents_enfants]]&lt;=3),"1-3 enfants","4+ enfants"))</f>
        <v>0 enfant</v>
      </c>
      <c r="O341" t="str">
        <f>IF(Tableau2[[#This Row],[survecu]]=0,"NON","OUI")</f>
        <v>NON</v>
      </c>
      <c r="P341" t="s">
        <v>45</v>
      </c>
      <c r="Q341" t="b">
        <v>1</v>
      </c>
    </row>
    <row r="342" spans="1:17" x14ac:dyDescent="0.35">
      <c r="A342">
        <v>0</v>
      </c>
      <c r="B342">
        <v>1</v>
      </c>
      <c r="C342" s="4">
        <v>29</v>
      </c>
      <c r="D342">
        <v>1</v>
      </c>
      <c r="E342">
        <v>0</v>
      </c>
      <c r="F342" s="3">
        <v>66.599999999999994</v>
      </c>
      <c r="G342" t="s">
        <v>14</v>
      </c>
      <c r="H342" t="s">
        <v>19</v>
      </c>
      <c r="I342" t="s">
        <v>45</v>
      </c>
      <c r="J342" t="b">
        <v>1</v>
      </c>
      <c r="K342" t="s">
        <v>16</v>
      </c>
      <c r="L342" t="s">
        <v>17</v>
      </c>
      <c r="M342">
        <f>IF(B342&lt;&gt;"",COUNTA($B$6:B342),"")</f>
        <v>337</v>
      </c>
      <c r="N342" t="str">
        <f>IF(Tableau2[[#This Row],[parents_enfants]]=0,"0 enfant",
   IF(AND(Tableau2[[#This Row],[parents_enfants]]&gt;=1,Tableau2[[#This Row],[parents_enfants]]&lt;=3),"1-3 enfants","4+ enfants"))</f>
        <v>0 enfant</v>
      </c>
      <c r="O342" t="str">
        <f>IF(Tableau2[[#This Row],[survecu]]=0,"NON","OUI")</f>
        <v>NON</v>
      </c>
      <c r="P342" t="s">
        <v>45</v>
      </c>
      <c r="Q342" t="b">
        <v>0</v>
      </c>
    </row>
    <row r="343" spans="1:17" x14ac:dyDescent="0.35">
      <c r="A343">
        <v>1</v>
      </c>
      <c r="B343">
        <v>1</v>
      </c>
      <c r="C343" s="4">
        <v>41</v>
      </c>
      <c r="D343">
        <v>0</v>
      </c>
      <c r="E343">
        <v>0</v>
      </c>
      <c r="F343" s="3">
        <v>134.5</v>
      </c>
      <c r="G343" t="s">
        <v>18</v>
      </c>
      <c r="H343" t="s">
        <v>19</v>
      </c>
      <c r="I343" t="s">
        <v>46</v>
      </c>
      <c r="J343" t="b">
        <v>0</v>
      </c>
      <c r="K343" t="s">
        <v>20</v>
      </c>
      <c r="L343" t="s">
        <v>21</v>
      </c>
      <c r="M343">
        <f>IF(B343&lt;&gt;"",COUNTA($B$6:B343),"")</f>
        <v>338</v>
      </c>
      <c r="N343" t="str">
        <f>IF(Tableau2[[#This Row],[parents_enfants]]=0,"0 enfant",
   IF(AND(Tableau2[[#This Row],[parents_enfants]]&gt;=1,Tableau2[[#This Row],[parents_enfants]]&lt;=3),"1-3 enfants","4+ enfants"))</f>
        <v>0 enfant</v>
      </c>
      <c r="O343" t="str">
        <f>IF(Tableau2[[#This Row],[survecu]]=0,"NON","OUI")</f>
        <v>OUI</v>
      </c>
      <c r="P343" t="s">
        <v>46</v>
      </c>
      <c r="Q343" t="b">
        <v>1</v>
      </c>
    </row>
    <row r="344" spans="1:17" x14ac:dyDescent="0.35">
      <c r="A344">
        <v>1</v>
      </c>
      <c r="B344">
        <v>3</v>
      </c>
      <c r="C344" s="4">
        <v>45</v>
      </c>
      <c r="D344">
        <v>0</v>
      </c>
      <c r="E344">
        <v>0</v>
      </c>
      <c r="F344" s="3">
        <v>8.0500000000000007</v>
      </c>
      <c r="G344" t="s">
        <v>14</v>
      </c>
      <c r="H344" t="s">
        <v>15</v>
      </c>
      <c r="I344" t="s">
        <v>45</v>
      </c>
      <c r="J344" t="b">
        <v>1</v>
      </c>
      <c r="K344" t="s">
        <v>16</v>
      </c>
      <c r="L344" t="s">
        <v>21</v>
      </c>
      <c r="M344">
        <f>IF(B344&lt;&gt;"",COUNTA($B$6:B344),"")</f>
        <v>339</v>
      </c>
      <c r="N344" t="str">
        <f>IF(Tableau2[[#This Row],[parents_enfants]]=0,"0 enfant",
   IF(AND(Tableau2[[#This Row],[parents_enfants]]&gt;=1,Tableau2[[#This Row],[parents_enfants]]&lt;=3),"1-3 enfants","4+ enfants"))</f>
        <v>0 enfant</v>
      </c>
      <c r="O344" t="str">
        <f>IF(Tableau2[[#This Row],[survecu]]=0,"NON","OUI")</f>
        <v>OUI</v>
      </c>
      <c r="P344" t="s">
        <v>45</v>
      </c>
      <c r="Q344" t="b">
        <v>1</v>
      </c>
    </row>
    <row r="345" spans="1:17" x14ac:dyDescent="0.35">
      <c r="A345">
        <v>0</v>
      </c>
      <c r="B345">
        <v>1</v>
      </c>
      <c r="C345" s="4">
        <v>45</v>
      </c>
      <c r="D345">
        <v>0</v>
      </c>
      <c r="E345">
        <v>0</v>
      </c>
      <c r="F345" s="3">
        <v>35.5</v>
      </c>
      <c r="G345" t="s">
        <v>14</v>
      </c>
      <c r="H345" t="s">
        <v>19</v>
      </c>
      <c r="I345" t="s">
        <v>45</v>
      </c>
      <c r="J345" t="b">
        <v>1</v>
      </c>
      <c r="K345" t="s">
        <v>16</v>
      </c>
      <c r="L345" t="s">
        <v>17</v>
      </c>
      <c r="M345">
        <f>IF(B345&lt;&gt;"",COUNTA($B$6:B345),"")</f>
        <v>340</v>
      </c>
      <c r="N345" t="str">
        <f>IF(Tableau2[[#This Row],[parents_enfants]]=0,"0 enfant",
   IF(AND(Tableau2[[#This Row],[parents_enfants]]&gt;=1,Tableau2[[#This Row],[parents_enfants]]&lt;=3),"1-3 enfants","4+ enfants"))</f>
        <v>0 enfant</v>
      </c>
      <c r="O345" t="str">
        <f>IF(Tableau2[[#This Row],[survecu]]=0,"NON","OUI")</f>
        <v>NON</v>
      </c>
      <c r="P345" t="s">
        <v>45</v>
      </c>
      <c r="Q345" t="b">
        <v>1</v>
      </c>
    </row>
    <row r="346" spans="1:17" x14ac:dyDescent="0.35">
      <c r="A346">
        <v>1</v>
      </c>
      <c r="B346">
        <v>2</v>
      </c>
      <c r="C346" s="4">
        <v>2</v>
      </c>
      <c r="D346">
        <v>1</v>
      </c>
      <c r="E346">
        <v>1</v>
      </c>
      <c r="F346" s="3">
        <v>26</v>
      </c>
      <c r="G346" t="s">
        <v>14</v>
      </c>
      <c r="H346" t="s">
        <v>24</v>
      </c>
      <c r="I346" t="s">
        <v>59</v>
      </c>
      <c r="J346" t="b">
        <v>0</v>
      </c>
      <c r="K346" t="s">
        <v>16</v>
      </c>
      <c r="L346" t="s">
        <v>21</v>
      </c>
      <c r="M346">
        <f>IF(B346&lt;&gt;"",COUNTA($B$6:B346),"")</f>
        <v>341</v>
      </c>
      <c r="N346" t="str">
        <f>IF(Tableau2[[#This Row],[parents_enfants]]=0,"0 enfant",
   IF(AND(Tableau2[[#This Row],[parents_enfants]]&gt;=1,Tableau2[[#This Row],[parents_enfants]]&lt;=3),"1-3 enfants","4+ enfants"))</f>
        <v>1-3 enfants</v>
      </c>
      <c r="O346" t="str">
        <f>IF(Tableau2[[#This Row],[survecu]]=0,"NON","OUI")</f>
        <v>OUI</v>
      </c>
      <c r="P346" t="s">
        <v>45</v>
      </c>
      <c r="Q346" t="b">
        <v>0</v>
      </c>
    </row>
    <row r="347" spans="1:17" x14ac:dyDescent="0.35">
      <c r="A347">
        <v>1</v>
      </c>
      <c r="B347">
        <v>1</v>
      </c>
      <c r="C347" s="4">
        <v>24</v>
      </c>
      <c r="D347">
        <v>3</v>
      </c>
      <c r="E347">
        <v>2</v>
      </c>
      <c r="F347" s="3">
        <v>263</v>
      </c>
      <c r="G347" t="s">
        <v>14</v>
      </c>
      <c r="H347" t="s">
        <v>19</v>
      </c>
      <c r="I347" t="s">
        <v>46</v>
      </c>
      <c r="J347" t="b">
        <v>0</v>
      </c>
      <c r="K347" t="s">
        <v>16</v>
      </c>
      <c r="L347" t="s">
        <v>21</v>
      </c>
      <c r="M347">
        <f>IF(B347&lt;&gt;"",COUNTA($B$6:B347),"")</f>
        <v>342</v>
      </c>
      <c r="N347" t="str">
        <f>IF(Tableau2[[#This Row],[parents_enfants]]=0,"0 enfant",
   IF(AND(Tableau2[[#This Row],[parents_enfants]]&gt;=1,Tableau2[[#This Row],[parents_enfants]]&lt;=3),"1-3 enfants","4+ enfants"))</f>
        <v>1-3 enfants</v>
      </c>
      <c r="O347" t="str">
        <f>IF(Tableau2[[#This Row],[survecu]]=0,"NON","OUI")</f>
        <v>OUI</v>
      </c>
      <c r="P347" t="s">
        <v>46</v>
      </c>
      <c r="Q347" t="b">
        <v>0</v>
      </c>
    </row>
    <row r="348" spans="1:17" x14ac:dyDescent="0.35">
      <c r="A348">
        <v>0</v>
      </c>
      <c r="B348">
        <v>2</v>
      </c>
      <c r="C348" s="4">
        <v>28</v>
      </c>
      <c r="D348">
        <v>0</v>
      </c>
      <c r="E348">
        <v>0</v>
      </c>
      <c r="F348" s="3">
        <v>13</v>
      </c>
      <c r="G348" t="s">
        <v>14</v>
      </c>
      <c r="H348" t="s">
        <v>24</v>
      </c>
      <c r="I348" t="s">
        <v>45</v>
      </c>
      <c r="J348" t="b">
        <v>1</v>
      </c>
      <c r="K348" t="s">
        <v>16</v>
      </c>
      <c r="L348" t="s">
        <v>17</v>
      </c>
      <c r="M348">
        <f>IF(B348&lt;&gt;"",COUNTA($B$6:B348),"")</f>
        <v>343</v>
      </c>
      <c r="N348" t="str">
        <f>IF(Tableau2[[#This Row],[parents_enfants]]=0,"0 enfant",
   IF(AND(Tableau2[[#This Row],[parents_enfants]]&gt;=1,Tableau2[[#This Row],[parents_enfants]]&lt;=3),"1-3 enfants","4+ enfants"))</f>
        <v>0 enfant</v>
      </c>
      <c r="O348" t="str">
        <f>IF(Tableau2[[#This Row],[survecu]]=0,"NON","OUI")</f>
        <v>NON</v>
      </c>
      <c r="P348" t="s">
        <v>45</v>
      </c>
      <c r="Q348" t="b">
        <v>1</v>
      </c>
    </row>
    <row r="349" spans="1:17" x14ac:dyDescent="0.35">
      <c r="A349">
        <v>0</v>
      </c>
      <c r="B349">
        <v>2</v>
      </c>
      <c r="C349" s="4">
        <v>25</v>
      </c>
      <c r="D349">
        <v>0</v>
      </c>
      <c r="E349">
        <v>0</v>
      </c>
      <c r="F349" s="3">
        <v>13</v>
      </c>
      <c r="G349" t="s">
        <v>14</v>
      </c>
      <c r="H349" t="s">
        <v>24</v>
      </c>
      <c r="I349" t="s">
        <v>45</v>
      </c>
      <c r="J349" t="b">
        <v>1</v>
      </c>
      <c r="K349" t="s">
        <v>16</v>
      </c>
      <c r="L349" t="s">
        <v>17</v>
      </c>
      <c r="M349">
        <f>IF(B349&lt;&gt;"",COUNTA($B$6:B349),"")</f>
        <v>344</v>
      </c>
      <c r="N349" t="str">
        <f>IF(Tableau2[[#This Row],[parents_enfants]]=0,"0 enfant",
   IF(AND(Tableau2[[#This Row],[parents_enfants]]&gt;=1,Tableau2[[#This Row],[parents_enfants]]&lt;=3),"1-3 enfants","4+ enfants"))</f>
        <v>0 enfant</v>
      </c>
      <c r="O349" t="str">
        <f>IF(Tableau2[[#This Row],[survecu]]=0,"NON","OUI")</f>
        <v>NON</v>
      </c>
      <c r="P349" t="s">
        <v>45</v>
      </c>
      <c r="Q349" t="b">
        <v>1</v>
      </c>
    </row>
    <row r="350" spans="1:17" x14ac:dyDescent="0.35">
      <c r="A350">
        <v>0</v>
      </c>
      <c r="B350">
        <v>2</v>
      </c>
      <c r="C350" s="4">
        <v>36</v>
      </c>
      <c r="D350">
        <v>0</v>
      </c>
      <c r="E350">
        <v>0</v>
      </c>
      <c r="F350" s="3">
        <v>13</v>
      </c>
      <c r="G350" t="s">
        <v>14</v>
      </c>
      <c r="H350" t="s">
        <v>24</v>
      </c>
      <c r="I350" t="s">
        <v>45</v>
      </c>
      <c r="J350" t="b">
        <v>1</v>
      </c>
      <c r="K350" t="s">
        <v>16</v>
      </c>
      <c r="L350" t="s">
        <v>17</v>
      </c>
      <c r="M350">
        <f>IF(B350&lt;&gt;"",COUNTA($B$6:B350),"")</f>
        <v>345</v>
      </c>
      <c r="N350" t="str">
        <f>IF(Tableau2[[#This Row],[parents_enfants]]=0,"0 enfant",
   IF(AND(Tableau2[[#This Row],[parents_enfants]]&gt;=1,Tableau2[[#This Row],[parents_enfants]]&lt;=3),"1-3 enfants","4+ enfants"))</f>
        <v>0 enfant</v>
      </c>
      <c r="O350" t="str">
        <f>IF(Tableau2[[#This Row],[survecu]]=0,"NON","OUI")</f>
        <v>NON</v>
      </c>
      <c r="P350" t="s">
        <v>45</v>
      </c>
      <c r="Q350" t="b">
        <v>1</v>
      </c>
    </row>
    <row r="351" spans="1:17" x14ac:dyDescent="0.35">
      <c r="A351">
        <v>1</v>
      </c>
      <c r="B351">
        <v>2</v>
      </c>
      <c r="C351" s="4">
        <v>24</v>
      </c>
      <c r="D351">
        <v>0</v>
      </c>
      <c r="E351">
        <v>0</v>
      </c>
      <c r="F351" s="3">
        <v>13</v>
      </c>
      <c r="G351" t="s">
        <v>14</v>
      </c>
      <c r="H351" t="s">
        <v>24</v>
      </c>
      <c r="I351" t="s">
        <v>46</v>
      </c>
      <c r="J351" t="b">
        <v>0</v>
      </c>
      <c r="K351" t="s">
        <v>16</v>
      </c>
      <c r="L351" t="s">
        <v>21</v>
      </c>
      <c r="M351">
        <f>IF(B351&lt;&gt;"",COUNTA($B$6:B351),"")</f>
        <v>346</v>
      </c>
      <c r="N351" t="str">
        <f>IF(Tableau2[[#This Row],[parents_enfants]]=0,"0 enfant",
   IF(AND(Tableau2[[#This Row],[parents_enfants]]&gt;=1,Tableau2[[#This Row],[parents_enfants]]&lt;=3),"1-3 enfants","4+ enfants"))</f>
        <v>0 enfant</v>
      </c>
      <c r="O351" t="str">
        <f>IF(Tableau2[[#This Row],[survecu]]=0,"NON","OUI")</f>
        <v>OUI</v>
      </c>
      <c r="P351" t="s">
        <v>46</v>
      </c>
      <c r="Q351" t="b">
        <v>1</v>
      </c>
    </row>
    <row r="352" spans="1:17" x14ac:dyDescent="0.35">
      <c r="A352">
        <v>1</v>
      </c>
      <c r="B352">
        <v>2</v>
      </c>
      <c r="C352" s="4">
        <v>40</v>
      </c>
      <c r="D352">
        <v>0</v>
      </c>
      <c r="E352">
        <v>0</v>
      </c>
      <c r="F352" s="3">
        <v>13</v>
      </c>
      <c r="G352" t="s">
        <v>14</v>
      </c>
      <c r="H352" t="s">
        <v>24</v>
      </c>
      <c r="I352" t="s">
        <v>46</v>
      </c>
      <c r="J352" t="b">
        <v>0</v>
      </c>
      <c r="K352" t="s">
        <v>16</v>
      </c>
      <c r="L352" t="s">
        <v>21</v>
      </c>
      <c r="M352">
        <f>IF(B352&lt;&gt;"",COUNTA($B$6:B352),"")</f>
        <v>347</v>
      </c>
      <c r="N352" t="str">
        <f>IF(Tableau2[[#This Row],[parents_enfants]]=0,"0 enfant",
   IF(AND(Tableau2[[#This Row],[parents_enfants]]&gt;=1,Tableau2[[#This Row],[parents_enfants]]&lt;=3),"1-3 enfants","4+ enfants"))</f>
        <v>0 enfant</v>
      </c>
      <c r="O352" t="str">
        <f>IF(Tableau2[[#This Row],[survecu]]=0,"NON","OUI")</f>
        <v>OUI</v>
      </c>
      <c r="P352" t="s">
        <v>46</v>
      </c>
      <c r="Q352" t="b">
        <v>1</v>
      </c>
    </row>
    <row r="353" spans="1:17" x14ac:dyDescent="0.35">
      <c r="A353">
        <v>1</v>
      </c>
      <c r="B353">
        <v>3</v>
      </c>
      <c r="C353" s="4">
        <v>21.5</v>
      </c>
      <c r="D353">
        <v>1</v>
      </c>
      <c r="E353">
        <v>0</v>
      </c>
      <c r="F353" s="3">
        <v>16.100000000000001</v>
      </c>
      <c r="G353" t="s">
        <v>14</v>
      </c>
      <c r="H353" t="s">
        <v>15</v>
      </c>
      <c r="I353" t="s">
        <v>46</v>
      </c>
      <c r="J353" t="b">
        <v>0</v>
      </c>
      <c r="K353" t="s">
        <v>16</v>
      </c>
      <c r="L353" t="s">
        <v>21</v>
      </c>
      <c r="M353">
        <f>IF(B353&lt;&gt;"",COUNTA($B$6:B353),"")</f>
        <v>348</v>
      </c>
      <c r="N353" t="str">
        <f>IF(Tableau2[[#This Row],[parents_enfants]]=0,"0 enfant",
   IF(AND(Tableau2[[#This Row],[parents_enfants]]&gt;=1,Tableau2[[#This Row],[parents_enfants]]&lt;=3),"1-3 enfants","4+ enfants"))</f>
        <v>0 enfant</v>
      </c>
      <c r="O353" t="str">
        <f>IF(Tableau2[[#This Row],[survecu]]=0,"NON","OUI")</f>
        <v>OUI</v>
      </c>
      <c r="P353" t="s">
        <v>46</v>
      </c>
      <c r="Q353" t="b">
        <v>0</v>
      </c>
    </row>
    <row r="354" spans="1:17" x14ac:dyDescent="0.35">
      <c r="A354">
        <v>1</v>
      </c>
      <c r="B354">
        <v>3</v>
      </c>
      <c r="C354" s="4">
        <v>3</v>
      </c>
      <c r="D354">
        <v>1</v>
      </c>
      <c r="E354">
        <v>1</v>
      </c>
      <c r="F354" s="3">
        <v>15.9</v>
      </c>
      <c r="G354" t="s">
        <v>14</v>
      </c>
      <c r="H354" t="s">
        <v>15</v>
      </c>
      <c r="I354" t="s">
        <v>59</v>
      </c>
      <c r="J354" t="b">
        <v>0</v>
      </c>
      <c r="K354" t="s">
        <v>16</v>
      </c>
      <c r="L354" t="s">
        <v>21</v>
      </c>
      <c r="M354">
        <f>IF(B354&lt;&gt;"",COUNTA($B$6:B354),"")</f>
        <v>349</v>
      </c>
      <c r="N354" t="str">
        <f>IF(Tableau2[[#This Row],[parents_enfants]]=0,"0 enfant",
   IF(AND(Tableau2[[#This Row],[parents_enfants]]&gt;=1,Tableau2[[#This Row],[parents_enfants]]&lt;=3),"1-3 enfants","4+ enfants"))</f>
        <v>1-3 enfants</v>
      </c>
      <c r="O354" t="str">
        <f>IF(Tableau2[[#This Row],[survecu]]=0,"NON","OUI")</f>
        <v>OUI</v>
      </c>
      <c r="P354" t="s">
        <v>45</v>
      </c>
      <c r="Q354" t="b">
        <v>0</v>
      </c>
    </row>
    <row r="355" spans="1:17" x14ac:dyDescent="0.35">
      <c r="A355">
        <v>0</v>
      </c>
      <c r="B355">
        <v>3</v>
      </c>
      <c r="C355" s="4">
        <v>42</v>
      </c>
      <c r="D355">
        <v>0</v>
      </c>
      <c r="E355">
        <v>0</v>
      </c>
      <c r="F355" s="3">
        <v>8.6624999999999996</v>
      </c>
      <c r="G355" t="s">
        <v>14</v>
      </c>
      <c r="H355" t="s">
        <v>15</v>
      </c>
      <c r="I355" t="s">
        <v>45</v>
      </c>
      <c r="J355" t="b">
        <v>1</v>
      </c>
      <c r="K355" t="s">
        <v>16</v>
      </c>
      <c r="L355" t="s">
        <v>17</v>
      </c>
      <c r="M355">
        <f>IF(B355&lt;&gt;"",COUNTA($B$6:B355),"")</f>
        <v>350</v>
      </c>
      <c r="N355" t="str">
        <f>IF(Tableau2[[#This Row],[parents_enfants]]=0,"0 enfant",
   IF(AND(Tableau2[[#This Row],[parents_enfants]]&gt;=1,Tableau2[[#This Row],[parents_enfants]]&lt;=3),"1-3 enfants","4+ enfants"))</f>
        <v>0 enfant</v>
      </c>
      <c r="O355" t="str">
        <f>IF(Tableau2[[#This Row],[survecu]]=0,"NON","OUI")</f>
        <v>NON</v>
      </c>
      <c r="P355" t="s">
        <v>45</v>
      </c>
      <c r="Q355" t="b">
        <v>1</v>
      </c>
    </row>
    <row r="356" spans="1:17" x14ac:dyDescent="0.35">
      <c r="A356">
        <v>0</v>
      </c>
      <c r="B356">
        <v>3</v>
      </c>
      <c r="C356" s="4">
        <v>23</v>
      </c>
      <c r="D356">
        <v>0</v>
      </c>
      <c r="E356">
        <v>0</v>
      </c>
      <c r="F356" s="3">
        <v>9.2249999999999996</v>
      </c>
      <c r="G356" t="s">
        <v>14</v>
      </c>
      <c r="H356" t="s">
        <v>15</v>
      </c>
      <c r="I356" t="s">
        <v>45</v>
      </c>
      <c r="J356" t="b">
        <v>1</v>
      </c>
      <c r="K356" t="s">
        <v>16</v>
      </c>
      <c r="L356" t="s">
        <v>17</v>
      </c>
      <c r="M356">
        <f>IF(B356&lt;&gt;"",COUNTA($B$6:B356),"")</f>
        <v>351</v>
      </c>
      <c r="N356" t="str">
        <f>IF(Tableau2[[#This Row],[parents_enfants]]=0,"0 enfant",
   IF(AND(Tableau2[[#This Row],[parents_enfants]]&gt;=1,Tableau2[[#This Row],[parents_enfants]]&lt;=3),"1-3 enfants","4+ enfants"))</f>
        <v>0 enfant</v>
      </c>
      <c r="O356" t="str">
        <f>IF(Tableau2[[#This Row],[survecu]]=0,"NON","OUI")</f>
        <v>NON</v>
      </c>
      <c r="P356" t="s">
        <v>45</v>
      </c>
      <c r="Q356" t="b">
        <v>1</v>
      </c>
    </row>
    <row r="357" spans="1:17" x14ac:dyDescent="0.35">
      <c r="A357">
        <v>0</v>
      </c>
      <c r="B357">
        <v>1</v>
      </c>
      <c r="C357" s="4">
        <v>40</v>
      </c>
      <c r="D357">
        <v>0</v>
      </c>
      <c r="E357">
        <v>0</v>
      </c>
      <c r="F357" s="3">
        <v>35</v>
      </c>
      <c r="G357" t="s">
        <v>14</v>
      </c>
      <c r="H357" t="s">
        <v>19</v>
      </c>
      <c r="I357" t="s">
        <v>45</v>
      </c>
      <c r="J357" t="b">
        <v>1</v>
      </c>
      <c r="K357" t="s">
        <v>16</v>
      </c>
      <c r="L357" t="s">
        <v>17</v>
      </c>
      <c r="M357">
        <f>IF(B357&lt;&gt;"",COUNTA($B$6:B357),"")</f>
        <v>352</v>
      </c>
      <c r="N357" t="str">
        <f>IF(Tableau2[[#This Row],[parents_enfants]]=0,"0 enfant",
   IF(AND(Tableau2[[#This Row],[parents_enfants]]&gt;=1,Tableau2[[#This Row],[parents_enfants]]&lt;=3),"1-3 enfants","4+ enfants"))</f>
        <v>0 enfant</v>
      </c>
      <c r="O357" t="str">
        <f>IF(Tableau2[[#This Row],[survecu]]=0,"NON","OUI")</f>
        <v>NON</v>
      </c>
      <c r="P357" t="s">
        <v>45</v>
      </c>
      <c r="Q357" t="b">
        <v>1</v>
      </c>
    </row>
    <row r="358" spans="1:17" x14ac:dyDescent="0.35">
      <c r="A358">
        <v>0</v>
      </c>
      <c r="B358">
        <v>3</v>
      </c>
      <c r="C358" s="4">
        <v>15</v>
      </c>
      <c r="D358">
        <v>1</v>
      </c>
      <c r="E358">
        <v>1</v>
      </c>
      <c r="F358" s="3">
        <v>7.2291999999999996</v>
      </c>
      <c r="G358" t="s">
        <v>18</v>
      </c>
      <c r="H358" t="s">
        <v>15</v>
      </c>
      <c r="I358" t="s">
        <v>59</v>
      </c>
      <c r="J358" t="b">
        <v>0</v>
      </c>
      <c r="K358" t="s">
        <v>20</v>
      </c>
      <c r="L358" t="s">
        <v>17</v>
      </c>
      <c r="M358">
        <f>IF(B358&lt;&gt;"",COUNTA($B$6:B358),"")</f>
        <v>353</v>
      </c>
      <c r="N358" t="str">
        <f>IF(Tableau2[[#This Row],[parents_enfants]]=0,"0 enfant",
   IF(AND(Tableau2[[#This Row],[parents_enfants]]&gt;=1,Tableau2[[#This Row],[parents_enfants]]&lt;=3),"1-3 enfants","4+ enfants"))</f>
        <v>1-3 enfants</v>
      </c>
      <c r="O358" t="str">
        <f>IF(Tableau2[[#This Row],[survecu]]=0,"NON","OUI")</f>
        <v>NON</v>
      </c>
      <c r="P358" t="s">
        <v>45</v>
      </c>
      <c r="Q358" t="b">
        <v>0</v>
      </c>
    </row>
    <row r="359" spans="1:17" x14ac:dyDescent="0.35">
      <c r="A359">
        <v>0</v>
      </c>
      <c r="B359">
        <v>3</v>
      </c>
      <c r="C359" s="4">
        <v>25</v>
      </c>
      <c r="D359">
        <v>1</v>
      </c>
      <c r="E359">
        <v>0</v>
      </c>
      <c r="F359" s="3">
        <v>17.8</v>
      </c>
      <c r="G359" t="s">
        <v>14</v>
      </c>
      <c r="H359" t="s">
        <v>15</v>
      </c>
      <c r="I359" t="s">
        <v>45</v>
      </c>
      <c r="J359" t="b">
        <v>1</v>
      </c>
      <c r="K359" t="s">
        <v>16</v>
      </c>
      <c r="L359" t="s">
        <v>17</v>
      </c>
      <c r="M359">
        <f>IF(B359&lt;&gt;"",COUNTA($B$6:B359),"")</f>
        <v>354</v>
      </c>
      <c r="N359" t="str">
        <f>IF(Tableau2[[#This Row],[parents_enfants]]=0,"0 enfant",
   IF(AND(Tableau2[[#This Row],[parents_enfants]]&gt;=1,Tableau2[[#This Row],[parents_enfants]]&lt;=3),"1-3 enfants","4+ enfants"))</f>
        <v>0 enfant</v>
      </c>
      <c r="O359" t="str">
        <f>IF(Tableau2[[#This Row],[survecu]]=0,"NON","OUI")</f>
        <v>NON</v>
      </c>
      <c r="P359" t="s">
        <v>45</v>
      </c>
      <c r="Q359" t="b">
        <v>0</v>
      </c>
    </row>
    <row r="360" spans="1:17" x14ac:dyDescent="0.35">
      <c r="A360">
        <v>0</v>
      </c>
      <c r="B360">
        <v>3</v>
      </c>
      <c r="C360" s="4">
        <v>25</v>
      </c>
      <c r="D360">
        <v>0</v>
      </c>
      <c r="E360">
        <v>0</v>
      </c>
      <c r="F360" s="3">
        <v>7.2249999999999996</v>
      </c>
      <c r="G360" t="s">
        <v>18</v>
      </c>
      <c r="H360" t="s">
        <v>15</v>
      </c>
      <c r="I360" t="s">
        <v>45</v>
      </c>
      <c r="J360" t="b">
        <v>1</v>
      </c>
      <c r="K360" t="s">
        <v>20</v>
      </c>
      <c r="L360" t="s">
        <v>17</v>
      </c>
      <c r="M360">
        <f>IF(B360&lt;&gt;"",COUNTA($B$6:B360),"")</f>
        <v>355</v>
      </c>
      <c r="N360" t="str">
        <f>IF(Tableau2[[#This Row],[parents_enfants]]=0,"0 enfant",
   IF(AND(Tableau2[[#This Row],[parents_enfants]]&gt;=1,Tableau2[[#This Row],[parents_enfants]]&lt;=3),"1-3 enfants","4+ enfants"))</f>
        <v>0 enfant</v>
      </c>
      <c r="O360" t="str">
        <f>IF(Tableau2[[#This Row],[survecu]]=0,"NON","OUI")</f>
        <v>NON</v>
      </c>
      <c r="P360" t="s">
        <v>45</v>
      </c>
      <c r="Q360" t="b">
        <v>1</v>
      </c>
    </row>
    <row r="361" spans="1:17" x14ac:dyDescent="0.35">
      <c r="A361">
        <v>0</v>
      </c>
      <c r="B361">
        <v>3</v>
      </c>
      <c r="C361" s="4">
        <v>28</v>
      </c>
      <c r="D361">
        <v>0</v>
      </c>
      <c r="E361">
        <v>0</v>
      </c>
      <c r="F361" s="3">
        <v>9.5</v>
      </c>
      <c r="G361" t="s">
        <v>14</v>
      </c>
      <c r="H361" t="s">
        <v>15</v>
      </c>
      <c r="I361" t="s">
        <v>45</v>
      </c>
      <c r="J361" t="b">
        <v>1</v>
      </c>
      <c r="K361" t="s">
        <v>16</v>
      </c>
      <c r="L361" t="s">
        <v>17</v>
      </c>
      <c r="M361">
        <f>IF(B361&lt;&gt;"",COUNTA($B$6:B361),"")</f>
        <v>356</v>
      </c>
      <c r="N361" t="str">
        <f>IF(Tableau2[[#This Row],[parents_enfants]]=0,"0 enfant",
   IF(AND(Tableau2[[#This Row],[parents_enfants]]&gt;=1,Tableau2[[#This Row],[parents_enfants]]&lt;=3),"1-3 enfants","4+ enfants"))</f>
        <v>0 enfant</v>
      </c>
      <c r="O361" t="str">
        <f>IF(Tableau2[[#This Row],[survecu]]=0,"NON","OUI")</f>
        <v>NON</v>
      </c>
      <c r="P361" t="s">
        <v>45</v>
      </c>
      <c r="Q361" t="b">
        <v>1</v>
      </c>
    </row>
    <row r="362" spans="1:17" x14ac:dyDescent="0.35">
      <c r="A362">
        <v>1</v>
      </c>
      <c r="B362">
        <v>1</v>
      </c>
      <c r="C362" s="4">
        <v>22</v>
      </c>
      <c r="D362">
        <v>0</v>
      </c>
      <c r="E362">
        <v>1</v>
      </c>
      <c r="F362" s="3">
        <v>55</v>
      </c>
      <c r="G362" t="s">
        <v>14</v>
      </c>
      <c r="H362" t="s">
        <v>19</v>
      </c>
      <c r="I362" t="s">
        <v>46</v>
      </c>
      <c r="J362" t="b">
        <v>0</v>
      </c>
      <c r="K362" t="s">
        <v>16</v>
      </c>
      <c r="L362" t="s">
        <v>21</v>
      </c>
      <c r="M362">
        <f>IF(B362&lt;&gt;"",COUNTA($B$6:B362),"")</f>
        <v>357</v>
      </c>
      <c r="N362" t="str">
        <f>IF(Tableau2[[#This Row],[parents_enfants]]=0,"0 enfant",
   IF(AND(Tableau2[[#This Row],[parents_enfants]]&gt;=1,Tableau2[[#This Row],[parents_enfants]]&lt;=3),"1-3 enfants","4+ enfants"))</f>
        <v>1-3 enfants</v>
      </c>
      <c r="O362" t="str">
        <f>IF(Tableau2[[#This Row],[survecu]]=0,"NON","OUI")</f>
        <v>OUI</v>
      </c>
      <c r="P362" t="s">
        <v>46</v>
      </c>
      <c r="Q362" t="b">
        <v>0</v>
      </c>
    </row>
    <row r="363" spans="1:17" x14ac:dyDescent="0.35">
      <c r="A363">
        <v>0</v>
      </c>
      <c r="B363">
        <v>2</v>
      </c>
      <c r="C363" s="4">
        <v>38</v>
      </c>
      <c r="D363">
        <v>0</v>
      </c>
      <c r="E363">
        <v>0</v>
      </c>
      <c r="F363" s="3">
        <v>13</v>
      </c>
      <c r="G363" t="s">
        <v>14</v>
      </c>
      <c r="H363" t="s">
        <v>24</v>
      </c>
      <c r="I363" t="s">
        <v>46</v>
      </c>
      <c r="J363" t="b">
        <v>0</v>
      </c>
      <c r="K363" t="s">
        <v>16</v>
      </c>
      <c r="L363" t="s">
        <v>17</v>
      </c>
      <c r="M363">
        <f>IF(B363&lt;&gt;"",COUNTA($B$6:B363),"")</f>
        <v>358</v>
      </c>
      <c r="N363" t="str">
        <f>IF(Tableau2[[#This Row],[parents_enfants]]=0,"0 enfant",
   IF(AND(Tableau2[[#This Row],[parents_enfants]]&gt;=1,Tableau2[[#This Row],[parents_enfants]]&lt;=3),"1-3 enfants","4+ enfants"))</f>
        <v>0 enfant</v>
      </c>
      <c r="O363" t="str">
        <f>IF(Tableau2[[#This Row],[survecu]]=0,"NON","OUI")</f>
        <v>NON</v>
      </c>
      <c r="P363" t="s">
        <v>46</v>
      </c>
      <c r="Q363" t="b">
        <v>1</v>
      </c>
    </row>
    <row r="364" spans="1:17" x14ac:dyDescent="0.35">
      <c r="A364">
        <v>1</v>
      </c>
      <c r="B364">
        <v>3</v>
      </c>
      <c r="C364" s="4">
        <v>21.5</v>
      </c>
      <c r="D364">
        <v>0</v>
      </c>
      <c r="E364">
        <v>0</v>
      </c>
      <c r="F364" s="3">
        <v>7.8792</v>
      </c>
      <c r="G364" t="s">
        <v>22</v>
      </c>
      <c r="H364" t="s">
        <v>15</v>
      </c>
      <c r="I364" t="s">
        <v>46</v>
      </c>
      <c r="J364" t="b">
        <v>0</v>
      </c>
      <c r="K364" t="s">
        <v>23</v>
      </c>
      <c r="L364" t="s">
        <v>21</v>
      </c>
      <c r="M364">
        <f>IF(B364&lt;&gt;"",COUNTA($B$6:B364),"")</f>
        <v>359</v>
      </c>
      <c r="N364" t="str">
        <f>IF(Tableau2[[#This Row],[parents_enfants]]=0,"0 enfant",
   IF(AND(Tableau2[[#This Row],[parents_enfants]]&gt;=1,Tableau2[[#This Row],[parents_enfants]]&lt;=3),"1-3 enfants","4+ enfants"))</f>
        <v>0 enfant</v>
      </c>
      <c r="O364" t="str">
        <f>IF(Tableau2[[#This Row],[survecu]]=0,"NON","OUI")</f>
        <v>OUI</v>
      </c>
      <c r="P364" t="s">
        <v>46</v>
      </c>
      <c r="Q364" t="b">
        <v>1</v>
      </c>
    </row>
    <row r="365" spans="1:17" x14ac:dyDescent="0.35">
      <c r="A365">
        <v>1</v>
      </c>
      <c r="B365">
        <v>3</v>
      </c>
      <c r="C365" s="4">
        <v>21.5</v>
      </c>
      <c r="D365">
        <v>0</v>
      </c>
      <c r="E365">
        <v>0</v>
      </c>
      <c r="F365" s="3">
        <v>7.8792</v>
      </c>
      <c r="G365" t="s">
        <v>22</v>
      </c>
      <c r="H365" t="s">
        <v>15</v>
      </c>
      <c r="I365" t="s">
        <v>46</v>
      </c>
      <c r="J365" t="b">
        <v>0</v>
      </c>
      <c r="K365" t="s">
        <v>23</v>
      </c>
      <c r="L365" t="s">
        <v>21</v>
      </c>
      <c r="M365">
        <f>IF(B365&lt;&gt;"",COUNTA($B$6:B365),"")</f>
        <v>360</v>
      </c>
      <c r="N365" t="str">
        <f>IF(Tableau2[[#This Row],[parents_enfants]]=0,"0 enfant",
   IF(AND(Tableau2[[#This Row],[parents_enfants]]&gt;=1,Tableau2[[#This Row],[parents_enfants]]&lt;=3),"1-3 enfants","4+ enfants"))</f>
        <v>0 enfant</v>
      </c>
      <c r="O365" t="str">
        <f>IF(Tableau2[[#This Row],[survecu]]=0,"NON","OUI")</f>
        <v>OUI</v>
      </c>
      <c r="P365" t="s">
        <v>46</v>
      </c>
      <c r="Q365" t="b">
        <v>1</v>
      </c>
    </row>
    <row r="366" spans="1:17" x14ac:dyDescent="0.35">
      <c r="A366">
        <v>0</v>
      </c>
      <c r="B366">
        <v>3</v>
      </c>
      <c r="C366" s="4">
        <v>40</v>
      </c>
      <c r="D366">
        <v>1</v>
      </c>
      <c r="E366">
        <v>4</v>
      </c>
      <c r="F366" s="3">
        <v>27.9</v>
      </c>
      <c r="G366" t="s">
        <v>14</v>
      </c>
      <c r="H366" t="s">
        <v>15</v>
      </c>
      <c r="I366" t="s">
        <v>45</v>
      </c>
      <c r="J366" t="b">
        <v>1</v>
      </c>
      <c r="K366" t="s">
        <v>16</v>
      </c>
      <c r="L366" t="s">
        <v>17</v>
      </c>
      <c r="M366">
        <f>IF(B366&lt;&gt;"",COUNTA($B$6:B366),"")</f>
        <v>361</v>
      </c>
      <c r="N366" t="str">
        <f>IF(Tableau2[[#This Row],[parents_enfants]]=0,"0 enfant",
   IF(AND(Tableau2[[#This Row],[parents_enfants]]&gt;=1,Tableau2[[#This Row],[parents_enfants]]&lt;=3),"1-3 enfants","4+ enfants"))</f>
        <v>4+ enfants</v>
      </c>
      <c r="O366" t="str">
        <f>IF(Tableau2[[#This Row],[survecu]]=0,"NON","OUI")</f>
        <v>NON</v>
      </c>
      <c r="P366" t="s">
        <v>45</v>
      </c>
      <c r="Q366" t="b">
        <v>0</v>
      </c>
    </row>
    <row r="367" spans="1:17" x14ac:dyDescent="0.35">
      <c r="A367">
        <v>0</v>
      </c>
      <c r="B367">
        <v>2</v>
      </c>
      <c r="C367" s="4">
        <v>29</v>
      </c>
      <c r="D367">
        <v>1</v>
      </c>
      <c r="E367">
        <v>0</v>
      </c>
      <c r="F367" s="3">
        <v>27.720800000000001</v>
      </c>
      <c r="G367" t="s">
        <v>18</v>
      </c>
      <c r="H367" t="s">
        <v>24</v>
      </c>
      <c r="I367" t="s">
        <v>45</v>
      </c>
      <c r="J367" t="b">
        <v>1</v>
      </c>
      <c r="K367" t="s">
        <v>20</v>
      </c>
      <c r="L367" t="s">
        <v>17</v>
      </c>
      <c r="M367">
        <f>IF(B367&lt;&gt;"",COUNTA($B$6:B367),"")</f>
        <v>362</v>
      </c>
      <c r="N367" t="str">
        <f>IF(Tableau2[[#This Row],[parents_enfants]]=0,"0 enfant",
   IF(AND(Tableau2[[#This Row],[parents_enfants]]&gt;=1,Tableau2[[#This Row],[parents_enfants]]&lt;=3),"1-3 enfants","4+ enfants"))</f>
        <v>0 enfant</v>
      </c>
      <c r="O367" t="str">
        <f>IF(Tableau2[[#This Row],[survecu]]=0,"NON","OUI")</f>
        <v>NON</v>
      </c>
      <c r="P367" t="s">
        <v>45</v>
      </c>
      <c r="Q367" t="b">
        <v>0</v>
      </c>
    </row>
    <row r="368" spans="1:17" x14ac:dyDescent="0.35">
      <c r="A368">
        <v>0</v>
      </c>
      <c r="B368">
        <v>3</v>
      </c>
      <c r="C368" s="4">
        <v>45</v>
      </c>
      <c r="D368">
        <v>0</v>
      </c>
      <c r="E368">
        <v>1</v>
      </c>
      <c r="F368" s="3">
        <v>14.4542</v>
      </c>
      <c r="G368" t="s">
        <v>18</v>
      </c>
      <c r="H368" t="s">
        <v>15</v>
      </c>
      <c r="I368" t="s">
        <v>46</v>
      </c>
      <c r="J368" t="b">
        <v>0</v>
      </c>
      <c r="K368" t="s">
        <v>20</v>
      </c>
      <c r="L368" t="s">
        <v>17</v>
      </c>
      <c r="M368">
        <f>IF(B368&lt;&gt;"",COUNTA($B$6:B368),"")</f>
        <v>363</v>
      </c>
      <c r="N368" t="str">
        <f>IF(Tableau2[[#This Row],[parents_enfants]]=0,"0 enfant",
   IF(AND(Tableau2[[#This Row],[parents_enfants]]&gt;=1,Tableau2[[#This Row],[parents_enfants]]&lt;=3),"1-3 enfants","4+ enfants"))</f>
        <v>1-3 enfants</v>
      </c>
      <c r="O368" t="str">
        <f>IF(Tableau2[[#This Row],[survecu]]=0,"NON","OUI")</f>
        <v>NON</v>
      </c>
      <c r="P368" t="s">
        <v>46</v>
      </c>
      <c r="Q368" t="b">
        <v>0</v>
      </c>
    </row>
    <row r="369" spans="1:17" x14ac:dyDescent="0.35">
      <c r="A369">
        <v>0</v>
      </c>
      <c r="B369">
        <v>3</v>
      </c>
      <c r="C369" s="4">
        <v>35</v>
      </c>
      <c r="D369">
        <v>0</v>
      </c>
      <c r="E369">
        <v>0</v>
      </c>
      <c r="F369" s="3">
        <v>7.05</v>
      </c>
      <c r="G369" t="s">
        <v>14</v>
      </c>
      <c r="H369" t="s">
        <v>15</v>
      </c>
      <c r="I369" t="s">
        <v>45</v>
      </c>
      <c r="J369" t="b">
        <v>1</v>
      </c>
      <c r="K369" t="s">
        <v>16</v>
      </c>
      <c r="L369" t="s">
        <v>17</v>
      </c>
      <c r="M369">
        <f>IF(B369&lt;&gt;"",COUNTA($B$6:B369),"")</f>
        <v>364</v>
      </c>
      <c r="N369" t="str">
        <f>IF(Tableau2[[#This Row],[parents_enfants]]=0,"0 enfant",
   IF(AND(Tableau2[[#This Row],[parents_enfants]]&gt;=1,Tableau2[[#This Row],[parents_enfants]]&lt;=3),"1-3 enfants","4+ enfants"))</f>
        <v>0 enfant</v>
      </c>
      <c r="O369" t="str">
        <f>IF(Tableau2[[#This Row],[survecu]]=0,"NON","OUI")</f>
        <v>NON</v>
      </c>
      <c r="P369" t="s">
        <v>45</v>
      </c>
      <c r="Q369" t="b">
        <v>1</v>
      </c>
    </row>
    <row r="370" spans="1:17" x14ac:dyDescent="0.35">
      <c r="A370">
        <v>0</v>
      </c>
      <c r="B370">
        <v>3</v>
      </c>
      <c r="C370" s="4">
        <v>25</v>
      </c>
      <c r="D370">
        <v>1</v>
      </c>
      <c r="E370">
        <v>0</v>
      </c>
      <c r="F370" s="3">
        <v>15.5</v>
      </c>
      <c r="G370" t="s">
        <v>22</v>
      </c>
      <c r="H370" t="s">
        <v>15</v>
      </c>
      <c r="I370" t="s">
        <v>45</v>
      </c>
      <c r="J370" t="b">
        <v>1</v>
      </c>
      <c r="K370" t="s">
        <v>23</v>
      </c>
      <c r="L370" t="s">
        <v>17</v>
      </c>
      <c r="M370">
        <f>IF(B370&lt;&gt;"",COUNTA($B$6:B370),"")</f>
        <v>365</v>
      </c>
      <c r="N370" t="str">
        <f>IF(Tableau2[[#This Row],[parents_enfants]]=0,"0 enfant",
   IF(AND(Tableau2[[#This Row],[parents_enfants]]&gt;=1,Tableau2[[#This Row],[parents_enfants]]&lt;=3),"1-3 enfants","4+ enfants"))</f>
        <v>0 enfant</v>
      </c>
      <c r="O370" t="str">
        <f>IF(Tableau2[[#This Row],[survecu]]=0,"NON","OUI")</f>
        <v>NON</v>
      </c>
      <c r="P370" t="s">
        <v>45</v>
      </c>
      <c r="Q370" t="b">
        <v>0</v>
      </c>
    </row>
    <row r="371" spans="1:17" x14ac:dyDescent="0.35">
      <c r="A371">
        <v>0</v>
      </c>
      <c r="B371">
        <v>3</v>
      </c>
      <c r="C371" s="4">
        <v>30</v>
      </c>
      <c r="D371">
        <v>0</v>
      </c>
      <c r="E371">
        <v>0</v>
      </c>
      <c r="F371" s="3">
        <v>7.25</v>
      </c>
      <c r="G371" t="s">
        <v>14</v>
      </c>
      <c r="H371" t="s">
        <v>15</v>
      </c>
      <c r="I371" t="s">
        <v>45</v>
      </c>
      <c r="J371" t="b">
        <v>1</v>
      </c>
      <c r="K371" t="s">
        <v>16</v>
      </c>
      <c r="L371" t="s">
        <v>17</v>
      </c>
      <c r="M371">
        <f>IF(B371&lt;&gt;"",COUNTA($B$6:B371),"")</f>
        <v>366</v>
      </c>
      <c r="N371" t="str">
        <f>IF(Tableau2[[#This Row],[parents_enfants]]=0,"0 enfant",
   IF(AND(Tableau2[[#This Row],[parents_enfants]]&gt;=1,Tableau2[[#This Row],[parents_enfants]]&lt;=3),"1-3 enfants","4+ enfants"))</f>
        <v>0 enfant</v>
      </c>
      <c r="O371" t="str">
        <f>IF(Tableau2[[#This Row],[survecu]]=0,"NON","OUI")</f>
        <v>NON</v>
      </c>
      <c r="P371" t="s">
        <v>45</v>
      </c>
      <c r="Q371" t="b">
        <v>1</v>
      </c>
    </row>
    <row r="372" spans="1:17" x14ac:dyDescent="0.35">
      <c r="A372">
        <v>1</v>
      </c>
      <c r="B372">
        <v>1</v>
      </c>
      <c r="C372" s="4">
        <v>60</v>
      </c>
      <c r="D372">
        <v>1</v>
      </c>
      <c r="E372">
        <v>0</v>
      </c>
      <c r="F372" s="3">
        <v>75.25</v>
      </c>
      <c r="G372" t="s">
        <v>18</v>
      </c>
      <c r="H372" t="s">
        <v>19</v>
      </c>
      <c r="I372" t="s">
        <v>46</v>
      </c>
      <c r="J372" t="b">
        <v>0</v>
      </c>
      <c r="K372" t="s">
        <v>20</v>
      </c>
      <c r="L372" t="s">
        <v>21</v>
      </c>
      <c r="M372">
        <f>IF(B372&lt;&gt;"",COUNTA($B$6:B372),"")</f>
        <v>367</v>
      </c>
      <c r="N372" t="str">
        <f>IF(Tableau2[[#This Row],[parents_enfants]]=0,"0 enfant",
   IF(AND(Tableau2[[#This Row],[parents_enfants]]&gt;=1,Tableau2[[#This Row],[parents_enfants]]&lt;=3),"1-3 enfants","4+ enfants"))</f>
        <v>0 enfant</v>
      </c>
      <c r="O372" t="str">
        <f>IF(Tableau2[[#This Row],[survecu]]=0,"NON","OUI")</f>
        <v>OUI</v>
      </c>
      <c r="P372" t="s">
        <v>46</v>
      </c>
      <c r="Q372" t="b">
        <v>0</v>
      </c>
    </row>
    <row r="373" spans="1:17" x14ac:dyDescent="0.35">
      <c r="A373">
        <v>1</v>
      </c>
      <c r="B373">
        <v>3</v>
      </c>
      <c r="C373" s="4">
        <v>21.5</v>
      </c>
      <c r="D373">
        <v>0</v>
      </c>
      <c r="E373">
        <v>0</v>
      </c>
      <c r="F373" s="3">
        <v>7.2291999999999996</v>
      </c>
      <c r="G373" t="s">
        <v>18</v>
      </c>
      <c r="H373" t="s">
        <v>15</v>
      </c>
      <c r="I373" t="s">
        <v>46</v>
      </c>
      <c r="J373" t="b">
        <v>0</v>
      </c>
      <c r="K373" t="s">
        <v>20</v>
      </c>
      <c r="L373" t="s">
        <v>21</v>
      </c>
      <c r="M373">
        <f>IF(B373&lt;&gt;"",COUNTA($B$6:B373),"")</f>
        <v>368</v>
      </c>
      <c r="N373" t="str">
        <f>IF(Tableau2[[#This Row],[parents_enfants]]=0,"0 enfant",
   IF(AND(Tableau2[[#This Row],[parents_enfants]]&gt;=1,Tableau2[[#This Row],[parents_enfants]]&lt;=3),"1-3 enfants","4+ enfants"))</f>
        <v>0 enfant</v>
      </c>
      <c r="O373" t="str">
        <f>IF(Tableau2[[#This Row],[survecu]]=0,"NON","OUI")</f>
        <v>OUI</v>
      </c>
      <c r="P373" t="s">
        <v>46</v>
      </c>
      <c r="Q373" t="b">
        <v>1</v>
      </c>
    </row>
    <row r="374" spans="1:17" x14ac:dyDescent="0.35">
      <c r="A374">
        <v>1</v>
      </c>
      <c r="B374">
        <v>3</v>
      </c>
      <c r="C374" s="4">
        <v>21.5</v>
      </c>
      <c r="D374">
        <v>0</v>
      </c>
      <c r="E374">
        <v>0</v>
      </c>
      <c r="F374" s="3">
        <v>7.75</v>
      </c>
      <c r="G374" t="s">
        <v>22</v>
      </c>
      <c r="H374" t="s">
        <v>15</v>
      </c>
      <c r="I374" t="s">
        <v>46</v>
      </c>
      <c r="J374" t="b">
        <v>0</v>
      </c>
      <c r="K374" t="s">
        <v>23</v>
      </c>
      <c r="L374" t="s">
        <v>21</v>
      </c>
      <c r="M374">
        <f>IF(B374&lt;&gt;"",COUNTA($B$6:B374),"")</f>
        <v>369</v>
      </c>
      <c r="N374" t="str">
        <f>IF(Tableau2[[#This Row],[parents_enfants]]=0,"0 enfant",
   IF(AND(Tableau2[[#This Row],[parents_enfants]]&gt;=1,Tableau2[[#This Row],[parents_enfants]]&lt;=3),"1-3 enfants","4+ enfants"))</f>
        <v>0 enfant</v>
      </c>
      <c r="O374" t="str">
        <f>IF(Tableau2[[#This Row],[survecu]]=0,"NON","OUI")</f>
        <v>OUI</v>
      </c>
      <c r="P374" t="s">
        <v>46</v>
      </c>
      <c r="Q374" t="b">
        <v>1</v>
      </c>
    </row>
    <row r="375" spans="1:17" x14ac:dyDescent="0.35">
      <c r="A375">
        <v>1</v>
      </c>
      <c r="B375">
        <v>1</v>
      </c>
      <c r="C375" s="4">
        <v>24</v>
      </c>
      <c r="D375">
        <v>0</v>
      </c>
      <c r="E375">
        <v>0</v>
      </c>
      <c r="F375" s="3">
        <v>69.3</v>
      </c>
      <c r="G375" t="s">
        <v>18</v>
      </c>
      <c r="H375" t="s">
        <v>19</v>
      </c>
      <c r="I375" t="s">
        <v>46</v>
      </c>
      <c r="J375" t="b">
        <v>0</v>
      </c>
      <c r="K375" t="s">
        <v>20</v>
      </c>
      <c r="L375" t="s">
        <v>21</v>
      </c>
      <c r="M375">
        <f>IF(B375&lt;&gt;"",COUNTA($B$6:B375),"")</f>
        <v>370</v>
      </c>
      <c r="N375" t="str">
        <f>IF(Tableau2[[#This Row],[parents_enfants]]=0,"0 enfant",
   IF(AND(Tableau2[[#This Row],[parents_enfants]]&gt;=1,Tableau2[[#This Row],[parents_enfants]]&lt;=3),"1-3 enfants","4+ enfants"))</f>
        <v>0 enfant</v>
      </c>
      <c r="O375" t="str">
        <f>IF(Tableau2[[#This Row],[survecu]]=0,"NON","OUI")</f>
        <v>OUI</v>
      </c>
      <c r="P375" t="s">
        <v>46</v>
      </c>
      <c r="Q375" t="b">
        <v>1</v>
      </c>
    </row>
    <row r="376" spans="1:17" x14ac:dyDescent="0.35">
      <c r="A376">
        <v>1</v>
      </c>
      <c r="B376">
        <v>1</v>
      </c>
      <c r="C376" s="4">
        <v>25</v>
      </c>
      <c r="D376">
        <v>1</v>
      </c>
      <c r="E376">
        <v>0</v>
      </c>
      <c r="F376" s="3">
        <v>55.441699999999997</v>
      </c>
      <c r="G376" t="s">
        <v>18</v>
      </c>
      <c r="H376" t="s">
        <v>19</v>
      </c>
      <c r="I376" t="s">
        <v>45</v>
      </c>
      <c r="J376" t="b">
        <v>1</v>
      </c>
      <c r="K376" t="s">
        <v>20</v>
      </c>
      <c r="L376" t="s">
        <v>21</v>
      </c>
      <c r="M376">
        <f>IF(B376&lt;&gt;"",COUNTA($B$6:B376),"")</f>
        <v>371</v>
      </c>
      <c r="N376" t="str">
        <f>IF(Tableau2[[#This Row],[parents_enfants]]=0,"0 enfant",
   IF(AND(Tableau2[[#This Row],[parents_enfants]]&gt;=1,Tableau2[[#This Row],[parents_enfants]]&lt;=3),"1-3 enfants","4+ enfants"))</f>
        <v>0 enfant</v>
      </c>
      <c r="O376" t="str">
        <f>IF(Tableau2[[#This Row],[survecu]]=0,"NON","OUI")</f>
        <v>OUI</v>
      </c>
      <c r="P376" t="s">
        <v>45</v>
      </c>
      <c r="Q376" t="b">
        <v>0</v>
      </c>
    </row>
    <row r="377" spans="1:17" x14ac:dyDescent="0.35">
      <c r="A377">
        <v>0</v>
      </c>
      <c r="B377">
        <v>3</v>
      </c>
      <c r="C377" s="4">
        <v>18</v>
      </c>
      <c r="D377">
        <v>1</v>
      </c>
      <c r="E377">
        <v>0</v>
      </c>
      <c r="F377" s="3">
        <v>6.4958</v>
      </c>
      <c r="G377" t="s">
        <v>14</v>
      </c>
      <c r="H377" t="s">
        <v>15</v>
      </c>
      <c r="I377" t="s">
        <v>45</v>
      </c>
      <c r="J377" t="b">
        <v>1</v>
      </c>
      <c r="K377" t="s">
        <v>16</v>
      </c>
      <c r="L377" t="s">
        <v>17</v>
      </c>
      <c r="M377">
        <f>IF(B377&lt;&gt;"",COUNTA($B$6:B377),"")</f>
        <v>372</v>
      </c>
      <c r="N377" t="str">
        <f>IF(Tableau2[[#This Row],[parents_enfants]]=0,"0 enfant",
   IF(AND(Tableau2[[#This Row],[parents_enfants]]&gt;=1,Tableau2[[#This Row],[parents_enfants]]&lt;=3),"1-3 enfants","4+ enfants"))</f>
        <v>0 enfant</v>
      </c>
      <c r="O377" t="str">
        <f>IF(Tableau2[[#This Row],[survecu]]=0,"NON","OUI")</f>
        <v>NON</v>
      </c>
      <c r="P377" t="s">
        <v>45</v>
      </c>
      <c r="Q377" t="b">
        <v>0</v>
      </c>
    </row>
    <row r="378" spans="1:17" x14ac:dyDescent="0.35">
      <c r="A378">
        <v>0</v>
      </c>
      <c r="B378">
        <v>3</v>
      </c>
      <c r="C378" s="4">
        <v>19</v>
      </c>
      <c r="D378">
        <v>0</v>
      </c>
      <c r="E378">
        <v>0</v>
      </c>
      <c r="F378" s="3">
        <v>8.0500000000000007</v>
      </c>
      <c r="G378" t="s">
        <v>14</v>
      </c>
      <c r="H378" t="s">
        <v>15</v>
      </c>
      <c r="I378" t="s">
        <v>45</v>
      </c>
      <c r="J378" t="b">
        <v>1</v>
      </c>
      <c r="K378" t="s">
        <v>16</v>
      </c>
      <c r="L378" t="s">
        <v>17</v>
      </c>
      <c r="M378">
        <f>IF(B378&lt;&gt;"",COUNTA($B$6:B378),"")</f>
        <v>373</v>
      </c>
      <c r="N378" t="str">
        <f>IF(Tableau2[[#This Row],[parents_enfants]]=0,"0 enfant",
   IF(AND(Tableau2[[#This Row],[parents_enfants]]&gt;=1,Tableau2[[#This Row],[parents_enfants]]&lt;=3),"1-3 enfants","4+ enfants"))</f>
        <v>0 enfant</v>
      </c>
      <c r="O378" t="str">
        <f>IF(Tableau2[[#This Row],[survecu]]=0,"NON","OUI")</f>
        <v>NON</v>
      </c>
      <c r="P378" t="s">
        <v>45</v>
      </c>
      <c r="Q378" t="b">
        <v>1</v>
      </c>
    </row>
    <row r="379" spans="1:17" x14ac:dyDescent="0.35">
      <c r="A379">
        <v>0</v>
      </c>
      <c r="B379">
        <v>1</v>
      </c>
      <c r="C379" s="4">
        <v>22</v>
      </c>
      <c r="D379">
        <v>0</v>
      </c>
      <c r="E379">
        <v>0</v>
      </c>
      <c r="F379" s="3">
        <v>135.63329999999999</v>
      </c>
      <c r="G379" t="s">
        <v>18</v>
      </c>
      <c r="H379" t="s">
        <v>19</v>
      </c>
      <c r="I379" t="s">
        <v>45</v>
      </c>
      <c r="J379" t="b">
        <v>1</v>
      </c>
      <c r="K379" t="s">
        <v>20</v>
      </c>
      <c r="L379" t="s">
        <v>17</v>
      </c>
      <c r="M379">
        <f>IF(B379&lt;&gt;"",COUNTA($B$6:B379),"")</f>
        <v>374</v>
      </c>
      <c r="N379" t="str">
        <f>IF(Tableau2[[#This Row],[parents_enfants]]=0,"0 enfant",
   IF(AND(Tableau2[[#This Row],[parents_enfants]]&gt;=1,Tableau2[[#This Row],[parents_enfants]]&lt;=3),"1-3 enfants","4+ enfants"))</f>
        <v>0 enfant</v>
      </c>
      <c r="O379" t="str">
        <f>IF(Tableau2[[#This Row],[survecu]]=0,"NON","OUI")</f>
        <v>NON</v>
      </c>
      <c r="P379" t="s">
        <v>45</v>
      </c>
      <c r="Q379" t="b">
        <v>1</v>
      </c>
    </row>
    <row r="380" spans="1:17" x14ac:dyDescent="0.35">
      <c r="A380">
        <v>0</v>
      </c>
      <c r="B380">
        <v>3</v>
      </c>
      <c r="C380" s="4">
        <v>3</v>
      </c>
      <c r="D380">
        <v>3</v>
      </c>
      <c r="E380">
        <v>1</v>
      </c>
      <c r="F380" s="3">
        <v>21.074999999999999</v>
      </c>
      <c r="G380" t="s">
        <v>14</v>
      </c>
      <c r="H380" t="s">
        <v>15</v>
      </c>
      <c r="I380" t="s">
        <v>59</v>
      </c>
      <c r="J380" t="b">
        <v>0</v>
      </c>
      <c r="K380" t="s">
        <v>16</v>
      </c>
      <c r="L380" t="s">
        <v>17</v>
      </c>
      <c r="M380">
        <f>IF(B380&lt;&gt;"",COUNTA($B$6:B380),"")</f>
        <v>375</v>
      </c>
      <c r="N380" t="str">
        <f>IF(Tableau2[[#This Row],[parents_enfants]]=0,"0 enfant",
   IF(AND(Tableau2[[#This Row],[parents_enfants]]&gt;=1,Tableau2[[#This Row],[parents_enfants]]&lt;=3),"1-3 enfants","4+ enfants"))</f>
        <v>1-3 enfants</v>
      </c>
      <c r="O380" t="str">
        <f>IF(Tableau2[[#This Row],[survecu]]=0,"NON","OUI")</f>
        <v>NON</v>
      </c>
      <c r="P380" t="s">
        <v>46</v>
      </c>
      <c r="Q380" t="b">
        <v>0</v>
      </c>
    </row>
    <row r="381" spans="1:17" x14ac:dyDescent="0.35">
      <c r="A381">
        <v>1</v>
      </c>
      <c r="B381">
        <v>1</v>
      </c>
      <c r="C381" s="4">
        <v>35</v>
      </c>
      <c r="D381">
        <v>1</v>
      </c>
      <c r="E381">
        <v>0</v>
      </c>
      <c r="F381" s="3">
        <v>82.1708</v>
      </c>
      <c r="G381" t="s">
        <v>18</v>
      </c>
      <c r="H381" t="s">
        <v>19</v>
      </c>
      <c r="I381" t="s">
        <v>46</v>
      </c>
      <c r="J381" t="b">
        <v>0</v>
      </c>
      <c r="K381" t="s">
        <v>20</v>
      </c>
      <c r="L381" t="s">
        <v>21</v>
      </c>
      <c r="M381">
        <f>IF(B381&lt;&gt;"",COUNTA($B$6:B381),"")</f>
        <v>376</v>
      </c>
      <c r="N381" t="str">
        <f>IF(Tableau2[[#This Row],[parents_enfants]]=0,"0 enfant",
   IF(AND(Tableau2[[#This Row],[parents_enfants]]&gt;=1,Tableau2[[#This Row],[parents_enfants]]&lt;=3),"1-3 enfants","4+ enfants"))</f>
        <v>0 enfant</v>
      </c>
      <c r="O381" t="str">
        <f>IF(Tableau2[[#This Row],[survecu]]=0,"NON","OUI")</f>
        <v>OUI</v>
      </c>
      <c r="P381" t="s">
        <v>46</v>
      </c>
      <c r="Q381" t="b">
        <v>0</v>
      </c>
    </row>
    <row r="382" spans="1:17" x14ac:dyDescent="0.35">
      <c r="A382">
        <v>1</v>
      </c>
      <c r="B382">
        <v>3</v>
      </c>
      <c r="C382" s="4">
        <v>22</v>
      </c>
      <c r="D382">
        <v>0</v>
      </c>
      <c r="E382">
        <v>0</v>
      </c>
      <c r="F382" s="3">
        <v>7.25</v>
      </c>
      <c r="G382" t="s">
        <v>14</v>
      </c>
      <c r="H382" t="s">
        <v>15</v>
      </c>
      <c r="I382" t="s">
        <v>46</v>
      </c>
      <c r="J382" t="b">
        <v>0</v>
      </c>
      <c r="K382" t="s">
        <v>16</v>
      </c>
      <c r="L382" t="s">
        <v>21</v>
      </c>
      <c r="M382">
        <f>IF(B382&lt;&gt;"",COUNTA($B$6:B382),"")</f>
        <v>377</v>
      </c>
      <c r="N382" t="str">
        <f>IF(Tableau2[[#This Row],[parents_enfants]]=0,"0 enfant",
   IF(AND(Tableau2[[#This Row],[parents_enfants]]&gt;=1,Tableau2[[#This Row],[parents_enfants]]&lt;=3),"1-3 enfants","4+ enfants"))</f>
        <v>0 enfant</v>
      </c>
      <c r="O382" t="str">
        <f>IF(Tableau2[[#This Row],[survecu]]=0,"NON","OUI")</f>
        <v>OUI</v>
      </c>
      <c r="P382" t="s">
        <v>46</v>
      </c>
      <c r="Q382" t="b">
        <v>1</v>
      </c>
    </row>
    <row r="383" spans="1:17" x14ac:dyDescent="0.35">
      <c r="A383">
        <v>0</v>
      </c>
      <c r="B383">
        <v>1</v>
      </c>
      <c r="C383" s="4">
        <v>27</v>
      </c>
      <c r="D383">
        <v>0</v>
      </c>
      <c r="E383">
        <v>2</v>
      </c>
      <c r="F383" s="3">
        <v>211.5</v>
      </c>
      <c r="G383" t="s">
        <v>18</v>
      </c>
      <c r="H383" t="s">
        <v>19</v>
      </c>
      <c r="I383" t="s">
        <v>45</v>
      </c>
      <c r="J383" t="b">
        <v>1</v>
      </c>
      <c r="K383" t="s">
        <v>20</v>
      </c>
      <c r="L383" t="s">
        <v>17</v>
      </c>
      <c r="M383">
        <f>IF(B383&lt;&gt;"",COUNTA($B$6:B383),"")</f>
        <v>378</v>
      </c>
      <c r="N383" t="str">
        <f>IF(Tableau2[[#This Row],[parents_enfants]]=0,"0 enfant",
   IF(AND(Tableau2[[#This Row],[parents_enfants]]&gt;=1,Tableau2[[#This Row],[parents_enfants]]&lt;=3),"1-3 enfants","4+ enfants"))</f>
        <v>1-3 enfants</v>
      </c>
      <c r="O383" t="str">
        <f>IF(Tableau2[[#This Row],[survecu]]=0,"NON","OUI")</f>
        <v>NON</v>
      </c>
      <c r="P383" t="s">
        <v>45</v>
      </c>
      <c r="Q383" t="b">
        <v>0</v>
      </c>
    </row>
    <row r="384" spans="1:17" x14ac:dyDescent="0.35">
      <c r="A384">
        <v>0</v>
      </c>
      <c r="B384">
        <v>3</v>
      </c>
      <c r="C384" s="4">
        <v>20</v>
      </c>
      <c r="D384">
        <v>0</v>
      </c>
      <c r="E384">
        <v>0</v>
      </c>
      <c r="F384" s="3">
        <v>4.0125000000000002</v>
      </c>
      <c r="G384" t="s">
        <v>18</v>
      </c>
      <c r="H384" t="s">
        <v>15</v>
      </c>
      <c r="I384" t="s">
        <v>45</v>
      </c>
      <c r="J384" t="b">
        <v>1</v>
      </c>
      <c r="K384" t="s">
        <v>20</v>
      </c>
      <c r="L384" t="s">
        <v>17</v>
      </c>
      <c r="M384">
        <f>IF(B384&lt;&gt;"",COUNTA($B$6:B384),"")</f>
        <v>379</v>
      </c>
      <c r="N384" t="str">
        <f>IF(Tableau2[[#This Row],[parents_enfants]]=0,"0 enfant",
   IF(AND(Tableau2[[#This Row],[parents_enfants]]&gt;=1,Tableau2[[#This Row],[parents_enfants]]&lt;=3),"1-3 enfants","4+ enfants"))</f>
        <v>0 enfant</v>
      </c>
      <c r="O384" t="str">
        <f>IF(Tableau2[[#This Row],[survecu]]=0,"NON","OUI")</f>
        <v>NON</v>
      </c>
      <c r="P384" t="s">
        <v>45</v>
      </c>
      <c r="Q384" t="b">
        <v>1</v>
      </c>
    </row>
    <row r="385" spans="1:17" x14ac:dyDescent="0.35">
      <c r="A385">
        <v>0</v>
      </c>
      <c r="B385">
        <v>3</v>
      </c>
      <c r="C385" s="4">
        <v>19</v>
      </c>
      <c r="D385">
        <v>0</v>
      </c>
      <c r="E385">
        <v>0</v>
      </c>
      <c r="F385" s="3">
        <v>7.7750000000000004</v>
      </c>
      <c r="G385" t="s">
        <v>14</v>
      </c>
      <c r="H385" t="s">
        <v>15</v>
      </c>
      <c r="I385" t="s">
        <v>45</v>
      </c>
      <c r="J385" t="b">
        <v>1</v>
      </c>
      <c r="K385" t="s">
        <v>16</v>
      </c>
      <c r="L385" t="s">
        <v>17</v>
      </c>
      <c r="M385">
        <f>IF(B385&lt;&gt;"",COUNTA($B$6:B385),"")</f>
        <v>380</v>
      </c>
      <c r="N385" t="str">
        <f>IF(Tableau2[[#This Row],[parents_enfants]]=0,"0 enfant",
   IF(AND(Tableau2[[#This Row],[parents_enfants]]&gt;=1,Tableau2[[#This Row],[parents_enfants]]&lt;=3),"1-3 enfants","4+ enfants"))</f>
        <v>0 enfant</v>
      </c>
      <c r="O385" t="str">
        <f>IF(Tableau2[[#This Row],[survecu]]=0,"NON","OUI")</f>
        <v>NON</v>
      </c>
      <c r="P385" t="s">
        <v>45</v>
      </c>
      <c r="Q385" t="b">
        <v>1</v>
      </c>
    </row>
    <row r="386" spans="1:17" x14ac:dyDescent="0.35">
      <c r="A386">
        <v>1</v>
      </c>
      <c r="B386">
        <v>1</v>
      </c>
      <c r="C386" s="4">
        <v>42</v>
      </c>
      <c r="D386">
        <v>0</v>
      </c>
      <c r="E386">
        <v>0</v>
      </c>
      <c r="F386" s="3">
        <v>227.52500000000001</v>
      </c>
      <c r="G386" t="s">
        <v>18</v>
      </c>
      <c r="H386" t="s">
        <v>19</v>
      </c>
      <c r="I386" t="s">
        <v>46</v>
      </c>
      <c r="J386" t="b">
        <v>0</v>
      </c>
      <c r="K386" t="s">
        <v>20</v>
      </c>
      <c r="L386" t="s">
        <v>21</v>
      </c>
      <c r="M386">
        <f>IF(B386&lt;&gt;"",COUNTA($B$6:B386),"")</f>
        <v>381</v>
      </c>
      <c r="N386" t="str">
        <f>IF(Tableau2[[#This Row],[parents_enfants]]=0,"0 enfant",
   IF(AND(Tableau2[[#This Row],[parents_enfants]]&gt;=1,Tableau2[[#This Row],[parents_enfants]]&lt;=3),"1-3 enfants","4+ enfants"))</f>
        <v>0 enfant</v>
      </c>
      <c r="O386" t="str">
        <f>IF(Tableau2[[#This Row],[survecu]]=0,"NON","OUI")</f>
        <v>OUI</v>
      </c>
      <c r="P386" t="s">
        <v>46</v>
      </c>
      <c r="Q386" t="b">
        <v>1</v>
      </c>
    </row>
    <row r="387" spans="1:17" x14ac:dyDescent="0.35">
      <c r="A387">
        <v>1</v>
      </c>
      <c r="B387">
        <v>3</v>
      </c>
      <c r="C387" s="4">
        <v>1</v>
      </c>
      <c r="D387">
        <v>0</v>
      </c>
      <c r="E387">
        <v>2</v>
      </c>
      <c r="F387" s="3">
        <v>15.7417</v>
      </c>
      <c r="G387" t="s">
        <v>18</v>
      </c>
      <c r="H387" t="s">
        <v>15</v>
      </c>
      <c r="I387" t="s">
        <v>59</v>
      </c>
      <c r="J387" t="b">
        <v>0</v>
      </c>
      <c r="K387" t="s">
        <v>20</v>
      </c>
      <c r="L387" t="s">
        <v>21</v>
      </c>
      <c r="M387">
        <f>IF(B387&lt;&gt;"",COUNTA($B$6:B387),"")</f>
        <v>382</v>
      </c>
      <c r="N387" t="str">
        <f>IF(Tableau2[[#This Row],[parents_enfants]]=0,"0 enfant",
   IF(AND(Tableau2[[#This Row],[parents_enfants]]&gt;=1,Tableau2[[#This Row],[parents_enfants]]&lt;=3),"1-3 enfants","4+ enfants"))</f>
        <v>1-3 enfants</v>
      </c>
      <c r="O387" t="str">
        <f>IF(Tableau2[[#This Row],[survecu]]=0,"NON","OUI")</f>
        <v>OUI</v>
      </c>
      <c r="P387" t="s">
        <v>46</v>
      </c>
      <c r="Q387" t="b">
        <v>0</v>
      </c>
    </row>
    <row r="388" spans="1:17" x14ac:dyDescent="0.35">
      <c r="A388">
        <v>0</v>
      </c>
      <c r="B388">
        <v>3</v>
      </c>
      <c r="C388" s="4">
        <v>32</v>
      </c>
      <c r="D388">
        <v>0</v>
      </c>
      <c r="E388">
        <v>0</v>
      </c>
      <c r="F388" s="3">
        <v>7.9249999999999998</v>
      </c>
      <c r="G388" t="s">
        <v>14</v>
      </c>
      <c r="H388" t="s">
        <v>15</v>
      </c>
      <c r="I388" t="s">
        <v>45</v>
      </c>
      <c r="J388" t="b">
        <v>1</v>
      </c>
      <c r="K388" t="s">
        <v>16</v>
      </c>
      <c r="L388" t="s">
        <v>17</v>
      </c>
      <c r="M388">
        <f>IF(B388&lt;&gt;"",COUNTA($B$6:B388),"")</f>
        <v>383</v>
      </c>
      <c r="N388" t="str">
        <f>IF(Tableau2[[#This Row],[parents_enfants]]=0,"0 enfant",
   IF(AND(Tableau2[[#This Row],[parents_enfants]]&gt;=1,Tableau2[[#This Row],[parents_enfants]]&lt;=3),"1-3 enfants","4+ enfants"))</f>
        <v>0 enfant</v>
      </c>
      <c r="O388" t="str">
        <f>IF(Tableau2[[#This Row],[survecu]]=0,"NON","OUI")</f>
        <v>NON</v>
      </c>
      <c r="P388" t="s">
        <v>45</v>
      </c>
      <c r="Q388" t="b">
        <v>1</v>
      </c>
    </row>
    <row r="389" spans="1:17" x14ac:dyDescent="0.35">
      <c r="A389">
        <v>1</v>
      </c>
      <c r="B389">
        <v>1</v>
      </c>
      <c r="C389" s="4">
        <v>35</v>
      </c>
      <c r="D389">
        <v>1</v>
      </c>
      <c r="E389">
        <v>0</v>
      </c>
      <c r="F389" s="3">
        <v>52</v>
      </c>
      <c r="G389" t="s">
        <v>14</v>
      </c>
      <c r="H389" t="s">
        <v>19</v>
      </c>
      <c r="I389" t="s">
        <v>46</v>
      </c>
      <c r="J389" t="b">
        <v>0</v>
      </c>
      <c r="K389" t="s">
        <v>16</v>
      </c>
      <c r="L389" t="s">
        <v>21</v>
      </c>
      <c r="M389">
        <f>IF(B389&lt;&gt;"",COUNTA($B$6:B389),"")</f>
        <v>384</v>
      </c>
      <c r="N389" t="str">
        <f>IF(Tableau2[[#This Row],[parents_enfants]]=0,"0 enfant",
   IF(AND(Tableau2[[#This Row],[parents_enfants]]&gt;=1,Tableau2[[#This Row],[parents_enfants]]&lt;=3),"1-3 enfants","4+ enfants"))</f>
        <v>0 enfant</v>
      </c>
      <c r="O389" t="str">
        <f>IF(Tableau2[[#This Row],[survecu]]=0,"NON","OUI")</f>
        <v>OUI</v>
      </c>
      <c r="P389" t="s">
        <v>46</v>
      </c>
      <c r="Q389" t="b">
        <v>0</v>
      </c>
    </row>
    <row r="390" spans="1:17" x14ac:dyDescent="0.35">
      <c r="A390">
        <v>0</v>
      </c>
      <c r="B390">
        <v>3</v>
      </c>
      <c r="C390" s="4">
        <v>25</v>
      </c>
      <c r="D390">
        <v>0</v>
      </c>
      <c r="E390">
        <v>0</v>
      </c>
      <c r="F390" s="3">
        <v>7.8958000000000004</v>
      </c>
      <c r="G390" t="s">
        <v>14</v>
      </c>
      <c r="H390" t="s">
        <v>15</v>
      </c>
      <c r="I390" t="s">
        <v>45</v>
      </c>
      <c r="J390" t="b">
        <v>1</v>
      </c>
      <c r="K390" t="s">
        <v>16</v>
      </c>
      <c r="L390" t="s">
        <v>17</v>
      </c>
      <c r="M390">
        <f>IF(B390&lt;&gt;"",COUNTA($B$6:B390),"")</f>
        <v>385</v>
      </c>
      <c r="N390" t="str">
        <f>IF(Tableau2[[#This Row],[parents_enfants]]=0,"0 enfant",
   IF(AND(Tableau2[[#This Row],[parents_enfants]]&gt;=1,Tableau2[[#This Row],[parents_enfants]]&lt;=3),"1-3 enfants","4+ enfants"))</f>
        <v>0 enfant</v>
      </c>
      <c r="O390" t="str">
        <f>IF(Tableau2[[#This Row],[survecu]]=0,"NON","OUI")</f>
        <v>NON</v>
      </c>
      <c r="P390" t="s">
        <v>45</v>
      </c>
      <c r="Q390" t="b">
        <v>1</v>
      </c>
    </row>
    <row r="391" spans="1:17" x14ac:dyDescent="0.35">
      <c r="A391">
        <v>0</v>
      </c>
      <c r="B391">
        <v>2</v>
      </c>
      <c r="C391" s="4">
        <v>18</v>
      </c>
      <c r="D391">
        <v>0</v>
      </c>
      <c r="E391">
        <v>0</v>
      </c>
      <c r="F391" s="3">
        <v>73.5</v>
      </c>
      <c r="G391" t="s">
        <v>14</v>
      </c>
      <c r="H391" t="s">
        <v>24</v>
      </c>
      <c r="I391" t="s">
        <v>45</v>
      </c>
      <c r="J391" t="b">
        <v>1</v>
      </c>
      <c r="K391" t="s">
        <v>16</v>
      </c>
      <c r="L391" t="s">
        <v>17</v>
      </c>
      <c r="M391">
        <f>IF(B391&lt;&gt;"",COUNTA($B$6:B391),"")</f>
        <v>386</v>
      </c>
      <c r="N391" t="str">
        <f>IF(Tableau2[[#This Row],[parents_enfants]]=0,"0 enfant",
   IF(AND(Tableau2[[#This Row],[parents_enfants]]&gt;=1,Tableau2[[#This Row],[parents_enfants]]&lt;=3),"1-3 enfants","4+ enfants"))</f>
        <v>0 enfant</v>
      </c>
      <c r="O391" t="str">
        <f>IF(Tableau2[[#This Row],[survecu]]=0,"NON","OUI")</f>
        <v>NON</v>
      </c>
      <c r="P391" t="s">
        <v>45</v>
      </c>
      <c r="Q391" t="b">
        <v>1</v>
      </c>
    </row>
    <row r="392" spans="1:17" x14ac:dyDescent="0.35">
      <c r="A392">
        <v>0</v>
      </c>
      <c r="B392">
        <v>3</v>
      </c>
      <c r="C392" s="4">
        <v>1</v>
      </c>
      <c r="D392">
        <v>5</v>
      </c>
      <c r="E392">
        <v>2</v>
      </c>
      <c r="F392" s="3">
        <v>46.9</v>
      </c>
      <c r="G392" t="s">
        <v>14</v>
      </c>
      <c r="H392" t="s">
        <v>15</v>
      </c>
      <c r="I392" t="s">
        <v>59</v>
      </c>
      <c r="J392" t="b">
        <v>0</v>
      </c>
      <c r="K392" t="s">
        <v>16</v>
      </c>
      <c r="L392" t="s">
        <v>17</v>
      </c>
      <c r="M392">
        <f>IF(B392&lt;&gt;"",COUNTA($B$6:B392),"")</f>
        <v>387</v>
      </c>
      <c r="N392" t="str">
        <f>IF(Tableau2[[#This Row],[parents_enfants]]=0,"0 enfant",
   IF(AND(Tableau2[[#This Row],[parents_enfants]]&gt;=1,Tableau2[[#This Row],[parents_enfants]]&lt;=3),"1-3 enfants","4+ enfants"))</f>
        <v>1-3 enfants</v>
      </c>
      <c r="O392" t="str">
        <f>IF(Tableau2[[#This Row],[survecu]]=0,"NON","OUI")</f>
        <v>NON</v>
      </c>
      <c r="P392" t="s">
        <v>45</v>
      </c>
      <c r="Q392" t="b">
        <v>0</v>
      </c>
    </row>
    <row r="393" spans="1:17" x14ac:dyDescent="0.35">
      <c r="A393">
        <v>1</v>
      </c>
      <c r="B393">
        <v>2</v>
      </c>
      <c r="C393" s="4">
        <v>36</v>
      </c>
      <c r="D393">
        <v>0</v>
      </c>
      <c r="E393">
        <v>0</v>
      </c>
      <c r="F393" s="3">
        <v>13</v>
      </c>
      <c r="G393" t="s">
        <v>14</v>
      </c>
      <c r="H393" t="s">
        <v>24</v>
      </c>
      <c r="I393" t="s">
        <v>46</v>
      </c>
      <c r="J393" t="b">
        <v>0</v>
      </c>
      <c r="K393" t="s">
        <v>16</v>
      </c>
      <c r="L393" t="s">
        <v>21</v>
      </c>
      <c r="M393">
        <f>IF(B393&lt;&gt;"",COUNTA($B$6:B393),"")</f>
        <v>388</v>
      </c>
      <c r="N393" t="str">
        <f>IF(Tableau2[[#This Row],[parents_enfants]]=0,"0 enfant",
   IF(AND(Tableau2[[#This Row],[parents_enfants]]&gt;=1,Tableau2[[#This Row],[parents_enfants]]&lt;=3),"1-3 enfants","4+ enfants"))</f>
        <v>0 enfant</v>
      </c>
      <c r="O393" t="str">
        <f>IF(Tableau2[[#This Row],[survecu]]=0,"NON","OUI")</f>
        <v>OUI</v>
      </c>
      <c r="P393" t="s">
        <v>46</v>
      </c>
      <c r="Q393" t="b">
        <v>1</v>
      </c>
    </row>
    <row r="394" spans="1:17" x14ac:dyDescent="0.35">
      <c r="A394">
        <v>0</v>
      </c>
      <c r="B394">
        <v>3</v>
      </c>
      <c r="C394" s="4">
        <v>25</v>
      </c>
      <c r="D394">
        <v>0</v>
      </c>
      <c r="E394">
        <v>0</v>
      </c>
      <c r="F394" s="3">
        <v>7.7291999999999996</v>
      </c>
      <c r="G394" t="s">
        <v>22</v>
      </c>
      <c r="H394" t="s">
        <v>15</v>
      </c>
      <c r="I394" t="s">
        <v>45</v>
      </c>
      <c r="J394" t="b">
        <v>1</v>
      </c>
      <c r="K394" t="s">
        <v>23</v>
      </c>
      <c r="L394" t="s">
        <v>17</v>
      </c>
      <c r="M394">
        <f>IF(B394&lt;&gt;"",COUNTA($B$6:B394),"")</f>
        <v>389</v>
      </c>
      <c r="N394" t="str">
        <f>IF(Tableau2[[#This Row],[parents_enfants]]=0,"0 enfant",
   IF(AND(Tableau2[[#This Row],[parents_enfants]]&gt;=1,Tableau2[[#This Row],[parents_enfants]]&lt;=3),"1-3 enfants","4+ enfants"))</f>
        <v>0 enfant</v>
      </c>
      <c r="O394" t="str">
        <f>IF(Tableau2[[#This Row],[survecu]]=0,"NON","OUI")</f>
        <v>NON</v>
      </c>
      <c r="P394" t="s">
        <v>45</v>
      </c>
      <c r="Q394" t="b">
        <v>1</v>
      </c>
    </row>
    <row r="395" spans="1:17" x14ac:dyDescent="0.35">
      <c r="A395">
        <v>1</v>
      </c>
      <c r="B395">
        <v>2</v>
      </c>
      <c r="C395" s="4">
        <v>17</v>
      </c>
      <c r="D395">
        <v>0</v>
      </c>
      <c r="E395">
        <v>0</v>
      </c>
      <c r="F395" s="3">
        <v>12</v>
      </c>
      <c r="G395" t="s">
        <v>18</v>
      </c>
      <c r="H395" t="s">
        <v>24</v>
      </c>
      <c r="I395" t="s">
        <v>46</v>
      </c>
      <c r="J395" t="b">
        <v>0</v>
      </c>
      <c r="K395" t="s">
        <v>20</v>
      </c>
      <c r="L395" t="s">
        <v>21</v>
      </c>
      <c r="M395">
        <f>IF(B395&lt;&gt;"",COUNTA($B$6:B395),"")</f>
        <v>390</v>
      </c>
      <c r="N395" t="str">
        <f>IF(Tableau2[[#This Row],[parents_enfants]]=0,"0 enfant",
   IF(AND(Tableau2[[#This Row],[parents_enfants]]&gt;=1,Tableau2[[#This Row],[parents_enfants]]&lt;=3),"1-3 enfants","4+ enfants"))</f>
        <v>0 enfant</v>
      </c>
      <c r="O395" t="str">
        <f>IF(Tableau2[[#This Row],[survecu]]=0,"NON","OUI")</f>
        <v>OUI</v>
      </c>
      <c r="P395" t="s">
        <v>46</v>
      </c>
      <c r="Q395" t="b">
        <v>1</v>
      </c>
    </row>
    <row r="396" spans="1:17" x14ac:dyDescent="0.35">
      <c r="A396">
        <v>1</v>
      </c>
      <c r="B396">
        <v>1</v>
      </c>
      <c r="C396" s="4">
        <v>36</v>
      </c>
      <c r="D396">
        <v>1</v>
      </c>
      <c r="E396">
        <v>2</v>
      </c>
      <c r="F396" s="3">
        <v>120</v>
      </c>
      <c r="G396" t="s">
        <v>14</v>
      </c>
      <c r="H396" t="s">
        <v>19</v>
      </c>
      <c r="I396" t="s">
        <v>45</v>
      </c>
      <c r="J396" t="b">
        <v>1</v>
      </c>
      <c r="K396" t="s">
        <v>16</v>
      </c>
      <c r="L396" t="s">
        <v>21</v>
      </c>
      <c r="M396">
        <f>IF(B396&lt;&gt;"",COUNTA($B$6:B396),"")</f>
        <v>391</v>
      </c>
      <c r="N396" t="str">
        <f>IF(Tableau2[[#This Row],[parents_enfants]]=0,"0 enfant",
   IF(AND(Tableau2[[#This Row],[parents_enfants]]&gt;=1,Tableau2[[#This Row],[parents_enfants]]&lt;=3),"1-3 enfants","4+ enfants"))</f>
        <v>1-3 enfants</v>
      </c>
      <c r="O396" t="str">
        <f>IF(Tableau2[[#This Row],[survecu]]=0,"NON","OUI")</f>
        <v>OUI</v>
      </c>
      <c r="P396" t="s">
        <v>45</v>
      </c>
      <c r="Q396" t="b">
        <v>0</v>
      </c>
    </row>
    <row r="397" spans="1:17" x14ac:dyDescent="0.35">
      <c r="A397">
        <v>1</v>
      </c>
      <c r="B397">
        <v>3</v>
      </c>
      <c r="C397" s="4">
        <v>21</v>
      </c>
      <c r="D397">
        <v>0</v>
      </c>
      <c r="E397">
        <v>0</v>
      </c>
      <c r="F397" s="3">
        <v>7.7957999999999998</v>
      </c>
      <c r="G397" t="s">
        <v>14</v>
      </c>
      <c r="H397" t="s">
        <v>15</v>
      </c>
      <c r="I397" t="s">
        <v>45</v>
      </c>
      <c r="J397" t="b">
        <v>1</v>
      </c>
      <c r="K397" t="s">
        <v>16</v>
      </c>
      <c r="L397" t="s">
        <v>21</v>
      </c>
      <c r="M397">
        <f>IF(B397&lt;&gt;"",COUNTA($B$6:B397),"")</f>
        <v>392</v>
      </c>
      <c r="N397" t="str">
        <f>IF(Tableau2[[#This Row],[parents_enfants]]=0,"0 enfant",
   IF(AND(Tableau2[[#This Row],[parents_enfants]]&gt;=1,Tableau2[[#This Row],[parents_enfants]]&lt;=3),"1-3 enfants","4+ enfants"))</f>
        <v>0 enfant</v>
      </c>
      <c r="O397" t="str">
        <f>IF(Tableau2[[#This Row],[survecu]]=0,"NON","OUI")</f>
        <v>OUI</v>
      </c>
      <c r="P397" t="s">
        <v>45</v>
      </c>
      <c r="Q397" t="b">
        <v>1</v>
      </c>
    </row>
    <row r="398" spans="1:17" x14ac:dyDescent="0.35">
      <c r="A398">
        <v>0</v>
      </c>
      <c r="B398">
        <v>3</v>
      </c>
      <c r="C398" s="4">
        <v>28</v>
      </c>
      <c r="D398">
        <v>2</v>
      </c>
      <c r="E398">
        <v>0</v>
      </c>
      <c r="F398" s="3">
        <v>7.9249999999999998</v>
      </c>
      <c r="G398" t="s">
        <v>14</v>
      </c>
      <c r="H398" t="s">
        <v>15</v>
      </c>
      <c r="I398" t="s">
        <v>45</v>
      </c>
      <c r="J398" t="b">
        <v>1</v>
      </c>
      <c r="K398" t="s">
        <v>16</v>
      </c>
      <c r="L398" t="s">
        <v>17</v>
      </c>
      <c r="M398">
        <f>IF(B398&lt;&gt;"",COUNTA($B$6:B398),"")</f>
        <v>393</v>
      </c>
      <c r="N398" t="str">
        <f>IF(Tableau2[[#This Row],[parents_enfants]]=0,"0 enfant",
   IF(AND(Tableau2[[#This Row],[parents_enfants]]&gt;=1,Tableau2[[#This Row],[parents_enfants]]&lt;=3),"1-3 enfants","4+ enfants"))</f>
        <v>0 enfant</v>
      </c>
      <c r="O398" t="str">
        <f>IF(Tableau2[[#This Row],[survecu]]=0,"NON","OUI")</f>
        <v>NON</v>
      </c>
      <c r="P398" t="s">
        <v>45</v>
      </c>
      <c r="Q398" t="b">
        <v>0</v>
      </c>
    </row>
    <row r="399" spans="1:17" x14ac:dyDescent="0.35">
      <c r="A399">
        <v>1</v>
      </c>
      <c r="B399">
        <v>1</v>
      </c>
      <c r="C399" s="4">
        <v>23</v>
      </c>
      <c r="D399">
        <v>1</v>
      </c>
      <c r="E399">
        <v>0</v>
      </c>
      <c r="F399" s="3">
        <v>113.27500000000001</v>
      </c>
      <c r="G399" t="s">
        <v>18</v>
      </c>
      <c r="H399" t="s">
        <v>19</v>
      </c>
      <c r="I399" t="s">
        <v>46</v>
      </c>
      <c r="J399" t="b">
        <v>0</v>
      </c>
      <c r="K399" t="s">
        <v>20</v>
      </c>
      <c r="L399" t="s">
        <v>21</v>
      </c>
      <c r="M399">
        <f>IF(B399&lt;&gt;"",COUNTA($B$6:B399),"")</f>
        <v>394</v>
      </c>
      <c r="N399" t="str">
        <f>IF(Tableau2[[#This Row],[parents_enfants]]=0,"0 enfant",
   IF(AND(Tableau2[[#This Row],[parents_enfants]]&gt;=1,Tableau2[[#This Row],[parents_enfants]]&lt;=3),"1-3 enfants","4+ enfants"))</f>
        <v>0 enfant</v>
      </c>
      <c r="O399" t="str">
        <f>IF(Tableau2[[#This Row],[survecu]]=0,"NON","OUI")</f>
        <v>OUI</v>
      </c>
      <c r="P399" t="s">
        <v>46</v>
      </c>
      <c r="Q399" t="b">
        <v>0</v>
      </c>
    </row>
    <row r="400" spans="1:17" x14ac:dyDescent="0.35">
      <c r="A400">
        <v>1</v>
      </c>
      <c r="B400">
        <v>3</v>
      </c>
      <c r="C400" s="4">
        <v>24</v>
      </c>
      <c r="D400">
        <v>0</v>
      </c>
      <c r="E400">
        <v>2</v>
      </c>
      <c r="F400" s="3">
        <v>16.7</v>
      </c>
      <c r="G400" t="s">
        <v>14</v>
      </c>
      <c r="H400" t="s">
        <v>15</v>
      </c>
      <c r="I400" t="s">
        <v>46</v>
      </c>
      <c r="J400" t="b">
        <v>0</v>
      </c>
      <c r="K400" t="s">
        <v>16</v>
      </c>
      <c r="L400" t="s">
        <v>21</v>
      </c>
      <c r="M400">
        <f>IF(B400&lt;&gt;"",COUNTA($B$6:B400),"")</f>
        <v>395</v>
      </c>
      <c r="N400" t="str">
        <f>IF(Tableau2[[#This Row],[parents_enfants]]=0,"0 enfant",
   IF(AND(Tableau2[[#This Row],[parents_enfants]]&gt;=1,Tableau2[[#This Row],[parents_enfants]]&lt;=3),"1-3 enfants","4+ enfants"))</f>
        <v>1-3 enfants</v>
      </c>
      <c r="O400" t="str">
        <f>IF(Tableau2[[#This Row],[survecu]]=0,"NON","OUI")</f>
        <v>OUI</v>
      </c>
      <c r="P400" t="s">
        <v>46</v>
      </c>
      <c r="Q400" t="b">
        <v>0</v>
      </c>
    </row>
    <row r="401" spans="1:17" x14ac:dyDescent="0.35">
      <c r="A401">
        <v>0</v>
      </c>
      <c r="B401">
        <v>3</v>
      </c>
      <c r="C401" s="4">
        <v>22</v>
      </c>
      <c r="D401">
        <v>0</v>
      </c>
      <c r="E401">
        <v>0</v>
      </c>
      <c r="F401" s="3">
        <v>7.7957999999999998</v>
      </c>
      <c r="G401" t="s">
        <v>14</v>
      </c>
      <c r="H401" t="s">
        <v>15</v>
      </c>
      <c r="I401" t="s">
        <v>45</v>
      </c>
      <c r="J401" t="b">
        <v>1</v>
      </c>
      <c r="K401" t="s">
        <v>16</v>
      </c>
      <c r="L401" t="s">
        <v>17</v>
      </c>
      <c r="M401">
        <f>IF(B401&lt;&gt;"",COUNTA($B$6:B401),"")</f>
        <v>396</v>
      </c>
      <c r="N401" t="str">
        <f>IF(Tableau2[[#This Row],[parents_enfants]]=0,"0 enfant",
   IF(AND(Tableau2[[#This Row],[parents_enfants]]&gt;=1,Tableau2[[#This Row],[parents_enfants]]&lt;=3),"1-3 enfants","4+ enfants"))</f>
        <v>0 enfant</v>
      </c>
      <c r="O401" t="str">
        <f>IF(Tableau2[[#This Row],[survecu]]=0,"NON","OUI")</f>
        <v>NON</v>
      </c>
      <c r="P401" t="s">
        <v>45</v>
      </c>
      <c r="Q401" t="b">
        <v>1</v>
      </c>
    </row>
    <row r="402" spans="1:17" x14ac:dyDescent="0.35">
      <c r="A402">
        <v>0</v>
      </c>
      <c r="B402">
        <v>3</v>
      </c>
      <c r="C402" s="4">
        <v>31</v>
      </c>
      <c r="D402">
        <v>0</v>
      </c>
      <c r="E402">
        <v>0</v>
      </c>
      <c r="F402" s="3">
        <v>7.8541999999999996</v>
      </c>
      <c r="G402" t="s">
        <v>14</v>
      </c>
      <c r="H402" t="s">
        <v>15</v>
      </c>
      <c r="I402" t="s">
        <v>46</v>
      </c>
      <c r="J402" t="b">
        <v>0</v>
      </c>
      <c r="K402" t="s">
        <v>16</v>
      </c>
      <c r="L402" t="s">
        <v>17</v>
      </c>
      <c r="M402">
        <f>IF(B402&lt;&gt;"",COUNTA($B$6:B402),"")</f>
        <v>397</v>
      </c>
      <c r="N402" t="str">
        <f>IF(Tableau2[[#This Row],[parents_enfants]]=0,"0 enfant",
   IF(AND(Tableau2[[#This Row],[parents_enfants]]&gt;=1,Tableau2[[#This Row],[parents_enfants]]&lt;=3),"1-3 enfants","4+ enfants"))</f>
        <v>0 enfant</v>
      </c>
      <c r="O402" t="str">
        <f>IF(Tableau2[[#This Row],[survecu]]=0,"NON","OUI")</f>
        <v>NON</v>
      </c>
      <c r="P402" t="s">
        <v>46</v>
      </c>
      <c r="Q402" t="b">
        <v>1</v>
      </c>
    </row>
    <row r="403" spans="1:17" x14ac:dyDescent="0.35">
      <c r="A403">
        <v>0</v>
      </c>
      <c r="B403">
        <v>2</v>
      </c>
      <c r="C403" s="4">
        <v>46</v>
      </c>
      <c r="D403">
        <v>0</v>
      </c>
      <c r="E403">
        <v>0</v>
      </c>
      <c r="F403" s="3">
        <v>26</v>
      </c>
      <c r="G403" t="s">
        <v>14</v>
      </c>
      <c r="H403" t="s">
        <v>24</v>
      </c>
      <c r="I403" t="s">
        <v>45</v>
      </c>
      <c r="J403" t="b">
        <v>1</v>
      </c>
      <c r="K403" t="s">
        <v>16</v>
      </c>
      <c r="L403" t="s">
        <v>17</v>
      </c>
      <c r="M403">
        <f>IF(B403&lt;&gt;"",COUNTA($B$6:B403),"")</f>
        <v>398</v>
      </c>
      <c r="N403" t="str">
        <f>IF(Tableau2[[#This Row],[parents_enfants]]=0,"0 enfant",
   IF(AND(Tableau2[[#This Row],[parents_enfants]]&gt;=1,Tableau2[[#This Row],[parents_enfants]]&lt;=3),"1-3 enfants","4+ enfants"))</f>
        <v>0 enfant</v>
      </c>
      <c r="O403" t="str">
        <f>IF(Tableau2[[#This Row],[survecu]]=0,"NON","OUI")</f>
        <v>NON</v>
      </c>
      <c r="P403" t="s">
        <v>45</v>
      </c>
      <c r="Q403" t="b">
        <v>1</v>
      </c>
    </row>
    <row r="404" spans="1:17" x14ac:dyDescent="0.35">
      <c r="A404">
        <v>0</v>
      </c>
      <c r="B404">
        <v>2</v>
      </c>
      <c r="C404" s="4">
        <v>23</v>
      </c>
      <c r="D404">
        <v>0</v>
      </c>
      <c r="E404">
        <v>0</v>
      </c>
      <c r="F404" s="3">
        <v>10.5</v>
      </c>
      <c r="G404" t="s">
        <v>14</v>
      </c>
      <c r="H404" t="s">
        <v>24</v>
      </c>
      <c r="I404" t="s">
        <v>45</v>
      </c>
      <c r="J404" t="b">
        <v>1</v>
      </c>
      <c r="K404" t="s">
        <v>16</v>
      </c>
      <c r="L404" t="s">
        <v>17</v>
      </c>
      <c r="M404">
        <f>IF(B404&lt;&gt;"",COUNTA($B$6:B404),"")</f>
        <v>399</v>
      </c>
      <c r="N404" t="str">
        <f>IF(Tableau2[[#This Row],[parents_enfants]]=0,"0 enfant",
   IF(AND(Tableau2[[#This Row],[parents_enfants]]&gt;=1,Tableau2[[#This Row],[parents_enfants]]&lt;=3),"1-3 enfants","4+ enfants"))</f>
        <v>0 enfant</v>
      </c>
      <c r="O404" t="str">
        <f>IF(Tableau2[[#This Row],[survecu]]=0,"NON","OUI")</f>
        <v>NON</v>
      </c>
      <c r="P404" t="s">
        <v>45</v>
      </c>
      <c r="Q404" t="b">
        <v>1</v>
      </c>
    </row>
    <row r="405" spans="1:17" x14ac:dyDescent="0.35">
      <c r="A405">
        <v>1</v>
      </c>
      <c r="B405">
        <v>2</v>
      </c>
      <c r="C405" s="4">
        <v>28</v>
      </c>
      <c r="D405">
        <v>0</v>
      </c>
      <c r="E405">
        <v>0</v>
      </c>
      <c r="F405" s="3">
        <v>12.65</v>
      </c>
      <c r="G405" t="s">
        <v>14</v>
      </c>
      <c r="H405" t="s">
        <v>24</v>
      </c>
      <c r="I405" t="s">
        <v>46</v>
      </c>
      <c r="J405" t="b">
        <v>0</v>
      </c>
      <c r="K405" t="s">
        <v>16</v>
      </c>
      <c r="L405" t="s">
        <v>21</v>
      </c>
      <c r="M405">
        <f>IF(B405&lt;&gt;"",COUNTA($B$6:B405),"")</f>
        <v>400</v>
      </c>
      <c r="N405" t="str">
        <f>IF(Tableau2[[#This Row],[parents_enfants]]=0,"0 enfant",
   IF(AND(Tableau2[[#This Row],[parents_enfants]]&gt;=1,Tableau2[[#This Row],[parents_enfants]]&lt;=3),"1-3 enfants","4+ enfants"))</f>
        <v>0 enfant</v>
      </c>
      <c r="O405" t="str">
        <f>IF(Tableau2[[#This Row],[survecu]]=0,"NON","OUI")</f>
        <v>OUI</v>
      </c>
      <c r="P405" t="s">
        <v>46</v>
      </c>
      <c r="Q405" t="b">
        <v>1</v>
      </c>
    </row>
    <row r="406" spans="1:17" x14ac:dyDescent="0.35">
      <c r="A406">
        <v>1</v>
      </c>
      <c r="B406">
        <v>3</v>
      </c>
      <c r="C406" s="4">
        <v>39</v>
      </c>
      <c r="D406">
        <v>0</v>
      </c>
      <c r="E406">
        <v>0</v>
      </c>
      <c r="F406" s="3">
        <v>7.9249999999999998</v>
      </c>
      <c r="G406" t="s">
        <v>14</v>
      </c>
      <c r="H406" t="s">
        <v>15</v>
      </c>
      <c r="I406" t="s">
        <v>45</v>
      </c>
      <c r="J406" t="b">
        <v>1</v>
      </c>
      <c r="K406" t="s">
        <v>16</v>
      </c>
      <c r="L406" t="s">
        <v>21</v>
      </c>
      <c r="M406">
        <f>IF(B406&lt;&gt;"",COUNTA($B$6:B406),"")</f>
        <v>401</v>
      </c>
      <c r="N406" t="str">
        <f>IF(Tableau2[[#This Row],[parents_enfants]]=0,"0 enfant",
   IF(AND(Tableau2[[#This Row],[parents_enfants]]&gt;=1,Tableau2[[#This Row],[parents_enfants]]&lt;=3),"1-3 enfants","4+ enfants"))</f>
        <v>0 enfant</v>
      </c>
      <c r="O406" t="str">
        <f>IF(Tableau2[[#This Row],[survecu]]=0,"NON","OUI")</f>
        <v>OUI</v>
      </c>
      <c r="P406" t="s">
        <v>45</v>
      </c>
      <c r="Q406" t="b">
        <v>1</v>
      </c>
    </row>
    <row r="407" spans="1:17" x14ac:dyDescent="0.35">
      <c r="A407">
        <v>0</v>
      </c>
      <c r="B407">
        <v>3</v>
      </c>
      <c r="C407" s="4">
        <v>26</v>
      </c>
      <c r="D407">
        <v>0</v>
      </c>
      <c r="E407">
        <v>0</v>
      </c>
      <c r="F407" s="3">
        <v>8.0500000000000007</v>
      </c>
      <c r="G407" t="s">
        <v>14</v>
      </c>
      <c r="H407" t="s">
        <v>15</v>
      </c>
      <c r="I407" t="s">
        <v>45</v>
      </c>
      <c r="J407" t="b">
        <v>1</v>
      </c>
      <c r="K407" t="s">
        <v>16</v>
      </c>
      <c r="L407" t="s">
        <v>17</v>
      </c>
      <c r="M407">
        <f>IF(B407&lt;&gt;"",COUNTA($B$6:B407),"")</f>
        <v>402</v>
      </c>
      <c r="N407" t="str">
        <f>IF(Tableau2[[#This Row],[parents_enfants]]=0,"0 enfant",
   IF(AND(Tableau2[[#This Row],[parents_enfants]]&gt;=1,Tableau2[[#This Row],[parents_enfants]]&lt;=3),"1-3 enfants","4+ enfants"))</f>
        <v>0 enfant</v>
      </c>
      <c r="O407" t="str">
        <f>IF(Tableau2[[#This Row],[survecu]]=0,"NON","OUI")</f>
        <v>NON</v>
      </c>
      <c r="P407" t="s">
        <v>45</v>
      </c>
      <c r="Q407" t="b">
        <v>1</v>
      </c>
    </row>
    <row r="408" spans="1:17" x14ac:dyDescent="0.35">
      <c r="A408">
        <v>0</v>
      </c>
      <c r="B408">
        <v>3</v>
      </c>
      <c r="C408" s="4">
        <v>21</v>
      </c>
      <c r="D408">
        <v>1</v>
      </c>
      <c r="E408">
        <v>0</v>
      </c>
      <c r="F408" s="3">
        <v>9.8249999999999993</v>
      </c>
      <c r="G408" t="s">
        <v>14</v>
      </c>
      <c r="H408" t="s">
        <v>15</v>
      </c>
      <c r="I408" t="s">
        <v>46</v>
      </c>
      <c r="J408" t="b">
        <v>0</v>
      </c>
      <c r="K408" t="s">
        <v>16</v>
      </c>
      <c r="L408" t="s">
        <v>17</v>
      </c>
      <c r="M408">
        <f>IF(B408&lt;&gt;"",COUNTA($B$6:B408),"")</f>
        <v>403</v>
      </c>
      <c r="N408" t="str">
        <f>IF(Tableau2[[#This Row],[parents_enfants]]=0,"0 enfant",
   IF(AND(Tableau2[[#This Row],[parents_enfants]]&gt;=1,Tableau2[[#This Row],[parents_enfants]]&lt;=3),"1-3 enfants","4+ enfants"))</f>
        <v>0 enfant</v>
      </c>
      <c r="O408" t="str">
        <f>IF(Tableau2[[#This Row],[survecu]]=0,"NON","OUI")</f>
        <v>NON</v>
      </c>
      <c r="P408" t="s">
        <v>46</v>
      </c>
      <c r="Q408" t="b">
        <v>0</v>
      </c>
    </row>
    <row r="409" spans="1:17" x14ac:dyDescent="0.35">
      <c r="A409">
        <v>0</v>
      </c>
      <c r="B409">
        <v>3</v>
      </c>
      <c r="C409" s="4">
        <v>28</v>
      </c>
      <c r="D409">
        <v>1</v>
      </c>
      <c r="E409">
        <v>0</v>
      </c>
      <c r="F409" s="3">
        <v>15.85</v>
      </c>
      <c r="G409" t="s">
        <v>14</v>
      </c>
      <c r="H409" t="s">
        <v>15</v>
      </c>
      <c r="I409" t="s">
        <v>45</v>
      </c>
      <c r="J409" t="b">
        <v>1</v>
      </c>
      <c r="K409" t="s">
        <v>16</v>
      </c>
      <c r="L409" t="s">
        <v>17</v>
      </c>
      <c r="M409">
        <f>IF(B409&lt;&gt;"",COUNTA($B$6:B409),"")</f>
        <v>404</v>
      </c>
      <c r="N409" t="str">
        <f>IF(Tableau2[[#This Row],[parents_enfants]]=0,"0 enfant",
   IF(AND(Tableau2[[#This Row],[parents_enfants]]&gt;=1,Tableau2[[#This Row],[parents_enfants]]&lt;=3),"1-3 enfants","4+ enfants"))</f>
        <v>0 enfant</v>
      </c>
      <c r="O409" t="str">
        <f>IF(Tableau2[[#This Row],[survecu]]=0,"NON","OUI")</f>
        <v>NON</v>
      </c>
      <c r="P409" t="s">
        <v>45</v>
      </c>
      <c r="Q409" t="b">
        <v>0</v>
      </c>
    </row>
    <row r="410" spans="1:17" x14ac:dyDescent="0.35">
      <c r="A410">
        <v>0</v>
      </c>
      <c r="B410">
        <v>3</v>
      </c>
      <c r="C410" s="4">
        <v>20</v>
      </c>
      <c r="D410">
        <v>0</v>
      </c>
      <c r="E410">
        <v>0</v>
      </c>
      <c r="F410" s="3">
        <v>8.6624999999999996</v>
      </c>
      <c r="G410" t="s">
        <v>14</v>
      </c>
      <c r="H410" t="s">
        <v>15</v>
      </c>
      <c r="I410" t="s">
        <v>46</v>
      </c>
      <c r="J410" t="b">
        <v>0</v>
      </c>
      <c r="K410" t="s">
        <v>16</v>
      </c>
      <c r="L410" t="s">
        <v>17</v>
      </c>
      <c r="M410">
        <f>IF(B410&lt;&gt;"",COUNTA($B$6:B410),"")</f>
        <v>405</v>
      </c>
      <c r="N410" t="str">
        <f>IF(Tableau2[[#This Row],[parents_enfants]]=0,"0 enfant",
   IF(AND(Tableau2[[#This Row],[parents_enfants]]&gt;=1,Tableau2[[#This Row],[parents_enfants]]&lt;=3),"1-3 enfants","4+ enfants"))</f>
        <v>0 enfant</v>
      </c>
      <c r="O410" t="str">
        <f>IF(Tableau2[[#This Row],[survecu]]=0,"NON","OUI")</f>
        <v>NON</v>
      </c>
      <c r="P410" t="s">
        <v>46</v>
      </c>
      <c r="Q410" t="b">
        <v>1</v>
      </c>
    </row>
    <row r="411" spans="1:17" x14ac:dyDescent="0.35">
      <c r="A411">
        <v>0</v>
      </c>
      <c r="B411">
        <v>2</v>
      </c>
      <c r="C411" s="4">
        <v>34</v>
      </c>
      <c r="D411">
        <v>1</v>
      </c>
      <c r="E411">
        <v>0</v>
      </c>
      <c r="F411" s="3">
        <v>21</v>
      </c>
      <c r="G411" t="s">
        <v>14</v>
      </c>
      <c r="H411" t="s">
        <v>24</v>
      </c>
      <c r="I411" t="s">
        <v>45</v>
      </c>
      <c r="J411" t="b">
        <v>1</v>
      </c>
      <c r="K411" t="s">
        <v>16</v>
      </c>
      <c r="L411" t="s">
        <v>17</v>
      </c>
      <c r="M411">
        <f>IF(B411&lt;&gt;"",COUNTA($B$6:B411),"")</f>
        <v>406</v>
      </c>
      <c r="N411" t="str">
        <f>IF(Tableau2[[#This Row],[parents_enfants]]=0,"0 enfant",
   IF(AND(Tableau2[[#This Row],[parents_enfants]]&gt;=1,Tableau2[[#This Row],[parents_enfants]]&lt;=3),"1-3 enfants","4+ enfants"))</f>
        <v>0 enfant</v>
      </c>
      <c r="O411" t="str">
        <f>IF(Tableau2[[#This Row],[survecu]]=0,"NON","OUI")</f>
        <v>NON</v>
      </c>
      <c r="P411" t="s">
        <v>45</v>
      </c>
      <c r="Q411" t="b">
        <v>0</v>
      </c>
    </row>
    <row r="412" spans="1:17" x14ac:dyDescent="0.35">
      <c r="A412">
        <v>0</v>
      </c>
      <c r="B412">
        <v>3</v>
      </c>
      <c r="C412" s="4">
        <v>51</v>
      </c>
      <c r="D412">
        <v>0</v>
      </c>
      <c r="E412">
        <v>0</v>
      </c>
      <c r="F412" s="3">
        <v>7.75</v>
      </c>
      <c r="G412" t="s">
        <v>14</v>
      </c>
      <c r="H412" t="s">
        <v>15</v>
      </c>
      <c r="I412" t="s">
        <v>45</v>
      </c>
      <c r="J412" t="b">
        <v>1</v>
      </c>
      <c r="K412" t="s">
        <v>16</v>
      </c>
      <c r="L412" t="s">
        <v>17</v>
      </c>
      <c r="M412">
        <f>IF(B412&lt;&gt;"",COUNTA($B$6:B412),"")</f>
        <v>407</v>
      </c>
      <c r="N412" t="str">
        <f>IF(Tableau2[[#This Row],[parents_enfants]]=0,"0 enfant",
   IF(AND(Tableau2[[#This Row],[parents_enfants]]&gt;=1,Tableau2[[#This Row],[parents_enfants]]&lt;=3),"1-3 enfants","4+ enfants"))</f>
        <v>0 enfant</v>
      </c>
      <c r="O412" t="str">
        <f>IF(Tableau2[[#This Row],[survecu]]=0,"NON","OUI")</f>
        <v>NON</v>
      </c>
      <c r="P412" t="s">
        <v>45</v>
      </c>
      <c r="Q412" t="b">
        <v>1</v>
      </c>
    </row>
    <row r="413" spans="1:17" x14ac:dyDescent="0.35">
      <c r="A413">
        <v>1</v>
      </c>
      <c r="B413">
        <v>2</v>
      </c>
      <c r="C413" s="4">
        <v>3</v>
      </c>
      <c r="D413">
        <v>1</v>
      </c>
      <c r="E413">
        <v>1</v>
      </c>
      <c r="F413" s="3">
        <v>18.75</v>
      </c>
      <c r="G413" t="s">
        <v>14</v>
      </c>
      <c r="H413" t="s">
        <v>24</v>
      </c>
      <c r="I413" t="s">
        <v>59</v>
      </c>
      <c r="J413" t="b">
        <v>0</v>
      </c>
      <c r="K413" t="s">
        <v>16</v>
      </c>
      <c r="L413" t="s">
        <v>21</v>
      </c>
      <c r="M413">
        <f>IF(B413&lt;&gt;"",COUNTA($B$6:B413),"")</f>
        <v>408</v>
      </c>
      <c r="N413" t="str">
        <f>IF(Tableau2[[#This Row],[parents_enfants]]=0,"0 enfant",
   IF(AND(Tableau2[[#This Row],[parents_enfants]]&gt;=1,Tableau2[[#This Row],[parents_enfants]]&lt;=3),"1-3 enfants","4+ enfants"))</f>
        <v>1-3 enfants</v>
      </c>
      <c r="O413" t="str">
        <f>IF(Tableau2[[#This Row],[survecu]]=0,"NON","OUI")</f>
        <v>OUI</v>
      </c>
      <c r="P413" t="s">
        <v>45</v>
      </c>
      <c r="Q413" t="b">
        <v>0</v>
      </c>
    </row>
    <row r="414" spans="1:17" x14ac:dyDescent="0.35">
      <c r="A414">
        <v>0</v>
      </c>
      <c r="B414">
        <v>3</v>
      </c>
      <c r="C414" s="4">
        <v>21</v>
      </c>
      <c r="D414">
        <v>0</v>
      </c>
      <c r="E414">
        <v>0</v>
      </c>
      <c r="F414" s="3">
        <v>7.7750000000000004</v>
      </c>
      <c r="G414" t="s">
        <v>14</v>
      </c>
      <c r="H414" t="s">
        <v>15</v>
      </c>
      <c r="I414" t="s">
        <v>45</v>
      </c>
      <c r="J414" t="b">
        <v>1</v>
      </c>
      <c r="K414" t="s">
        <v>16</v>
      </c>
      <c r="L414" t="s">
        <v>17</v>
      </c>
      <c r="M414">
        <f>IF(B414&lt;&gt;"",COUNTA($B$6:B414),"")</f>
        <v>409</v>
      </c>
      <c r="N414" t="str">
        <f>IF(Tableau2[[#This Row],[parents_enfants]]=0,"0 enfant",
   IF(AND(Tableau2[[#This Row],[parents_enfants]]&gt;=1,Tableau2[[#This Row],[parents_enfants]]&lt;=3),"1-3 enfants","4+ enfants"))</f>
        <v>0 enfant</v>
      </c>
      <c r="O414" t="str">
        <f>IF(Tableau2[[#This Row],[survecu]]=0,"NON","OUI")</f>
        <v>NON</v>
      </c>
      <c r="P414" t="s">
        <v>45</v>
      </c>
      <c r="Q414" t="b">
        <v>1</v>
      </c>
    </row>
    <row r="415" spans="1:17" x14ac:dyDescent="0.35">
      <c r="A415">
        <v>0</v>
      </c>
      <c r="B415">
        <v>3</v>
      </c>
      <c r="C415" s="4">
        <v>21.5</v>
      </c>
      <c r="D415">
        <v>3</v>
      </c>
      <c r="E415">
        <v>1</v>
      </c>
      <c r="F415" s="3">
        <v>25.466699999999999</v>
      </c>
      <c r="G415" t="s">
        <v>14</v>
      </c>
      <c r="H415" t="s">
        <v>15</v>
      </c>
      <c r="I415" t="s">
        <v>46</v>
      </c>
      <c r="J415" t="b">
        <v>0</v>
      </c>
      <c r="K415" t="s">
        <v>16</v>
      </c>
      <c r="L415" t="s">
        <v>17</v>
      </c>
      <c r="M415">
        <f>IF(B415&lt;&gt;"",COUNTA($B$6:B415),"")</f>
        <v>410</v>
      </c>
      <c r="N415" t="str">
        <f>IF(Tableau2[[#This Row],[parents_enfants]]=0,"0 enfant",
   IF(AND(Tableau2[[#This Row],[parents_enfants]]&gt;=1,Tableau2[[#This Row],[parents_enfants]]&lt;=3),"1-3 enfants","4+ enfants"))</f>
        <v>1-3 enfants</v>
      </c>
      <c r="O415" t="str">
        <f>IF(Tableau2[[#This Row],[survecu]]=0,"NON","OUI")</f>
        <v>NON</v>
      </c>
      <c r="P415" t="s">
        <v>46</v>
      </c>
      <c r="Q415" t="b">
        <v>0</v>
      </c>
    </row>
    <row r="416" spans="1:17" x14ac:dyDescent="0.35">
      <c r="A416">
        <v>0</v>
      </c>
      <c r="B416">
        <v>3</v>
      </c>
      <c r="C416" s="4">
        <v>25</v>
      </c>
      <c r="D416">
        <v>0</v>
      </c>
      <c r="E416">
        <v>0</v>
      </c>
      <c r="F416" s="3">
        <v>7.8958000000000004</v>
      </c>
      <c r="G416" t="s">
        <v>14</v>
      </c>
      <c r="H416" t="s">
        <v>15</v>
      </c>
      <c r="I416" t="s">
        <v>45</v>
      </c>
      <c r="J416" t="b">
        <v>1</v>
      </c>
      <c r="K416" t="s">
        <v>16</v>
      </c>
      <c r="L416" t="s">
        <v>17</v>
      </c>
      <c r="M416">
        <f>IF(B416&lt;&gt;"",COUNTA($B$6:B416),"")</f>
        <v>411</v>
      </c>
      <c r="N416" t="str">
        <f>IF(Tableau2[[#This Row],[parents_enfants]]=0,"0 enfant",
   IF(AND(Tableau2[[#This Row],[parents_enfants]]&gt;=1,Tableau2[[#This Row],[parents_enfants]]&lt;=3),"1-3 enfants","4+ enfants"))</f>
        <v>0 enfant</v>
      </c>
      <c r="O416" t="str">
        <f>IF(Tableau2[[#This Row],[survecu]]=0,"NON","OUI")</f>
        <v>NON</v>
      </c>
      <c r="P416" t="s">
        <v>45</v>
      </c>
      <c r="Q416" t="b">
        <v>1</v>
      </c>
    </row>
    <row r="417" spans="1:17" x14ac:dyDescent="0.35">
      <c r="A417">
        <v>0</v>
      </c>
      <c r="B417">
        <v>3</v>
      </c>
      <c r="C417" s="4">
        <v>25</v>
      </c>
      <c r="D417">
        <v>0</v>
      </c>
      <c r="E417">
        <v>0</v>
      </c>
      <c r="F417" s="3">
        <v>6.8582999999999998</v>
      </c>
      <c r="G417" t="s">
        <v>22</v>
      </c>
      <c r="H417" t="s">
        <v>15</v>
      </c>
      <c r="I417" t="s">
        <v>45</v>
      </c>
      <c r="J417" t="b">
        <v>1</v>
      </c>
      <c r="K417" t="s">
        <v>23</v>
      </c>
      <c r="L417" t="s">
        <v>17</v>
      </c>
      <c r="M417">
        <f>IF(B417&lt;&gt;"",COUNTA($B$6:B417),"")</f>
        <v>412</v>
      </c>
      <c r="N417" t="str">
        <f>IF(Tableau2[[#This Row],[parents_enfants]]=0,"0 enfant",
   IF(AND(Tableau2[[#This Row],[parents_enfants]]&gt;=1,Tableau2[[#This Row],[parents_enfants]]&lt;=3),"1-3 enfants","4+ enfants"))</f>
        <v>0 enfant</v>
      </c>
      <c r="O417" t="str">
        <f>IF(Tableau2[[#This Row],[survecu]]=0,"NON","OUI")</f>
        <v>NON</v>
      </c>
      <c r="P417" t="s">
        <v>45</v>
      </c>
      <c r="Q417" t="b">
        <v>1</v>
      </c>
    </row>
    <row r="418" spans="1:17" x14ac:dyDescent="0.35">
      <c r="A418">
        <v>1</v>
      </c>
      <c r="B418">
        <v>1</v>
      </c>
      <c r="C418" s="4">
        <v>33</v>
      </c>
      <c r="D418">
        <v>1</v>
      </c>
      <c r="E418">
        <v>0</v>
      </c>
      <c r="F418" s="3">
        <v>90</v>
      </c>
      <c r="G418" t="s">
        <v>22</v>
      </c>
      <c r="H418" t="s">
        <v>19</v>
      </c>
      <c r="I418" t="s">
        <v>46</v>
      </c>
      <c r="J418" t="b">
        <v>0</v>
      </c>
      <c r="K418" t="s">
        <v>23</v>
      </c>
      <c r="L418" t="s">
        <v>21</v>
      </c>
      <c r="M418">
        <f>IF(B418&lt;&gt;"",COUNTA($B$6:B418),"")</f>
        <v>413</v>
      </c>
      <c r="N418" t="str">
        <f>IF(Tableau2[[#This Row],[parents_enfants]]=0,"0 enfant",
   IF(AND(Tableau2[[#This Row],[parents_enfants]]&gt;=1,Tableau2[[#This Row],[parents_enfants]]&lt;=3),"1-3 enfants","4+ enfants"))</f>
        <v>0 enfant</v>
      </c>
      <c r="O418" t="str">
        <f>IF(Tableau2[[#This Row],[survecu]]=0,"NON","OUI")</f>
        <v>OUI</v>
      </c>
      <c r="P418" t="s">
        <v>46</v>
      </c>
      <c r="Q418" t="b">
        <v>0</v>
      </c>
    </row>
    <row r="419" spans="1:17" x14ac:dyDescent="0.35">
      <c r="A419">
        <v>0</v>
      </c>
      <c r="B419">
        <v>2</v>
      </c>
      <c r="C419" s="4">
        <v>30</v>
      </c>
      <c r="D419">
        <v>0</v>
      </c>
      <c r="E419">
        <v>0</v>
      </c>
      <c r="F419" s="3">
        <v>0</v>
      </c>
      <c r="G419" t="s">
        <v>14</v>
      </c>
      <c r="H419" t="s">
        <v>24</v>
      </c>
      <c r="I419" t="s">
        <v>45</v>
      </c>
      <c r="J419" t="b">
        <v>1</v>
      </c>
      <c r="K419" t="s">
        <v>16</v>
      </c>
      <c r="L419" t="s">
        <v>17</v>
      </c>
      <c r="M419">
        <f>IF(B419&lt;&gt;"",COUNTA($B$6:B419),"")</f>
        <v>414</v>
      </c>
      <c r="N419" t="str">
        <f>IF(Tableau2[[#This Row],[parents_enfants]]=0,"0 enfant",
   IF(AND(Tableau2[[#This Row],[parents_enfants]]&gt;=1,Tableau2[[#This Row],[parents_enfants]]&lt;=3),"1-3 enfants","4+ enfants"))</f>
        <v>0 enfant</v>
      </c>
      <c r="O419" t="str">
        <f>IF(Tableau2[[#This Row],[survecu]]=0,"NON","OUI")</f>
        <v>NON</v>
      </c>
      <c r="P419" t="s">
        <v>45</v>
      </c>
      <c r="Q419" t="b">
        <v>1</v>
      </c>
    </row>
    <row r="420" spans="1:17" x14ac:dyDescent="0.35">
      <c r="A420">
        <v>1</v>
      </c>
      <c r="B420">
        <v>3</v>
      </c>
      <c r="C420" s="4">
        <v>44</v>
      </c>
      <c r="D420">
        <v>0</v>
      </c>
      <c r="E420">
        <v>0</v>
      </c>
      <c r="F420" s="3">
        <v>7.9249999999999998</v>
      </c>
      <c r="G420" t="s">
        <v>14</v>
      </c>
      <c r="H420" t="s">
        <v>15</v>
      </c>
      <c r="I420" t="s">
        <v>45</v>
      </c>
      <c r="J420" t="b">
        <v>1</v>
      </c>
      <c r="K420" t="s">
        <v>16</v>
      </c>
      <c r="L420" t="s">
        <v>21</v>
      </c>
      <c r="M420">
        <f>IF(B420&lt;&gt;"",COUNTA($B$6:B420),"")</f>
        <v>415</v>
      </c>
      <c r="N420" t="str">
        <f>IF(Tableau2[[#This Row],[parents_enfants]]=0,"0 enfant",
   IF(AND(Tableau2[[#This Row],[parents_enfants]]&gt;=1,Tableau2[[#This Row],[parents_enfants]]&lt;=3),"1-3 enfants","4+ enfants"))</f>
        <v>0 enfant</v>
      </c>
      <c r="O420" t="str">
        <f>IF(Tableau2[[#This Row],[survecu]]=0,"NON","OUI")</f>
        <v>OUI</v>
      </c>
      <c r="P420" t="s">
        <v>45</v>
      </c>
      <c r="Q420" t="b">
        <v>1</v>
      </c>
    </row>
    <row r="421" spans="1:17" x14ac:dyDescent="0.35">
      <c r="A421">
        <v>0</v>
      </c>
      <c r="B421">
        <v>3</v>
      </c>
      <c r="C421" s="4">
        <v>21.5</v>
      </c>
      <c r="D421">
        <v>0</v>
      </c>
      <c r="E421">
        <v>0</v>
      </c>
      <c r="F421" s="3">
        <v>8.0500000000000007</v>
      </c>
      <c r="G421" t="s">
        <v>14</v>
      </c>
      <c r="H421" t="s">
        <v>15</v>
      </c>
      <c r="I421" t="s">
        <v>46</v>
      </c>
      <c r="J421" t="b">
        <v>0</v>
      </c>
      <c r="K421" t="s">
        <v>16</v>
      </c>
      <c r="L421" t="s">
        <v>17</v>
      </c>
      <c r="M421">
        <f>IF(B421&lt;&gt;"",COUNTA($B$6:B421),"")</f>
        <v>416</v>
      </c>
      <c r="N421" t="str">
        <f>IF(Tableau2[[#This Row],[parents_enfants]]=0,"0 enfant",
   IF(AND(Tableau2[[#This Row],[parents_enfants]]&gt;=1,Tableau2[[#This Row],[parents_enfants]]&lt;=3),"1-3 enfants","4+ enfants"))</f>
        <v>0 enfant</v>
      </c>
      <c r="O421" t="str">
        <f>IF(Tableau2[[#This Row],[survecu]]=0,"NON","OUI")</f>
        <v>NON</v>
      </c>
      <c r="P421" t="s">
        <v>46</v>
      </c>
      <c r="Q421" t="b">
        <v>1</v>
      </c>
    </row>
    <row r="422" spans="1:17" x14ac:dyDescent="0.35">
      <c r="A422">
        <v>1</v>
      </c>
      <c r="B422">
        <v>2</v>
      </c>
      <c r="C422" s="4">
        <v>34</v>
      </c>
      <c r="D422">
        <v>1</v>
      </c>
      <c r="E422">
        <v>1</v>
      </c>
      <c r="F422" s="3">
        <v>32.5</v>
      </c>
      <c r="G422" t="s">
        <v>14</v>
      </c>
      <c r="H422" t="s">
        <v>24</v>
      </c>
      <c r="I422" t="s">
        <v>46</v>
      </c>
      <c r="J422" t="b">
        <v>0</v>
      </c>
      <c r="K422" t="s">
        <v>16</v>
      </c>
      <c r="L422" t="s">
        <v>21</v>
      </c>
      <c r="M422">
        <f>IF(B422&lt;&gt;"",COUNTA($B$6:B422),"")</f>
        <v>417</v>
      </c>
      <c r="N422" t="str">
        <f>IF(Tableau2[[#This Row],[parents_enfants]]=0,"0 enfant",
   IF(AND(Tableau2[[#This Row],[parents_enfants]]&gt;=1,Tableau2[[#This Row],[parents_enfants]]&lt;=3),"1-3 enfants","4+ enfants"))</f>
        <v>1-3 enfants</v>
      </c>
      <c r="O422" t="str">
        <f>IF(Tableau2[[#This Row],[survecu]]=0,"NON","OUI")</f>
        <v>OUI</v>
      </c>
      <c r="P422" t="s">
        <v>46</v>
      </c>
      <c r="Q422" t="b">
        <v>0</v>
      </c>
    </row>
    <row r="423" spans="1:17" x14ac:dyDescent="0.35">
      <c r="A423">
        <v>1</v>
      </c>
      <c r="B423">
        <v>2</v>
      </c>
      <c r="C423" s="4">
        <v>18</v>
      </c>
      <c r="D423">
        <v>0</v>
      </c>
      <c r="E423">
        <v>2</v>
      </c>
      <c r="F423" s="3">
        <v>13</v>
      </c>
      <c r="G423" t="s">
        <v>14</v>
      </c>
      <c r="H423" t="s">
        <v>24</v>
      </c>
      <c r="I423" t="s">
        <v>46</v>
      </c>
      <c r="J423" t="b">
        <v>0</v>
      </c>
      <c r="K423" t="s">
        <v>16</v>
      </c>
      <c r="L423" t="s">
        <v>21</v>
      </c>
      <c r="M423">
        <f>IF(B423&lt;&gt;"",COUNTA($B$6:B423),"")</f>
        <v>418</v>
      </c>
      <c r="N423" t="str">
        <f>IF(Tableau2[[#This Row],[parents_enfants]]=0,"0 enfant",
   IF(AND(Tableau2[[#This Row],[parents_enfants]]&gt;=1,Tableau2[[#This Row],[parents_enfants]]&lt;=3),"1-3 enfants","4+ enfants"))</f>
        <v>1-3 enfants</v>
      </c>
      <c r="O423" t="str">
        <f>IF(Tableau2[[#This Row],[survecu]]=0,"NON","OUI")</f>
        <v>OUI</v>
      </c>
      <c r="P423" t="s">
        <v>46</v>
      </c>
      <c r="Q423" t="b">
        <v>0</v>
      </c>
    </row>
    <row r="424" spans="1:17" x14ac:dyDescent="0.35">
      <c r="A424">
        <v>0</v>
      </c>
      <c r="B424">
        <v>2</v>
      </c>
      <c r="C424" s="4">
        <v>30</v>
      </c>
      <c r="D424">
        <v>0</v>
      </c>
      <c r="E424">
        <v>0</v>
      </c>
      <c r="F424" s="3">
        <v>13</v>
      </c>
      <c r="G424" t="s">
        <v>14</v>
      </c>
      <c r="H424" t="s">
        <v>24</v>
      </c>
      <c r="I424" t="s">
        <v>45</v>
      </c>
      <c r="J424" t="b">
        <v>1</v>
      </c>
      <c r="K424" t="s">
        <v>16</v>
      </c>
      <c r="L424" t="s">
        <v>17</v>
      </c>
      <c r="M424">
        <f>IF(B424&lt;&gt;"",COUNTA($B$6:B424),"")</f>
        <v>419</v>
      </c>
      <c r="N424" t="str">
        <f>IF(Tableau2[[#This Row],[parents_enfants]]=0,"0 enfant",
   IF(AND(Tableau2[[#This Row],[parents_enfants]]&gt;=1,Tableau2[[#This Row],[parents_enfants]]&lt;=3),"1-3 enfants","4+ enfants"))</f>
        <v>0 enfant</v>
      </c>
      <c r="O424" t="str">
        <f>IF(Tableau2[[#This Row],[survecu]]=0,"NON","OUI")</f>
        <v>NON</v>
      </c>
      <c r="P424" t="s">
        <v>45</v>
      </c>
      <c r="Q424" t="b">
        <v>1</v>
      </c>
    </row>
    <row r="425" spans="1:17" x14ac:dyDescent="0.35">
      <c r="A425">
        <v>0</v>
      </c>
      <c r="B425">
        <v>3</v>
      </c>
      <c r="C425" s="4">
        <v>10</v>
      </c>
      <c r="D425">
        <v>0</v>
      </c>
      <c r="E425">
        <v>2</v>
      </c>
      <c r="F425" s="3">
        <v>24.15</v>
      </c>
      <c r="G425" t="s">
        <v>14</v>
      </c>
      <c r="H425" t="s">
        <v>15</v>
      </c>
      <c r="I425" t="s">
        <v>59</v>
      </c>
      <c r="J425" t="b">
        <v>0</v>
      </c>
      <c r="K425" t="s">
        <v>16</v>
      </c>
      <c r="L425" t="s">
        <v>17</v>
      </c>
      <c r="M425">
        <f>IF(B425&lt;&gt;"",COUNTA($B$6:B425),"")</f>
        <v>420</v>
      </c>
      <c r="N425" t="str">
        <f>IF(Tableau2[[#This Row],[parents_enfants]]=0,"0 enfant",
   IF(AND(Tableau2[[#This Row],[parents_enfants]]&gt;=1,Tableau2[[#This Row],[parents_enfants]]&lt;=3),"1-3 enfants","4+ enfants"))</f>
        <v>1-3 enfants</v>
      </c>
      <c r="O425" t="str">
        <f>IF(Tableau2[[#This Row],[survecu]]=0,"NON","OUI")</f>
        <v>NON</v>
      </c>
      <c r="P425" t="s">
        <v>46</v>
      </c>
      <c r="Q425" t="b">
        <v>0</v>
      </c>
    </row>
    <row r="426" spans="1:17" x14ac:dyDescent="0.35">
      <c r="A426">
        <v>0</v>
      </c>
      <c r="B426">
        <v>3</v>
      </c>
      <c r="C426" s="4">
        <v>25</v>
      </c>
      <c r="D426">
        <v>0</v>
      </c>
      <c r="E426">
        <v>0</v>
      </c>
      <c r="F426" s="3">
        <v>7.8958000000000004</v>
      </c>
      <c r="G426" t="s">
        <v>18</v>
      </c>
      <c r="H426" t="s">
        <v>15</v>
      </c>
      <c r="I426" t="s">
        <v>45</v>
      </c>
      <c r="J426" t="b">
        <v>1</v>
      </c>
      <c r="K426" t="s">
        <v>20</v>
      </c>
      <c r="L426" t="s">
        <v>17</v>
      </c>
      <c r="M426">
        <f>IF(B426&lt;&gt;"",COUNTA($B$6:B426),"")</f>
        <v>421</v>
      </c>
      <c r="N426" t="str">
        <f>IF(Tableau2[[#This Row],[parents_enfants]]=0,"0 enfant",
   IF(AND(Tableau2[[#This Row],[parents_enfants]]&gt;=1,Tableau2[[#This Row],[parents_enfants]]&lt;=3),"1-3 enfants","4+ enfants"))</f>
        <v>0 enfant</v>
      </c>
      <c r="O426" t="str">
        <f>IF(Tableau2[[#This Row],[survecu]]=0,"NON","OUI")</f>
        <v>NON</v>
      </c>
      <c r="P426" t="s">
        <v>45</v>
      </c>
      <c r="Q426" t="b">
        <v>1</v>
      </c>
    </row>
    <row r="427" spans="1:17" x14ac:dyDescent="0.35">
      <c r="A427">
        <v>0</v>
      </c>
      <c r="B427">
        <v>3</v>
      </c>
      <c r="C427" s="4">
        <v>21</v>
      </c>
      <c r="D427">
        <v>0</v>
      </c>
      <c r="E427">
        <v>0</v>
      </c>
      <c r="F427" s="3">
        <v>7.7332999999999998</v>
      </c>
      <c r="G427" t="s">
        <v>22</v>
      </c>
      <c r="H427" t="s">
        <v>15</v>
      </c>
      <c r="I427" t="s">
        <v>45</v>
      </c>
      <c r="J427" t="b">
        <v>1</v>
      </c>
      <c r="K427" t="s">
        <v>23</v>
      </c>
      <c r="L427" t="s">
        <v>17</v>
      </c>
      <c r="M427">
        <f>IF(B427&lt;&gt;"",COUNTA($B$6:B427),"")</f>
        <v>422</v>
      </c>
      <c r="N427" t="str">
        <f>IF(Tableau2[[#This Row],[parents_enfants]]=0,"0 enfant",
   IF(AND(Tableau2[[#This Row],[parents_enfants]]&gt;=1,Tableau2[[#This Row],[parents_enfants]]&lt;=3),"1-3 enfants","4+ enfants"))</f>
        <v>0 enfant</v>
      </c>
      <c r="O427" t="str">
        <f>IF(Tableau2[[#This Row],[survecu]]=0,"NON","OUI")</f>
        <v>NON</v>
      </c>
      <c r="P427" t="s">
        <v>45</v>
      </c>
      <c r="Q427" t="b">
        <v>1</v>
      </c>
    </row>
    <row r="428" spans="1:17" x14ac:dyDescent="0.35">
      <c r="A428">
        <v>0</v>
      </c>
      <c r="B428">
        <v>3</v>
      </c>
      <c r="C428" s="4">
        <v>29</v>
      </c>
      <c r="D428">
        <v>0</v>
      </c>
      <c r="E428">
        <v>0</v>
      </c>
      <c r="F428" s="3">
        <v>7.875</v>
      </c>
      <c r="G428" t="s">
        <v>14</v>
      </c>
      <c r="H428" t="s">
        <v>15</v>
      </c>
      <c r="I428" t="s">
        <v>45</v>
      </c>
      <c r="J428" t="b">
        <v>1</v>
      </c>
      <c r="K428" t="s">
        <v>16</v>
      </c>
      <c r="L428" t="s">
        <v>17</v>
      </c>
      <c r="M428">
        <f>IF(B428&lt;&gt;"",COUNTA($B$6:B428),"")</f>
        <v>423</v>
      </c>
      <c r="N428" t="str">
        <f>IF(Tableau2[[#This Row],[parents_enfants]]=0,"0 enfant",
   IF(AND(Tableau2[[#This Row],[parents_enfants]]&gt;=1,Tableau2[[#This Row],[parents_enfants]]&lt;=3),"1-3 enfants","4+ enfants"))</f>
        <v>0 enfant</v>
      </c>
      <c r="O428" t="str">
        <f>IF(Tableau2[[#This Row],[survecu]]=0,"NON","OUI")</f>
        <v>NON</v>
      </c>
      <c r="P428" t="s">
        <v>45</v>
      </c>
      <c r="Q428" t="b">
        <v>1</v>
      </c>
    </row>
    <row r="429" spans="1:17" x14ac:dyDescent="0.35">
      <c r="A429">
        <v>0</v>
      </c>
      <c r="B429">
        <v>3</v>
      </c>
      <c r="C429" s="4">
        <v>28</v>
      </c>
      <c r="D429">
        <v>1</v>
      </c>
      <c r="E429">
        <v>1</v>
      </c>
      <c r="F429" s="3">
        <v>14.4</v>
      </c>
      <c r="G429" t="s">
        <v>14</v>
      </c>
      <c r="H429" t="s">
        <v>15</v>
      </c>
      <c r="I429" t="s">
        <v>46</v>
      </c>
      <c r="J429" t="b">
        <v>0</v>
      </c>
      <c r="K429" t="s">
        <v>16</v>
      </c>
      <c r="L429" t="s">
        <v>17</v>
      </c>
      <c r="M429">
        <f>IF(B429&lt;&gt;"",COUNTA($B$6:B429),"")</f>
        <v>424</v>
      </c>
      <c r="N429" t="str">
        <f>IF(Tableau2[[#This Row],[parents_enfants]]=0,"0 enfant",
   IF(AND(Tableau2[[#This Row],[parents_enfants]]&gt;=1,Tableau2[[#This Row],[parents_enfants]]&lt;=3),"1-3 enfants","4+ enfants"))</f>
        <v>1-3 enfants</v>
      </c>
      <c r="O429" t="str">
        <f>IF(Tableau2[[#This Row],[survecu]]=0,"NON","OUI")</f>
        <v>NON</v>
      </c>
      <c r="P429" t="s">
        <v>46</v>
      </c>
      <c r="Q429" t="b">
        <v>0</v>
      </c>
    </row>
    <row r="430" spans="1:17" x14ac:dyDescent="0.35">
      <c r="A430">
        <v>0</v>
      </c>
      <c r="B430">
        <v>3</v>
      </c>
      <c r="C430" s="4">
        <v>18</v>
      </c>
      <c r="D430">
        <v>1</v>
      </c>
      <c r="E430">
        <v>1</v>
      </c>
      <c r="F430" s="3">
        <v>20.212499999999999</v>
      </c>
      <c r="G430" t="s">
        <v>14</v>
      </c>
      <c r="H430" t="s">
        <v>15</v>
      </c>
      <c r="I430" t="s">
        <v>45</v>
      </c>
      <c r="J430" t="b">
        <v>1</v>
      </c>
      <c r="K430" t="s">
        <v>16</v>
      </c>
      <c r="L430" t="s">
        <v>17</v>
      </c>
      <c r="M430">
        <f>IF(B430&lt;&gt;"",COUNTA($B$6:B430),"")</f>
        <v>425</v>
      </c>
      <c r="N430" t="str">
        <f>IF(Tableau2[[#This Row],[parents_enfants]]=0,"0 enfant",
   IF(AND(Tableau2[[#This Row],[parents_enfants]]&gt;=1,Tableau2[[#This Row],[parents_enfants]]&lt;=3),"1-3 enfants","4+ enfants"))</f>
        <v>1-3 enfants</v>
      </c>
      <c r="O430" t="str">
        <f>IF(Tableau2[[#This Row],[survecu]]=0,"NON","OUI")</f>
        <v>NON</v>
      </c>
      <c r="P430" t="s">
        <v>45</v>
      </c>
      <c r="Q430" t="b">
        <v>0</v>
      </c>
    </row>
    <row r="431" spans="1:17" x14ac:dyDescent="0.35">
      <c r="A431">
        <v>0</v>
      </c>
      <c r="B431">
        <v>3</v>
      </c>
      <c r="C431" s="4">
        <v>25</v>
      </c>
      <c r="D431">
        <v>0</v>
      </c>
      <c r="E431">
        <v>0</v>
      </c>
      <c r="F431" s="3">
        <v>7.25</v>
      </c>
      <c r="G431" t="s">
        <v>14</v>
      </c>
      <c r="H431" t="s">
        <v>15</v>
      </c>
      <c r="I431" t="s">
        <v>45</v>
      </c>
      <c r="J431" t="b">
        <v>1</v>
      </c>
      <c r="K431" t="s">
        <v>16</v>
      </c>
      <c r="L431" t="s">
        <v>17</v>
      </c>
      <c r="M431">
        <f>IF(B431&lt;&gt;"",COUNTA($B$6:B431),"")</f>
        <v>426</v>
      </c>
      <c r="N431" t="str">
        <f>IF(Tableau2[[#This Row],[parents_enfants]]=0,"0 enfant",
   IF(AND(Tableau2[[#This Row],[parents_enfants]]&gt;=1,Tableau2[[#This Row],[parents_enfants]]&lt;=3),"1-3 enfants","4+ enfants"))</f>
        <v>0 enfant</v>
      </c>
      <c r="O431" t="str">
        <f>IF(Tableau2[[#This Row],[survecu]]=0,"NON","OUI")</f>
        <v>NON</v>
      </c>
      <c r="P431" t="s">
        <v>45</v>
      </c>
      <c r="Q431" t="b">
        <v>1</v>
      </c>
    </row>
    <row r="432" spans="1:17" x14ac:dyDescent="0.35">
      <c r="A432">
        <v>1</v>
      </c>
      <c r="B432">
        <v>2</v>
      </c>
      <c r="C432" s="4">
        <v>28</v>
      </c>
      <c r="D432">
        <v>1</v>
      </c>
      <c r="E432">
        <v>0</v>
      </c>
      <c r="F432" s="3">
        <v>26</v>
      </c>
      <c r="G432" t="s">
        <v>14</v>
      </c>
      <c r="H432" t="s">
        <v>24</v>
      </c>
      <c r="I432" t="s">
        <v>46</v>
      </c>
      <c r="J432" t="b">
        <v>0</v>
      </c>
      <c r="K432" t="s">
        <v>16</v>
      </c>
      <c r="L432" t="s">
        <v>21</v>
      </c>
      <c r="M432">
        <f>IF(B432&lt;&gt;"",COUNTA($B$6:B432),"")</f>
        <v>427</v>
      </c>
      <c r="N432" t="str">
        <f>IF(Tableau2[[#This Row],[parents_enfants]]=0,"0 enfant",
   IF(AND(Tableau2[[#This Row],[parents_enfants]]&gt;=1,Tableau2[[#This Row],[parents_enfants]]&lt;=3),"1-3 enfants","4+ enfants"))</f>
        <v>0 enfant</v>
      </c>
      <c r="O432" t="str">
        <f>IF(Tableau2[[#This Row],[survecu]]=0,"NON","OUI")</f>
        <v>OUI</v>
      </c>
      <c r="P432" t="s">
        <v>46</v>
      </c>
      <c r="Q432" t="b">
        <v>0</v>
      </c>
    </row>
    <row r="433" spans="1:17" x14ac:dyDescent="0.35">
      <c r="A433">
        <v>1</v>
      </c>
      <c r="B433">
        <v>2</v>
      </c>
      <c r="C433" s="4">
        <v>19</v>
      </c>
      <c r="D433">
        <v>0</v>
      </c>
      <c r="E433">
        <v>0</v>
      </c>
      <c r="F433" s="3">
        <v>26</v>
      </c>
      <c r="G433" t="s">
        <v>14</v>
      </c>
      <c r="H433" t="s">
        <v>24</v>
      </c>
      <c r="I433" t="s">
        <v>46</v>
      </c>
      <c r="J433" t="b">
        <v>0</v>
      </c>
      <c r="K433" t="s">
        <v>16</v>
      </c>
      <c r="L433" t="s">
        <v>21</v>
      </c>
      <c r="M433">
        <f>IF(B433&lt;&gt;"",COUNTA($B$6:B433),"")</f>
        <v>428</v>
      </c>
      <c r="N433" t="str">
        <f>IF(Tableau2[[#This Row],[parents_enfants]]=0,"0 enfant",
   IF(AND(Tableau2[[#This Row],[parents_enfants]]&gt;=1,Tableau2[[#This Row],[parents_enfants]]&lt;=3),"1-3 enfants","4+ enfants"))</f>
        <v>0 enfant</v>
      </c>
      <c r="O433" t="str">
        <f>IF(Tableau2[[#This Row],[survecu]]=0,"NON","OUI")</f>
        <v>OUI</v>
      </c>
      <c r="P433" t="s">
        <v>46</v>
      </c>
      <c r="Q433" t="b">
        <v>1</v>
      </c>
    </row>
    <row r="434" spans="1:17" x14ac:dyDescent="0.35">
      <c r="A434">
        <v>0</v>
      </c>
      <c r="B434">
        <v>3</v>
      </c>
      <c r="C434" s="4">
        <v>25</v>
      </c>
      <c r="D434">
        <v>0</v>
      </c>
      <c r="E434">
        <v>0</v>
      </c>
      <c r="F434" s="3">
        <v>7.75</v>
      </c>
      <c r="G434" t="s">
        <v>22</v>
      </c>
      <c r="H434" t="s">
        <v>15</v>
      </c>
      <c r="I434" t="s">
        <v>45</v>
      </c>
      <c r="J434" t="b">
        <v>1</v>
      </c>
      <c r="K434" t="s">
        <v>23</v>
      </c>
      <c r="L434" t="s">
        <v>17</v>
      </c>
      <c r="M434">
        <f>IF(B434&lt;&gt;"",COUNTA($B$6:B434),"")</f>
        <v>429</v>
      </c>
      <c r="N434" t="str">
        <f>IF(Tableau2[[#This Row],[parents_enfants]]=0,"0 enfant",
   IF(AND(Tableau2[[#This Row],[parents_enfants]]&gt;=1,Tableau2[[#This Row],[parents_enfants]]&lt;=3),"1-3 enfants","4+ enfants"))</f>
        <v>0 enfant</v>
      </c>
      <c r="O434" t="str">
        <f>IF(Tableau2[[#This Row],[survecu]]=0,"NON","OUI")</f>
        <v>NON</v>
      </c>
      <c r="P434" t="s">
        <v>45</v>
      </c>
      <c r="Q434" t="b">
        <v>1</v>
      </c>
    </row>
    <row r="435" spans="1:17" x14ac:dyDescent="0.35">
      <c r="A435">
        <v>1</v>
      </c>
      <c r="B435">
        <v>3</v>
      </c>
      <c r="C435" s="4">
        <v>32</v>
      </c>
      <c r="D435">
        <v>0</v>
      </c>
      <c r="E435">
        <v>0</v>
      </c>
      <c r="F435" s="3">
        <v>8.0500000000000007</v>
      </c>
      <c r="G435" t="s">
        <v>14</v>
      </c>
      <c r="H435" t="s">
        <v>15</v>
      </c>
      <c r="I435" t="s">
        <v>45</v>
      </c>
      <c r="J435" t="b">
        <v>1</v>
      </c>
      <c r="K435" t="s">
        <v>16</v>
      </c>
      <c r="L435" t="s">
        <v>21</v>
      </c>
      <c r="M435">
        <f>IF(B435&lt;&gt;"",COUNTA($B$6:B435),"")</f>
        <v>430</v>
      </c>
      <c r="N435" t="str">
        <f>IF(Tableau2[[#This Row],[parents_enfants]]=0,"0 enfant",
   IF(AND(Tableau2[[#This Row],[parents_enfants]]&gt;=1,Tableau2[[#This Row],[parents_enfants]]&lt;=3),"1-3 enfants","4+ enfants"))</f>
        <v>0 enfant</v>
      </c>
      <c r="O435" t="str">
        <f>IF(Tableau2[[#This Row],[survecu]]=0,"NON","OUI")</f>
        <v>OUI</v>
      </c>
      <c r="P435" t="s">
        <v>45</v>
      </c>
      <c r="Q435" t="b">
        <v>1</v>
      </c>
    </row>
    <row r="436" spans="1:17" x14ac:dyDescent="0.35">
      <c r="A436">
        <v>1</v>
      </c>
      <c r="B436">
        <v>1</v>
      </c>
      <c r="C436" s="4">
        <v>28</v>
      </c>
      <c r="D436">
        <v>0</v>
      </c>
      <c r="E436">
        <v>0</v>
      </c>
      <c r="F436" s="3">
        <v>26.55</v>
      </c>
      <c r="G436" t="s">
        <v>14</v>
      </c>
      <c r="H436" t="s">
        <v>19</v>
      </c>
      <c r="I436" t="s">
        <v>45</v>
      </c>
      <c r="J436" t="b">
        <v>1</v>
      </c>
      <c r="K436" t="s">
        <v>16</v>
      </c>
      <c r="L436" t="s">
        <v>21</v>
      </c>
      <c r="M436">
        <f>IF(B436&lt;&gt;"",COUNTA($B$6:B436),"")</f>
        <v>431</v>
      </c>
      <c r="N436" t="str">
        <f>IF(Tableau2[[#This Row],[parents_enfants]]=0,"0 enfant",
   IF(AND(Tableau2[[#This Row],[parents_enfants]]&gt;=1,Tableau2[[#This Row],[parents_enfants]]&lt;=3),"1-3 enfants","4+ enfants"))</f>
        <v>0 enfant</v>
      </c>
      <c r="O436" t="str">
        <f>IF(Tableau2[[#This Row],[survecu]]=0,"NON","OUI")</f>
        <v>OUI</v>
      </c>
      <c r="P436" t="s">
        <v>45</v>
      </c>
      <c r="Q436" t="b">
        <v>1</v>
      </c>
    </row>
    <row r="437" spans="1:17" x14ac:dyDescent="0.35">
      <c r="A437">
        <v>1</v>
      </c>
      <c r="B437">
        <v>3</v>
      </c>
      <c r="C437" s="4">
        <v>21.5</v>
      </c>
      <c r="D437">
        <v>1</v>
      </c>
      <c r="E437">
        <v>0</v>
      </c>
      <c r="F437" s="3">
        <v>16.100000000000001</v>
      </c>
      <c r="G437" t="s">
        <v>14</v>
      </c>
      <c r="H437" t="s">
        <v>15</v>
      </c>
      <c r="I437" t="s">
        <v>46</v>
      </c>
      <c r="J437" t="b">
        <v>0</v>
      </c>
      <c r="K437" t="s">
        <v>16</v>
      </c>
      <c r="L437" t="s">
        <v>21</v>
      </c>
      <c r="M437">
        <f>IF(B437&lt;&gt;"",COUNTA($B$6:B437),"")</f>
        <v>432</v>
      </c>
      <c r="N437" t="str">
        <f>IF(Tableau2[[#This Row],[parents_enfants]]=0,"0 enfant",
   IF(AND(Tableau2[[#This Row],[parents_enfants]]&gt;=1,Tableau2[[#This Row],[parents_enfants]]&lt;=3),"1-3 enfants","4+ enfants"))</f>
        <v>0 enfant</v>
      </c>
      <c r="O437" t="str">
        <f>IF(Tableau2[[#This Row],[survecu]]=0,"NON","OUI")</f>
        <v>OUI</v>
      </c>
      <c r="P437" t="s">
        <v>46</v>
      </c>
      <c r="Q437" t="b">
        <v>0</v>
      </c>
    </row>
    <row r="438" spans="1:17" x14ac:dyDescent="0.35">
      <c r="A438">
        <v>1</v>
      </c>
      <c r="B438">
        <v>2</v>
      </c>
      <c r="C438" s="4">
        <v>42</v>
      </c>
      <c r="D438">
        <v>1</v>
      </c>
      <c r="E438">
        <v>0</v>
      </c>
      <c r="F438" s="3">
        <v>26</v>
      </c>
      <c r="G438" t="s">
        <v>14</v>
      </c>
      <c r="H438" t="s">
        <v>24</v>
      </c>
      <c r="I438" t="s">
        <v>46</v>
      </c>
      <c r="J438" t="b">
        <v>0</v>
      </c>
      <c r="K438" t="s">
        <v>16</v>
      </c>
      <c r="L438" t="s">
        <v>21</v>
      </c>
      <c r="M438">
        <f>IF(B438&lt;&gt;"",COUNTA($B$6:B438),"")</f>
        <v>433</v>
      </c>
      <c r="N438" t="str">
        <f>IF(Tableau2[[#This Row],[parents_enfants]]=0,"0 enfant",
   IF(AND(Tableau2[[#This Row],[parents_enfants]]&gt;=1,Tableau2[[#This Row],[parents_enfants]]&lt;=3),"1-3 enfants","4+ enfants"))</f>
        <v>0 enfant</v>
      </c>
      <c r="O438" t="str">
        <f>IF(Tableau2[[#This Row],[survecu]]=0,"NON","OUI")</f>
        <v>OUI</v>
      </c>
      <c r="P438" t="s">
        <v>46</v>
      </c>
      <c r="Q438" t="b">
        <v>0</v>
      </c>
    </row>
    <row r="439" spans="1:17" x14ac:dyDescent="0.35">
      <c r="A439">
        <v>0</v>
      </c>
      <c r="B439">
        <v>3</v>
      </c>
      <c r="C439" s="4">
        <v>17</v>
      </c>
      <c r="D439">
        <v>0</v>
      </c>
      <c r="E439">
        <v>0</v>
      </c>
      <c r="F439" s="3">
        <v>7.125</v>
      </c>
      <c r="G439" t="s">
        <v>14</v>
      </c>
      <c r="H439" t="s">
        <v>15</v>
      </c>
      <c r="I439" t="s">
        <v>45</v>
      </c>
      <c r="J439" t="b">
        <v>1</v>
      </c>
      <c r="K439" t="s">
        <v>16</v>
      </c>
      <c r="L439" t="s">
        <v>17</v>
      </c>
      <c r="M439">
        <f>IF(B439&lt;&gt;"",COUNTA($B$6:B439),"")</f>
        <v>434</v>
      </c>
      <c r="N439" t="str">
        <f>IF(Tableau2[[#This Row],[parents_enfants]]=0,"0 enfant",
   IF(AND(Tableau2[[#This Row],[parents_enfants]]&gt;=1,Tableau2[[#This Row],[parents_enfants]]&lt;=3),"1-3 enfants","4+ enfants"))</f>
        <v>0 enfant</v>
      </c>
      <c r="O439" t="str">
        <f>IF(Tableau2[[#This Row],[survecu]]=0,"NON","OUI")</f>
        <v>NON</v>
      </c>
      <c r="P439" t="s">
        <v>45</v>
      </c>
      <c r="Q439" t="b">
        <v>1</v>
      </c>
    </row>
    <row r="440" spans="1:17" x14ac:dyDescent="0.35">
      <c r="A440">
        <v>0</v>
      </c>
      <c r="B440">
        <v>1</v>
      </c>
      <c r="C440" s="4">
        <v>50</v>
      </c>
      <c r="D440">
        <v>1</v>
      </c>
      <c r="E440">
        <v>0</v>
      </c>
      <c r="F440" s="3">
        <v>55.9</v>
      </c>
      <c r="G440" t="s">
        <v>14</v>
      </c>
      <c r="H440" t="s">
        <v>19</v>
      </c>
      <c r="I440" t="s">
        <v>45</v>
      </c>
      <c r="J440" t="b">
        <v>1</v>
      </c>
      <c r="K440" t="s">
        <v>16</v>
      </c>
      <c r="L440" t="s">
        <v>17</v>
      </c>
      <c r="M440">
        <f>IF(B440&lt;&gt;"",COUNTA($B$6:B440),"")</f>
        <v>435</v>
      </c>
      <c r="N440" t="str">
        <f>IF(Tableau2[[#This Row],[parents_enfants]]=0,"0 enfant",
   IF(AND(Tableau2[[#This Row],[parents_enfants]]&gt;=1,Tableau2[[#This Row],[parents_enfants]]&lt;=3),"1-3 enfants","4+ enfants"))</f>
        <v>0 enfant</v>
      </c>
      <c r="O440" t="str">
        <f>IF(Tableau2[[#This Row],[survecu]]=0,"NON","OUI")</f>
        <v>NON</v>
      </c>
      <c r="P440" t="s">
        <v>45</v>
      </c>
      <c r="Q440" t="b">
        <v>0</v>
      </c>
    </row>
    <row r="441" spans="1:17" x14ac:dyDescent="0.35">
      <c r="A441">
        <v>1</v>
      </c>
      <c r="B441">
        <v>1</v>
      </c>
      <c r="C441" s="4">
        <v>14</v>
      </c>
      <c r="D441">
        <v>1</v>
      </c>
      <c r="E441">
        <v>2</v>
      </c>
      <c r="F441" s="3">
        <v>120</v>
      </c>
      <c r="G441" t="s">
        <v>14</v>
      </c>
      <c r="H441" t="s">
        <v>19</v>
      </c>
      <c r="I441" t="s">
        <v>59</v>
      </c>
      <c r="J441" t="b">
        <v>0</v>
      </c>
      <c r="K441" t="s">
        <v>16</v>
      </c>
      <c r="L441" t="s">
        <v>21</v>
      </c>
      <c r="M441">
        <f>IF(B441&lt;&gt;"",COUNTA($B$6:B441),"")</f>
        <v>436</v>
      </c>
      <c r="N441" t="str">
        <f>IF(Tableau2[[#This Row],[parents_enfants]]=0,"0 enfant",
   IF(AND(Tableau2[[#This Row],[parents_enfants]]&gt;=1,Tableau2[[#This Row],[parents_enfants]]&lt;=3),"1-3 enfants","4+ enfants"))</f>
        <v>1-3 enfants</v>
      </c>
      <c r="O441" t="str">
        <f>IF(Tableau2[[#This Row],[survecu]]=0,"NON","OUI")</f>
        <v>OUI</v>
      </c>
      <c r="P441" t="s">
        <v>46</v>
      </c>
      <c r="Q441" t="b">
        <v>0</v>
      </c>
    </row>
    <row r="442" spans="1:17" x14ac:dyDescent="0.35">
      <c r="A442">
        <v>0</v>
      </c>
      <c r="B442">
        <v>3</v>
      </c>
      <c r="C442" s="4">
        <v>21</v>
      </c>
      <c r="D442">
        <v>2</v>
      </c>
      <c r="E442">
        <v>2</v>
      </c>
      <c r="F442" s="3">
        <v>34.375</v>
      </c>
      <c r="G442" t="s">
        <v>14</v>
      </c>
      <c r="H442" t="s">
        <v>15</v>
      </c>
      <c r="I442" t="s">
        <v>46</v>
      </c>
      <c r="J442" t="b">
        <v>0</v>
      </c>
      <c r="K442" t="s">
        <v>16</v>
      </c>
      <c r="L442" t="s">
        <v>17</v>
      </c>
      <c r="M442">
        <f>IF(B442&lt;&gt;"",COUNTA($B$6:B442),"")</f>
        <v>437</v>
      </c>
      <c r="N442" t="str">
        <f>IF(Tableau2[[#This Row],[parents_enfants]]=0,"0 enfant",
   IF(AND(Tableau2[[#This Row],[parents_enfants]]&gt;=1,Tableau2[[#This Row],[parents_enfants]]&lt;=3),"1-3 enfants","4+ enfants"))</f>
        <v>1-3 enfants</v>
      </c>
      <c r="O442" t="str">
        <f>IF(Tableau2[[#This Row],[survecu]]=0,"NON","OUI")</f>
        <v>NON</v>
      </c>
      <c r="P442" t="s">
        <v>46</v>
      </c>
      <c r="Q442" t="b">
        <v>0</v>
      </c>
    </row>
    <row r="443" spans="1:17" x14ac:dyDescent="0.35">
      <c r="A443">
        <v>1</v>
      </c>
      <c r="B443">
        <v>2</v>
      </c>
      <c r="C443" s="4">
        <v>24</v>
      </c>
      <c r="D443">
        <v>2</v>
      </c>
      <c r="E443">
        <v>3</v>
      </c>
      <c r="F443" s="3">
        <v>18.75</v>
      </c>
      <c r="G443" t="s">
        <v>14</v>
      </c>
      <c r="H443" t="s">
        <v>24</v>
      </c>
      <c r="I443" t="s">
        <v>46</v>
      </c>
      <c r="J443" t="b">
        <v>0</v>
      </c>
      <c r="K443" t="s">
        <v>16</v>
      </c>
      <c r="L443" t="s">
        <v>21</v>
      </c>
      <c r="M443">
        <f>IF(B443&lt;&gt;"",COUNTA($B$6:B443),"")</f>
        <v>438</v>
      </c>
      <c r="N443" t="str">
        <f>IF(Tableau2[[#This Row],[parents_enfants]]=0,"0 enfant",
   IF(AND(Tableau2[[#This Row],[parents_enfants]]&gt;=1,Tableau2[[#This Row],[parents_enfants]]&lt;=3),"1-3 enfants","4+ enfants"))</f>
        <v>1-3 enfants</v>
      </c>
      <c r="O443" t="str">
        <f>IF(Tableau2[[#This Row],[survecu]]=0,"NON","OUI")</f>
        <v>OUI</v>
      </c>
      <c r="P443" t="s">
        <v>46</v>
      </c>
      <c r="Q443" t="b">
        <v>0</v>
      </c>
    </row>
    <row r="444" spans="1:17" x14ac:dyDescent="0.35">
      <c r="A444">
        <v>0</v>
      </c>
      <c r="B444">
        <v>1</v>
      </c>
      <c r="C444" s="4">
        <v>64</v>
      </c>
      <c r="D444">
        <v>1</v>
      </c>
      <c r="E444">
        <v>4</v>
      </c>
      <c r="F444" s="3">
        <v>263</v>
      </c>
      <c r="G444" t="s">
        <v>14</v>
      </c>
      <c r="H444" t="s">
        <v>19</v>
      </c>
      <c r="I444" t="s">
        <v>45</v>
      </c>
      <c r="J444" t="b">
        <v>1</v>
      </c>
      <c r="K444" t="s">
        <v>16</v>
      </c>
      <c r="L444" t="s">
        <v>17</v>
      </c>
      <c r="M444">
        <f>IF(B444&lt;&gt;"",COUNTA($B$6:B444),"")</f>
        <v>439</v>
      </c>
      <c r="N444" t="str">
        <f>IF(Tableau2[[#This Row],[parents_enfants]]=0,"0 enfant",
   IF(AND(Tableau2[[#This Row],[parents_enfants]]&gt;=1,Tableau2[[#This Row],[parents_enfants]]&lt;=3),"1-3 enfants","4+ enfants"))</f>
        <v>4+ enfants</v>
      </c>
      <c r="O444" t="str">
        <f>IF(Tableau2[[#This Row],[survecu]]=0,"NON","OUI")</f>
        <v>NON</v>
      </c>
      <c r="P444" t="s">
        <v>45</v>
      </c>
      <c r="Q444" t="b">
        <v>0</v>
      </c>
    </row>
    <row r="445" spans="1:17" x14ac:dyDescent="0.35">
      <c r="A445">
        <v>0</v>
      </c>
      <c r="B445">
        <v>2</v>
      </c>
      <c r="C445" s="4">
        <v>31</v>
      </c>
      <c r="D445">
        <v>0</v>
      </c>
      <c r="E445">
        <v>0</v>
      </c>
      <c r="F445" s="3">
        <v>10.5</v>
      </c>
      <c r="G445" t="s">
        <v>14</v>
      </c>
      <c r="H445" t="s">
        <v>24</v>
      </c>
      <c r="I445" t="s">
        <v>45</v>
      </c>
      <c r="J445" t="b">
        <v>1</v>
      </c>
      <c r="K445" t="s">
        <v>16</v>
      </c>
      <c r="L445" t="s">
        <v>17</v>
      </c>
      <c r="M445">
        <f>IF(B445&lt;&gt;"",COUNTA($B$6:B445),"")</f>
        <v>440</v>
      </c>
      <c r="N445" t="str">
        <f>IF(Tableau2[[#This Row],[parents_enfants]]=0,"0 enfant",
   IF(AND(Tableau2[[#This Row],[parents_enfants]]&gt;=1,Tableau2[[#This Row],[parents_enfants]]&lt;=3),"1-3 enfants","4+ enfants"))</f>
        <v>0 enfant</v>
      </c>
      <c r="O445" t="str">
        <f>IF(Tableau2[[#This Row],[survecu]]=0,"NON","OUI")</f>
        <v>NON</v>
      </c>
      <c r="P445" t="s">
        <v>45</v>
      </c>
      <c r="Q445" t="b">
        <v>1</v>
      </c>
    </row>
    <row r="446" spans="1:17" x14ac:dyDescent="0.35">
      <c r="A446">
        <v>1</v>
      </c>
      <c r="B446">
        <v>2</v>
      </c>
      <c r="C446" s="4">
        <v>45</v>
      </c>
      <c r="D446">
        <v>1</v>
      </c>
      <c r="E446">
        <v>1</v>
      </c>
      <c r="F446" s="3">
        <v>26.25</v>
      </c>
      <c r="G446" t="s">
        <v>14</v>
      </c>
      <c r="H446" t="s">
        <v>24</v>
      </c>
      <c r="I446" t="s">
        <v>46</v>
      </c>
      <c r="J446" t="b">
        <v>0</v>
      </c>
      <c r="K446" t="s">
        <v>16</v>
      </c>
      <c r="L446" t="s">
        <v>21</v>
      </c>
      <c r="M446">
        <f>IF(B446&lt;&gt;"",COUNTA($B$6:B446),"")</f>
        <v>441</v>
      </c>
      <c r="N446" t="str">
        <f>IF(Tableau2[[#This Row],[parents_enfants]]=0,"0 enfant",
   IF(AND(Tableau2[[#This Row],[parents_enfants]]&gt;=1,Tableau2[[#This Row],[parents_enfants]]&lt;=3),"1-3 enfants","4+ enfants"))</f>
        <v>1-3 enfants</v>
      </c>
      <c r="O446" t="str">
        <f>IF(Tableau2[[#This Row],[survecu]]=0,"NON","OUI")</f>
        <v>OUI</v>
      </c>
      <c r="P446" t="s">
        <v>46</v>
      </c>
      <c r="Q446" t="b">
        <v>0</v>
      </c>
    </row>
    <row r="447" spans="1:17" x14ac:dyDescent="0.35">
      <c r="A447">
        <v>0</v>
      </c>
      <c r="B447">
        <v>3</v>
      </c>
      <c r="C447" s="4">
        <v>20</v>
      </c>
      <c r="D447">
        <v>0</v>
      </c>
      <c r="E447">
        <v>0</v>
      </c>
      <c r="F447" s="3">
        <v>9.5</v>
      </c>
      <c r="G447" t="s">
        <v>14</v>
      </c>
      <c r="H447" t="s">
        <v>15</v>
      </c>
      <c r="I447" t="s">
        <v>45</v>
      </c>
      <c r="J447" t="b">
        <v>1</v>
      </c>
      <c r="K447" t="s">
        <v>16</v>
      </c>
      <c r="L447" t="s">
        <v>17</v>
      </c>
      <c r="M447">
        <f>IF(B447&lt;&gt;"",COUNTA($B$6:B447),"")</f>
        <v>442</v>
      </c>
      <c r="N447" t="str">
        <f>IF(Tableau2[[#This Row],[parents_enfants]]=0,"0 enfant",
   IF(AND(Tableau2[[#This Row],[parents_enfants]]&gt;=1,Tableau2[[#This Row],[parents_enfants]]&lt;=3),"1-3 enfants","4+ enfants"))</f>
        <v>0 enfant</v>
      </c>
      <c r="O447" t="str">
        <f>IF(Tableau2[[#This Row],[survecu]]=0,"NON","OUI")</f>
        <v>NON</v>
      </c>
      <c r="P447" t="s">
        <v>45</v>
      </c>
      <c r="Q447" t="b">
        <v>1</v>
      </c>
    </row>
    <row r="448" spans="1:17" x14ac:dyDescent="0.35">
      <c r="A448">
        <v>0</v>
      </c>
      <c r="B448">
        <v>3</v>
      </c>
      <c r="C448" s="4">
        <v>25</v>
      </c>
      <c r="D448">
        <v>1</v>
      </c>
      <c r="E448">
        <v>0</v>
      </c>
      <c r="F448" s="3">
        <v>7.7750000000000004</v>
      </c>
      <c r="G448" t="s">
        <v>14</v>
      </c>
      <c r="H448" t="s">
        <v>15</v>
      </c>
      <c r="I448" t="s">
        <v>45</v>
      </c>
      <c r="J448" t="b">
        <v>1</v>
      </c>
      <c r="K448" t="s">
        <v>16</v>
      </c>
      <c r="L448" t="s">
        <v>17</v>
      </c>
      <c r="M448">
        <f>IF(B448&lt;&gt;"",COUNTA($B$6:B448),"")</f>
        <v>443</v>
      </c>
      <c r="N448" t="str">
        <f>IF(Tableau2[[#This Row],[parents_enfants]]=0,"0 enfant",
   IF(AND(Tableau2[[#This Row],[parents_enfants]]&gt;=1,Tableau2[[#This Row],[parents_enfants]]&lt;=3),"1-3 enfants","4+ enfants"))</f>
        <v>0 enfant</v>
      </c>
      <c r="O448" t="str">
        <f>IF(Tableau2[[#This Row],[survecu]]=0,"NON","OUI")</f>
        <v>NON</v>
      </c>
      <c r="P448" t="s">
        <v>45</v>
      </c>
      <c r="Q448" t="b">
        <v>0</v>
      </c>
    </row>
    <row r="449" spans="1:17" x14ac:dyDescent="0.35">
      <c r="A449">
        <v>1</v>
      </c>
      <c r="B449">
        <v>2</v>
      </c>
      <c r="C449" s="4">
        <v>28</v>
      </c>
      <c r="D449">
        <v>0</v>
      </c>
      <c r="E449">
        <v>0</v>
      </c>
      <c r="F449" s="3">
        <v>13</v>
      </c>
      <c r="G449" t="s">
        <v>14</v>
      </c>
      <c r="H449" t="s">
        <v>24</v>
      </c>
      <c r="I449" t="s">
        <v>46</v>
      </c>
      <c r="J449" t="b">
        <v>0</v>
      </c>
      <c r="K449" t="s">
        <v>16</v>
      </c>
      <c r="L449" t="s">
        <v>21</v>
      </c>
      <c r="M449">
        <f>IF(B449&lt;&gt;"",COUNTA($B$6:B449),"")</f>
        <v>444</v>
      </c>
      <c r="N449" t="str">
        <f>IF(Tableau2[[#This Row],[parents_enfants]]=0,"0 enfant",
   IF(AND(Tableau2[[#This Row],[parents_enfants]]&gt;=1,Tableau2[[#This Row],[parents_enfants]]&lt;=3),"1-3 enfants","4+ enfants"))</f>
        <v>0 enfant</v>
      </c>
      <c r="O449" t="str">
        <f>IF(Tableau2[[#This Row],[survecu]]=0,"NON","OUI")</f>
        <v>OUI</v>
      </c>
      <c r="P449" t="s">
        <v>46</v>
      </c>
      <c r="Q449" t="b">
        <v>1</v>
      </c>
    </row>
    <row r="450" spans="1:17" x14ac:dyDescent="0.35">
      <c r="A450">
        <v>1</v>
      </c>
      <c r="B450">
        <v>3</v>
      </c>
      <c r="C450" s="4">
        <v>25</v>
      </c>
      <c r="D450">
        <v>0</v>
      </c>
      <c r="E450">
        <v>0</v>
      </c>
      <c r="F450" s="3">
        <v>8.1125000000000007</v>
      </c>
      <c r="G450" t="s">
        <v>14</v>
      </c>
      <c r="H450" t="s">
        <v>15</v>
      </c>
      <c r="I450" t="s">
        <v>45</v>
      </c>
      <c r="J450" t="b">
        <v>1</v>
      </c>
      <c r="K450" t="s">
        <v>16</v>
      </c>
      <c r="L450" t="s">
        <v>21</v>
      </c>
      <c r="M450">
        <f>IF(B450&lt;&gt;"",COUNTA($B$6:B450),"")</f>
        <v>445</v>
      </c>
      <c r="N450" t="str">
        <f>IF(Tableau2[[#This Row],[parents_enfants]]=0,"0 enfant",
   IF(AND(Tableau2[[#This Row],[parents_enfants]]&gt;=1,Tableau2[[#This Row],[parents_enfants]]&lt;=3),"1-3 enfants","4+ enfants"))</f>
        <v>0 enfant</v>
      </c>
      <c r="O450" t="str">
        <f>IF(Tableau2[[#This Row],[survecu]]=0,"NON","OUI")</f>
        <v>OUI</v>
      </c>
      <c r="P450" t="s">
        <v>45</v>
      </c>
      <c r="Q450" t="b">
        <v>1</v>
      </c>
    </row>
    <row r="451" spans="1:17" x14ac:dyDescent="0.35">
      <c r="A451">
        <v>1</v>
      </c>
      <c r="B451">
        <v>1</v>
      </c>
      <c r="C451" s="4">
        <v>4</v>
      </c>
      <c r="D451">
        <v>0</v>
      </c>
      <c r="E451">
        <v>2</v>
      </c>
      <c r="F451" s="3">
        <v>81.8583</v>
      </c>
      <c r="G451" t="s">
        <v>14</v>
      </c>
      <c r="H451" t="s">
        <v>19</v>
      </c>
      <c r="I451" t="s">
        <v>59</v>
      </c>
      <c r="J451" t="b">
        <v>0</v>
      </c>
      <c r="K451" t="s">
        <v>16</v>
      </c>
      <c r="L451" t="s">
        <v>21</v>
      </c>
      <c r="M451">
        <f>IF(B451&lt;&gt;"",COUNTA($B$6:B451),"")</f>
        <v>446</v>
      </c>
      <c r="N451" t="str">
        <f>IF(Tableau2[[#This Row],[parents_enfants]]=0,"0 enfant",
   IF(AND(Tableau2[[#This Row],[parents_enfants]]&gt;=1,Tableau2[[#This Row],[parents_enfants]]&lt;=3),"1-3 enfants","4+ enfants"))</f>
        <v>1-3 enfants</v>
      </c>
      <c r="O451" t="str">
        <f>IF(Tableau2[[#This Row],[survecu]]=0,"NON","OUI")</f>
        <v>OUI</v>
      </c>
      <c r="P451" t="s">
        <v>45</v>
      </c>
      <c r="Q451" t="b">
        <v>0</v>
      </c>
    </row>
    <row r="452" spans="1:17" x14ac:dyDescent="0.35">
      <c r="A452">
        <v>1</v>
      </c>
      <c r="B452">
        <v>2</v>
      </c>
      <c r="C452" s="4">
        <v>13</v>
      </c>
      <c r="D452">
        <v>0</v>
      </c>
      <c r="E452">
        <v>1</v>
      </c>
      <c r="F452" s="3">
        <v>19.5</v>
      </c>
      <c r="G452" t="s">
        <v>14</v>
      </c>
      <c r="H452" t="s">
        <v>24</v>
      </c>
      <c r="I452" t="s">
        <v>59</v>
      </c>
      <c r="J452" t="b">
        <v>0</v>
      </c>
      <c r="K452" t="s">
        <v>16</v>
      </c>
      <c r="L452" t="s">
        <v>21</v>
      </c>
      <c r="M452">
        <f>IF(B452&lt;&gt;"",COUNTA($B$6:B452),"")</f>
        <v>447</v>
      </c>
      <c r="N452" t="str">
        <f>IF(Tableau2[[#This Row],[parents_enfants]]=0,"0 enfant",
   IF(AND(Tableau2[[#This Row],[parents_enfants]]&gt;=1,Tableau2[[#This Row],[parents_enfants]]&lt;=3),"1-3 enfants","4+ enfants"))</f>
        <v>1-3 enfants</v>
      </c>
      <c r="O452" t="str">
        <f>IF(Tableau2[[#This Row],[survecu]]=0,"NON","OUI")</f>
        <v>OUI</v>
      </c>
      <c r="P452" t="s">
        <v>46</v>
      </c>
      <c r="Q452" t="b">
        <v>0</v>
      </c>
    </row>
    <row r="453" spans="1:17" x14ac:dyDescent="0.35">
      <c r="A453">
        <v>1</v>
      </c>
      <c r="B453">
        <v>1</v>
      </c>
      <c r="C453" s="4">
        <v>34</v>
      </c>
      <c r="D453">
        <v>0</v>
      </c>
      <c r="E453">
        <v>0</v>
      </c>
      <c r="F453" s="3">
        <v>26.55</v>
      </c>
      <c r="G453" t="s">
        <v>14</v>
      </c>
      <c r="H453" t="s">
        <v>19</v>
      </c>
      <c r="I453" t="s">
        <v>45</v>
      </c>
      <c r="J453" t="b">
        <v>1</v>
      </c>
      <c r="K453" t="s">
        <v>16</v>
      </c>
      <c r="L453" t="s">
        <v>21</v>
      </c>
      <c r="M453">
        <f>IF(B453&lt;&gt;"",COUNTA($B$6:B453),"")</f>
        <v>448</v>
      </c>
      <c r="N453" t="str">
        <f>IF(Tableau2[[#This Row],[parents_enfants]]=0,"0 enfant",
   IF(AND(Tableau2[[#This Row],[parents_enfants]]&gt;=1,Tableau2[[#This Row],[parents_enfants]]&lt;=3),"1-3 enfants","4+ enfants"))</f>
        <v>0 enfant</v>
      </c>
      <c r="O453" t="str">
        <f>IF(Tableau2[[#This Row],[survecu]]=0,"NON","OUI")</f>
        <v>OUI</v>
      </c>
      <c r="P453" t="s">
        <v>45</v>
      </c>
      <c r="Q453" t="b">
        <v>1</v>
      </c>
    </row>
    <row r="454" spans="1:17" x14ac:dyDescent="0.35">
      <c r="A454">
        <v>1</v>
      </c>
      <c r="B454">
        <v>3</v>
      </c>
      <c r="C454" s="4">
        <v>5</v>
      </c>
      <c r="D454">
        <v>2</v>
      </c>
      <c r="E454">
        <v>1</v>
      </c>
      <c r="F454" s="3">
        <v>19.258299999999998</v>
      </c>
      <c r="G454" t="s">
        <v>18</v>
      </c>
      <c r="H454" t="s">
        <v>15</v>
      </c>
      <c r="I454" t="s">
        <v>59</v>
      </c>
      <c r="J454" t="b">
        <v>0</v>
      </c>
      <c r="K454" t="s">
        <v>20</v>
      </c>
      <c r="L454" t="s">
        <v>21</v>
      </c>
      <c r="M454">
        <f>IF(B454&lt;&gt;"",COUNTA($B$6:B454),"")</f>
        <v>449</v>
      </c>
      <c r="N454" t="str">
        <f>IF(Tableau2[[#This Row],[parents_enfants]]=0,"0 enfant",
   IF(AND(Tableau2[[#This Row],[parents_enfants]]&gt;=1,Tableau2[[#This Row],[parents_enfants]]&lt;=3),"1-3 enfants","4+ enfants"))</f>
        <v>1-3 enfants</v>
      </c>
      <c r="O454" t="str">
        <f>IF(Tableau2[[#This Row],[survecu]]=0,"NON","OUI")</f>
        <v>OUI</v>
      </c>
      <c r="P454" t="s">
        <v>46</v>
      </c>
      <c r="Q454" t="b">
        <v>0</v>
      </c>
    </row>
    <row r="455" spans="1:17" x14ac:dyDescent="0.35">
      <c r="A455">
        <v>1</v>
      </c>
      <c r="B455">
        <v>1</v>
      </c>
      <c r="C455" s="4">
        <v>52</v>
      </c>
      <c r="D455">
        <v>0</v>
      </c>
      <c r="E455">
        <v>0</v>
      </c>
      <c r="F455" s="3">
        <v>30.5</v>
      </c>
      <c r="G455" t="s">
        <v>14</v>
      </c>
      <c r="H455" t="s">
        <v>19</v>
      </c>
      <c r="I455" t="s">
        <v>45</v>
      </c>
      <c r="J455" t="b">
        <v>1</v>
      </c>
      <c r="K455" t="s">
        <v>16</v>
      </c>
      <c r="L455" t="s">
        <v>21</v>
      </c>
      <c r="M455">
        <f>IF(B455&lt;&gt;"",COUNTA($B$6:B455),"")</f>
        <v>450</v>
      </c>
      <c r="N455" t="str">
        <f>IF(Tableau2[[#This Row],[parents_enfants]]=0,"0 enfant",
   IF(AND(Tableau2[[#This Row],[parents_enfants]]&gt;=1,Tableau2[[#This Row],[parents_enfants]]&lt;=3),"1-3 enfants","4+ enfants"))</f>
        <v>0 enfant</v>
      </c>
      <c r="O455" t="str">
        <f>IF(Tableau2[[#This Row],[survecu]]=0,"NON","OUI")</f>
        <v>OUI</v>
      </c>
      <c r="P455" t="s">
        <v>45</v>
      </c>
      <c r="Q455" t="b">
        <v>1</v>
      </c>
    </row>
    <row r="456" spans="1:17" x14ac:dyDescent="0.35">
      <c r="A456">
        <v>0</v>
      </c>
      <c r="B456">
        <v>2</v>
      </c>
      <c r="C456" s="4">
        <v>36</v>
      </c>
      <c r="D456">
        <v>1</v>
      </c>
      <c r="E456">
        <v>2</v>
      </c>
      <c r="F456" s="3">
        <v>27.75</v>
      </c>
      <c r="G456" t="s">
        <v>14</v>
      </c>
      <c r="H456" t="s">
        <v>24</v>
      </c>
      <c r="I456" t="s">
        <v>45</v>
      </c>
      <c r="J456" t="b">
        <v>1</v>
      </c>
      <c r="K456" t="s">
        <v>16</v>
      </c>
      <c r="L456" t="s">
        <v>17</v>
      </c>
      <c r="M456">
        <f>IF(B456&lt;&gt;"",COUNTA($B$6:B456),"")</f>
        <v>451</v>
      </c>
      <c r="N456" t="str">
        <f>IF(Tableau2[[#This Row],[parents_enfants]]=0,"0 enfant",
   IF(AND(Tableau2[[#This Row],[parents_enfants]]&gt;=1,Tableau2[[#This Row],[parents_enfants]]&lt;=3),"1-3 enfants","4+ enfants"))</f>
        <v>1-3 enfants</v>
      </c>
      <c r="O456" t="str">
        <f>IF(Tableau2[[#This Row],[survecu]]=0,"NON","OUI")</f>
        <v>NON</v>
      </c>
      <c r="P456" t="s">
        <v>45</v>
      </c>
      <c r="Q456" t="b">
        <v>0</v>
      </c>
    </row>
    <row r="457" spans="1:17" x14ac:dyDescent="0.35">
      <c r="A457">
        <v>0</v>
      </c>
      <c r="B457">
        <v>3</v>
      </c>
      <c r="C457" s="4">
        <v>25</v>
      </c>
      <c r="D457">
        <v>1</v>
      </c>
      <c r="E457">
        <v>0</v>
      </c>
      <c r="F457" s="3">
        <v>19.966699999999999</v>
      </c>
      <c r="G457" t="s">
        <v>14</v>
      </c>
      <c r="H457" t="s">
        <v>15</v>
      </c>
      <c r="I457" t="s">
        <v>45</v>
      </c>
      <c r="J457" t="b">
        <v>1</v>
      </c>
      <c r="K457" t="s">
        <v>16</v>
      </c>
      <c r="L457" t="s">
        <v>17</v>
      </c>
      <c r="M457">
        <f>IF(B457&lt;&gt;"",COUNTA($B$6:B457),"")</f>
        <v>452</v>
      </c>
      <c r="N457" t="str">
        <f>IF(Tableau2[[#This Row],[parents_enfants]]=0,"0 enfant",
   IF(AND(Tableau2[[#This Row],[parents_enfants]]&gt;=1,Tableau2[[#This Row],[parents_enfants]]&lt;=3),"1-3 enfants","4+ enfants"))</f>
        <v>0 enfant</v>
      </c>
      <c r="O457" t="str">
        <f>IF(Tableau2[[#This Row],[survecu]]=0,"NON","OUI")</f>
        <v>NON</v>
      </c>
      <c r="P457" t="s">
        <v>45</v>
      </c>
      <c r="Q457" t="b">
        <v>0</v>
      </c>
    </row>
    <row r="458" spans="1:17" x14ac:dyDescent="0.35">
      <c r="A458">
        <v>0</v>
      </c>
      <c r="B458">
        <v>1</v>
      </c>
      <c r="C458" s="4">
        <v>30</v>
      </c>
      <c r="D458">
        <v>0</v>
      </c>
      <c r="E458">
        <v>0</v>
      </c>
      <c r="F458" s="3">
        <v>27.75</v>
      </c>
      <c r="G458" t="s">
        <v>18</v>
      </c>
      <c r="H458" t="s">
        <v>19</v>
      </c>
      <c r="I458" t="s">
        <v>45</v>
      </c>
      <c r="J458" t="b">
        <v>1</v>
      </c>
      <c r="K458" t="s">
        <v>20</v>
      </c>
      <c r="L458" t="s">
        <v>17</v>
      </c>
      <c r="M458">
        <f>IF(B458&lt;&gt;"",COUNTA($B$6:B458),"")</f>
        <v>453</v>
      </c>
      <c r="N458" t="str">
        <f>IF(Tableau2[[#This Row],[parents_enfants]]=0,"0 enfant",
   IF(AND(Tableau2[[#This Row],[parents_enfants]]&gt;=1,Tableau2[[#This Row],[parents_enfants]]&lt;=3),"1-3 enfants","4+ enfants"))</f>
        <v>0 enfant</v>
      </c>
      <c r="O458" t="str">
        <f>IF(Tableau2[[#This Row],[survecu]]=0,"NON","OUI")</f>
        <v>NON</v>
      </c>
      <c r="P458" t="s">
        <v>45</v>
      </c>
      <c r="Q458" t="b">
        <v>1</v>
      </c>
    </row>
    <row r="459" spans="1:17" x14ac:dyDescent="0.35">
      <c r="A459">
        <v>1</v>
      </c>
      <c r="B459">
        <v>1</v>
      </c>
      <c r="C459" s="4">
        <v>49</v>
      </c>
      <c r="D459">
        <v>1</v>
      </c>
      <c r="E459">
        <v>0</v>
      </c>
      <c r="F459" s="3">
        <v>89.104200000000006</v>
      </c>
      <c r="G459" t="s">
        <v>18</v>
      </c>
      <c r="H459" t="s">
        <v>19</v>
      </c>
      <c r="I459" t="s">
        <v>45</v>
      </c>
      <c r="J459" t="b">
        <v>1</v>
      </c>
      <c r="K459" t="s">
        <v>20</v>
      </c>
      <c r="L459" t="s">
        <v>21</v>
      </c>
      <c r="M459">
        <f>IF(B459&lt;&gt;"",COUNTA($B$6:B459),"")</f>
        <v>454</v>
      </c>
      <c r="N459" t="str">
        <f>IF(Tableau2[[#This Row],[parents_enfants]]=0,"0 enfant",
   IF(AND(Tableau2[[#This Row],[parents_enfants]]&gt;=1,Tableau2[[#This Row],[parents_enfants]]&lt;=3),"1-3 enfants","4+ enfants"))</f>
        <v>0 enfant</v>
      </c>
      <c r="O459" t="str">
        <f>IF(Tableau2[[#This Row],[survecu]]=0,"NON","OUI")</f>
        <v>OUI</v>
      </c>
      <c r="P459" t="s">
        <v>45</v>
      </c>
      <c r="Q459" t="b">
        <v>0</v>
      </c>
    </row>
    <row r="460" spans="1:17" x14ac:dyDescent="0.35">
      <c r="A460">
        <v>0</v>
      </c>
      <c r="B460">
        <v>3</v>
      </c>
      <c r="C460" s="4">
        <v>25</v>
      </c>
      <c r="D460">
        <v>0</v>
      </c>
      <c r="E460">
        <v>0</v>
      </c>
      <c r="F460" s="3">
        <v>8.0500000000000007</v>
      </c>
      <c r="G460" t="s">
        <v>14</v>
      </c>
      <c r="H460" t="s">
        <v>15</v>
      </c>
      <c r="I460" t="s">
        <v>45</v>
      </c>
      <c r="J460" t="b">
        <v>1</v>
      </c>
      <c r="K460" t="s">
        <v>16</v>
      </c>
      <c r="L460" t="s">
        <v>17</v>
      </c>
      <c r="M460">
        <f>IF(B460&lt;&gt;"",COUNTA($B$6:B460),"")</f>
        <v>455</v>
      </c>
      <c r="N460" t="str">
        <f>IF(Tableau2[[#This Row],[parents_enfants]]=0,"0 enfant",
   IF(AND(Tableau2[[#This Row],[parents_enfants]]&gt;=1,Tableau2[[#This Row],[parents_enfants]]&lt;=3),"1-3 enfants","4+ enfants"))</f>
        <v>0 enfant</v>
      </c>
      <c r="O460" t="str">
        <f>IF(Tableau2[[#This Row],[survecu]]=0,"NON","OUI")</f>
        <v>NON</v>
      </c>
      <c r="P460" t="s">
        <v>45</v>
      </c>
      <c r="Q460" t="b">
        <v>1</v>
      </c>
    </row>
    <row r="461" spans="1:17" x14ac:dyDescent="0.35">
      <c r="A461">
        <v>1</v>
      </c>
      <c r="B461">
        <v>3</v>
      </c>
      <c r="C461" s="4">
        <v>29</v>
      </c>
      <c r="D461">
        <v>0</v>
      </c>
      <c r="E461">
        <v>0</v>
      </c>
      <c r="F461" s="3">
        <v>7.8958000000000004</v>
      </c>
      <c r="G461" t="s">
        <v>18</v>
      </c>
      <c r="H461" t="s">
        <v>15</v>
      </c>
      <c r="I461" t="s">
        <v>45</v>
      </c>
      <c r="J461" t="b">
        <v>1</v>
      </c>
      <c r="K461" t="s">
        <v>20</v>
      </c>
      <c r="L461" t="s">
        <v>21</v>
      </c>
      <c r="M461">
        <f>IF(B461&lt;&gt;"",COUNTA($B$6:B461),"")</f>
        <v>456</v>
      </c>
      <c r="N461" t="str">
        <f>IF(Tableau2[[#This Row],[parents_enfants]]=0,"0 enfant",
   IF(AND(Tableau2[[#This Row],[parents_enfants]]&gt;=1,Tableau2[[#This Row],[parents_enfants]]&lt;=3),"1-3 enfants","4+ enfants"))</f>
        <v>0 enfant</v>
      </c>
      <c r="O461" t="str">
        <f>IF(Tableau2[[#This Row],[survecu]]=0,"NON","OUI")</f>
        <v>OUI</v>
      </c>
      <c r="P461" t="s">
        <v>45</v>
      </c>
      <c r="Q461" t="b">
        <v>1</v>
      </c>
    </row>
    <row r="462" spans="1:17" x14ac:dyDescent="0.35">
      <c r="A462">
        <v>0</v>
      </c>
      <c r="B462">
        <v>1</v>
      </c>
      <c r="C462" s="4">
        <v>65</v>
      </c>
      <c r="D462">
        <v>0</v>
      </c>
      <c r="E462">
        <v>0</v>
      </c>
      <c r="F462" s="3">
        <v>26.55</v>
      </c>
      <c r="G462" t="s">
        <v>14</v>
      </c>
      <c r="H462" t="s">
        <v>19</v>
      </c>
      <c r="I462" t="s">
        <v>45</v>
      </c>
      <c r="J462" t="b">
        <v>1</v>
      </c>
      <c r="K462" t="s">
        <v>16</v>
      </c>
      <c r="L462" t="s">
        <v>17</v>
      </c>
      <c r="M462">
        <f>IF(B462&lt;&gt;"",COUNTA($B$6:B462),"")</f>
        <v>457</v>
      </c>
      <c r="N462" t="str">
        <f>IF(Tableau2[[#This Row],[parents_enfants]]=0,"0 enfant",
   IF(AND(Tableau2[[#This Row],[parents_enfants]]&gt;=1,Tableau2[[#This Row],[parents_enfants]]&lt;=3),"1-3 enfants","4+ enfants"))</f>
        <v>0 enfant</v>
      </c>
      <c r="O462" t="str">
        <f>IF(Tableau2[[#This Row],[survecu]]=0,"NON","OUI")</f>
        <v>NON</v>
      </c>
      <c r="P462" t="s">
        <v>45</v>
      </c>
      <c r="Q462" t="b">
        <v>1</v>
      </c>
    </row>
    <row r="463" spans="1:17" x14ac:dyDescent="0.35">
      <c r="A463">
        <v>1</v>
      </c>
      <c r="B463">
        <v>1</v>
      </c>
      <c r="C463" s="4">
        <v>35</v>
      </c>
      <c r="D463">
        <v>1</v>
      </c>
      <c r="E463">
        <v>0</v>
      </c>
      <c r="F463" s="3">
        <v>51.862499999999997</v>
      </c>
      <c r="G463" t="s">
        <v>14</v>
      </c>
      <c r="H463" t="s">
        <v>19</v>
      </c>
      <c r="I463" t="s">
        <v>46</v>
      </c>
      <c r="J463" t="b">
        <v>0</v>
      </c>
      <c r="K463" t="s">
        <v>16</v>
      </c>
      <c r="L463" t="s">
        <v>21</v>
      </c>
      <c r="M463">
        <f>IF(B463&lt;&gt;"",COUNTA($B$6:B463),"")</f>
        <v>458</v>
      </c>
      <c r="N463" t="str">
        <f>IF(Tableau2[[#This Row],[parents_enfants]]=0,"0 enfant",
   IF(AND(Tableau2[[#This Row],[parents_enfants]]&gt;=1,Tableau2[[#This Row],[parents_enfants]]&lt;=3),"1-3 enfants","4+ enfants"))</f>
        <v>0 enfant</v>
      </c>
      <c r="O463" t="str">
        <f>IF(Tableau2[[#This Row],[survecu]]=0,"NON","OUI")</f>
        <v>OUI</v>
      </c>
      <c r="P463" t="s">
        <v>46</v>
      </c>
      <c r="Q463" t="b">
        <v>0</v>
      </c>
    </row>
    <row r="464" spans="1:17" x14ac:dyDescent="0.35">
      <c r="A464">
        <v>1</v>
      </c>
      <c r="B464">
        <v>2</v>
      </c>
      <c r="C464" s="4">
        <v>50</v>
      </c>
      <c r="D464">
        <v>0</v>
      </c>
      <c r="E464">
        <v>0</v>
      </c>
      <c r="F464" s="3">
        <v>10.5</v>
      </c>
      <c r="G464" t="s">
        <v>14</v>
      </c>
      <c r="H464" t="s">
        <v>24</v>
      </c>
      <c r="I464" t="s">
        <v>46</v>
      </c>
      <c r="J464" t="b">
        <v>0</v>
      </c>
      <c r="K464" t="s">
        <v>16</v>
      </c>
      <c r="L464" t="s">
        <v>21</v>
      </c>
      <c r="M464">
        <f>IF(B464&lt;&gt;"",COUNTA($B$6:B464),"")</f>
        <v>459</v>
      </c>
      <c r="N464" t="str">
        <f>IF(Tableau2[[#This Row],[parents_enfants]]=0,"0 enfant",
   IF(AND(Tableau2[[#This Row],[parents_enfants]]&gt;=1,Tableau2[[#This Row],[parents_enfants]]&lt;=3),"1-3 enfants","4+ enfants"))</f>
        <v>0 enfant</v>
      </c>
      <c r="O464" t="str">
        <f>IF(Tableau2[[#This Row],[survecu]]=0,"NON","OUI")</f>
        <v>OUI</v>
      </c>
      <c r="P464" t="s">
        <v>46</v>
      </c>
      <c r="Q464" t="b">
        <v>1</v>
      </c>
    </row>
    <row r="465" spans="1:17" x14ac:dyDescent="0.35">
      <c r="A465">
        <v>0</v>
      </c>
      <c r="B465">
        <v>3</v>
      </c>
      <c r="C465" s="4">
        <v>25</v>
      </c>
      <c r="D465">
        <v>0</v>
      </c>
      <c r="E465">
        <v>0</v>
      </c>
      <c r="F465" s="3">
        <v>7.75</v>
      </c>
      <c r="G465" t="s">
        <v>22</v>
      </c>
      <c r="H465" t="s">
        <v>15</v>
      </c>
      <c r="I465" t="s">
        <v>45</v>
      </c>
      <c r="J465" t="b">
        <v>1</v>
      </c>
      <c r="K465" t="s">
        <v>23</v>
      </c>
      <c r="L465" t="s">
        <v>17</v>
      </c>
      <c r="M465">
        <f>IF(B465&lt;&gt;"",COUNTA($B$6:B465),"")</f>
        <v>460</v>
      </c>
      <c r="N465" t="str">
        <f>IF(Tableau2[[#This Row],[parents_enfants]]=0,"0 enfant",
   IF(AND(Tableau2[[#This Row],[parents_enfants]]&gt;=1,Tableau2[[#This Row],[parents_enfants]]&lt;=3),"1-3 enfants","4+ enfants"))</f>
        <v>0 enfant</v>
      </c>
      <c r="O465" t="str">
        <f>IF(Tableau2[[#This Row],[survecu]]=0,"NON","OUI")</f>
        <v>NON</v>
      </c>
      <c r="P465" t="s">
        <v>45</v>
      </c>
      <c r="Q465" t="b">
        <v>1</v>
      </c>
    </row>
    <row r="466" spans="1:17" x14ac:dyDescent="0.35">
      <c r="A466">
        <v>1</v>
      </c>
      <c r="B466">
        <v>1</v>
      </c>
      <c r="C466" s="4">
        <v>48</v>
      </c>
      <c r="D466">
        <v>0</v>
      </c>
      <c r="E466">
        <v>0</v>
      </c>
      <c r="F466" s="3">
        <v>26.55</v>
      </c>
      <c r="G466" t="s">
        <v>14</v>
      </c>
      <c r="H466" t="s">
        <v>19</v>
      </c>
      <c r="I466" t="s">
        <v>45</v>
      </c>
      <c r="J466" t="b">
        <v>1</v>
      </c>
      <c r="K466" t="s">
        <v>16</v>
      </c>
      <c r="L466" t="s">
        <v>21</v>
      </c>
      <c r="M466">
        <f>IF(B466&lt;&gt;"",COUNTA($B$6:B466),"")</f>
        <v>461</v>
      </c>
      <c r="N466" t="str">
        <f>IF(Tableau2[[#This Row],[parents_enfants]]=0,"0 enfant",
   IF(AND(Tableau2[[#This Row],[parents_enfants]]&gt;=1,Tableau2[[#This Row],[parents_enfants]]&lt;=3),"1-3 enfants","4+ enfants"))</f>
        <v>0 enfant</v>
      </c>
      <c r="O466" t="str">
        <f>IF(Tableau2[[#This Row],[survecu]]=0,"NON","OUI")</f>
        <v>OUI</v>
      </c>
      <c r="P466" t="s">
        <v>45</v>
      </c>
      <c r="Q466" t="b">
        <v>1</v>
      </c>
    </row>
    <row r="467" spans="1:17" x14ac:dyDescent="0.35">
      <c r="A467">
        <v>0</v>
      </c>
      <c r="B467">
        <v>3</v>
      </c>
      <c r="C467" s="4">
        <v>34</v>
      </c>
      <c r="D467">
        <v>0</v>
      </c>
      <c r="E467">
        <v>0</v>
      </c>
      <c r="F467" s="3">
        <v>8.0500000000000007</v>
      </c>
      <c r="G467" t="s">
        <v>14</v>
      </c>
      <c r="H467" t="s">
        <v>15</v>
      </c>
      <c r="I467" t="s">
        <v>45</v>
      </c>
      <c r="J467" t="b">
        <v>1</v>
      </c>
      <c r="K467" t="s">
        <v>16</v>
      </c>
      <c r="L467" t="s">
        <v>17</v>
      </c>
      <c r="M467">
        <f>IF(B467&lt;&gt;"",COUNTA($B$6:B467),"")</f>
        <v>462</v>
      </c>
      <c r="N467" t="str">
        <f>IF(Tableau2[[#This Row],[parents_enfants]]=0,"0 enfant",
   IF(AND(Tableau2[[#This Row],[parents_enfants]]&gt;=1,Tableau2[[#This Row],[parents_enfants]]&lt;=3),"1-3 enfants","4+ enfants"))</f>
        <v>0 enfant</v>
      </c>
      <c r="O467" t="str">
        <f>IF(Tableau2[[#This Row],[survecu]]=0,"NON","OUI")</f>
        <v>NON</v>
      </c>
      <c r="P467" t="s">
        <v>45</v>
      </c>
      <c r="Q467" t="b">
        <v>1</v>
      </c>
    </row>
    <row r="468" spans="1:17" x14ac:dyDescent="0.35">
      <c r="A468">
        <v>0</v>
      </c>
      <c r="B468">
        <v>1</v>
      </c>
      <c r="C468" s="4">
        <v>47</v>
      </c>
      <c r="D468">
        <v>0</v>
      </c>
      <c r="E468">
        <v>0</v>
      </c>
      <c r="F468" s="3">
        <v>38.5</v>
      </c>
      <c r="G468" t="s">
        <v>14</v>
      </c>
      <c r="H468" t="s">
        <v>19</v>
      </c>
      <c r="I468" t="s">
        <v>45</v>
      </c>
      <c r="J468" t="b">
        <v>1</v>
      </c>
      <c r="K468" t="s">
        <v>16</v>
      </c>
      <c r="L468" t="s">
        <v>17</v>
      </c>
      <c r="M468">
        <f>IF(B468&lt;&gt;"",COUNTA($B$6:B468),"")</f>
        <v>463</v>
      </c>
      <c r="N468" t="str">
        <f>IF(Tableau2[[#This Row],[parents_enfants]]=0,"0 enfant",
   IF(AND(Tableau2[[#This Row],[parents_enfants]]&gt;=1,Tableau2[[#This Row],[parents_enfants]]&lt;=3),"1-3 enfants","4+ enfants"))</f>
        <v>0 enfant</v>
      </c>
      <c r="O468" t="str">
        <f>IF(Tableau2[[#This Row],[survecu]]=0,"NON","OUI")</f>
        <v>NON</v>
      </c>
      <c r="P468" t="s">
        <v>45</v>
      </c>
      <c r="Q468" t="b">
        <v>1</v>
      </c>
    </row>
    <row r="469" spans="1:17" x14ac:dyDescent="0.35">
      <c r="A469">
        <v>0</v>
      </c>
      <c r="B469">
        <v>2</v>
      </c>
      <c r="C469" s="4">
        <v>48</v>
      </c>
      <c r="D469">
        <v>0</v>
      </c>
      <c r="E469">
        <v>0</v>
      </c>
      <c r="F469" s="3">
        <v>13</v>
      </c>
      <c r="G469" t="s">
        <v>14</v>
      </c>
      <c r="H469" t="s">
        <v>24</v>
      </c>
      <c r="I469" t="s">
        <v>45</v>
      </c>
      <c r="J469" t="b">
        <v>1</v>
      </c>
      <c r="K469" t="s">
        <v>16</v>
      </c>
      <c r="L469" t="s">
        <v>17</v>
      </c>
      <c r="M469">
        <f>IF(B469&lt;&gt;"",COUNTA($B$6:B469),"")</f>
        <v>464</v>
      </c>
      <c r="N469" t="str">
        <f>IF(Tableau2[[#This Row],[parents_enfants]]=0,"0 enfant",
   IF(AND(Tableau2[[#This Row],[parents_enfants]]&gt;=1,Tableau2[[#This Row],[parents_enfants]]&lt;=3),"1-3 enfants","4+ enfants"))</f>
        <v>0 enfant</v>
      </c>
      <c r="O469" t="str">
        <f>IF(Tableau2[[#This Row],[survecu]]=0,"NON","OUI")</f>
        <v>NON</v>
      </c>
      <c r="P469" t="s">
        <v>45</v>
      </c>
      <c r="Q469" t="b">
        <v>1</v>
      </c>
    </row>
    <row r="470" spans="1:17" x14ac:dyDescent="0.35">
      <c r="A470">
        <v>0</v>
      </c>
      <c r="B470">
        <v>3</v>
      </c>
      <c r="C470" s="4">
        <v>25</v>
      </c>
      <c r="D470">
        <v>0</v>
      </c>
      <c r="E470">
        <v>0</v>
      </c>
      <c r="F470" s="3">
        <v>8.0500000000000007</v>
      </c>
      <c r="G470" t="s">
        <v>14</v>
      </c>
      <c r="H470" t="s">
        <v>15</v>
      </c>
      <c r="I470" t="s">
        <v>45</v>
      </c>
      <c r="J470" t="b">
        <v>1</v>
      </c>
      <c r="K470" t="s">
        <v>16</v>
      </c>
      <c r="L470" t="s">
        <v>17</v>
      </c>
      <c r="M470">
        <f>IF(B470&lt;&gt;"",COUNTA($B$6:B470),"")</f>
        <v>465</v>
      </c>
      <c r="N470" t="str">
        <f>IF(Tableau2[[#This Row],[parents_enfants]]=0,"0 enfant",
   IF(AND(Tableau2[[#This Row],[parents_enfants]]&gt;=1,Tableau2[[#This Row],[parents_enfants]]&lt;=3),"1-3 enfants","4+ enfants"))</f>
        <v>0 enfant</v>
      </c>
      <c r="O470" t="str">
        <f>IF(Tableau2[[#This Row],[survecu]]=0,"NON","OUI")</f>
        <v>NON</v>
      </c>
      <c r="P470" t="s">
        <v>45</v>
      </c>
      <c r="Q470" t="b">
        <v>1</v>
      </c>
    </row>
    <row r="471" spans="1:17" x14ac:dyDescent="0.35">
      <c r="A471">
        <v>0</v>
      </c>
      <c r="B471">
        <v>3</v>
      </c>
      <c r="C471" s="4">
        <v>38</v>
      </c>
      <c r="D471">
        <v>0</v>
      </c>
      <c r="E471">
        <v>0</v>
      </c>
      <c r="F471" s="3">
        <v>7.05</v>
      </c>
      <c r="G471" t="s">
        <v>14</v>
      </c>
      <c r="H471" t="s">
        <v>15</v>
      </c>
      <c r="I471" t="s">
        <v>45</v>
      </c>
      <c r="J471" t="b">
        <v>1</v>
      </c>
      <c r="K471" t="s">
        <v>16</v>
      </c>
      <c r="L471" t="s">
        <v>17</v>
      </c>
      <c r="M471">
        <f>IF(B471&lt;&gt;"",COUNTA($B$6:B471),"")</f>
        <v>466</v>
      </c>
      <c r="N471" t="str">
        <f>IF(Tableau2[[#This Row],[parents_enfants]]=0,"0 enfant",
   IF(AND(Tableau2[[#This Row],[parents_enfants]]&gt;=1,Tableau2[[#This Row],[parents_enfants]]&lt;=3),"1-3 enfants","4+ enfants"))</f>
        <v>0 enfant</v>
      </c>
      <c r="O471" t="str">
        <f>IF(Tableau2[[#This Row],[survecu]]=0,"NON","OUI")</f>
        <v>NON</v>
      </c>
      <c r="P471" t="s">
        <v>45</v>
      </c>
      <c r="Q471" t="b">
        <v>1</v>
      </c>
    </row>
    <row r="472" spans="1:17" x14ac:dyDescent="0.35">
      <c r="A472">
        <v>0</v>
      </c>
      <c r="B472">
        <v>2</v>
      </c>
      <c r="C472" s="4">
        <v>30</v>
      </c>
      <c r="D472">
        <v>0</v>
      </c>
      <c r="E472">
        <v>0</v>
      </c>
      <c r="F472" s="3">
        <v>0</v>
      </c>
      <c r="G472" t="s">
        <v>14</v>
      </c>
      <c r="H472" t="s">
        <v>24</v>
      </c>
      <c r="I472" t="s">
        <v>45</v>
      </c>
      <c r="J472" t="b">
        <v>1</v>
      </c>
      <c r="K472" t="s">
        <v>16</v>
      </c>
      <c r="L472" t="s">
        <v>17</v>
      </c>
      <c r="M472">
        <f>IF(B472&lt;&gt;"",COUNTA($B$6:B472),"")</f>
        <v>467</v>
      </c>
      <c r="N472" t="str">
        <f>IF(Tableau2[[#This Row],[parents_enfants]]=0,"0 enfant",
   IF(AND(Tableau2[[#This Row],[parents_enfants]]&gt;=1,Tableau2[[#This Row],[parents_enfants]]&lt;=3),"1-3 enfants","4+ enfants"))</f>
        <v>0 enfant</v>
      </c>
      <c r="O472" t="str">
        <f>IF(Tableau2[[#This Row],[survecu]]=0,"NON","OUI")</f>
        <v>NON</v>
      </c>
      <c r="P472" t="s">
        <v>45</v>
      </c>
      <c r="Q472" t="b">
        <v>1</v>
      </c>
    </row>
    <row r="473" spans="1:17" x14ac:dyDescent="0.35">
      <c r="A473">
        <v>0</v>
      </c>
      <c r="B473">
        <v>1</v>
      </c>
      <c r="C473" s="4">
        <v>56</v>
      </c>
      <c r="D473">
        <v>0</v>
      </c>
      <c r="E473">
        <v>0</v>
      </c>
      <c r="F473" s="3">
        <v>26.55</v>
      </c>
      <c r="G473" t="s">
        <v>14</v>
      </c>
      <c r="H473" t="s">
        <v>19</v>
      </c>
      <c r="I473" t="s">
        <v>45</v>
      </c>
      <c r="J473" t="b">
        <v>1</v>
      </c>
      <c r="K473" t="s">
        <v>16</v>
      </c>
      <c r="L473" t="s">
        <v>17</v>
      </c>
      <c r="M473">
        <f>IF(B473&lt;&gt;"",COUNTA($B$6:B473),"")</f>
        <v>468</v>
      </c>
      <c r="N473" t="str">
        <f>IF(Tableau2[[#This Row],[parents_enfants]]=0,"0 enfant",
   IF(AND(Tableau2[[#This Row],[parents_enfants]]&gt;=1,Tableau2[[#This Row],[parents_enfants]]&lt;=3),"1-3 enfants","4+ enfants"))</f>
        <v>0 enfant</v>
      </c>
      <c r="O473" t="str">
        <f>IF(Tableau2[[#This Row],[survecu]]=0,"NON","OUI")</f>
        <v>NON</v>
      </c>
      <c r="P473" t="s">
        <v>45</v>
      </c>
      <c r="Q473" t="b">
        <v>1</v>
      </c>
    </row>
    <row r="474" spans="1:17" x14ac:dyDescent="0.35">
      <c r="A474">
        <v>0</v>
      </c>
      <c r="B474">
        <v>3</v>
      </c>
      <c r="C474" s="4">
        <v>25</v>
      </c>
      <c r="D474">
        <v>0</v>
      </c>
      <c r="E474">
        <v>0</v>
      </c>
      <c r="F474" s="3">
        <v>7.7249999999999996</v>
      </c>
      <c r="G474" t="s">
        <v>22</v>
      </c>
      <c r="H474" t="s">
        <v>15</v>
      </c>
      <c r="I474" t="s">
        <v>45</v>
      </c>
      <c r="J474" t="b">
        <v>1</v>
      </c>
      <c r="K474" t="s">
        <v>23</v>
      </c>
      <c r="L474" t="s">
        <v>17</v>
      </c>
      <c r="M474">
        <f>IF(B474&lt;&gt;"",COUNTA($B$6:B474),"")</f>
        <v>469</v>
      </c>
      <c r="N474" t="str">
        <f>IF(Tableau2[[#This Row],[parents_enfants]]=0,"0 enfant",
   IF(AND(Tableau2[[#This Row],[parents_enfants]]&gt;=1,Tableau2[[#This Row],[parents_enfants]]&lt;=3),"1-3 enfants","4+ enfants"))</f>
        <v>0 enfant</v>
      </c>
      <c r="O474" t="str">
        <f>IF(Tableau2[[#This Row],[survecu]]=0,"NON","OUI")</f>
        <v>NON</v>
      </c>
      <c r="P474" t="s">
        <v>45</v>
      </c>
      <c r="Q474" t="b">
        <v>1</v>
      </c>
    </row>
    <row r="475" spans="1:17" x14ac:dyDescent="0.35">
      <c r="A475">
        <v>1</v>
      </c>
      <c r="B475">
        <v>3</v>
      </c>
      <c r="C475" s="4">
        <v>1</v>
      </c>
      <c r="D475">
        <v>2</v>
      </c>
      <c r="E475">
        <v>1</v>
      </c>
      <c r="F475" s="3">
        <v>19.258299999999998</v>
      </c>
      <c r="G475" t="s">
        <v>18</v>
      </c>
      <c r="H475" t="s">
        <v>15</v>
      </c>
      <c r="I475" t="s">
        <v>59</v>
      </c>
      <c r="J475" t="b">
        <v>0</v>
      </c>
      <c r="K475" t="s">
        <v>20</v>
      </c>
      <c r="L475" t="s">
        <v>21</v>
      </c>
      <c r="M475">
        <f>IF(B475&lt;&gt;"",COUNTA($B$6:B475),"")</f>
        <v>470</v>
      </c>
      <c r="N475" t="str">
        <f>IF(Tableau2[[#This Row],[parents_enfants]]=0,"0 enfant",
   IF(AND(Tableau2[[#This Row],[parents_enfants]]&gt;=1,Tableau2[[#This Row],[parents_enfants]]&lt;=3),"1-3 enfants","4+ enfants"))</f>
        <v>1-3 enfants</v>
      </c>
      <c r="O475" t="str">
        <f>IF(Tableau2[[#This Row],[survecu]]=0,"NON","OUI")</f>
        <v>OUI</v>
      </c>
      <c r="P475" t="s">
        <v>46</v>
      </c>
      <c r="Q475" t="b">
        <v>0</v>
      </c>
    </row>
    <row r="476" spans="1:17" x14ac:dyDescent="0.35">
      <c r="A476">
        <v>0</v>
      </c>
      <c r="B476">
        <v>3</v>
      </c>
      <c r="C476" s="4">
        <v>25</v>
      </c>
      <c r="D476">
        <v>0</v>
      </c>
      <c r="E476">
        <v>0</v>
      </c>
      <c r="F476" s="3">
        <v>7.25</v>
      </c>
      <c r="G476" t="s">
        <v>14</v>
      </c>
      <c r="H476" t="s">
        <v>15</v>
      </c>
      <c r="I476" t="s">
        <v>45</v>
      </c>
      <c r="J476" t="b">
        <v>1</v>
      </c>
      <c r="K476" t="s">
        <v>16</v>
      </c>
      <c r="L476" t="s">
        <v>17</v>
      </c>
      <c r="M476">
        <f>IF(B476&lt;&gt;"",COUNTA($B$6:B476),"")</f>
        <v>471</v>
      </c>
      <c r="N476" t="str">
        <f>IF(Tableau2[[#This Row],[parents_enfants]]=0,"0 enfant",
   IF(AND(Tableau2[[#This Row],[parents_enfants]]&gt;=1,Tableau2[[#This Row],[parents_enfants]]&lt;=3),"1-3 enfants","4+ enfants"))</f>
        <v>0 enfant</v>
      </c>
      <c r="O476" t="str">
        <f>IF(Tableau2[[#This Row],[survecu]]=0,"NON","OUI")</f>
        <v>NON</v>
      </c>
      <c r="P476" t="s">
        <v>45</v>
      </c>
      <c r="Q476" t="b">
        <v>1</v>
      </c>
    </row>
    <row r="477" spans="1:17" x14ac:dyDescent="0.35">
      <c r="A477">
        <v>0</v>
      </c>
      <c r="B477">
        <v>3</v>
      </c>
      <c r="C477" s="4">
        <v>38</v>
      </c>
      <c r="D477">
        <v>0</v>
      </c>
      <c r="E477">
        <v>0</v>
      </c>
      <c r="F477" s="3">
        <v>8.6624999999999996</v>
      </c>
      <c r="G477" t="s">
        <v>14</v>
      </c>
      <c r="H477" t="s">
        <v>15</v>
      </c>
      <c r="I477" t="s">
        <v>45</v>
      </c>
      <c r="J477" t="b">
        <v>1</v>
      </c>
      <c r="K477" t="s">
        <v>16</v>
      </c>
      <c r="L477" t="s">
        <v>17</v>
      </c>
      <c r="M477">
        <f>IF(B477&lt;&gt;"",COUNTA($B$6:B477),"")</f>
        <v>472</v>
      </c>
      <c r="N477" t="str">
        <f>IF(Tableau2[[#This Row],[parents_enfants]]=0,"0 enfant",
   IF(AND(Tableau2[[#This Row],[parents_enfants]]&gt;=1,Tableau2[[#This Row],[parents_enfants]]&lt;=3),"1-3 enfants","4+ enfants"))</f>
        <v>0 enfant</v>
      </c>
      <c r="O477" t="str">
        <f>IF(Tableau2[[#This Row],[survecu]]=0,"NON","OUI")</f>
        <v>NON</v>
      </c>
      <c r="P477" t="s">
        <v>45</v>
      </c>
      <c r="Q477" t="b">
        <v>1</v>
      </c>
    </row>
    <row r="478" spans="1:17" x14ac:dyDescent="0.35">
      <c r="A478">
        <v>1</v>
      </c>
      <c r="B478">
        <v>2</v>
      </c>
      <c r="C478" s="4">
        <v>33</v>
      </c>
      <c r="D478">
        <v>1</v>
      </c>
      <c r="E478">
        <v>2</v>
      </c>
      <c r="F478" s="3">
        <v>27.75</v>
      </c>
      <c r="G478" t="s">
        <v>14</v>
      </c>
      <c r="H478" t="s">
        <v>24</v>
      </c>
      <c r="I478" t="s">
        <v>46</v>
      </c>
      <c r="J478" t="b">
        <v>0</v>
      </c>
      <c r="K478" t="s">
        <v>16</v>
      </c>
      <c r="L478" t="s">
        <v>21</v>
      </c>
      <c r="M478">
        <f>IF(B478&lt;&gt;"",COUNTA($B$6:B478),"")</f>
        <v>473</v>
      </c>
      <c r="N478" t="str">
        <f>IF(Tableau2[[#This Row],[parents_enfants]]=0,"0 enfant",
   IF(AND(Tableau2[[#This Row],[parents_enfants]]&gt;=1,Tableau2[[#This Row],[parents_enfants]]&lt;=3),"1-3 enfants","4+ enfants"))</f>
        <v>1-3 enfants</v>
      </c>
      <c r="O478" t="str">
        <f>IF(Tableau2[[#This Row],[survecu]]=0,"NON","OUI")</f>
        <v>OUI</v>
      </c>
      <c r="P478" t="s">
        <v>46</v>
      </c>
      <c r="Q478" t="b">
        <v>0</v>
      </c>
    </row>
    <row r="479" spans="1:17" x14ac:dyDescent="0.35">
      <c r="A479">
        <v>1</v>
      </c>
      <c r="B479">
        <v>2</v>
      </c>
      <c r="C479" s="4">
        <v>23</v>
      </c>
      <c r="D479">
        <v>0</v>
      </c>
      <c r="E479">
        <v>0</v>
      </c>
      <c r="F479" s="3">
        <v>13.791700000000001</v>
      </c>
      <c r="G479" t="s">
        <v>18</v>
      </c>
      <c r="H479" t="s">
        <v>24</v>
      </c>
      <c r="I479" t="s">
        <v>46</v>
      </c>
      <c r="J479" t="b">
        <v>0</v>
      </c>
      <c r="K479" t="s">
        <v>20</v>
      </c>
      <c r="L479" t="s">
        <v>21</v>
      </c>
      <c r="M479">
        <f>IF(B479&lt;&gt;"",COUNTA($B$6:B479),"")</f>
        <v>474</v>
      </c>
      <c r="N479" t="str">
        <f>IF(Tableau2[[#This Row],[parents_enfants]]=0,"0 enfant",
   IF(AND(Tableau2[[#This Row],[parents_enfants]]&gt;=1,Tableau2[[#This Row],[parents_enfants]]&lt;=3),"1-3 enfants","4+ enfants"))</f>
        <v>0 enfant</v>
      </c>
      <c r="O479" t="str">
        <f>IF(Tableau2[[#This Row],[survecu]]=0,"NON","OUI")</f>
        <v>OUI</v>
      </c>
      <c r="P479" t="s">
        <v>46</v>
      </c>
      <c r="Q479" t="b">
        <v>1</v>
      </c>
    </row>
    <row r="480" spans="1:17" x14ac:dyDescent="0.35">
      <c r="A480">
        <v>0</v>
      </c>
      <c r="B480">
        <v>3</v>
      </c>
      <c r="C480" s="4">
        <v>22</v>
      </c>
      <c r="D480">
        <v>0</v>
      </c>
      <c r="E480">
        <v>0</v>
      </c>
      <c r="F480" s="3">
        <v>9.8375000000000004</v>
      </c>
      <c r="G480" t="s">
        <v>14</v>
      </c>
      <c r="H480" t="s">
        <v>15</v>
      </c>
      <c r="I480" t="s">
        <v>46</v>
      </c>
      <c r="J480" t="b">
        <v>0</v>
      </c>
      <c r="K480" t="s">
        <v>16</v>
      </c>
      <c r="L480" t="s">
        <v>17</v>
      </c>
      <c r="M480">
        <f>IF(B480&lt;&gt;"",COUNTA($B$6:B480),"")</f>
        <v>475</v>
      </c>
      <c r="N480" t="str">
        <f>IF(Tableau2[[#This Row],[parents_enfants]]=0,"0 enfant",
   IF(AND(Tableau2[[#This Row],[parents_enfants]]&gt;=1,Tableau2[[#This Row],[parents_enfants]]&lt;=3),"1-3 enfants","4+ enfants"))</f>
        <v>0 enfant</v>
      </c>
      <c r="O480" t="str">
        <f>IF(Tableau2[[#This Row],[survecu]]=0,"NON","OUI")</f>
        <v>NON</v>
      </c>
      <c r="P480" t="s">
        <v>46</v>
      </c>
      <c r="Q480" t="b">
        <v>1</v>
      </c>
    </row>
    <row r="481" spans="1:17" x14ac:dyDescent="0.35">
      <c r="A481">
        <v>0</v>
      </c>
      <c r="B481">
        <v>1</v>
      </c>
      <c r="C481" s="4">
        <v>40</v>
      </c>
      <c r="D481">
        <v>0</v>
      </c>
      <c r="E481">
        <v>0</v>
      </c>
      <c r="F481" s="3">
        <v>52</v>
      </c>
      <c r="G481" t="s">
        <v>14</v>
      </c>
      <c r="H481" t="s">
        <v>19</v>
      </c>
      <c r="I481" t="s">
        <v>45</v>
      </c>
      <c r="J481" t="b">
        <v>1</v>
      </c>
      <c r="K481" t="s">
        <v>16</v>
      </c>
      <c r="L481" t="s">
        <v>17</v>
      </c>
      <c r="M481">
        <f>IF(B481&lt;&gt;"",COUNTA($B$6:B481),"")</f>
        <v>476</v>
      </c>
      <c r="N481" t="str">
        <f>IF(Tableau2[[#This Row],[parents_enfants]]=0,"0 enfant",
   IF(AND(Tableau2[[#This Row],[parents_enfants]]&gt;=1,Tableau2[[#This Row],[parents_enfants]]&lt;=3),"1-3 enfants","4+ enfants"))</f>
        <v>0 enfant</v>
      </c>
      <c r="O481" t="str">
        <f>IF(Tableau2[[#This Row],[survecu]]=0,"NON","OUI")</f>
        <v>NON</v>
      </c>
      <c r="P481" t="s">
        <v>45</v>
      </c>
      <c r="Q481" t="b">
        <v>1</v>
      </c>
    </row>
    <row r="482" spans="1:17" x14ac:dyDescent="0.35">
      <c r="A482">
        <v>0</v>
      </c>
      <c r="B482">
        <v>2</v>
      </c>
      <c r="C482" s="4">
        <v>34</v>
      </c>
      <c r="D482">
        <v>1</v>
      </c>
      <c r="E482">
        <v>0</v>
      </c>
      <c r="F482" s="3">
        <v>21</v>
      </c>
      <c r="G482" t="s">
        <v>14</v>
      </c>
      <c r="H482" t="s">
        <v>24</v>
      </c>
      <c r="I482" t="s">
        <v>45</v>
      </c>
      <c r="J482" t="b">
        <v>1</v>
      </c>
      <c r="K482" t="s">
        <v>16</v>
      </c>
      <c r="L482" t="s">
        <v>17</v>
      </c>
      <c r="M482">
        <f>IF(B482&lt;&gt;"",COUNTA($B$6:B482),"")</f>
        <v>477</v>
      </c>
      <c r="N482" t="str">
        <f>IF(Tableau2[[#This Row],[parents_enfants]]=0,"0 enfant",
   IF(AND(Tableau2[[#This Row],[parents_enfants]]&gt;=1,Tableau2[[#This Row],[parents_enfants]]&lt;=3),"1-3 enfants","4+ enfants"))</f>
        <v>0 enfant</v>
      </c>
      <c r="O482" t="str">
        <f>IF(Tableau2[[#This Row],[survecu]]=0,"NON","OUI")</f>
        <v>NON</v>
      </c>
      <c r="P482" t="s">
        <v>45</v>
      </c>
      <c r="Q482" t="b">
        <v>0</v>
      </c>
    </row>
    <row r="483" spans="1:17" x14ac:dyDescent="0.35">
      <c r="A483">
        <v>0</v>
      </c>
      <c r="B483">
        <v>3</v>
      </c>
      <c r="C483" s="4">
        <v>29</v>
      </c>
      <c r="D483">
        <v>1</v>
      </c>
      <c r="E483">
        <v>0</v>
      </c>
      <c r="F483" s="3">
        <v>7.0457999999999998</v>
      </c>
      <c r="G483" t="s">
        <v>14</v>
      </c>
      <c r="H483" t="s">
        <v>15</v>
      </c>
      <c r="I483" t="s">
        <v>45</v>
      </c>
      <c r="J483" t="b">
        <v>1</v>
      </c>
      <c r="K483" t="s">
        <v>16</v>
      </c>
      <c r="L483" t="s">
        <v>17</v>
      </c>
      <c r="M483">
        <f>IF(B483&lt;&gt;"",COUNTA($B$6:B483),"")</f>
        <v>478</v>
      </c>
      <c r="N483" t="str">
        <f>IF(Tableau2[[#This Row],[parents_enfants]]=0,"0 enfant",
   IF(AND(Tableau2[[#This Row],[parents_enfants]]&gt;=1,Tableau2[[#This Row],[parents_enfants]]&lt;=3),"1-3 enfants","4+ enfants"))</f>
        <v>0 enfant</v>
      </c>
      <c r="O483" t="str">
        <f>IF(Tableau2[[#This Row],[survecu]]=0,"NON","OUI")</f>
        <v>NON</v>
      </c>
      <c r="P483" t="s">
        <v>45</v>
      </c>
      <c r="Q483" t="b">
        <v>0</v>
      </c>
    </row>
    <row r="484" spans="1:17" x14ac:dyDescent="0.35">
      <c r="A484">
        <v>0</v>
      </c>
      <c r="B484">
        <v>3</v>
      </c>
      <c r="C484" s="4">
        <v>22</v>
      </c>
      <c r="D484">
        <v>0</v>
      </c>
      <c r="E484">
        <v>0</v>
      </c>
      <c r="F484" s="3">
        <v>7.5208000000000004</v>
      </c>
      <c r="G484" t="s">
        <v>14</v>
      </c>
      <c r="H484" t="s">
        <v>15</v>
      </c>
      <c r="I484" t="s">
        <v>45</v>
      </c>
      <c r="J484" t="b">
        <v>1</v>
      </c>
      <c r="K484" t="s">
        <v>16</v>
      </c>
      <c r="L484" t="s">
        <v>17</v>
      </c>
      <c r="M484">
        <f>IF(B484&lt;&gt;"",COUNTA($B$6:B484),"")</f>
        <v>479</v>
      </c>
      <c r="N484" t="str">
        <f>IF(Tableau2[[#This Row],[parents_enfants]]=0,"0 enfant",
   IF(AND(Tableau2[[#This Row],[parents_enfants]]&gt;=1,Tableau2[[#This Row],[parents_enfants]]&lt;=3),"1-3 enfants","4+ enfants"))</f>
        <v>0 enfant</v>
      </c>
      <c r="O484" t="str">
        <f>IF(Tableau2[[#This Row],[survecu]]=0,"NON","OUI")</f>
        <v>NON</v>
      </c>
      <c r="P484" t="s">
        <v>45</v>
      </c>
      <c r="Q484" t="b">
        <v>1</v>
      </c>
    </row>
    <row r="485" spans="1:17" x14ac:dyDescent="0.35">
      <c r="A485">
        <v>1</v>
      </c>
      <c r="B485">
        <v>3</v>
      </c>
      <c r="C485" s="4">
        <v>2</v>
      </c>
      <c r="D485">
        <v>0</v>
      </c>
      <c r="E485">
        <v>1</v>
      </c>
      <c r="F485" s="3">
        <v>12.2875</v>
      </c>
      <c r="G485" t="s">
        <v>14</v>
      </c>
      <c r="H485" t="s">
        <v>15</v>
      </c>
      <c r="I485" t="s">
        <v>59</v>
      </c>
      <c r="J485" t="b">
        <v>0</v>
      </c>
      <c r="K485" t="s">
        <v>16</v>
      </c>
      <c r="L485" t="s">
        <v>21</v>
      </c>
      <c r="M485">
        <f>IF(B485&lt;&gt;"",COUNTA($B$6:B485),"")</f>
        <v>480</v>
      </c>
      <c r="N485" t="str">
        <f>IF(Tableau2[[#This Row],[parents_enfants]]=0,"0 enfant",
   IF(AND(Tableau2[[#This Row],[parents_enfants]]&gt;=1,Tableau2[[#This Row],[parents_enfants]]&lt;=3),"1-3 enfants","4+ enfants"))</f>
        <v>1-3 enfants</v>
      </c>
      <c r="O485" t="str">
        <f>IF(Tableau2[[#This Row],[survecu]]=0,"NON","OUI")</f>
        <v>OUI</v>
      </c>
      <c r="P485" t="s">
        <v>46</v>
      </c>
      <c r="Q485" t="b">
        <v>0</v>
      </c>
    </row>
    <row r="486" spans="1:17" x14ac:dyDescent="0.35">
      <c r="A486">
        <v>0</v>
      </c>
      <c r="B486">
        <v>3</v>
      </c>
      <c r="C486" s="4">
        <v>9</v>
      </c>
      <c r="D486">
        <v>5</v>
      </c>
      <c r="E486">
        <v>2</v>
      </c>
      <c r="F486" s="3">
        <v>46.9</v>
      </c>
      <c r="G486" t="s">
        <v>14</v>
      </c>
      <c r="H486" t="s">
        <v>15</v>
      </c>
      <c r="I486" t="s">
        <v>59</v>
      </c>
      <c r="J486" t="b">
        <v>0</v>
      </c>
      <c r="K486" t="s">
        <v>16</v>
      </c>
      <c r="L486" t="s">
        <v>17</v>
      </c>
      <c r="M486">
        <f>IF(B486&lt;&gt;"",COUNTA($B$6:B486),"")</f>
        <v>481</v>
      </c>
      <c r="N486" t="str">
        <f>IF(Tableau2[[#This Row],[parents_enfants]]=0,"0 enfant",
   IF(AND(Tableau2[[#This Row],[parents_enfants]]&gt;=1,Tableau2[[#This Row],[parents_enfants]]&lt;=3),"1-3 enfants","4+ enfants"))</f>
        <v>1-3 enfants</v>
      </c>
      <c r="O486" t="str">
        <f>IF(Tableau2[[#This Row],[survecu]]=0,"NON","OUI")</f>
        <v>NON</v>
      </c>
      <c r="P486" t="s">
        <v>45</v>
      </c>
      <c r="Q486" t="b">
        <v>0</v>
      </c>
    </row>
    <row r="487" spans="1:17" x14ac:dyDescent="0.35">
      <c r="A487">
        <v>0</v>
      </c>
      <c r="B487">
        <v>2</v>
      </c>
      <c r="C487" s="4">
        <v>30</v>
      </c>
      <c r="D487">
        <v>0</v>
      </c>
      <c r="E487">
        <v>0</v>
      </c>
      <c r="F487" s="3">
        <v>0</v>
      </c>
      <c r="G487" t="s">
        <v>14</v>
      </c>
      <c r="H487" t="s">
        <v>24</v>
      </c>
      <c r="I487" t="s">
        <v>45</v>
      </c>
      <c r="J487" t="b">
        <v>1</v>
      </c>
      <c r="K487" t="s">
        <v>16</v>
      </c>
      <c r="L487" t="s">
        <v>17</v>
      </c>
      <c r="M487">
        <f>IF(B487&lt;&gt;"",COUNTA($B$6:B487),"")</f>
        <v>482</v>
      </c>
      <c r="N487" t="str">
        <f>IF(Tableau2[[#This Row],[parents_enfants]]=0,"0 enfant",
   IF(AND(Tableau2[[#This Row],[parents_enfants]]&gt;=1,Tableau2[[#This Row],[parents_enfants]]&lt;=3),"1-3 enfants","4+ enfants"))</f>
        <v>0 enfant</v>
      </c>
      <c r="O487" t="str">
        <f>IF(Tableau2[[#This Row],[survecu]]=0,"NON","OUI")</f>
        <v>NON</v>
      </c>
      <c r="P487" t="s">
        <v>45</v>
      </c>
      <c r="Q487" t="b">
        <v>1</v>
      </c>
    </row>
    <row r="488" spans="1:17" x14ac:dyDescent="0.35">
      <c r="A488">
        <v>0</v>
      </c>
      <c r="B488">
        <v>3</v>
      </c>
      <c r="C488" s="4">
        <v>50</v>
      </c>
      <c r="D488">
        <v>0</v>
      </c>
      <c r="E488">
        <v>0</v>
      </c>
      <c r="F488" s="3">
        <v>8.0500000000000007</v>
      </c>
      <c r="G488" t="s">
        <v>14</v>
      </c>
      <c r="H488" t="s">
        <v>15</v>
      </c>
      <c r="I488" t="s">
        <v>45</v>
      </c>
      <c r="J488" t="b">
        <v>1</v>
      </c>
      <c r="K488" t="s">
        <v>16</v>
      </c>
      <c r="L488" t="s">
        <v>17</v>
      </c>
      <c r="M488">
        <f>IF(B488&lt;&gt;"",COUNTA($B$6:B488),"")</f>
        <v>483</v>
      </c>
      <c r="N488" t="str">
        <f>IF(Tableau2[[#This Row],[parents_enfants]]=0,"0 enfant",
   IF(AND(Tableau2[[#This Row],[parents_enfants]]&gt;=1,Tableau2[[#This Row],[parents_enfants]]&lt;=3),"1-3 enfants","4+ enfants"))</f>
        <v>0 enfant</v>
      </c>
      <c r="O488" t="str">
        <f>IF(Tableau2[[#This Row],[survecu]]=0,"NON","OUI")</f>
        <v>NON</v>
      </c>
      <c r="P488" t="s">
        <v>45</v>
      </c>
      <c r="Q488" t="b">
        <v>1</v>
      </c>
    </row>
    <row r="489" spans="1:17" x14ac:dyDescent="0.35">
      <c r="A489">
        <v>1</v>
      </c>
      <c r="B489">
        <v>3</v>
      </c>
      <c r="C489" s="4">
        <v>63</v>
      </c>
      <c r="D489">
        <v>0</v>
      </c>
      <c r="E489">
        <v>0</v>
      </c>
      <c r="F489" s="3">
        <v>9.5875000000000004</v>
      </c>
      <c r="G489" t="s">
        <v>14</v>
      </c>
      <c r="H489" t="s">
        <v>15</v>
      </c>
      <c r="I489" t="s">
        <v>46</v>
      </c>
      <c r="J489" t="b">
        <v>0</v>
      </c>
      <c r="K489" t="s">
        <v>16</v>
      </c>
      <c r="L489" t="s">
        <v>21</v>
      </c>
      <c r="M489">
        <f>IF(B489&lt;&gt;"",COUNTA($B$6:B489),"")</f>
        <v>484</v>
      </c>
      <c r="N489" t="str">
        <f>IF(Tableau2[[#This Row],[parents_enfants]]=0,"0 enfant",
   IF(AND(Tableau2[[#This Row],[parents_enfants]]&gt;=1,Tableau2[[#This Row],[parents_enfants]]&lt;=3),"1-3 enfants","4+ enfants"))</f>
        <v>0 enfant</v>
      </c>
      <c r="O489" t="str">
        <f>IF(Tableau2[[#This Row],[survecu]]=0,"NON","OUI")</f>
        <v>OUI</v>
      </c>
      <c r="P489" t="s">
        <v>46</v>
      </c>
      <c r="Q489" t="b">
        <v>1</v>
      </c>
    </row>
    <row r="490" spans="1:17" x14ac:dyDescent="0.35">
      <c r="A490">
        <v>1</v>
      </c>
      <c r="B490">
        <v>1</v>
      </c>
      <c r="C490" s="4">
        <v>25</v>
      </c>
      <c r="D490">
        <v>1</v>
      </c>
      <c r="E490">
        <v>0</v>
      </c>
      <c r="F490" s="3">
        <v>91.0792</v>
      </c>
      <c r="G490" t="s">
        <v>18</v>
      </c>
      <c r="H490" t="s">
        <v>19</v>
      </c>
      <c r="I490" t="s">
        <v>45</v>
      </c>
      <c r="J490" t="b">
        <v>1</v>
      </c>
      <c r="K490" t="s">
        <v>20</v>
      </c>
      <c r="L490" t="s">
        <v>21</v>
      </c>
      <c r="M490">
        <f>IF(B490&lt;&gt;"",COUNTA($B$6:B490),"")</f>
        <v>485</v>
      </c>
      <c r="N490" t="str">
        <f>IF(Tableau2[[#This Row],[parents_enfants]]=0,"0 enfant",
   IF(AND(Tableau2[[#This Row],[parents_enfants]]&gt;=1,Tableau2[[#This Row],[parents_enfants]]&lt;=3),"1-3 enfants","4+ enfants"))</f>
        <v>0 enfant</v>
      </c>
      <c r="O490" t="str">
        <f>IF(Tableau2[[#This Row],[survecu]]=0,"NON","OUI")</f>
        <v>OUI</v>
      </c>
      <c r="P490" t="s">
        <v>45</v>
      </c>
      <c r="Q490" t="b">
        <v>0</v>
      </c>
    </row>
    <row r="491" spans="1:17" x14ac:dyDescent="0.35">
      <c r="A491">
        <v>0</v>
      </c>
      <c r="B491">
        <v>3</v>
      </c>
      <c r="C491" s="4">
        <v>21.5</v>
      </c>
      <c r="D491">
        <v>3</v>
      </c>
      <c r="E491">
        <v>1</v>
      </c>
      <c r="F491" s="3">
        <v>25.466699999999999</v>
      </c>
      <c r="G491" t="s">
        <v>14</v>
      </c>
      <c r="H491" t="s">
        <v>15</v>
      </c>
      <c r="I491" t="s">
        <v>46</v>
      </c>
      <c r="J491" t="b">
        <v>0</v>
      </c>
      <c r="K491" t="s">
        <v>16</v>
      </c>
      <c r="L491" t="s">
        <v>17</v>
      </c>
      <c r="M491">
        <f>IF(B491&lt;&gt;"",COUNTA($B$6:B491),"")</f>
        <v>486</v>
      </c>
      <c r="N491" t="str">
        <f>IF(Tableau2[[#This Row],[parents_enfants]]=0,"0 enfant",
   IF(AND(Tableau2[[#This Row],[parents_enfants]]&gt;=1,Tableau2[[#This Row],[parents_enfants]]&lt;=3),"1-3 enfants","4+ enfants"))</f>
        <v>1-3 enfants</v>
      </c>
      <c r="O491" t="str">
        <f>IF(Tableau2[[#This Row],[survecu]]=0,"NON","OUI")</f>
        <v>NON</v>
      </c>
      <c r="P491" t="s">
        <v>46</v>
      </c>
      <c r="Q491" t="b">
        <v>0</v>
      </c>
    </row>
    <row r="492" spans="1:17" x14ac:dyDescent="0.35">
      <c r="A492">
        <v>1</v>
      </c>
      <c r="B492">
        <v>1</v>
      </c>
      <c r="C492" s="4">
        <v>35</v>
      </c>
      <c r="D492">
        <v>1</v>
      </c>
      <c r="E492">
        <v>0</v>
      </c>
      <c r="F492" s="3">
        <v>90</v>
      </c>
      <c r="G492" t="s">
        <v>14</v>
      </c>
      <c r="H492" t="s">
        <v>19</v>
      </c>
      <c r="I492" t="s">
        <v>46</v>
      </c>
      <c r="J492" t="b">
        <v>0</v>
      </c>
      <c r="K492" t="s">
        <v>16</v>
      </c>
      <c r="L492" t="s">
        <v>21</v>
      </c>
      <c r="M492">
        <f>IF(B492&lt;&gt;"",COUNTA($B$6:B492),"")</f>
        <v>487</v>
      </c>
      <c r="N492" t="str">
        <f>IF(Tableau2[[#This Row],[parents_enfants]]=0,"0 enfant",
   IF(AND(Tableau2[[#This Row],[parents_enfants]]&gt;=1,Tableau2[[#This Row],[parents_enfants]]&lt;=3),"1-3 enfants","4+ enfants"))</f>
        <v>0 enfant</v>
      </c>
      <c r="O492" t="str">
        <f>IF(Tableau2[[#This Row],[survecu]]=0,"NON","OUI")</f>
        <v>OUI</v>
      </c>
      <c r="P492" t="s">
        <v>46</v>
      </c>
      <c r="Q492" t="b">
        <v>0</v>
      </c>
    </row>
    <row r="493" spans="1:17" x14ac:dyDescent="0.35">
      <c r="A493">
        <v>0</v>
      </c>
      <c r="B493">
        <v>1</v>
      </c>
      <c r="C493" s="4">
        <v>58</v>
      </c>
      <c r="D493">
        <v>0</v>
      </c>
      <c r="E493">
        <v>0</v>
      </c>
      <c r="F493" s="3">
        <v>29.7</v>
      </c>
      <c r="G493" t="s">
        <v>18</v>
      </c>
      <c r="H493" t="s">
        <v>19</v>
      </c>
      <c r="I493" t="s">
        <v>45</v>
      </c>
      <c r="J493" t="b">
        <v>1</v>
      </c>
      <c r="K493" t="s">
        <v>20</v>
      </c>
      <c r="L493" t="s">
        <v>17</v>
      </c>
      <c r="M493">
        <f>IF(B493&lt;&gt;"",COUNTA($B$6:B493),"")</f>
        <v>488</v>
      </c>
      <c r="N493" t="str">
        <f>IF(Tableau2[[#This Row],[parents_enfants]]=0,"0 enfant",
   IF(AND(Tableau2[[#This Row],[parents_enfants]]&gt;=1,Tableau2[[#This Row],[parents_enfants]]&lt;=3),"1-3 enfants","4+ enfants"))</f>
        <v>0 enfant</v>
      </c>
      <c r="O493" t="str">
        <f>IF(Tableau2[[#This Row],[survecu]]=0,"NON","OUI")</f>
        <v>NON</v>
      </c>
      <c r="P493" t="s">
        <v>45</v>
      </c>
      <c r="Q493" t="b">
        <v>1</v>
      </c>
    </row>
    <row r="494" spans="1:17" x14ac:dyDescent="0.35">
      <c r="A494">
        <v>0</v>
      </c>
      <c r="B494">
        <v>3</v>
      </c>
      <c r="C494" s="4">
        <v>30</v>
      </c>
      <c r="D494">
        <v>0</v>
      </c>
      <c r="E494">
        <v>0</v>
      </c>
      <c r="F494" s="3">
        <v>8.0500000000000007</v>
      </c>
      <c r="G494" t="s">
        <v>14</v>
      </c>
      <c r="H494" t="s">
        <v>15</v>
      </c>
      <c r="I494" t="s">
        <v>45</v>
      </c>
      <c r="J494" t="b">
        <v>1</v>
      </c>
      <c r="K494" t="s">
        <v>16</v>
      </c>
      <c r="L494" t="s">
        <v>17</v>
      </c>
      <c r="M494">
        <f>IF(B494&lt;&gt;"",COUNTA($B$6:B494),"")</f>
        <v>489</v>
      </c>
      <c r="N494" t="str">
        <f>IF(Tableau2[[#This Row],[parents_enfants]]=0,"0 enfant",
   IF(AND(Tableau2[[#This Row],[parents_enfants]]&gt;=1,Tableau2[[#This Row],[parents_enfants]]&lt;=3),"1-3 enfants","4+ enfants"))</f>
        <v>0 enfant</v>
      </c>
      <c r="O494" t="str">
        <f>IF(Tableau2[[#This Row],[survecu]]=0,"NON","OUI")</f>
        <v>NON</v>
      </c>
      <c r="P494" t="s">
        <v>45</v>
      </c>
      <c r="Q494" t="b">
        <v>1</v>
      </c>
    </row>
    <row r="495" spans="1:17" x14ac:dyDescent="0.35">
      <c r="A495">
        <v>1</v>
      </c>
      <c r="B495">
        <v>3</v>
      </c>
      <c r="C495" s="4">
        <v>9</v>
      </c>
      <c r="D495">
        <v>1</v>
      </c>
      <c r="E495">
        <v>1</v>
      </c>
      <c r="F495" s="3">
        <v>15.9</v>
      </c>
      <c r="G495" t="s">
        <v>14</v>
      </c>
      <c r="H495" t="s">
        <v>15</v>
      </c>
      <c r="I495" t="s">
        <v>59</v>
      </c>
      <c r="J495" t="b">
        <v>0</v>
      </c>
      <c r="K495" t="s">
        <v>16</v>
      </c>
      <c r="L495" t="s">
        <v>21</v>
      </c>
      <c r="M495">
        <f>IF(B495&lt;&gt;"",COUNTA($B$6:B495),"")</f>
        <v>490</v>
      </c>
      <c r="N495" t="str">
        <f>IF(Tableau2[[#This Row],[parents_enfants]]=0,"0 enfant",
   IF(AND(Tableau2[[#This Row],[parents_enfants]]&gt;=1,Tableau2[[#This Row],[parents_enfants]]&lt;=3),"1-3 enfants","4+ enfants"))</f>
        <v>1-3 enfants</v>
      </c>
      <c r="O495" t="str">
        <f>IF(Tableau2[[#This Row],[survecu]]=0,"NON","OUI")</f>
        <v>OUI</v>
      </c>
      <c r="P495" t="s">
        <v>45</v>
      </c>
      <c r="Q495" t="b">
        <v>0</v>
      </c>
    </row>
    <row r="496" spans="1:17" x14ac:dyDescent="0.35">
      <c r="A496">
        <v>0</v>
      </c>
      <c r="B496">
        <v>3</v>
      </c>
      <c r="C496" s="4">
        <v>25</v>
      </c>
      <c r="D496">
        <v>1</v>
      </c>
      <c r="E496">
        <v>0</v>
      </c>
      <c r="F496" s="3">
        <v>19.966699999999999</v>
      </c>
      <c r="G496" t="s">
        <v>14</v>
      </c>
      <c r="H496" t="s">
        <v>15</v>
      </c>
      <c r="I496" t="s">
        <v>45</v>
      </c>
      <c r="J496" t="b">
        <v>1</v>
      </c>
      <c r="K496" t="s">
        <v>16</v>
      </c>
      <c r="L496" t="s">
        <v>17</v>
      </c>
      <c r="M496">
        <f>IF(B496&lt;&gt;"",COUNTA($B$6:B496),"")</f>
        <v>491</v>
      </c>
      <c r="N496" t="str">
        <f>IF(Tableau2[[#This Row],[parents_enfants]]=0,"0 enfant",
   IF(AND(Tableau2[[#This Row],[parents_enfants]]&gt;=1,Tableau2[[#This Row],[parents_enfants]]&lt;=3),"1-3 enfants","4+ enfants"))</f>
        <v>0 enfant</v>
      </c>
      <c r="O496" t="str">
        <f>IF(Tableau2[[#This Row],[survecu]]=0,"NON","OUI")</f>
        <v>NON</v>
      </c>
      <c r="P496" t="s">
        <v>45</v>
      </c>
      <c r="Q496" t="b">
        <v>0</v>
      </c>
    </row>
    <row r="497" spans="1:17" x14ac:dyDescent="0.35">
      <c r="A497">
        <v>0</v>
      </c>
      <c r="B497">
        <v>3</v>
      </c>
      <c r="C497" s="4">
        <v>21</v>
      </c>
      <c r="D497">
        <v>0</v>
      </c>
      <c r="E497">
        <v>0</v>
      </c>
      <c r="F497" s="3">
        <v>7.25</v>
      </c>
      <c r="G497" t="s">
        <v>14</v>
      </c>
      <c r="H497" t="s">
        <v>15</v>
      </c>
      <c r="I497" t="s">
        <v>45</v>
      </c>
      <c r="J497" t="b">
        <v>1</v>
      </c>
      <c r="K497" t="s">
        <v>16</v>
      </c>
      <c r="L497" t="s">
        <v>17</v>
      </c>
      <c r="M497">
        <f>IF(B497&lt;&gt;"",COUNTA($B$6:B497),"")</f>
        <v>492</v>
      </c>
      <c r="N497" t="str">
        <f>IF(Tableau2[[#This Row],[parents_enfants]]=0,"0 enfant",
   IF(AND(Tableau2[[#This Row],[parents_enfants]]&gt;=1,Tableau2[[#This Row],[parents_enfants]]&lt;=3),"1-3 enfants","4+ enfants"))</f>
        <v>0 enfant</v>
      </c>
      <c r="O497" t="str">
        <f>IF(Tableau2[[#This Row],[survecu]]=0,"NON","OUI")</f>
        <v>NON</v>
      </c>
      <c r="P497" t="s">
        <v>45</v>
      </c>
      <c r="Q497" t="b">
        <v>1</v>
      </c>
    </row>
    <row r="498" spans="1:17" x14ac:dyDescent="0.35">
      <c r="A498">
        <v>0</v>
      </c>
      <c r="B498">
        <v>1</v>
      </c>
      <c r="C498" s="4">
        <v>55</v>
      </c>
      <c r="D498">
        <v>0</v>
      </c>
      <c r="E498">
        <v>0</v>
      </c>
      <c r="F498" s="3">
        <v>30.5</v>
      </c>
      <c r="G498" t="s">
        <v>14</v>
      </c>
      <c r="H498" t="s">
        <v>19</v>
      </c>
      <c r="I498" t="s">
        <v>45</v>
      </c>
      <c r="J498" t="b">
        <v>1</v>
      </c>
      <c r="K498" t="s">
        <v>16</v>
      </c>
      <c r="L498" t="s">
        <v>17</v>
      </c>
      <c r="M498">
        <f>IF(B498&lt;&gt;"",COUNTA($B$6:B498),"")</f>
        <v>493</v>
      </c>
      <c r="N498" t="str">
        <f>IF(Tableau2[[#This Row],[parents_enfants]]=0,"0 enfant",
   IF(AND(Tableau2[[#This Row],[parents_enfants]]&gt;=1,Tableau2[[#This Row],[parents_enfants]]&lt;=3),"1-3 enfants","4+ enfants"))</f>
        <v>0 enfant</v>
      </c>
      <c r="O498" t="str">
        <f>IF(Tableau2[[#This Row],[survecu]]=0,"NON","OUI")</f>
        <v>NON</v>
      </c>
      <c r="P498" t="s">
        <v>45</v>
      </c>
      <c r="Q498" t="b">
        <v>1</v>
      </c>
    </row>
    <row r="499" spans="1:17" x14ac:dyDescent="0.35">
      <c r="A499">
        <v>0</v>
      </c>
      <c r="B499">
        <v>1</v>
      </c>
      <c r="C499" s="4">
        <v>71</v>
      </c>
      <c r="D499">
        <v>0</v>
      </c>
      <c r="E499">
        <v>0</v>
      </c>
      <c r="F499" s="3">
        <v>49.504199999999997</v>
      </c>
      <c r="G499" t="s">
        <v>18</v>
      </c>
      <c r="H499" t="s">
        <v>19</v>
      </c>
      <c r="I499" t="s">
        <v>45</v>
      </c>
      <c r="J499" t="b">
        <v>1</v>
      </c>
      <c r="K499" t="s">
        <v>20</v>
      </c>
      <c r="L499" t="s">
        <v>17</v>
      </c>
      <c r="M499">
        <f>IF(B499&lt;&gt;"",COUNTA($B$6:B499),"")</f>
        <v>494</v>
      </c>
      <c r="N499" t="str">
        <f>IF(Tableau2[[#This Row],[parents_enfants]]=0,"0 enfant",
   IF(AND(Tableau2[[#This Row],[parents_enfants]]&gt;=1,Tableau2[[#This Row],[parents_enfants]]&lt;=3),"1-3 enfants","4+ enfants"))</f>
        <v>0 enfant</v>
      </c>
      <c r="O499" t="str">
        <f>IF(Tableau2[[#This Row],[survecu]]=0,"NON","OUI")</f>
        <v>NON</v>
      </c>
      <c r="P499" t="s">
        <v>45</v>
      </c>
      <c r="Q499" t="b">
        <v>1</v>
      </c>
    </row>
    <row r="500" spans="1:17" x14ac:dyDescent="0.35">
      <c r="A500">
        <v>0</v>
      </c>
      <c r="B500">
        <v>3</v>
      </c>
      <c r="C500" s="4">
        <v>21</v>
      </c>
      <c r="D500">
        <v>0</v>
      </c>
      <c r="E500">
        <v>0</v>
      </c>
      <c r="F500" s="3">
        <v>8.0500000000000007</v>
      </c>
      <c r="G500" t="s">
        <v>14</v>
      </c>
      <c r="H500" t="s">
        <v>15</v>
      </c>
      <c r="I500" t="s">
        <v>45</v>
      </c>
      <c r="J500" t="b">
        <v>1</v>
      </c>
      <c r="K500" t="s">
        <v>16</v>
      </c>
      <c r="L500" t="s">
        <v>17</v>
      </c>
      <c r="M500">
        <f>IF(B500&lt;&gt;"",COUNTA($B$6:B500),"")</f>
        <v>495</v>
      </c>
      <c r="N500" t="str">
        <f>IF(Tableau2[[#This Row],[parents_enfants]]=0,"0 enfant",
   IF(AND(Tableau2[[#This Row],[parents_enfants]]&gt;=1,Tableau2[[#This Row],[parents_enfants]]&lt;=3),"1-3 enfants","4+ enfants"))</f>
        <v>0 enfant</v>
      </c>
      <c r="O500" t="str">
        <f>IF(Tableau2[[#This Row],[survecu]]=0,"NON","OUI")</f>
        <v>NON</v>
      </c>
      <c r="P500" t="s">
        <v>45</v>
      </c>
      <c r="Q500" t="b">
        <v>1</v>
      </c>
    </row>
    <row r="501" spans="1:17" x14ac:dyDescent="0.35">
      <c r="A501">
        <v>0</v>
      </c>
      <c r="B501">
        <v>3</v>
      </c>
      <c r="C501" s="4">
        <v>25</v>
      </c>
      <c r="D501">
        <v>0</v>
      </c>
      <c r="E501">
        <v>0</v>
      </c>
      <c r="F501" s="3">
        <v>14.458299999999999</v>
      </c>
      <c r="G501" t="s">
        <v>18</v>
      </c>
      <c r="H501" t="s">
        <v>15</v>
      </c>
      <c r="I501" t="s">
        <v>45</v>
      </c>
      <c r="J501" t="b">
        <v>1</v>
      </c>
      <c r="K501" t="s">
        <v>20</v>
      </c>
      <c r="L501" t="s">
        <v>17</v>
      </c>
      <c r="M501">
        <f>IF(B501&lt;&gt;"",COUNTA($B$6:B501),"")</f>
        <v>496</v>
      </c>
      <c r="N501" t="str">
        <f>IF(Tableau2[[#This Row],[parents_enfants]]=0,"0 enfant",
   IF(AND(Tableau2[[#This Row],[parents_enfants]]&gt;=1,Tableau2[[#This Row],[parents_enfants]]&lt;=3),"1-3 enfants","4+ enfants"))</f>
        <v>0 enfant</v>
      </c>
      <c r="O501" t="str">
        <f>IF(Tableau2[[#This Row],[survecu]]=0,"NON","OUI")</f>
        <v>NON</v>
      </c>
      <c r="P501" t="s">
        <v>45</v>
      </c>
      <c r="Q501" t="b">
        <v>1</v>
      </c>
    </row>
    <row r="502" spans="1:17" x14ac:dyDescent="0.35">
      <c r="A502">
        <v>1</v>
      </c>
      <c r="B502">
        <v>1</v>
      </c>
      <c r="C502" s="4">
        <v>54</v>
      </c>
      <c r="D502">
        <v>1</v>
      </c>
      <c r="E502">
        <v>0</v>
      </c>
      <c r="F502" s="3">
        <v>78.2667</v>
      </c>
      <c r="G502" t="s">
        <v>18</v>
      </c>
      <c r="H502" t="s">
        <v>19</v>
      </c>
      <c r="I502" t="s">
        <v>46</v>
      </c>
      <c r="J502" t="b">
        <v>0</v>
      </c>
      <c r="K502" t="s">
        <v>20</v>
      </c>
      <c r="L502" t="s">
        <v>21</v>
      </c>
      <c r="M502">
        <f>IF(B502&lt;&gt;"",COUNTA($B$6:B502),"")</f>
        <v>497</v>
      </c>
      <c r="N502" t="str">
        <f>IF(Tableau2[[#This Row],[parents_enfants]]=0,"0 enfant",
   IF(AND(Tableau2[[#This Row],[parents_enfants]]&gt;=1,Tableau2[[#This Row],[parents_enfants]]&lt;=3),"1-3 enfants","4+ enfants"))</f>
        <v>0 enfant</v>
      </c>
      <c r="O502" t="str">
        <f>IF(Tableau2[[#This Row],[survecu]]=0,"NON","OUI")</f>
        <v>OUI</v>
      </c>
      <c r="P502" t="s">
        <v>46</v>
      </c>
      <c r="Q502" t="b">
        <v>0</v>
      </c>
    </row>
    <row r="503" spans="1:17" x14ac:dyDescent="0.35">
      <c r="A503">
        <v>0</v>
      </c>
      <c r="B503">
        <v>3</v>
      </c>
      <c r="C503" s="4">
        <v>25</v>
      </c>
      <c r="D503">
        <v>0</v>
      </c>
      <c r="E503">
        <v>0</v>
      </c>
      <c r="F503" s="3">
        <v>15.1</v>
      </c>
      <c r="G503" t="s">
        <v>14</v>
      </c>
      <c r="H503" t="s">
        <v>15</v>
      </c>
      <c r="I503" t="s">
        <v>45</v>
      </c>
      <c r="J503" t="b">
        <v>1</v>
      </c>
      <c r="K503" t="s">
        <v>16</v>
      </c>
      <c r="L503" t="s">
        <v>17</v>
      </c>
      <c r="M503">
        <f>IF(B503&lt;&gt;"",COUNTA($B$6:B503),"")</f>
        <v>498</v>
      </c>
      <c r="N503" t="str">
        <f>IF(Tableau2[[#This Row],[parents_enfants]]=0,"0 enfant",
   IF(AND(Tableau2[[#This Row],[parents_enfants]]&gt;=1,Tableau2[[#This Row],[parents_enfants]]&lt;=3),"1-3 enfants","4+ enfants"))</f>
        <v>0 enfant</v>
      </c>
      <c r="O503" t="str">
        <f>IF(Tableau2[[#This Row],[survecu]]=0,"NON","OUI")</f>
        <v>NON</v>
      </c>
      <c r="P503" t="s">
        <v>45</v>
      </c>
      <c r="Q503" t="b">
        <v>1</v>
      </c>
    </row>
    <row r="504" spans="1:17" x14ac:dyDescent="0.35">
      <c r="A504">
        <v>0</v>
      </c>
      <c r="B504">
        <v>1</v>
      </c>
      <c r="C504" s="4">
        <v>25</v>
      </c>
      <c r="D504">
        <v>1</v>
      </c>
      <c r="E504">
        <v>2</v>
      </c>
      <c r="F504" s="3">
        <v>151.55000000000001</v>
      </c>
      <c r="G504" t="s">
        <v>14</v>
      </c>
      <c r="H504" t="s">
        <v>19</v>
      </c>
      <c r="I504" t="s">
        <v>46</v>
      </c>
      <c r="J504" t="b">
        <v>0</v>
      </c>
      <c r="K504" t="s">
        <v>16</v>
      </c>
      <c r="L504" t="s">
        <v>17</v>
      </c>
      <c r="M504">
        <f>IF(B504&lt;&gt;"",COUNTA($B$6:B504),"")</f>
        <v>499</v>
      </c>
      <c r="N504" t="str">
        <f>IF(Tableau2[[#This Row],[parents_enfants]]=0,"0 enfant",
   IF(AND(Tableau2[[#This Row],[parents_enfants]]&gt;=1,Tableau2[[#This Row],[parents_enfants]]&lt;=3),"1-3 enfants","4+ enfants"))</f>
        <v>1-3 enfants</v>
      </c>
      <c r="O504" t="str">
        <f>IF(Tableau2[[#This Row],[survecu]]=0,"NON","OUI")</f>
        <v>NON</v>
      </c>
      <c r="P504" t="s">
        <v>46</v>
      </c>
      <c r="Q504" t="b">
        <v>0</v>
      </c>
    </row>
    <row r="505" spans="1:17" x14ac:dyDescent="0.35">
      <c r="A505">
        <v>0</v>
      </c>
      <c r="B505">
        <v>3</v>
      </c>
      <c r="C505" s="4">
        <v>24</v>
      </c>
      <c r="D505">
        <v>0</v>
      </c>
      <c r="E505">
        <v>0</v>
      </c>
      <c r="F505" s="3">
        <v>7.7957999999999998</v>
      </c>
      <c r="G505" t="s">
        <v>14</v>
      </c>
      <c r="H505" t="s">
        <v>15</v>
      </c>
      <c r="I505" t="s">
        <v>45</v>
      </c>
      <c r="J505" t="b">
        <v>1</v>
      </c>
      <c r="K505" t="s">
        <v>16</v>
      </c>
      <c r="L505" t="s">
        <v>17</v>
      </c>
      <c r="M505">
        <f>IF(B505&lt;&gt;"",COUNTA($B$6:B505),"")</f>
        <v>500</v>
      </c>
      <c r="N505" t="str">
        <f>IF(Tableau2[[#This Row],[parents_enfants]]=0,"0 enfant",
   IF(AND(Tableau2[[#This Row],[parents_enfants]]&gt;=1,Tableau2[[#This Row],[parents_enfants]]&lt;=3),"1-3 enfants","4+ enfants"))</f>
        <v>0 enfant</v>
      </c>
      <c r="O505" t="str">
        <f>IF(Tableau2[[#This Row],[survecu]]=0,"NON","OUI")</f>
        <v>NON</v>
      </c>
      <c r="P505" t="s">
        <v>45</v>
      </c>
      <c r="Q505" t="b">
        <v>1</v>
      </c>
    </row>
    <row r="506" spans="1:17" x14ac:dyDescent="0.35">
      <c r="A506">
        <v>0</v>
      </c>
      <c r="B506">
        <v>3</v>
      </c>
      <c r="C506" s="4">
        <v>17</v>
      </c>
      <c r="D506">
        <v>0</v>
      </c>
      <c r="E506">
        <v>0</v>
      </c>
      <c r="F506" s="3">
        <v>8.6624999999999996</v>
      </c>
      <c r="G506" t="s">
        <v>14</v>
      </c>
      <c r="H506" t="s">
        <v>15</v>
      </c>
      <c r="I506" t="s">
        <v>45</v>
      </c>
      <c r="J506" t="b">
        <v>1</v>
      </c>
      <c r="K506" t="s">
        <v>16</v>
      </c>
      <c r="L506" t="s">
        <v>17</v>
      </c>
      <c r="M506">
        <f>IF(B506&lt;&gt;"",COUNTA($B$6:B506),"")</f>
        <v>501</v>
      </c>
      <c r="N506" t="str">
        <f>IF(Tableau2[[#This Row],[parents_enfants]]=0,"0 enfant",
   IF(AND(Tableau2[[#This Row],[parents_enfants]]&gt;=1,Tableau2[[#This Row],[parents_enfants]]&lt;=3),"1-3 enfants","4+ enfants"))</f>
        <v>0 enfant</v>
      </c>
      <c r="O506" t="str">
        <f>IF(Tableau2[[#This Row],[survecu]]=0,"NON","OUI")</f>
        <v>NON</v>
      </c>
      <c r="P506" t="s">
        <v>45</v>
      </c>
      <c r="Q506" t="b">
        <v>1</v>
      </c>
    </row>
    <row r="507" spans="1:17" x14ac:dyDescent="0.35">
      <c r="A507">
        <v>0</v>
      </c>
      <c r="B507">
        <v>3</v>
      </c>
      <c r="C507" s="4">
        <v>21</v>
      </c>
      <c r="D507">
        <v>0</v>
      </c>
      <c r="E507">
        <v>0</v>
      </c>
      <c r="F507" s="3">
        <v>7.75</v>
      </c>
      <c r="G507" t="s">
        <v>22</v>
      </c>
      <c r="H507" t="s">
        <v>15</v>
      </c>
      <c r="I507" t="s">
        <v>46</v>
      </c>
      <c r="J507" t="b">
        <v>0</v>
      </c>
      <c r="K507" t="s">
        <v>23</v>
      </c>
      <c r="L507" t="s">
        <v>17</v>
      </c>
      <c r="M507">
        <f>IF(B507&lt;&gt;"",COUNTA($B$6:B507),"")</f>
        <v>502</v>
      </c>
      <c r="N507" t="str">
        <f>IF(Tableau2[[#This Row],[parents_enfants]]=0,"0 enfant",
   IF(AND(Tableau2[[#This Row],[parents_enfants]]&gt;=1,Tableau2[[#This Row],[parents_enfants]]&lt;=3),"1-3 enfants","4+ enfants"))</f>
        <v>0 enfant</v>
      </c>
      <c r="O507" t="str">
        <f>IF(Tableau2[[#This Row],[survecu]]=0,"NON","OUI")</f>
        <v>NON</v>
      </c>
      <c r="P507" t="s">
        <v>46</v>
      </c>
      <c r="Q507" t="b">
        <v>1</v>
      </c>
    </row>
    <row r="508" spans="1:17" x14ac:dyDescent="0.35">
      <c r="A508">
        <v>0</v>
      </c>
      <c r="B508">
        <v>3</v>
      </c>
      <c r="C508" s="4">
        <v>21.5</v>
      </c>
      <c r="D508">
        <v>0</v>
      </c>
      <c r="E508">
        <v>0</v>
      </c>
      <c r="F508" s="3">
        <v>7.6292</v>
      </c>
      <c r="G508" t="s">
        <v>22</v>
      </c>
      <c r="H508" t="s">
        <v>15</v>
      </c>
      <c r="I508" t="s">
        <v>46</v>
      </c>
      <c r="J508" t="b">
        <v>0</v>
      </c>
      <c r="K508" t="s">
        <v>23</v>
      </c>
      <c r="L508" t="s">
        <v>17</v>
      </c>
      <c r="M508">
        <f>IF(B508&lt;&gt;"",COUNTA($B$6:B508),"")</f>
        <v>503</v>
      </c>
      <c r="N508" t="str">
        <f>IF(Tableau2[[#This Row],[parents_enfants]]=0,"0 enfant",
   IF(AND(Tableau2[[#This Row],[parents_enfants]]&gt;=1,Tableau2[[#This Row],[parents_enfants]]&lt;=3),"1-3 enfants","4+ enfants"))</f>
        <v>0 enfant</v>
      </c>
      <c r="O508" t="str">
        <f>IF(Tableau2[[#This Row],[survecu]]=0,"NON","OUI")</f>
        <v>NON</v>
      </c>
      <c r="P508" t="s">
        <v>46</v>
      </c>
      <c r="Q508" t="b">
        <v>1</v>
      </c>
    </row>
    <row r="509" spans="1:17" x14ac:dyDescent="0.35">
      <c r="A509">
        <v>0</v>
      </c>
      <c r="B509">
        <v>3</v>
      </c>
      <c r="C509" s="4">
        <v>37</v>
      </c>
      <c r="D509">
        <v>0</v>
      </c>
      <c r="E509">
        <v>0</v>
      </c>
      <c r="F509" s="3">
        <v>9.5875000000000004</v>
      </c>
      <c r="G509" t="s">
        <v>14</v>
      </c>
      <c r="H509" t="s">
        <v>15</v>
      </c>
      <c r="I509" t="s">
        <v>46</v>
      </c>
      <c r="J509" t="b">
        <v>0</v>
      </c>
      <c r="K509" t="s">
        <v>16</v>
      </c>
      <c r="L509" t="s">
        <v>17</v>
      </c>
      <c r="M509">
        <f>IF(B509&lt;&gt;"",COUNTA($B$6:B509),"")</f>
        <v>504</v>
      </c>
      <c r="N509" t="str">
        <f>IF(Tableau2[[#This Row],[parents_enfants]]=0,"0 enfant",
   IF(AND(Tableau2[[#This Row],[parents_enfants]]&gt;=1,Tableau2[[#This Row],[parents_enfants]]&lt;=3),"1-3 enfants","4+ enfants"))</f>
        <v>0 enfant</v>
      </c>
      <c r="O509" t="str">
        <f>IF(Tableau2[[#This Row],[survecu]]=0,"NON","OUI")</f>
        <v>NON</v>
      </c>
      <c r="P509" t="s">
        <v>46</v>
      </c>
      <c r="Q509" t="b">
        <v>1</v>
      </c>
    </row>
    <row r="510" spans="1:17" x14ac:dyDescent="0.35">
      <c r="A510">
        <v>1</v>
      </c>
      <c r="B510">
        <v>1</v>
      </c>
      <c r="C510" s="4">
        <v>16</v>
      </c>
      <c r="D510">
        <v>0</v>
      </c>
      <c r="E510">
        <v>0</v>
      </c>
      <c r="F510" s="3">
        <v>86.5</v>
      </c>
      <c r="G510" t="s">
        <v>14</v>
      </c>
      <c r="H510" t="s">
        <v>19</v>
      </c>
      <c r="I510" t="s">
        <v>46</v>
      </c>
      <c r="J510" t="b">
        <v>0</v>
      </c>
      <c r="K510" t="s">
        <v>16</v>
      </c>
      <c r="L510" t="s">
        <v>21</v>
      </c>
      <c r="M510">
        <f>IF(B510&lt;&gt;"",COUNTA($B$6:B510),"")</f>
        <v>505</v>
      </c>
      <c r="N510" t="str">
        <f>IF(Tableau2[[#This Row],[parents_enfants]]=0,"0 enfant",
   IF(AND(Tableau2[[#This Row],[parents_enfants]]&gt;=1,Tableau2[[#This Row],[parents_enfants]]&lt;=3),"1-3 enfants","4+ enfants"))</f>
        <v>0 enfant</v>
      </c>
      <c r="O510" t="str">
        <f>IF(Tableau2[[#This Row],[survecu]]=0,"NON","OUI")</f>
        <v>OUI</v>
      </c>
      <c r="P510" t="s">
        <v>46</v>
      </c>
      <c r="Q510" t="b">
        <v>1</v>
      </c>
    </row>
    <row r="511" spans="1:17" x14ac:dyDescent="0.35">
      <c r="A511">
        <v>0</v>
      </c>
      <c r="B511">
        <v>1</v>
      </c>
      <c r="C511" s="4">
        <v>18</v>
      </c>
      <c r="D511">
        <v>1</v>
      </c>
      <c r="E511">
        <v>0</v>
      </c>
      <c r="F511" s="3">
        <v>108.9</v>
      </c>
      <c r="G511" t="s">
        <v>18</v>
      </c>
      <c r="H511" t="s">
        <v>19</v>
      </c>
      <c r="I511" t="s">
        <v>45</v>
      </c>
      <c r="J511" t="b">
        <v>1</v>
      </c>
      <c r="K511" t="s">
        <v>20</v>
      </c>
      <c r="L511" t="s">
        <v>17</v>
      </c>
      <c r="M511">
        <f>IF(B511&lt;&gt;"",COUNTA($B$6:B511),"")</f>
        <v>506</v>
      </c>
      <c r="N511" t="str">
        <f>IF(Tableau2[[#This Row],[parents_enfants]]=0,"0 enfant",
   IF(AND(Tableau2[[#This Row],[parents_enfants]]&gt;=1,Tableau2[[#This Row],[parents_enfants]]&lt;=3),"1-3 enfants","4+ enfants"))</f>
        <v>0 enfant</v>
      </c>
      <c r="O511" t="str">
        <f>IF(Tableau2[[#This Row],[survecu]]=0,"NON","OUI")</f>
        <v>NON</v>
      </c>
      <c r="P511" t="s">
        <v>45</v>
      </c>
      <c r="Q511" t="b">
        <v>0</v>
      </c>
    </row>
    <row r="512" spans="1:17" x14ac:dyDescent="0.35">
      <c r="A512">
        <v>1</v>
      </c>
      <c r="B512">
        <v>2</v>
      </c>
      <c r="C512" s="4">
        <v>33</v>
      </c>
      <c r="D512">
        <v>0</v>
      </c>
      <c r="E512">
        <v>2</v>
      </c>
      <c r="F512" s="3">
        <v>26</v>
      </c>
      <c r="G512" t="s">
        <v>14</v>
      </c>
      <c r="H512" t="s">
        <v>24</v>
      </c>
      <c r="I512" t="s">
        <v>46</v>
      </c>
      <c r="J512" t="b">
        <v>0</v>
      </c>
      <c r="K512" t="s">
        <v>16</v>
      </c>
      <c r="L512" t="s">
        <v>21</v>
      </c>
      <c r="M512">
        <f>IF(B512&lt;&gt;"",COUNTA($B$6:B512),"")</f>
        <v>507</v>
      </c>
      <c r="N512" t="str">
        <f>IF(Tableau2[[#This Row],[parents_enfants]]=0,"0 enfant",
   IF(AND(Tableau2[[#This Row],[parents_enfants]]&gt;=1,Tableau2[[#This Row],[parents_enfants]]&lt;=3),"1-3 enfants","4+ enfants"))</f>
        <v>1-3 enfants</v>
      </c>
      <c r="O512" t="str">
        <f>IF(Tableau2[[#This Row],[survecu]]=0,"NON","OUI")</f>
        <v>OUI</v>
      </c>
      <c r="P512" t="s">
        <v>46</v>
      </c>
      <c r="Q512" t="b">
        <v>0</v>
      </c>
    </row>
    <row r="513" spans="1:17" x14ac:dyDescent="0.35">
      <c r="A513">
        <v>1</v>
      </c>
      <c r="B513">
        <v>1</v>
      </c>
      <c r="C513" s="4">
        <v>40</v>
      </c>
      <c r="D513">
        <v>0</v>
      </c>
      <c r="E513">
        <v>0</v>
      </c>
      <c r="F513" s="3">
        <v>26.55</v>
      </c>
      <c r="G513" t="s">
        <v>14</v>
      </c>
      <c r="H513" t="s">
        <v>19</v>
      </c>
      <c r="I513" t="s">
        <v>45</v>
      </c>
      <c r="J513" t="b">
        <v>1</v>
      </c>
      <c r="K513" t="s">
        <v>16</v>
      </c>
      <c r="L513" t="s">
        <v>21</v>
      </c>
      <c r="M513">
        <f>IF(B513&lt;&gt;"",COUNTA($B$6:B513),"")</f>
        <v>508</v>
      </c>
      <c r="N513" t="str">
        <f>IF(Tableau2[[#This Row],[parents_enfants]]=0,"0 enfant",
   IF(AND(Tableau2[[#This Row],[parents_enfants]]&gt;=1,Tableau2[[#This Row],[parents_enfants]]&lt;=3),"1-3 enfants","4+ enfants"))</f>
        <v>0 enfant</v>
      </c>
      <c r="O513" t="str">
        <f>IF(Tableau2[[#This Row],[survecu]]=0,"NON","OUI")</f>
        <v>OUI</v>
      </c>
      <c r="P513" t="s">
        <v>45</v>
      </c>
      <c r="Q513" t="b">
        <v>1</v>
      </c>
    </row>
    <row r="514" spans="1:17" x14ac:dyDescent="0.35">
      <c r="A514">
        <v>0</v>
      </c>
      <c r="B514">
        <v>3</v>
      </c>
      <c r="C514" s="4">
        <v>28</v>
      </c>
      <c r="D514">
        <v>0</v>
      </c>
      <c r="E514">
        <v>0</v>
      </c>
      <c r="F514" s="3">
        <v>22.524999999999999</v>
      </c>
      <c r="G514" t="s">
        <v>14</v>
      </c>
      <c r="H514" t="s">
        <v>15</v>
      </c>
      <c r="I514" t="s">
        <v>45</v>
      </c>
      <c r="J514" t="b">
        <v>1</v>
      </c>
      <c r="K514" t="s">
        <v>16</v>
      </c>
      <c r="L514" t="s">
        <v>17</v>
      </c>
      <c r="M514">
        <f>IF(B514&lt;&gt;"",COUNTA($B$6:B514),"")</f>
        <v>509</v>
      </c>
      <c r="N514" t="str">
        <f>IF(Tableau2[[#This Row],[parents_enfants]]=0,"0 enfant",
   IF(AND(Tableau2[[#This Row],[parents_enfants]]&gt;=1,Tableau2[[#This Row],[parents_enfants]]&lt;=3),"1-3 enfants","4+ enfants"))</f>
        <v>0 enfant</v>
      </c>
      <c r="O514" t="str">
        <f>IF(Tableau2[[#This Row],[survecu]]=0,"NON","OUI")</f>
        <v>NON</v>
      </c>
      <c r="P514" t="s">
        <v>45</v>
      </c>
      <c r="Q514" t="b">
        <v>1</v>
      </c>
    </row>
    <row r="515" spans="1:17" x14ac:dyDescent="0.35">
      <c r="A515">
        <v>1</v>
      </c>
      <c r="B515">
        <v>3</v>
      </c>
      <c r="C515" s="4">
        <v>26</v>
      </c>
      <c r="D515">
        <v>0</v>
      </c>
      <c r="E515">
        <v>0</v>
      </c>
      <c r="F515" s="3">
        <v>56.495800000000003</v>
      </c>
      <c r="G515" t="s">
        <v>14</v>
      </c>
      <c r="H515" t="s">
        <v>15</v>
      </c>
      <c r="I515" t="s">
        <v>45</v>
      </c>
      <c r="J515" t="b">
        <v>1</v>
      </c>
      <c r="K515" t="s">
        <v>16</v>
      </c>
      <c r="L515" t="s">
        <v>21</v>
      </c>
      <c r="M515">
        <f>IF(B515&lt;&gt;"",COUNTA($B$6:B515),"")</f>
        <v>510</v>
      </c>
      <c r="N515" t="str">
        <f>IF(Tableau2[[#This Row],[parents_enfants]]=0,"0 enfant",
   IF(AND(Tableau2[[#This Row],[parents_enfants]]&gt;=1,Tableau2[[#This Row],[parents_enfants]]&lt;=3),"1-3 enfants","4+ enfants"))</f>
        <v>0 enfant</v>
      </c>
      <c r="O515" t="str">
        <f>IF(Tableau2[[#This Row],[survecu]]=0,"NON","OUI")</f>
        <v>OUI</v>
      </c>
      <c r="P515" t="s">
        <v>45</v>
      </c>
      <c r="Q515" t="b">
        <v>1</v>
      </c>
    </row>
    <row r="516" spans="1:17" x14ac:dyDescent="0.35">
      <c r="A516">
        <v>1</v>
      </c>
      <c r="B516">
        <v>3</v>
      </c>
      <c r="C516" s="4">
        <v>29</v>
      </c>
      <c r="D516">
        <v>0</v>
      </c>
      <c r="E516">
        <v>0</v>
      </c>
      <c r="F516" s="3">
        <v>7.75</v>
      </c>
      <c r="G516" t="s">
        <v>22</v>
      </c>
      <c r="H516" t="s">
        <v>15</v>
      </c>
      <c r="I516" t="s">
        <v>45</v>
      </c>
      <c r="J516" t="b">
        <v>1</v>
      </c>
      <c r="K516" t="s">
        <v>23</v>
      </c>
      <c r="L516" t="s">
        <v>21</v>
      </c>
      <c r="M516">
        <f>IF(B516&lt;&gt;"",COUNTA($B$6:B516),"")</f>
        <v>511</v>
      </c>
      <c r="N516" t="str">
        <f>IF(Tableau2[[#This Row],[parents_enfants]]=0,"0 enfant",
   IF(AND(Tableau2[[#This Row],[parents_enfants]]&gt;=1,Tableau2[[#This Row],[parents_enfants]]&lt;=3),"1-3 enfants","4+ enfants"))</f>
        <v>0 enfant</v>
      </c>
      <c r="O516" t="str">
        <f>IF(Tableau2[[#This Row],[survecu]]=0,"NON","OUI")</f>
        <v>OUI</v>
      </c>
      <c r="P516" t="s">
        <v>45</v>
      </c>
      <c r="Q516" t="b">
        <v>1</v>
      </c>
    </row>
    <row r="517" spans="1:17" x14ac:dyDescent="0.35">
      <c r="A517">
        <v>0</v>
      </c>
      <c r="B517">
        <v>3</v>
      </c>
      <c r="C517" s="4">
        <v>25</v>
      </c>
      <c r="D517">
        <v>0</v>
      </c>
      <c r="E517">
        <v>0</v>
      </c>
      <c r="F517" s="3">
        <v>8.0500000000000007</v>
      </c>
      <c r="G517" t="s">
        <v>14</v>
      </c>
      <c r="H517" t="s">
        <v>15</v>
      </c>
      <c r="I517" t="s">
        <v>45</v>
      </c>
      <c r="J517" t="b">
        <v>1</v>
      </c>
      <c r="K517" t="s">
        <v>16</v>
      </c>
      <c r="L517" t="s">
        <v>17</v>
      </c>
      <c r="M517">
        <f>IF(B517&lt;&gt;"",COUNTA($B$6:B517),"")</f>
        <v>512</v>
      </c>
      <c r="N517" t="str">
        <f>IF(Tableau2[[#This Row],[parents_enfants]]=0,"0 enfant",
   IF(AND(Tableau2[[#This Row],[parents_enfants]]&gt;=1,Tableau2[[#This Row],[parents_enfants]]&lt;=3),"1-3 enfants","4+ enfants"))</f>
        <v>0 enfant</v>
      </c>
      <c r="O517" t="str">
        <f>IF(Tableau2[[#This Row],[survecu]]=0,"NON","OUI")</f>
        <v>NON</v>
      </c>
      <c r="P517" t="s">
        <v>45</v>
      </c>
      <c r="Q517" t="b">
        <v>1</v>
      </c>
    </row>
    <row r="518" spans="1:17" x14ac:dyDescent="0.35">
      <c r="A518">
        <v>1</v>
      </c>
      <c r="B518">
        <v>1</v>
      </c>
      <c r="C518" s="4">
        <v>36</v>
      </c>
      <c r="D518">
        <v>0</v>
      </c>
      <c r="E518">
        <v>0</v>
      </c>
      <c r="F518" s="3">
        <v>26.287500000000001</v>
      </c>
      <c r="G518" t="s">
        <v>14</v>
      </c>
      <c r="H518" t="s">
        <v>19</v>
      </c>
      <c r="I518" t="s">
        <v>45</v>
      </c>
      <c r="J518" t="b">
        <v>1</v>
      </c>
      <c r="K518" t="s">
        <v>16</v>
      </c>
      <c r="L518" t="s">
        <v>21</v>
      </c>
      <c r="M518">
        <f>IF(B518&lt;&gt;"",COUNTA($B$6:B518),"")</f>
        <v>513</v>
      </c>
      <c r="N518" t="str">
        <f>IF(Tableau2[[#This Row],[parents_enfants]]=0,"0 enfant",
   IF(AND(Tableau2[[#This Row],[parents_enfants]]&gt;=1,Tableau2[[#This Row],[parents_enfants]]&lt;=3),"1-3 enfants","4+ enfants"))</f>
        <v>0 enfant</v>
      </c>
      <c r="O518" t="str">
        <f>IF(Tableau2[[#This Row],[survecu]]=0,"NON","OUI")</f>
        <v>OUI</v>
      </c>
      <c r="P518" t="s">
        <v>45</v>
      </c>
      <c r="Q518" t="b">
        <v>1</v>
      </c>
    </row>
    <row r="519" spans="1:17" x14ac:dyDescent="0.35">
      <c r="A519">
        <v>1</v>
      </c>
      <c r="B519">
        <v>1</v>
      </c>
      <c r="C519" s="4">
        <v>54</v>
      </c>
      <c r="D519">
        <v>1</v>
      </c>
      <c r="E519">
        <v>0</v>
      </c>
      <c r="F519" s="3">
        <v>59.4</v>
      </c>
      <c r="G519" t="s">
        <v>18</v>
      </c>
      <c r="H519" t="s">
        <v>19</v>
      </c>
      <c r="I519" t="s">
        <v>46</v>
      </c>
      <c r="J519" t="b">
        <v>0</v>
      </c>
      <c r="K519" t="s">
        <v>20</v>
      </c>
      <c r="L519" t="s">
        <v>21</v>
      </c>
      <c r="M519">
        <f>IF(B519&lt;&gt;"",COUNTA($B$6:B519),"")</f>
        <v>514</v>
      </c>
      <c r="N519" t="str">
        <f>IF(Tableau2[[#This Row],[parents_enfants]]=0,"0 enfant",
   IF(AND(Tableau2[[#This Row],[parents_enfants]]&gt;=1,Tableau2[[#This Row],[parents_enfants]]&lt;=3),"1-3 enfants","4+ enfants"))</f>
        <v>0 enfant</v>
      </c>
      <c r="O519" t="str">
        <f>IF(Tableau2[[#This Row],[survecu]]=0,"NON","OUI")</f>
        <v>OUI</v>
      </c>
      <c r="P519" t="s">
        <v>46</v>
      </c>
      <c r="Q519" t="b">
        <v>0</v>
      </c>
    </row>
    <row r="520" spans="1:17" x14ac:dyDescent="0.35">
      <c r="A520">
        <v>0</v>
      </c>
      <c r="B520">
        <v>3</v>
      </c>
      <c r="C520" s="4">
        <v>24</v>
      </c>
      <c r="D520">
        <v>0</v>
      </c>
      <c r="E520">
        <v>0</v>
      </c>
      <c r="F520" s="3">
        <v>7.4958</v>
      </c>
      <c r="G520" t="s">
        <v>14</v>
      </c>
      <c r="H520" t="s">
        <v>15</v>
      </c>
      <c r="I520" t="s">
        <v>45</v>
      </c>
      <c r="J520" t="b">
        <v>1</v>
      </c>
      <c r="K520" t="s">
        <v>16</v>
      </c>
      <c r="L520" t="s">
        <v>17</v>
      </c>
      <c r="M520">
        <f>IF(B520&lt;&gt;"",COUNTA($B$6:B520),"")</f>
        <v>515</v>
      </c>
      <c r="N520" t="str">
        <f>IF(Tableau2[[#This Row],[parents_enfants]]=0,"0 enfant",
   IF(AND(Tableau2[[#This Row],[parents_enfants]]&gt;=1,Tableau2[[#This Row],[parents_enfants]]&lt;=3),"1-3 enfants","4+ enfants"))</f>
        <v>0 enfant</v>
      </c>
      <c r="O520" t="str">
        <f>IF(Tableau2[[#This Row],[survecu]]=0,"NON","OUI")</f>
        <v>NON</v>
      </c>
      <c r="P520" t="s">
        <v>45</v>
      </c>
      <c r="Q520" t="b">
        <v>1</v>
      </c>
    </row>
    <row r="521" spans="1:17" x14ac:dyDescent="0.35">
      <c r="A521">
        <v>0</v>
      </c>
      <c r="B521">
        <v>1</v>
      </c>
      <c r="C521" s="4">
        <v>47</v>
      </c>
      <c r="D521">
        <v>0</v>
      </c>
      <c r="E521">
        <v>0</v>
      </c>
      <c r="F521" s="3">
        <v>34.020800000000001</v>
      </c>
      <c r="G521" t="s">
        <v>14</v>
      </c>
      <c r="H521" t="s">
        <v>19</v>
      </c>
      <c r="I521" t="s">
        <v>45</v>
      </c>
      <c r="J521" t="b">
        <v>1</v>
      </c>
      <c r="K521" t="s">
        <v>16</v>
      </c>
      <c r="L521" t="s">
        <v>17</v>
      </c>
      <c r="M521">
        <f>IF(B521&lt;&gt;"",COUNTA($B$6:B521),"")</f>
        <v>516</v>
      </c>
      <c r="N521" t="str">
        <f>IF(Tableau2[[#This Row],[parents_enfants]]=0,"0 enfant",
   IF(AND(Tableau2[[#This Row],[parents_enfants]]&gt;=1,Tableau2[[#This Row],[parents_enfants]]&lt;=3),"1-3 enfants","4+ enfants"))</f>
        <v>0 enfant</v>
      </c>
      <c r="O521" t="str">
        <f>IF(Tableau2[[#This Row],[survecu]]=0,"NON","OUI")</f>
        <v>NON</v>
      </c>
      <c r="P521" t="s">
        <v>45</v>
      </c>
      <c r="Q521" t="b">
        <v>1</v>
      </c>
    </row>
    <row r="522" spans="1:17" x14ac:dyDescent="0.35">
      <c r="A522">
        <v>1</v>
      </c>
      <c r="B522">
        <v>2</v>
      </c>
      <c r="C522" s="4">
        <v>34</v>
      </c>
      <c r="D522">
        <v>0</v>
      </c>
      <c r="E522">
        <v>0</v>
      </c>
      <c r="F522" s="3">
        <v>10.5</v>
      </c>
      <c r="G522" t="s">
        <v>14</v>
      </c>
      <c r="H522" t="s">
        <v>24</v>
      </c>
      <c r="I522" t="s">
        <v>46</v>
      </c>
      <c r="J522" t="b">
        <v>0</v>
      </c>
      <c r="K522" t="s">
        <v>16</v>
      </c>
      <c r="L522" t="s">
        <v>21</v>
      </c>
      <c r="M522">
        <f>IF(B522&lt;&gt;"",COUNTA($B$6:B522),"")</f>
        <v>517</v>
      </c>
      <c r="N522" t="str">
        <f>IF(Tableau2[[#This Row],[parents_enfants]]=0,"0 enfant",
   IF(AND(Tableau2[[#This Row],[parents_enfants]]&gt;=1,Tableau2[[#This Row],[parents_enfants]]&lt;=3),"1-3 enfants","4+ enfants"))</f>
        <v>0 enfant</v>
      </c>
      <c r="O522" t="str">
        <f>IF(Tableau2[[#This Row],[survecu]]=0,"NON","OUI")</f>
        <v>OUI</v>
      </c>
      <c r="P522" t="s">
        <v>46</v>
      </c>
      <c r="Q522" t="b">
        <v>1</v>
      </c>
    </row>
    <row r="523" spans="1:17" x14ac:dyDescent="0.35">
      <c r="A523">
        <v>0</v>
      </c>
      <c r="B523">
        <v>3</v>
      </c>
      <c r="C523" s="4">
        <v>25</v>
      </c>
      <c r="D523">
        <v>0</v>
      </c>
      <c r="E523">
        <v>0</v>
      </c>
      <c r="F523" s="3">
        <v>24.15</v>
      </c>
      <c r="G523" t="s">
        <v>22</v>
      </c>
      <c r="H523" t="s">
        <v>15</v>
      </c>
      <c r="I523" t="s">
        <v>45</v>
      </c>
      <c r="J523" t="b">
        <v>1</v>
      </c>
      <c r="K523" t="s">
        <v>23</v>
      </c>
      <c r="L523" t="s">
        <v>17</v>
      </c>
      <c r="M523">
        <f>IF(B523&lt;&gt;"",COUNTA($B$6:B523),"")</f>
        <v>518</v>
      </c>
      <c r="N523" t="str">
        <f>IF(Tableau2[[#This Row],[parents_enfants]]=0,"0 enfant",
   IF(AND(Tableau2[[#This Row],[parents_enfants]]&gt;=1,Tableau2[[#This Row],[parents_enfants]]&lt;=3),"1-3 enfants","4+ enfants"))</f>
        <v>0 enfant</v>
      </c>
      <c r="O523" t="str">
        <f>IF(Tableau2[[#This Row],[survecu]]=0,"NON","OUI")</f>
        <v>NON</v>
      </c>
      <c r="P523" t="s">
        <v>45</v>
      </c>
      <c r="Q523" t="b">
        <v>1</v>
      </c>
    </row>
    <row r="524" spans="1:17" x14ac:dyDescent="0.35">
      <c r="A524">
        <v>1</v>
      </c>
      <c r="B524">
        <v>2</v>
      </c>
      <c r="C524" s="4">
        <v>36</v>
      </c>
      <c r="D524">
        <v>1</v>
      </c>
      <c r="E524">
        <v>0</v>
      </c>
      <c r="F524" s="3">
        <v>26</v>
      </c>
      <c r="G524" t="s">
        <v>14</v>
      </c>
      <c r="H524" t="s">
        <v>24</v>
      </c>
      <c r="I524" t="s">
        <v>46</v>
      </c>
      <c r="J524" t="b">
        <v>0</v>
      </c>
      <c r="K524" t="s">
        <v>16</v>
      </c>
      <c r="L524" t="s">
        <v>21</v>
      </c>
      <c r="M524">
        <f>IF(B524&lt;&gt;"",COUNTA($B$6:B524),"")</f>
        <v>519</v>
      </c>
      <c r="N524" t="str">
        <f>IF(Tableau2[[#This Row],[parents_enfants]]=0,"0 enfant",
   IF(AND(Tableau2[[#This Row],[parents_enfants]]&gt;=1,Tableau2[[#This Row],[parents_enfants]]&lt;=3),"1-3 enfants","4+ enfants"))</f>
        <v>0 enfant</v>
      </c>
      <c r="O524" t="str">
        <f>IF(Tableau2[[#This Row],[survecu]]=0,"NON","OUI")</f>
        <v>OUI</v>
      </c>
      <c r="P524" t="s">
        <v>46</v>
      </c>
      <c r="Q524" t="b">
        <v>0</v>
      </c>
    </row>
    <row r="525" spans="1:17" x14ac:dyDescent="0.35">
      <c r="A525">
        <v>0</v>
      </c>
      <c r="B525">
        <v>3</v>
      </c>
      <c r="C525" s="4">
        <v>32</v>
      </c>
      <c r="D525">
        <v>0</v>
      </c>
      <c r="E525">
        <v>0</v>
      </c>
      <c r="F525" s="3">
        <v>7.8958000000000004</v>
      </c>
      <c r="G525" t="s">
        <v>14</v>
      </c>
      <c r="H525" t="s">
        <v>15</v>
      </c>
      <c r="I525" t="s">
        <v>45</v>
      </c>
      <c r="J525" t="b">
        <v>1</v>
      </c>
      <c r="K525" t="s">
        <v>16</v>
      </c>
      <c r="L525" t="s">
        <v>17</v>
      </c>
      <c r="M525">
        <f>IF(B525&lt;&gt;"",COUNTA($B$6:B525),"")</f>
        <v>520</v>
      </c>
      <c r="N525" t="str">
        <f>IF(Tableau2[[#This Row],[parents_enfants]]=0,"0 enfant",
   IF(AND(Tableau2[[#This Row],[parents_enfants]]&gt;=1,Tableau2[[#This Row],[parents_enfants]]&lt;=3),"1-3 enfants","4+ enfants"))</f>
        <v>0 enfant</v>
      </c>
      <c r="O525" t="str">
        <f>IF(Tableau2[[#This Row],[survecu]]=0,"NON","OUI")</f>
        <v>NON</v>
      </c>
      <c r="P525" t="s">
        <v>45</v>
      </c>
      <c r="Q525" t="b">
        <v>1</v>
      </c>
    </row>
    <row r="526" spans="1:17" x14ac:dyDescent="0.35">
      <c r="A526">
        <v>1</v>
      </c>
      <c r="B526">
        <v>1</v>
      </c>
      <c r="C526" s="4">
        <v>30</v>
      </c>
      <c r="D526">
        <v>0</v>
      </c>
      <c r="E526">
        <v>0</v>
      </c>
      <c r="F526" s="3">
        <v>93.5</v>
      </c>
      <c r="G526" t="s">
        <v>14</v>
      </c>
      <c r="H526" t="s">
        <v>19</v>
      </c>
      <c r="I526" t="s">
        <v>46</v>
      </c>
      <c r="J526" t="b">
        <v>0</v>
      </c>
      <c r="K526" t="s">
        <v>16</v>
      </c>
      <c r="L526" t="s">
        <v>21</v>
      </c>
      <c r="M526">
        <f>IF(B526&lt;&gt;"",COUNTA($B$6:B526),"")</f>
        <v>521</v>
      </c>
      <c r="N526" t="str">
        <f>IF(Tableau2[[#This Row],[parents_enfants]]=0,"0 enfant",
   IF(AND(Tableau2[[#This Row],[parents_enfants]]&gt;=1,Tableau2[[#This Row],[parents_enfants]]&lt;=3),"1-3 enfants","4+ enfants"))</f>
        <v>0 enfant</v>
      </c>
      <c r="O526" t="str">
        <f>IF(Tableau2[[#This Row],[survecu]]=0,"NON","OUI")</f>
        <v>OUI</v>
      </c>
      <c r="P526" t="s">
        <v>46</v>
      </c>
      <c r="Q526" t="b">
        <v>1</v>
      </c>
    </row>
    <row r="527" spans="1:17" x14ac:dyDescent="0.35">
      <c r="A527">
        <v>0</v>
      </c>
      <c r="B527">
        <v>3</v>
      </c>
      <c r="C527" s="4">
        <v>22</v>
      </c>
      <c r="D527">
        <v>0</v>
      </c>
      <c r="E527">
        <v>0</v>
      </c>
      <c r="F527" s="3">
        <v>7.8958000000000004</v>
      </c>
      <c r="G527" t="s">
        <v>14</v>
      </c>
      <c r="H527" t="s">
        <v>15</v>
      </c>
      <c r="I527" t="s">
        <v>45</v>
      </c>
      <c r="J527" t="b">
        <v>1</v>
      </c>
      <c r="K527" t="s">
        <v>16</v>
      </c>
      <c r="L527" t="s">
        <v>17</v>
      </c>
      <c r="M527">
        <f>IF(B527&lt;&gt;"",COUNTA($B$6:B527),"")</f>
        <v>522</v>
      </c>
      <c r="N527" t="str">
        <f>IF(Tableau2[[#This Row],[parents_enfants]]=0,"0 enfant",
   IF(AND(Tableau2[[#This Row],[parents_enfants]]&gt;=1,Tableau2[[#This Row],[parents_enfants]]&lt;=3),"1-3 enfants","4+ enfants"))</f>
        <v>0 enfant</v>
      </c>
      <c r="O527" t="str">
        <f>IF(Tableau2[[#This Row],[survecu]]=0,"NON","OUI")</f>
        <v>NON</v>
      </c>
      <c r="P527" t="s">
        <v>45</v>
      </c>
      <c r="Q527" t="b">
        <v>1</v>
      </c>
    </row>
    <row r="528" spans="1:17" x14ac:dyDescent="0.35">
      <c r="A528">
        <v>0</v>
      </c>
      <c r="B528">
        <v>3</v>
      </c>
      <c r="C528" s="4">
        <v>25</v>
      </c>
      <c r="D528">
        <v>0</v>
      </c>
      <c r="E528">
        <v>0</v>
      </c>
      <c r="F528" s="3">
        <v>7.2249999999999996</v>
      </c>
      <c r="G528" t="s">
        <v>18</v>
      </c>
      <c r="H528" t="s">
        <v>15</v>
      </c>
      <c r="I528" t="s">
        <v>45</v>
      </c>
      <c r="J528" t="b">
        <v>1</v>
      </c>
      <c r="K528" t="s">
        <v>20</v>
      </c>
      <c r="L528" t="s">
        <v>17</v>
      </c>
      <c r="M528">
        <f>IF(B528&lt;&gt;"",COUNTA($B$6:B528),"")</f>
        <v>523</v>
      </c>
      <c r="N528" t="str">
        <f>IF(Tableau2[[#This Row],[parents_enfants]]=0,"0 enfant",
   IF(AND(Tableau2[[#This Row],[parents_enfants]]&gt;=1,Tableau2[[#This Row],[parents_enfants]]&lt;=3),"1-3 enfants","4+ enfants"))</f>
        <v>0 enfant</v>
      </c>
      <c r="O528" t="str">
        <f>IF(Tableau2[[#This Row],[survecu]]=0,"NON","OUI")</f>
        <v>NON</v>
      </c>
      <c r="P528" t="s">
        <v>45</v>
      </c>
      <c r="Q528" t="b">
        <v>1</v>
      </c>
    </row>
    <row r="529" spans="1:17" x14ac:dyDescent="0.35">
      <c r="A529">
        <v>1</v>
      </c>
      <c r="B529">
        <v>1</v>
      </c>
      <c r="C529" s="4">
        <v>44</v>
      </c>
      <c r="D529">
        <v>0</v>
      </c>
      <c r="E529">
        <v>1</v>
      </c>
      <c r="F529" s="3">
        <v>57.979199999999999</v>
      </c>
      <c r="G529" t="s">
        <v>18</v>
      </c>
      <c r="H529" t="s">
        <v>19</v>
      </c>
      <c r="I529" t="s">
        <v>46</v>
      </c>
      <c r="J529" t="b">
        <v>0</v>
      </c>
      <c r="K529" t="s">
        <v>20</v>
      </c>
      <c r="L529" t="s">
        <v>21</v>
      </c>
      <c r="M529">
        <f>IF(B529&lt;&gt;"",COUNTA($B$6:B529),"")</f>
        <v>524</v>
      </c>
      <c r="N529" t="str">
        <f>IF(Tableau2[[#This Row],[parents_enfants]]=0,"0 enfant",
   IF(AND(Tableau2[[#This Row],[parents_enfants]]&gt;=1,Tableau2[[#This Row],[parents_enfants]]&lt;=3),"1-3 enfants","4+ enfants"))</f>
        <v>1-3 enfants</v>
      </c>
      <c r="O529" t="str">
        <f>IF(Tableau2[[#This Row],[survecu]]=0,"NON","OUI")</f>
        <v>OUI</v>
      </c>
      <c r="P529" t="s">
        <v>46</v>
      </c>
      <c r="Q529" t="b">
        <v>0</v>
      </c>
    </row>
    <row r="530" spans="1:17" x14ac:dyDescent="0.35">
      <c r="A530">
        <v>0</v>
      </c>
      <c r="B530">
        <v>3</v>
      </c>
      <c r="C530" s="4">
        <v>25</v>
      </c>
      <c r="D530">
        <v>0</v>
      </c>
      <c r="E530">
        <v>0</v>
      </c>
      <c r="F530" s="3">
        <v>7.2291999999999996</v>
      </c>
      <c r="G530" t="s">
        <v>18</v>
      </c>
      <c r="H530" t="s">
        <v>15</v>
      </c>
      <c r="I530" t="s">
        <v>45</v>
      </c>
      <c r="J530" t="b">
        <v>1</v>
      </c>
      <c r="K530" t="s">
        <v>20</v>
      </c>
      <c r="L530" t="s">
        <v>17</v>
      </c>
      <c r="M530">
        <f>IF(B530&lt;&gt;"",COUNTA($B$6:B530),"")</f>
        <v>525</v>
      </c>
      <c r="N530" t="str">
        <f>IF(Tableau2[[#This Row],[parents_enfants]]=0,"0 enfant",
   IF(AND(Tableau2[[#This Row],[parents_enfants]]&gt;=1,Tableau2[[#This Row],[parents_enfants]]&lt;=3),"1-3 enfants","4+ enfants"))</f>
        <v>0 enfant</v>
      </c>
      <c r="O530" t="str">
        <f>IF(Tableau2[[#This Row],[survecu]]=0,"NON","OUI")</f>
        <v>NON</v>
      </c>
      <c r="P530" t="s">
        <v>45</v>
      </c>
      <c r="Q530" t="b">
        <v>1</v>
      </c>
    </row>
    <row r="531" spans="1:17" x14ac:dyDescent="0.35">
      <c r="A531">
        <v>0</v>
      </c>
      <c r="B531">
        <v>3</v>
      </c>
      <c r="C531" s="4">
        <v>40.5</v>
      </c>
      <c r="D531">
        <v>0</v>
      </c>
      <c r="E531">
        <v>0</v>
      </c>
      <c r="F531" s="3">
        <v>7.75</v>
      </c>
      <c r="G531" t="s">
        <v>22</v>
      </c>
      <c r="H531" t="s">
        <v>15</v>
      </c>
      <c r="I531" t="s">
        <v>45</v>
      </c>
      <c r="J531" t="b">
        <v>1</v>
      </c>
      <c r="K531" t="s">
        <v>23</v>
      </c>
      <c r="L531" t="s">
        <v>17</v>
      </c>
      <c r="M531">
        <f>IF(B531&lt;&gt;"",COUNTA($B$6:B531),"")</f>
        <v>526</v>
      </c>
      <c r="N531" t="str">
        <f>IF(Tableau2[[#This Row],[parents_enfants]]=0,"0 enfant",
   IF(AND(Tableau2[[#This Row],[parents_enfants]]&gt;=1,Tableau2[[#This Row],[parents_enfants]]&lt;=3),"1-3 enfants","4+ enfants"))</f>
        <v>0 enfant</v>
      </c>
      <c r="O531" t="str">
        <f>IF(Tableau2[[#This Row],[survecu]]=0,"NON","OUI")</f>
        <v>NON</v>
      </c>
      <c r="P531" t="s">
        <v>45</v>
      </c>
      <c r="Q531" t="b">
        <v>1</v>
      </c>
    </row>
    <row r="532" spans="1:17" x14ac:dyDescent="0.35">
      <c r="A532">
        <v>1</v>
      </c>
      <c r="B532">
        <v>2</v>
      </c>
      <c r="C532" s="4">
        <v>50</v>
      </c>
      <c r="D532">
        <v>0</v>
      </c>
      <c r="E532">
        <v>0</v>
      </c>
      <c r="F532" s="3">
        <v>10.5</v>
      </c>
      <c r="G532" t="s">
        <v>14</v>
      </c>
      <c r="H532" t="s">
        <v>24</v>
      </c>
      <c r="I532" t="s">
        <v>46</v>
      </c>
      <c r="J532" t="b">
        <v>0</v>
      </c>
      <c r="K532" t="s">
        <v>16</v>
      </c>
      <c r="L532" t="s">
        <v>21</v>
      </c>
      <c r="M532">
        <f>IF(B532&lt;&gt;"",COUNTA($B$6:B532),"")</f>
        <v>527</v>
      </c>
      <c r="N532" t="str">
        <f>IF(Tableau2[[#This Row],[parents_enfants]]=0,"0 enfant",
   IF(AND(Tableau2[[#This Row],[parents_enfants]]&gt;=1,Tableau2[[#This Row],[parents_enfants]]&lt;=3),"1-3 enfants","4+ enfants"))</f>
        <v>0 enfant</v>
      </c>
      <c r="O532" t="str">
        <f>IF(Tableau2[[#This Row],[survecu]]=0,"NON","OUI")</f>
        <v>OUI</v>
      </c>
      <c r="P532" t="s">
        <v>46</v>
      </c>
      <c r="Q532" t="b">
        <v>1</v>
      </c>
    </row>
    <row r="533" spans="1:17" x14ac:dyDescent="0.35">
      <c r="A533">
        <v>0</v>
      </c>
      <c r="B533">
        <v>1</v>
      </c>
      <c r="C533" s="4">
        <v>40</v>
      </c>
      <c r="D533">
        <v>0</v>
      </c>
      <c r="E533">
        <v>0</v>
      </c>
      <c r="F533" s="3">
        <v>221.7792</v>
      </c>
      <c r="G533" t="s">
        <v>14</v>
      </c>
      <c r="H533" t="s">
        <v>19</v>
      </c>
      <c r="I533" t="s">
        <v>45</v>
      </c>
      <c r="J533" t="b">
        <v>1</v>
      </c>
      <c r="K533" t="s">
        <v>16</v>
      </c>
      <c r="L533" t="s">
        <v>17</v>
      </c>
      <c r="M533">
        <f>IF(B533&lt;&gt;"",COUNTA($B$6:B533),"")</f>
        <v>528</v>
      </c>
      <c r="N533" t="str">
        <f>IF(Tableau2[[#This Row],[parents_enfants]]=0,"0 enfant",
   IF(AND(Tableau2[[#This Row],[parents_enfants]]&gt;=1,Tableau2[[#This Row],[parents_enfants]]&lt;=3),"1-3 enfants","4+ enfants"))</f>
        <v>0 enfant</v>
      </c>
      <c r="O533" t="str">
        <f>IF(Tableau2[[#This Row],[survecu]]=0,"NON","OUI")</f>
        <v>NON</v>
      </c>
      <c r="P533" t="s">
        <v>45</v>
      </c>
      <c r="Q533" t="b">
        <v>1</v>
      </c>
    </row>
    <row r="534" spans="1:17" x14ac:dyDescent="0.35">
      <c r="A534">
        <v>0</v>
      </c>
      <c r="B534">
        <v>3</v>
      </c>
      <c r="C534" s="4">
        <v>39</v>
      </c>
      <c r="D534">
        <v>0</v>
      </c>
      <c r="E534">
        <v>0</v>
      </c>
      <c r="F534" s="3">
        <v>7.9249999999999998</v>
      </c>
      <c r="G534" t="s">
        <v>14</v>
      </c>
      <c r="H534" t="s">
        <v>15</v>
      </c>
      <c r="I534" t="s">
        <v>45</v>
      </c>
      <c r="J534" t="b">
        <v>1</v>
      </c>
      <c r="K534" t="s">
        <v>16</v>
      </c>
      <c r="L534" t="s">
        <v>17</v>
      </c>
      <c r="M534">
        <f>IF(B534&lt;&gt;"",COUNTA($B$6:B534),"")</f>
        <v>529</v>
      </c>
      <c r="N534" t="str">
        <f>IF(Tableau2[[#This Row],[parents_enfants]]=0,"0 enfant",
   IF(AND(Tableau2[[#This Row],[parents_enfants]]&gt;=1,Tableau2[[#This Row],[parents_enfants]]&lt;=3),"1-3 enfants","4+ enfants"))</f>
        <v>0 enfant</v>
      </c>
      <c r="O534" t="str">
        <f>IF(Tableau2[[#This Row],[survecu]]=0,"NON","OUI")</f>
        <v>NON</v>
      </c>
      <c r="P534" t="s">
        <v>45</v>
      </c>
      <c r="Q534" t="b">
        <v>1</v>
      </c>
    </row>
    <row r="535" spans="1:17" x14ac:dyDescent="0.35">
      <c r="A535">
        <v>0</v>
      </c>
      <c r="B535">
        <v>2</v>
      </c>
      <c r="C535" s="4">
        <v>23</v>
      </c>
      <c r="D535">
        <v>2</v>
      </c>
      <c r="E535">
        <v>1</v>
      </c>
      <c r="F535" s="3">
        <v>11.5</v>
      </c>
      <c r="G535" t="s">
        <v>14</v>
      </c>
      <c r="H535" t="s">
        <v>24</v>
      </c>
      <c r="I535" t="s">
        <v>45</v>
      </c>
      <c r="J535" t="b">
        <v>1</v>
      </c>
      <c r="K535" t="s">
        <v>16</v>
      </c>
      <c r="L535" t="s">
        <v>17</v>
      </c>
      <c r="M535">
        <f>IF(B535&lt;&gt;"",COUNTA($B$6:B535),"")</f>
        <v>530</v>
      </c>
      <c r="N535" t="str">
        <f>IF(Tableau2[[#This Row],[parents_enfants]]=0,"0 enfant",
   IF(AND(Tableau2[[#This Row],[parents_enfants]]&gt;=1,Tableau2[[#This Row],[parents_enfants]]&lt;=3),"1-3 enfants","4+ enfants"))</f>
        <v>1-3 enfants</v>
      </c>
      <c r="O535" t="str">
        <f>IF(Tableau2[[#This Row],[survecu]]=0,"NON","OUI")</f>
        <v>NON</v>
      </c>
      <c r="P535" t="s">
        <v>45</v>
      </c>
      <c r="Q535" t="b">
        <v>0</v>
      </c>
    </row>
    <row r="536" spans="1:17" x14ac:dyDescent="0.35">
      <c r="A536">
        <v>1</v>
      </c>
      <c r="B536">
        <v>2</v>
      </c>
      <c r="C536" s="4">
        <v>2</v>
      </c>
      <c r="D536">
        <v>1</v>
      </c>
      <c r="E536">
        <v>1</v>
      </c>
      <c r="F536" s="3">
        <v>26</v>
      </c>
      <c r="G536" t="s">
        <v>14</v>
      </c>
      <c r="H536" t="s">
        <v>24</v>
      </c>
      <c r="I536" t="s">
        <v>59</v>
      </c>
      <c r="J536" t="b">
        <v>0</v>
      </c>
      <c r="K536" t="s">
        <v>16</v>
      </c>
      <c r="L536" t="s">
        <v>21</v>
      </c>
      <c r="M536">
        <f>IF(B536&lt;&gt;"",COUNTA($B$6:B536),"")</f>
        <v>531</v>
      </c>
      <c r="N536" t="str">
        <f>IF(Tableau2[[#This Row],[parents_enfants]]=0,"0 enfant",
   IF(AND(Tableau2[[#This Row],[parents_enfants]]&gt;=1,Tableau2[[#This Row],[parents_enfants]]&lt;=3),"1-3 enfants","4+ enfants"))</f>
        <v>1-3 enfants</v>
      </c>
      <c r="O536" t="str">
        <f>IF(Tableau2[[#This Row],[survecu]]=0,"NON","OUI")</f>
        <v>OUI</v>
      </c>
      <c r="P536" t="s">
        <v>46</v>
      </c>
      <c r="Q536" t="b">
        <v>0</v>
      </c>
    </row>
    <row r="537" spans="1:17" x14ac:dyDescent="0.35">
      <c r="A537">
        <v>0</v>
      </c>
      <c r="B537">
        <v>3</v>
      </c>
      <c r="C537" s="4">
        <v>25</v>
      </c>
      <c r="D537">
        <v>0</v>
      </c>
      <c r="E537">
        <v>0</v>
      </c>
      <c r="F537" s="3">
        <v>7.2291999999999996</v>
      </c>
      <c r="G537" t="s">
        <v>18</v>
      </c>
      <c r="H537" t="s">
        <v>15</v>
      </c>
      <c r="I537" t="s">
        <v>45</v>
      </c>
      <c r="J537" t="b">
        <v>1</v>
      </c>
      <c r="K537" t="s">
        <v>20</v>
      </c>
      <c r="L537" t="s">
        <v>17</v>
      </c>
      <c r="M537">
        <f>IF(B537&lt;&gt;"",COUNTA($B$6:B537),"")</f>
        <v>532</v>
      </c>
      <c r="N537" t="str">
        <f>IF(Tableau2[[#This Row],[parents_enfants]]=0,"0 enfant",
   IF(AND(Tableau2[[#This Row],[parents_enfants]]&gt;=1,Tableau2[[#This Row],[parents_enfants]]&lt;=3),"1-3 enfants","4+ enfants"))</f>
        <v>0 enfant</v>
      </c>
      <c r="O537" t="str">
        <f>IF(Tableau2[[#This Row],[survecu]]=0,"NON","OUI")</f>
        <v>NON</v>
      </c>
      <c r="P537" t="s">
        <v>45</v>
      </c>
      <c r="Q537" t="b">
        <v>1</v>
      </c>
    </row>
    <row r="538" spans="1:17" x14ac:dyDescent="0.35">
      <c r="A538">
        <v>0</v>
      </c>
      <c r="B538">
        <v>3</v>
      </c>
      <c r="C538" s="4">
        <v>17</v>
      </c>
      <c r="D538">
        <v>1</v>
      </c>
      <c r="E538">
        <v>1</v>
      </c>
      <c r="F538" s="3">
        <v>7.2291999999999996</v>
      </c>
      <c r="G538" t="s">
        <v>18</v>
      </c>
      <c r="H538" t="s">
        <v>15</v>
      </c>
      <c r="I538" t="s">
        <v>45</v>
      </c>
      <c r="J538" t="b">
        <v>1</v>
      </c>
      <c r="K538" t="s">
        <v>20</v>
      </c>
      <c r="L538" t="s">
        <v>17</v>
      </c>
      <c r="M538">
        <f>IF(B538&lt;&gt;"",COUNTA($B$6:B538),"")</f>
        <v>533</v>
      </c>
      <c r="N538" t="str">
        <f>IF(Tableau2[[#This Row],[parents_enfants]]=0,"0 enfant",
   IF(AND(Tableau2[[#This Row],[parents_enfants]]&gt;=1,Tableau2[[#This Row],[parents_enfants]]&lt;=3),"1-3 enfants","4+ enfants"))</f>
        <v>1-3 enfants</v>
      </c>
      <c r="O538" t="str">
        <f>IF(Tableau2[[#This Row],[survecu]]=0,"NON","OUI")</f>
        <v>NON</v>
      </c>
      <c r="P538" t="s">
        <v>45</v>
      </c>
      <c r="Q538" t="b">
        <v>0</v>
      </c>
    </row>
    <row r="539" spans="1:17" x14ac:dyDescent="0.35">
      <c r="A539">
        <v>1</v>
      </c>
      <c r="B539">
        <v>3</v>
      </c>
      <c r="C539" s="4">
        <v>21.5</v>
      </c>
      <c r="D539">
        <v>0</v>
      </c>
      <c r="E539">
        <v>2</v>
      </c>
      <c r="F539" s="3">
        <v>22.3583</v>
      </c>
      <c r="G539" t="s">
        <v>18</v>
      </c>
      <c r="H539" t="s">
        <v>15</v>
      </c>
      <c r="I539" t="s">
        <v>46</v>
      </c>
      <c r="J539" t="b">
        <v>0</v>
      </c>
      <c r="K539" t="s">
        <v>20</v>
      </c>
      <c r="L539" t="s">
        <v>21</v>
      </c>
      <c r="M539">
        <f>IF(B539&lt;&gt;"",COUNTA($B$6:B539),"")</f>
        <v>534</v>
      </c>
      <c r="N539" t="str">
        <f>IF(Tableau2[[#This Row],[parents_enfants]]=0,"0 enfant",
   IF(AND(Tableau2[[#This Row],[parents_enfants]]&gt;=1,Tableau2[[#This Row],[parents_enfants]]&lt;=3),"1-3 enfants","4+ enfants"))</f>
        <v>1-3 enfants</v>
      </c>
      <c r="O539" t="str">
        <f>IF(Tableau2[[#This Row],[survecu]]=0,"NON","OUI")</f>
        <v>OUI</v>
      </c>
      <c r="P539" t="s">
        <v>46</v>
      </c>
      <c r="Q539" t="b">
        <v>0</v>
      </c>
    </row>
    <row r="540" spans="1:17" x14ac:dyDescent="0.35">
      <c r="A540">
        <v>0</v>
      </c>
      <c r="B540">
        <v>3</v>
      </c>
      <c r="C540" s="4">
        <v>30</v>
      </c>
      <c r="D540">
        <v>0</v>
      </c>
      <c r="E540">
        <v>0</v>
      </c>
      <c r="F540" s="3">
        <v>8.6624999999999996</v>
      </c>
      <c r="G540" t="s">
        <v>14</v>
      </c>
      <c r="H540" t="s">
        <v>15</v>
      </c>
      <c r="I540" t="s">
        <v>46</v>
      </c>
      <c r="J540" t="b">
        <v>0</v>
      </c>
      <c r="K540" t="s">
        <v>16</v>
      </c>
      <c r="L540" t="s">
        <v>17</v>
      </c>
      <c r="M540">
        <f>IF(B540&lt;&gt;"",COUNTA($B$6:B540),"")</f>
        <v>535</v>
      </c>
      <c r="N540" t="str">
        <f>IF(Tableau2[[#This Row],[parents_enfants]]=0,"0 enfant",
   IF(AND(Tableau2[[#This Row],[parents_enfants]]&gt;=1,Tableau2[[#This Row],[parents_enfants]]&lt;=3),"1-3 enfants","4+ enfants"))</f>
        <v>0 enfant</v>
      </c>
      <c r="O540" t="str">
        <f>IF(Tableau2[[#This Row],[survecu]]=0,"NON","OUI")</f>
        <v>NON</v>
      </c>
      <c r="P540" t="s">
        <v>46</v>
      </c>
      <c r="Q540" t="b">
        <v>1</v>
      </c>
    </row>
    <row r="541" spans="1:17" x14ac:dyDescent="0.35">
      <c r="A541">
        <v>1</v>
      </c>
      <c r="B541">
        <v>2</v>
      </c>
      <c r="C541" s="4">
        <v>7</v>
      </c>
      <c r="D541">
        <v>0</v>
      </c>
      <c r="E541">
        <v>2</v>
      </c>
      <c r="F541" s="3">
        <v>26.25</v>
      </c>
      <c r="G541" t="s">
        <v>14</v>
      </c>
      <c r="H541" t="s">
        <v>24</v>
      </c>
      <c r="I541" t="s">
        <v>59</v>
      </c>
      <c r="J541" t="b">
        <v>0</v>
      </c>
      <c r="K541" t="s">
        <v>16</v>
      </c>
      <c r="L541" t="s">
        <v>21</v>
      </c>
      <c r="M541">
        <f>IF(B541&lt;&gt;"",COUNTA($B$6:B541),"")</f>
        <v>536</v>
      </c>
      <c r="N541" t="str">
        <f>IF(Tableau2[[#This Row],[parents_enfants]]=0,"0 enfant",
   IF(AND(Tableau2[[#This Row],[parents_enfants]]&gt;=1,Tableau2[[#This Row],[parents_enfants]]&lt;=3),"1-3 enfants","4+ enfants"))</f>
        <v>1-3 enfants</v>
      </c>
      <c r="O541" t="str">
        <f>IF(Tableau2[[#This Row],[survecu]]=0,"NON","OUI")</f>
        <v>OUI</v>
      </c>
      <c r="P541" t="s">
        <v>46</v>
      </c>
      <c r="Q541" t="b">
        <v>0</v>
      </c>
    </row>
    <row r="542" spans="1:17" x14ac:dyDescent="0.35">
      <c r="A542">
        <v>0</v>
      </c>
      <c r="B542">
        <v>1</v>
      </c>
      <c r="C542" s="4">
        <v>45</v>
      </c>
      <c r="D542">
        <v>0</v>
      </c>
      <c r="E542">
        <v>0</v>
      </c>
      <c r="F542" s="3">
        <v>26.55</v>
      </c>
      <c r="G542" t="s">
        <v>14</v>
      </c>
      <c r="H542" t="s">
        <v>19</v>
      </c>
      <c r="I542" t="s">
        <v>45</v>
      </c>
      <c r="J542" t="b">
        <v>1</v>
      </c>
      <c r="K542" t="s">
        <v>16</v>
      </c>
      <c r="L542" t="s">
        <v>17</v>
      </c>
      <c r="M542">
        <f>IF(B542&lt;&gt;"",COUNTA($B$6:B542),"")</f>
        <v>537</v>
      </c>
      <c r="N542" t="str">
        <f>IF(Tableau2[[#This Row],[parents_enfants]]=0,"0 enfant",
   IF(AND(Tableau2[[#This Row],[parents_enfants]]&gt;=1,Tableau2[[#This Row],[parents_enfants]]&lt;=3),"1-3 enfants","4+ enfants"))</f>
        <v>0 enfant</v>
      </c>
      <c r="O542" t="str">
        <f>IF(Tableau2[[#This Row],[survecu]]=0,"NON","OUI")</f>
        <v>NON</v>
      </c>
      <c r="P542" t="s">
        <v>45</v>
      </c>
      <c r="Q542" t="b">
        <v>1</v>
      </c>
    </row>
    <row r="543" spans="1:17" x14ac:dyDescent="0.35">
      <c r="A543">
        <v>1</v>
      </c>
      <c r="B543">
        <v>1</v>
      </c>
      <c r="C543" s="4">
        <v>30</v>
      </c>
      <c r="D543">
        <v>0</v>
      </c>
      <c r="E543">
        <v>0</v>
      </c>
      <c r="F543" s="3">
        <v>106.425</v>
      </c>
      <c r="G543" t="s">
        <v>18</v>
      </c>
      <c r="H543" t="s">
        <v>19</v>
      </c>
      <c r="I543" t="s">
        <v>46</v>
      </c>
      <c r="J543" t="b">
        <v>0</v>
      </c>
      <c r="K543" t="s">
        <v>20</v>
      </c>
      <c r="L543" t="s">
        <v>21</v>
      </c>
      <c r="M543">
        <f>IF(B543&lt;&gt;"",COUNTA($B$6:B543),"")</f>
        <v>538</v>
      </c>
      <c r="N543" t="str">
        <f>IF(Tableau2[[#This Row],[parents_enfants]]=0,"0 enfant",
   IF(AND(Tableau2[[#This Row],[parents_enfants]]&gt;=1,Tableau2[[#This Row],[parents_enfants]]&lt;=3),"1-3 enfants","4+ enfants"))</f>
        <v>0 enfant</v>
      </c>
      <c r="O543" t="str">
        <f>IF(Tableau2[[#This Row],[survecu]]=0,"NON","OUI")</f>
        <v>OUI</v>
      </c>
      <c r="P543" t="s">
        <v>46</v>
      </c>
      <c r="Q543" t="b">
        <v>1</v>
      </c>
    </row>
    <row r="544" spans="1:17" x14ac:dyDescent="0.35">
      <c r="A544">
        <v>0</v>
      </c>
      <c r="B544">
        <v>3</v>
      </c>
      <c r="C544" s="4">
        <v>25</v>
      </c>
      <c r="D544">
        <v>0</v>
      </c>
      <c r="E544">
        <v>0</v>
      </c>
      <c r="F544" s="3">
        <v>14.5</v>
      </c>
      <c r="G544" t="s">
        <v>14</v>
      </c>
      <c r="H544" t="s">
        <v>15</v>
      </c>
      <c r="I544" t="s">
        <v>45</v>
      </c>
      <c r="J544" t="b">
        <v>1</v>
      </c>
      <c r="K544" t="s">
        <v>16</v>
      </c>
      <c r="L544" t="s">
        <v>17</v>
      </c>
      <c r="M544">
        <f>IF(B544&lt;&gt;"",COUNTA($B$6:B544),"")</f>
        <v>539</v>
      </c>
      <c r="N544" t="str">
        <f>IF(Tableau2[[#This Row],[parents_enfants]]=0,"0 enfant",
   IF(AND(Tableau2[[#This Row],[parents_enfants]]&gt;=1,Tableau2[[#This Row],[parents_enfants]]&lt;=3),"1-3 enfants","4+ enfants"))</f>
        <v>0 enfant</v>
      </c>
      <c r="O544" t="str">
        <f>IF(Tableau2[[#This Row],[survecu]]=0,"NON","OUI")</f>
        <v>NON</v>
      </c>
      <c r="P544" t="s">
        <v>45</v>
      </c>
      <c r="Q544" t="b">
        <v>1</v>
      </c>
    </row>
    <row r="545" spans="1:17" x14ac:dyDescent="0.35">
      <c r="A545">
        <v>1</v>
      </c>
      <c r="B545">
        <v>1</v>
      </c>
      <c r="C545" s="4">
        <v>22</v>
      </c>
      <c r="D545">
        <v>0</v>
      </c>
      <c r="E545">
        <v>2</v>
      </c>
      <c r="F545" s="3">
        <v>49.5</v>
      </c>
      <c r="G545" t="s">
        <v>18</v>
      </c>
      <c r="H545" t="s">
        <v>19</v>
      </c>
      <c r="I545" t="s">
        <v>46</v>
      </c>
      <c r="J545" t="b">
        <v>0</v>
      </c>
      <c r="K545" t="s">
        <v>20</v>
      </c>
      <c r="L545" t="s">
        <v>21</v>
      </c>
      <c r="M545">
        <f>IF(B545&lt;&gt;"",COUNTA($B$6:B545),"")</f>
        <v>540</v>
      </c>
      <c r="N545" t="str">
        <f>IF(Tableau2[[#This Row],[parents_enfants]]=0,"0 enfant",
   IF(AND(Tableau2[[#This Row],[parents_enfants]]&gt;=1,Tableau2[[#This Row],[parents_enfants]]&lt;=3),"1-3 enfants","4+ enfants"))</f>
        <v>1-3 enfants</v>
      </c>
      <c r="O545" t="str">
        <f>IF(Tableau2[[#This Row],[survecu]]=0,"NON","OUI")</f>
        <v>OUI</v>
      </c>
      <c r="P545" t="s">
        <v>46</v>
      </c>
      <c r="Q545" t="b">
        <v>0</v>
      </c>
    </row>
    <row r="546" spans="1:17" x14ac:dyDescent="0.35">
      <c r="A546">
        <v>1</v>
      </c>
      <c r="B546">
        <v>1</v>
      </c>
      <c r="C546" s="4">
        <v>36</v>
      </c>
      <c r="D546">
        <v>0</v>
      </c>
      <c r="E546">
        <v>2</v>
      </c>
      <c r="F546" s="3">
        <v>71</v>
      </c>
      <c r="G546" t="s">
        <v>14</v>
      </c>
      <c r="H546" t="s">
        <v>19</v>
      </c>
      <c r="I546" t="s">
        <v>46</v>
      </c>
      <c r="J546" t="b">
        <v>0</v>
      </c>
      <c r="K546" t="s">
        <v>16</v>
      </c>
      <c r="L546" t="s">
        <v>21</v>
      </c>
      <c r="M546">
        <f>IF(B546&lt;&gt;"",COUNTA($B$6:B546),"")</f>
        <v>541</v>
      </c>
      <c r="N546" t="str">
        <f>IF(Tableau2[[#This Row],[parents_enfants]]=0,"0 enfant",
   IF(AND(Tableau2[[#This Row],[parents_enfants]]&gt;=1,Tableau2[[#This Row],[parents_enfants]]&lt;=3),"1-3 enfants","4+ enfants"))</f>
        <v>1-3 enfants</v>
      </c>
      <c r="O546" t="str">
        <f>IF(Tableau2[[#This Row],[survecu]]=0,"NON","OUI")</f>
        <v>OUI</v>
      </c>
      <c r="P546" t="s">
        <v>46</v>
      </c>
      <c r="Q546" t="b">
        <v>0</v>
      </c>
    </row>
    <row r="547" spans="1:17" x14ac:dyDescent="0.35">
      <c r="A547">
        <v>0</v>
      </c>
      <c r="B547">
        <v>3</v>
      </c>
      <c r="C547" s="4">
        <v>9</v>
      </c>
      <c r="D547">
        <v>4</v>
      </c>
      <c r="E547">
        <v>2</v>
      </c>
      <c r="F547" s="3">
        <v>31.274999999999999</v>
      </c>
      <c r="G547" t="s">
        <v>14</v>
      </c>
      <c r="H547" t="s">
        <v>15</v>
      </c>
      <c r="I547" t="s">
        <v>59</v>
      </c>
      <c r="J547" t="b">
        <v>0</v>
      </c>
      <c r="K547" t="s">
        <v>16</v>
      </c>
      <c r="L547" t="s">
        <v>17</v>
      </c>
      <c r="M547">
        <f>IF(B547&lt;&gt;"",COUNTA($B$6:B547),"")</f>
        <v>542</v>
      </c>
      <c r="N547" t="str">
        <f>IF(Tableau2[[#This Row],[parents_enfants]]=0,"0 enfant",
   IF(AND(Tableau2[[#This Row],[parents_enfants]]&gt;=1,Tableau2[[#This Row],[parents_enfants]]&lt;=3),"1-3 enfants","4+ enfants"))</f>
        <v>1-3 enfants</v>
      </c>
      <c r="O547" t="str">
        <f>IF(Tableau2[[#This Row],[survecu]]=0,"NON","OUI")</f>
        <v>NON</v>
      </c>
      <c r="P547" t="s">
        <v>46</v>
      </c>
      <c r="Q547" t="b">
        <v>0</v>
      </c>
    </row>
    <row r="548" spans="1:17" x14ac:dyDescent="0.35">
      <c r="A548">
        <v>0</v>
      </c>
      <c r="B548">
        <v>3</v>
      </c>
      <c r="C548" s="4">
        <v>11</v>
      </c>
      <c r="D548">
        <v>4</v>
      </c>
      <c r="E548">
        <v>2</v>
      </c>
      <c r="F548" s="3">
        <v>31.274999999999999</v>
      </c>
      <c r="G548" t="s">
        <v>14</v>
      </c>
      <c r="H548" t="s">
        <v>15</v>
      </c>
      <c r="I548" t="s">
        <v>59</v>
      </c>
      <c r="J548" t="b">
        <v>0</v>
      </c>
      <c r="K548" t="s">
        <v>16</v>
      </c>
      <c r="L548" t="s">
        <v>17</v>
      </c>
      <c r="M548">
        <f>IF(B548&lt;&gt;"",COUNTA($B$6:B548),"")</f>
        <v>543</v>
      </c>
      <c r="N548" t="str">
        <f>IF(Tableau2[[#This Row],[parents_enfants]]=0,"0 enfant",
   IF(AND(Tableau2[[#This Row],[parents_enfants]]&gt;=1,Tableau2[[#This Row],[parents_enfants]]&lt;=3),"1-3 enfants","4+ enfants"))</f>
        <v>1-3 enfants</v>
      </c>
      <c r="O548" t="str">
        <f>IF(Tableau2[[#This Row],[survecu]]=0,"NON","OUI")</f>
        <v>NON</v>
      </c>
      <c r="P548" t="s">
        <v>46</v>
      </c>
      <c r="Q548" t="b">
        <v>0</v>
      </c>
    </row>
    <row r="549" spans="1:17" x14ac:dyDescent="0.35">
      <c r="A549">
        <v>1</v>
      </c>
      <c r="B549">
        <v>2</v>
      </c>
      <c r="C549" s="4">
        <v>32</v>
      </c>
      <c r="D549">
        <v>1</v>
      </c>
      <c r="E549">
        <v>0</v>
      </c>
      <c r="F549" s="3">
        <v>26</v>
      </c>
      <c r="G549" t="s">
        <v>14</v>
      </c>
      <c r="H549" t="s">
        <v>24</v>
      </c>
      <c r="I549" t="s">
        <v>45</v>
      </c>
      <c r="J549" t="b">
        <v>1</v>
      </c>
      <c r="K549" t="s">
        <v>16</v>
      </c>
      <c r="L549" t="s">
        <v>21</v>
      </c>
      <c r="M549">
        <f>IF(B549&lt;&gt;"",COUNTA($B$6:B549),"")</f>
        <v>544</v>
      </c>
      <c r="N549" t="str">
        <f>IF(Tableau2[[#This Row],[parents_enfants]]=0,"0 enfant",
   IF(AND(Tableau2[[#This Row],[parents_enfants]]&gt;=1,Tableau2[[#This Row],[parents_enfants]]&lt;=3),"1-3 enfants","4+ enfants"))</f>
        <v>0 enfant</v>
      </c>
      <c r="O549" t="str">
        <f>IF(Tableau2[[#This Row],[survecu]]=0,"NON","OUI")</f>
        <v>OUI</v>
      </c>
      <c r="P549" t="s">
        <v>45</v>
      </c>
      <c r="Q549" t="b">
        <v>0</v>
      </c>
    </row>
    <row r="550" spans="1:17" x14ac:dyDescent="0.35">
      <c r="A550">
        <v>0</v>
      </c>
      <c r="B550">
        <v>1</v>
      </c>
      <c r="C550" s="4">
        <v>50</v>
      </c>
      <c r="D550">
        <v>1</v>
      </c>
      <c r="E550">
        <v>0</v>
      </c>
      <c r="F550" s="3">
        <v>106.425</v>
      </c>
      <c r="G550" t="s">
        <v>18</v>
      </c>
      <c r="H550" t="s">
        <v>19</v>
      </c>
      <c r="I550" t="s">
        <v>45</v>
      </c>
      <c r="J550" t="b">
        <v>1</v>
      </c>
      <c r="K550" t="s">
        <v>20</v>
      </c>
      <c r="L550" t="s">
        <v>17</v>
      </c>
      <c r="M550">
        <f>IF(B550&lt;&gt;"",COUNTA($B$6:B550),"")</f>
        <v>545</v>
      </c>
      <c r="N550" t="str">
        <f>IF(Tableau2[[#This Row],[parents_enfants]]=0,"0 enfant",
   IF(AND(Tableau2[[#This Row],[parents_enfants]]&gt;=1,Tableau2[[#This Row],[parents_enfants]]&lt;=3),"1-3 enfants","4+ enfants"))</f>
        <v>0 enfant</v>
      </c>
      <c r="O550" t="str">
        <f>IF(Tableau2[[#This Row],[survecu]]=0,"NON","OUI")</f>
        <v>NON</v>
      </c>
      <c r="P550" t="s">
        <v>45</v>
      </c>
      <c r="Q550" t="b">
        <v>0</v>
      </c>
    </row>
    <row r="551" spans="1:17" x14ac:dyDescent="0.35">
      <c r="A551">
        <v>0</v>
      </c>
      <c r="B551">
        <v>1</v>
      </c>
      <c r="C551" s="4">
        <v>64</v>
      </c>
      <c r="D551">
        <v>0</v>
      </c>
      <c r="E551">
        <v>0</v>
      </c>
      <c r="F551" s="3">
        <v>26</v>
      </c>
      <c r="G551" t="s">
        <v>14</v>
      </c>
      <c r="H551" t="s">
        <v>19</v>
      </c>
      <c r="I551" t="s">
        <v>45</v>
      </c>
      <c r="J551" t="b">
        <v>1</v>
      </c>
      <c r="K551" t="s">
        <v>16</v>
      </c>
      <c r="L551" t="s">
        <v>17</v>
      </c>
      <c r="M551">
        <f>IF(B551&lt;&gt;"",COUNTA($B$6:B551),"")</f>
        <v>546</v>
      </c>
      <c r="N551" t="str">
        <f>IF(Tableau2[[#This Row],[parents_enfants]]=0,"0 enfant",
   IF(AND(Tableau2[[#This Row],[parents_enfants]]&gt;=1,Tableau2[[#This Row],[parents_enfants]]&lt;=3),"1-3 enfants","4+ enfants"))</f>
        <v>0 enfant</v>
      </c>
      <c r="O551" t="str">
        <f>IF(Tableau2[[#This Row],[survecu]]=0,"NON","OUI")</f>
        <v>NON</v>
      </c>
      <c r="P551" t="s">
        <v>45</v>
      </c>
      <c r="Q551" t="b">
        <v>1</v>
      </c>
    </row>
    <row r="552" spans="1:17" x14ac:dyDescent="0.35">
      <c r="A552">
        <v>1</v>
      </c>
      <c r="B552">
        <v>2</v>
      </c>
      <c r="C552" s="4">
        <v>19</v>
      </c>
      <c r="D552">
        <v>1</v>
      </c>
      <c r="E552">
        <v>0</v>
      </c>
      <c r="F552" s="3">
        <v>26</v>
      </c>
      <c r="G552" t="s">
        <v>14</v>
      </c>
      <c r="H552" t="s">
        <v>24</v>
      </c>
      <c r="I552" t="s">
        <v>46</v>
      </c>
      <c r="J552" t="b">
        <v>0</v>
      </c>
      <c r="K552" t="s">
        <v>16</v>
      </c>
      <c r="L552" t="s">
        <v>21</v>
      </c>
      <c r="M552">
        <f>IF(B552&lt;&gt;"",COUNTA($B$6:B552),"")</f>
        <v>547</v>
      </c>
      <c r="N552" t="str">
        <f>IF(Tableau2[[#This Row],[parents_enfants]]=0,"0 enfant",
   IF(AND(Tableau2[[#This Row],[parents_enfants]]&gt;=1,Tableau2[[#This Row],[parents_enfants]]&lt;=3),"1-3 enfants","4+ enfants"))</f>
        <v>0 enfant</v>
      </c>
      <c r="O552" t="str">
        <f>IF(Tableau2[[#This Row],[survecu]]=0,"NON","OUI")</f>
        <v>OUI</v>
      </c>
      <c r="P552" t="s">
        <v>46</v>
      </c>
      <c r="Q552" t="b">
        <v>0</v>
      </c>
    </row>
    <row r="553" spans="1:17" x14ac:dyDescent="0.35">
      <c r="A553">
        <v>1</v>
      </c>
      <c r="B553">
        <v>2</v>
      </c>
      <c r="C553" s="4">
        <v>30</v>
      </c>
      <c r="D553">
        <v>0</v>
      </c>
      <c r="E553">
        <v>0</v>
      </c>
      <c r="F553" s="3">
        <v>13.862500000000001</v>
      </c>
      <c r="G553" t="s">
        <v>18</v>
      </c>
      <c r="H553" t="s">
        <v>24</v>
      </c>
      <c r="I553" t="s">
        <v>45</v>
      </c>
      <c r="J553" t="b">
        <v>1</v>
      </c>
      <c r="K553" t="s">
        <v>20</v>
      </c>
      <c r="L553" t="s">
        <v>21</v>
      </c>
      <c r="M553">
        <f>IF(B553&lt;&gt;"",COUNTA($B$6:B553),"")</f>
        <v>548</v>
      </c>
      <c r="N553" t="str">
        <f>IF(Tableau2[[#This Row],[parents_enfants]]=0,"0 enfant",
   IF(AND(Tableau2[[#This Row],[parents_enfants]]&gt;=1,Tableau2[[#This Row],[parents_enfants]]&lt;=3),"1-3 enfants","4+ enfants"))</f>
        <v>0 enfant</v>
      </c>
      <c r="O553" t="str">
        <f>IF(Tableau2[[#This Row],[survecu]]=0,"NON","OUI")</f>
        <v>OUI</v>
      </c>
      <c r="P553" t="s">
        <v>45</v>
      </c>
      <c r="Q553" t="b">
        <v>1</v>
      </c>
    </row>
    <row r="554" spans="1:17" x14ac:dyDescent="0.35">
      <c r="A554">
        <v>0</v>
      </c>
      <c r="B554">
        <v>3</v>
      </c>
      <c r="C554" s="4">
        <v>33</v>
      </c>
      <c r="D554">
        <v>1</v>
      </c>
      <c r="E554">
        <v>1</v>
      </c>
      <c r="F554" s="3">
        <v>20.524999999999999</v>
      </c>
      <c r="G554" t="s">
        <v>14</v>
      </c>
      <c r="H554" t="s">
        <v>15</v>
      </c>
      <c r="I554" t="s">
        <v>45</v>
      </c>
      <c r="J554" t="b">
        <v>1</v>
      </c>
      <c r="K554" t="s">
        <v>16</v>
      </c>
      <c r="L554" t="s">
        <v>17</v>
      </c>
      <c r="M554">
        <f>IF(B554&lt;&gt;"",COUNTA($B$6:B554),"")</f>
        <v>549</v>
      </c>
      <c r="N554" t="str">
        <f>IF(Tableau2[[#This Row],[parents_enfants]]=0,"0 enfant",
   IF(AND(Tableau2[[#This Row],[parents_enfants]]&gt;=1,Tableau2[[#This Row],[parents_enfants]]&lt;=3),"1-3 enfants","4+ enfants"))</f>
        <v>1-3 enfants</v>
      </c>
      <c r="O554" t="str">
        <f>IF(Tableau2[[#This Row],[survecu]]=0,"NON","OUI")</f>
        <v>NON</v>
      </c>
      <c r="P554" t="s">
        <v>45</v>
      </c>
      <c r="Q554" t="b">
        <v>0</v>
      </c>
    </row>
    <row r="555" spans="1:17" x14ac:dyDescent="0.35">
      <c r="A555">
        <v>1</v>
      </c>
      <c r="B555">
        <v>2</v>
      </c>
      <c r="C555" s="4">
        <v>8</v>
      </c>
      <c r="D555">
        <v>1</v>
      </c>
      <c r="E555">
        <v>1</v>
      </c>
      <c r="F555" s="3">
        <v>36.75</v>
      </c>
      <c r="G555" t="s">
        <v>14</v>
      </c>
      <c r="H555" t="s">
        <v>24</v>
      </c>
      <c r="I555" t="s">
        <v>59</v>
      </c>
      <c r="J555" t="b">
        <v>0</v>
      </c>
      <c r="K555" t="s">
        <v>16</v>
      </c>
      <c r="L555" t="s">
        <v>21</v>
      </c>
      <c r="M555">
        <f>IF(B555&lt;&gt;"",COUNTA($B$6:B555),"")</f>
        <v>550</v>
      </c>
      <c r="N555" t="str">
        <f>IF(Tableau2[[#This Row],[parents_enfants]]=0,"0 enfant",
   IF(AND(Tableau2[[#This Row],[parents_enfants]]&gt;=1,Tableau2[[#This Row],[parents_enfants]]&lt;=3),"1-3 enfants","4+ enfants"))</f>
        <v>1-3 enfants</v>
      </c>
      <c r="O555" t="str">
        <f>IF(Tableau2[[#This Row],[survecu]]=0,"NON","OUI")</f>
        <v>OUI</v>
      </c>
      <c r="P555" t="s">
        <v>45</v>
      </c>
      <c r="Q555" t="b">
        <v>0</v>
      </c>
    </row>
    <row r="556" spans="1:17" x14ac:dyDescent="0.35">
      <c r="A556">
        <v>1</v>
      </c>
      <c r="B556">
        <v>1</v>
      </c>
      <c r="C556" s="4">
        <v>17</v>
      </c>
      <c r="D556">
        <v>0</v>
      </c>
      <c r="E556">
        <v>2</v>
      </c>
      <c r="F556" s="3">
        <v>110.88330000000001</v>
      </c>
      <c r="G556" t="s">
        <v>18</v>
      </c>
      <c r="H556" t="s">
        <v>19</v>
      </c>
      <c r="I556" t="s">
        <v>45</v>
      </c>
      <c r="J556" t="b">
        <v>1</v>
      </c>
      <c r="K556" t="s">
        <v>20</v>
      </c>
      <c r="L556" t="s">
        <v>21</v>
      </c>
      <c r="M556">
        <f>IF(B556&lt;&gt;"",COUNTA($B$6:B556),"")</f>
        <v>551</v>
      </c>
      <c r="N556" t="str">
        <f>IF(Tableau2[[#This Row],[parents_enfants]]=0,"0 enfant",
   IF(AND(Tableau2[[#This Row],[parents_enfants]]&gt;=1,Tableau2[[#This Row],[parents_enfants]]&lt;=3),"1-3 enfants","4+ enfants"))</f>
        <v>1-3 enfants</v>
      </c>
      <c r="O556" t="str">
        <f>IF(Tableau2[[#This Row],[survecu]]=0,"NON","OUI")</f>
        <v>OUI</v>
      </c>
      <c r="P556" t="s">
        <v>45</v>
      </c>
      <c r="Q556" t="b">
        <v>0</v>
      </c>
    </row>
    <row r="557" spans="1:17" x14ac:dyDescent="0.35">
      <c r="A557">
        <v>0</v>
      </c>
      <c r="B557">
        <v>2</v>
      </c>
      <c r="C557" s="4">
        <v>27</v>
      </c>
      <c r="D557">
        <v>0</v>
      </c>
      <c r="E557">
        <v>0</v>
      </c>
      <c r="F557" s="3">
        <v>26</v>
      </c>
      <c r="G557" t="s">
        <v>14</v>
      </c>
      <c r="H557" t="s">
        <v>24</v>
      </c>
      <c r="I557" t="s">
        <v>45</v>
      </c>
      <c r="J557" t="b">
        <v>1</v>
      </c>
      <c r="K557" t="s">
        <v>16</v>
      </c>
      <c r="L557" t="s">
        <v>17</v>
      </c>
      <c r="M557">
        <f>IF(B557&lt;&gt;"",COUNTA($B$6:B557),"")</f>
        <v>552</v>
      </c>
      <c r="N557" t="str">
        <f>IF(Tableau2[[#This Row],[parents_enfants]]=0,"0 enfant",
   IF(AND(Tableau2[[#This Row],[parents_enfants]]&gt;=1,Tableau2[[#This Row],[parents_enfants]]&lt;=3),"1-3 enfants","4+ enfants"))</f>
        <v>0 enfant</v>
      </c>
      <c r="O557" t="str">
        <f>IF(Tableau2[[#This Row],[survecu]]=0,"NON","OUI")</f>
        <v>NON</v>
      </c>
      <c r="P557" t="s">
        <v>45</v>
      </c>
      <c r="Q557" t="b">
        <v>1</v>
      </c>
    </row>
    <row r="558" spans="1:17" x14ac:dyDescent="0.35">
      <c r="A558">
        <v>0</v>
      </c>
      <c r="B558">
        <v>3</v>
      </c>
      <c r="C558" s="4">
        <v>25</v>
      </c>
      <c r="D558">
        <v>0</v>
      </c>
      <c r="E558">
        <v>0</v>
      </c>
      <c r="F558" s="3">
        <v>7.8292000000000002</v>
      </c>
      <c r="G558" t="s">
        <v>22</v>
      </c>
      <c r="H558" t="s">
        <v>15</v>
      </c>
      <c r="I558" t="s">
        <v>45</v>
      </c>
      <c r="J558" t="b">
        <v>1</v>
      </c>
      <c r="K558" t="s">
        <v>23</v>
      </c>
      <c r="L558" t="s">
        <v>17</v>
      </c>
      <c r="M558">
        <f>IF(B558&lt;&gt;"",COUNTA($B$6:B558),"")</f>
        <v>553</v>
      </c>
      <c r="N558" t="str">
        <f>IF(Tableau2[[#This Row],[parents_enfants]]=0,"0 enfant",
   IF(AND(Tableau2[[#This Row],[parents_enfants]]&gt;=1,Tableau2[[#This Row],[parents_enfants]]&lt;=3),"1-3 enfants","4+ enfants"))</f>
        <v>0 enfant</v>
      </c>
      <c r="O558" t="str">
        <f>IF(Tableau2[[#This Row],[survecu]]=0,"NON","OUI")</f>
        <v>NON</v>
      </c>
      <c r="P558" t="s">
        <v>45</v>
      </c>
      <c r="Q558" t="b">
        <v>1</v>
      </c>
    </row>
    <row r="559" spans="1:17" x14ac:dyDescent="0.35">
      <c r="A559">
        <v>1</v>
      </c>
      <c r="B559">
        <v>3</v>
      </c>
      <c r="C559" s="4">
        <v>22</v>
      </c>
      <c r="D559">
        <v>0</v>
      </c>
      <c r="E559">
        <v>0</v>
      </c>
      <c r="F559" s="3">
        <v>7.2249999999999996</v>
      </c>
      <c r="G559" t="s">
        <v>18</v>
      </c>
      <c r="H559" t="s">
        <v>15</v>
      </c>
      <c r="I559" t="s">
        <v>45</v>
      </c>
      <c r="J559" t="b">
        <v>1</v>
      </c>
      <c r="K559" t="s">
        <v>20</v>
      </c>
      <c r="L559" t="s">
        <v>21</v>
      </c>
      <c r="M559">
        <f>IF(B559&lt;&gt;"",COUNTA($B$6:B559),"")</f>
        <v>554</v>
      </c>
      <c r="N559" t="str">
        <f>IF(Tableau2[[#This Row],[parents_enfants]]=0,"0 enfant",
   IF(AND(Tableau2[[#This Row],[parents_enfants]]&gt;=1,Tableau2[[#This Row],[parents_enfants]]&lt;=3),"1-3 enfants","4+ enfants"))</f>
        <v>0 enfant</v>
      </c>
      <c r="O559" t="str">
        <f>IF(Tableau2[[#This Row],[survecu]]=0,"NON","OUI")</f>
        <v>OUI</v>
      </c>
      <c r="P559" t="s">
        <v>45</v>
      </c>
      <c r="Q559" t="b">
        <v>1</v>
      </c>
    </row>
    <row r="560" spans="1:17" x14ac:dyDescent="0.35">
      <c r="A560">
        <v>1</v>
      </c>
      <c r="B560">
        <v>3</v>
      </c>
      <c r="C560" s="4">
        <v>22</v>
      </c>
      <c r="D560">
        <v>0</v>
      </c>
      <c r="E560">
        <v>0</v>
      </c>
      <c r="F560" s="3">
        <v>7.7750000000000004</v>
      </c>
      <c r="G560" t="s">
        <v>14</v>
      </c>
      <c r="H560" t="s">
        <v>15</v>
      </c>
      <c r="I560" t="s">
        <v>46</v>
      </c>
      <c r="J560" t="b">
        <v>0</v>
      </c>
      <c r="K560" t="s">
        <v>16</v>
      </c>
      <c r="L560" t="s">
        <v>21</v>
      </c>
      <c r="M560">
        <f>IF(B560&lt;&gt;"",COUNTA($B$6:B560),"")</f>
        <v>555</v>
      </c>
      <c r="N560" t="str">
        <f>IF(Tableau2[[#This Row],[parents_enfants]]=0,"0 enfant",
   IF(AND(Tableau2[[#This Row],[parents_enfants]]&gt;=1,Tableau2[[#This Row],[parents_enfants]]&lt;=3),"1-3 enfants","4+ enfants"))</f>
        <v>0 enfant</v>
      </c>
      <c r="O560" t="str">
        <f>IF(Tableau2[[#This Row],[survecu]]=0,"NON","OUI")</f>
        <v>OUI</v>
      </c>
      <c r="P560" t="s">
        <v>46</v>
      </c>
      <c r="Q560" t="b">
        <v>1</v>
      </c>
    </row>
    <row r="561" spans="1:17" x14ac:dyDescent="0.35">
      <c r="A561">
        <v>0</v>
      </c>
      <c r="B561">
        <v>1</v>
      </c>
      <c r="C561" s="4">
        <v>62</v>
      </c>
      <c r="D561">
        <v>0</v>
      </c>
      <c r="E561">
        <v>0</v>
      </c>
      <c r="F561" s="3">
        <v>26.55</v>
      </c>
      <c r="G561" t="s">
        <v>14</v>
      </c>
      <c r="H561" t="s">
        <v>19</v>
      </c>
      <c r="I561" t="s">
        <v>45</v>
      </c>
      <c r="J561" t="b">
        <v>1</v>
      </c>
      <c r="K561" t="s">
        <v>16</v>
      </c>
      <c r="L561" t="s">
        <v>17</v>
      </c>
      <c r="M561">
        <f>IF(B561&lt;&gt;"",COUNTA($B$6:B561),"")</f>
        <v>556</v>
      </c>
      <c r="N561" t="str">
        <f>IF(Tableau2[[#This Row],[parents_enfants]]=0,"0 enfant",
   IF(AND(Tableau2[[#This Row],[parents_enfants]]&gt;=1,Tableau2[[#This Row],[parents_enfants]]&lt;=3),"1-3 enfants","4+ enfants"))</f>
        <v>0 enfant</v>
      </c>
      <c r="O561" t="str">
        <f>IF(Tableau2[[#This Row],[survecu]]=0,"NON","OUI")</f>
        <v>NON</v>
      </c>
      <c r="P561" t="s">
        <v>45</v>
      </c>
      <c r="Q561" t="b">
        <v>1</v>
      </c>
    </row>
    <row r="562" spans="1:17" x14ac:dyDescent="0.35">
      <c r="A562">
        <v>1</v>
      </c>
      <c r="B562">
        <v>1</v>
      </c>
      <c r="C562" s="4">
        <v>48</v>
      </c>
      <c r="D562">
        <v>1</v>
      </c>
      <c r="E562">
        <v>0</v>
      </c>
      <c r="F562" s="3">
        <v>39.6</v>
      </c>
      <c r="G562" t="s">
        <v>18</v>
      </c>
      <c r="H562" t="s">
        <v>19</v>
      </c>
      <c r="I562" t="s">
        <v>46</v>
      </c>
      <c r="J562" t="b">
        <v>0</v>
      </c>
      <c r="K562" t="s">
        <v>20</v>
      </c>
      <c r="L562" t="s">
        <v>21</v>
      </c>
      <c r="M562">
        <f>IF(B562&lt;&gt;"",COUNTA($B$6:B562),"")</f>
        <v>557</v>
      </c>
      <c r="N562" t="str">
        <f>IF(Tableau2[[#This Row],[parents_enfants]]=0,"0 enfant",
   IF(AND(Tableau2[[#This Row],[parents_enfants]]&gt;=1,Tableau2[[#This Row],[parents_enfants]]&lt;=3),"1-3 enfants","4+ enfants"))</f>
        <v>0 enfant</v>
      </c>
      <c r="O562" t="str">
        <f>IF(Tableau2[[#This Row],[survecu]]=0,"NON","OUI")</f>
        <v>OUI</v>
      </c>
      <c r="P562" t="s">
        <v>46</v>
      </c>
      <c r="Q562" t="b">
        <v>0</v>
      </c>
    </row>
    <row r="563" spans="1:17" x14ac:dyDescent="0.35">
      <c r="A563">
        <v>0</v>
      </c>
      <c r="B563">
        <v>1</v>
      </c>
      <c r="C563" s="4">
        <v>40</v>
      </c>
      <c r="D563">
        <v>0</v>
      </c>
      <c r="E563">
        <v>0</v>
      </c>
      <c r="F563" s="3">
        <v>227.52500000000001</v>
      </c>
      <c r="G563" t="s">
        <v>18</v>
      </c>
      <c r="H563" t="s">
        <v>19</v>
      </c>
      <c r="I563" t="s">
        <v>45</v>
      </c>
      <c r="J563" t="b">
        <v>1</v>
      </c>
      <c r="K563" t="s">
        <v>20</v>
      </c>
      <c r="L563" t="s">
        <v>17</v>
      </c>
      <c r="M563">
        <f>IF(B563&lt;&gt;"",COUNTA($B$6:B563),"")</f>
        <v>558</v>
      </c>
      <c r="N563" t="str">
        <f>IF(Tableau2[[#This Row],[parents_enfants]]=0,"0 enfant",
   IF(AND(Tableau2[[#This Row],[parents_enfants]]&gt;=1,Tableau2[[#This Row],[parents_enfants]]&lt;=3),"1-3 enfants","4+ enfants"))</f>
        <v>0 enfant</v>
      </c>
      <c r="O563" t="str">
        <f>IF(Tableau2[[#This Row],[survecu]]=0,"NON","OUI")</f>
        <v>NON</v>
      </c>
      <c r="P563" t="s">
        <v>45</v>
      </c>
      <c r="Q563" t="b">
        <v>1</v>
      </c>
    </row>
    <row r="564" spans="1:17" x14ac:dyDescent="0.35">
      <c r="A564">
        <v>1</v>
      </c>
      <c r="B564">
        <v>1</v>
      </c>
      <c r="C564" s="4">
        <v>39</v>
      </c>
      <c r="D564">
        <v>1</v>
      </c>
      <c r="E564">
        <v>1</v>
      </c>
      <c r="F564" s="3">
        <v>79.650000000000006</v>
      </c>
      <c r="G564" t="s">
        <v>14</v>
      </c>
      <c r="H564" t="s">
        <v>19</v>
      </c>
      <c r="I564" t="s">
        <v>46</v>
      </c>
      <c r="J564" t="b">
        <v>0</v>
      </c>
      <c r="K564" t="s">
        <v>16</v>
      </c>
      <c r="L564" t="s">
        <v>21</v>
      </c>
      <c r="M564">
        <f>IF(B564&lt;&gt;"",COUNTA($B$6:B564),"")</f>
        <v>559</v>
      </c>
      <c r="N564" t="str">
        <f>IF(Tableau2[[#This Row],[parents_enfants]]=0,"0 enfant",
   IF(AND(Tableau2[[#This Row],[parents_enfants]]&gt;=1,Tableau2[[#This Row],[parents_enfants]]&lt;=3),"1-3 enfants","4+ enfants"))</f>
        <v>1-3 enfants</v>
      </c>
      <c r="O564" t="str">
        <f>IF(Tableau2[[#This Row],[survecu]]=0,"NON","OUI")</f>
        <v>OUI</v>
      </c>
      <c r="P564" t="s">
        <v>46</v>
      </c>
      <c r="Q564" t="b">
        <v>0</v>
      </c>
    </row>
    <row r="565" spans="1:17" x14ac:dyDescent="0.35">
      <c r="A565">
        <v>1</v>
      </c>
      <c r="B565">
        <v>3</v>
      </c>
      <c r="C565" s="4">
        <v>36</v>
      </c>
      <c r="D565">
        <v>1</v>
      </c>
      <c r="E565">
        <v>0</v>
      </c>
      <c r="F565" s="3">
        <v>17.399999999999999</v>
      </c>
      <c r="G565" t="s">
        <v>14</v>
      </c>
      <c r="H565" t="s">
        <v>15</v>
      </c>
      <c r="I565" t="s">
        <v>46</v>
      </c>
      <c r="J565" t="b">
        <v>0</v>
      </c>
      <c r="K565" t="s">
        <v>16</v>
      </c>
      <c r="L565" t="s">
        <v>21</v>
      </c>
      <c r="M565">
        <f>IF(B565&lt;&gt;"",COUNTA($B$6:B565),"")</f>
        <v>560</v>
      </c>
      <c r="N565" t="str">
        <f>IF(Tableau2[[#This Row],[parents_enfants]]=0,"0 enfant",
   IF(AND(Tableau2[[#This Row],[parents_enfants]]&gt;=1,Tableau2[[#This Row],[parents_enfants]]&lt;=3),"1-3 enfants","4+ enfants"))</f>
        <v>0 enfant</v>
      </c>
      <c r="O565" t="str">
        <f>IF(Tableau2[[#This Row],[survecu]]=0,"NON","OUI")</f>
        <v>OUI</v>
      </c>
      <c r="P565" t="s">
        <v>46</v>
      </c>
      <c r="Q565" t="b">
        <v>0</v>
      </c>
    </row>
    <row r="566" spans="1:17" x14ac:dyDescent="0.35">
      <c r="A566">
        <v>0</v>
      </c>
      <c r="B566">
        <v>3</v>
      </c>
      <c r="C566" s="4">
        <v>25</v>
      </c>
      <c r="D566">
        <v>0</v>
      </c>
      <c r="E566">
        <v>0</v>
      </c>
      <c r="F566" s="3">
        <v>7.75</v>
      </c>
      <c r="G566" t="s">
        <v>22</v>
      </c>
      <c r="H566" t="s">
        <v>15</v>
      </c>
      <c r="I566" t="s">
        <v>45</v>
      </c>
      <c r="J566" t="b">
        <v>1</v>
      </c>
      <c r="K566" t="s">
        <v>23</v>
      </c>
      <c r="L566" t="s">
        <v>17</v>
      </c>
      <c r="M566">
        <f>IF(B566&lt;&gt;"",COUNTA($B$6:B566),"")</f>
        <v>561</v>
      </c>
      <c r="N566" t="str">
        <f>IF(Tableau2[[#This Row],[parents_enfants]]=0,"0 enfant",
   IF(AND(Tableau2[[#This Row],[parents_enfants]]&gt;=1,Tableau2[[#This Row],[parents_enfants]]&lt;=3),"1-3 enfants","4+ enfants"))</f>
        <v>0 enfant</v>
      </c>
      <c r="O566" t="str">
        <f>IF(Tableau2[[#This Row],[survecu]]=0,"NON","OUI")</f>
        <v>NON</v>
      </c>
      <c r="P566" t="s">
        <v>45</v>
      </c>
      <c r="Q566" t="b">
        <v>1</v>
      </c>
    </row>
    <row r="567" spans="1:17" x14ac:dyDescent="0.35">
      <c r="A567">
        <v>0</v>
      </c>
      <c r="B567">
        <v>3</v>
      </c>
      <c r="C567" s="4">
        <v>40</v>
      </c>
      <c r="D567">
        <v>0</v>
      </c>
      <c r="E567">
        <v>0</v>
      </c>
      <c r="F567" s="3">
        <v>7.8958000000000004</v>
      </c>
      <c r="G567" t="s">
        <v>14</v>
      </c>
      <c r="H567" t="s">
        <v>15</v>
      </c>
      <c r="I567" t="s">
        <v>45</v>
      </c>
      <c r="J567" t="b">
        <v>1</v>
      </c>
      <c r="K567" t="s">
        <v>16</v>
      </c>
      <c r="L567" t="s">
        <v>17</v>
      </c>
      <c r="M567">
        <f>IF(B567&lt;&gt;"",COUNTA($B$6:B567),"")</f>
        <v>562</v>
      </c>
      <c r="N567" t="str">
        <f>IF(Tableau2[[#This Row],[parents_enfants]]=0,"0 enfant",
   IF(AND(Tableau2[[#This Row],[parents_enfants]]&gt;=1,Tableau2[[#This Row],[parents_enfants]]&lt;=3),"1-3 enfants","4+ enfants"))</f>
        <v>0 enfant</v>
      </c>
      <c r="O567" t="str">
        <f>IF(Tableau2[[#This Row],[survecu]]=0,"NON","OUI")</f>
        <v>NON</v>
      </c>
      <c r="P567" t="s">
        <v>45</v>
      </c>
      <c r="Q567" t="b">
        <v>1</v>
      </c>
    </row>
    <row r="568" spans="1:17" x14ac:dyDescent="0.35">
      <c r="A568">
        <v>0</v>
      </c>
      <c r="B568">
        <v>2</v>
      </c>
      <c r="C568" s="4">
        <v>28</v>
      </c>
      <c r="D568">
        <v>0</v>
      </c>
      <c r="E568">
        <v>0</v>
      </c>
      <c r="F568" s="3">
        <v>13.5</v>
      </c>
      <c r="G568" t="s">
        <v>14</v>
      </c>
      <c r="H568" t="s">
        <v>24</v>
      </c>
      <c r="I568" t="s">
        <v>45</v>
      </c>
      <c r="J568" t="b">
        <v>1</v>
      </c>
      <c r="K568" t="s">
        <v>16</v>
      </c>
      <c r="L568" t="s">
        <v>17</v>
      </c>
      <c r="M568">
        <f>IF(B568&lt;&gt;"",COUNTA($B$6:B568),"")</f>
        <v>563</v>
      </c>
      <c r="N568" t="str">
        <f>IF(Tableau2[[#This Row],[parents_enfants]]=0,"0 enfant",
   IF(AND(Tableau2[[#This Row],[parents_enfants]]&gt;=1,Tableau2[[#This Row],[parents_enfants]]&lt;=3),"1-3 enfants","4+ enfants"))</f>
        <v>0 enfant</v>
      </c>
      <c r="O568" t="str">
        <f>IF(Tableau2[[#This Row],[survecu]]=0,"NON","OUI")</f>
        <v>NON</v>
      </c>
      <c r="P568" t="s">
        <v>45</v>
      </c>
      <c r="Q568" t="b">
        <v>1</v>
      </c>
    </row>
    <row r="569" spans="1:17" x14ac:dyDescent="0.35">
      <c r="A569">
        <v>0</v>
      </c>
      <c r="B569">
        <v>3</v>
      </c>
      <c r="C569" s="4">
        <v>25</v>
      </c>
      <c r="D569">
        <v>0</v>
      </c>
      <c r="E569">
        <v>0</v>
      </c>
      <c r="F569" s="3">
        <v>8.0500000000000007</v>
      </c>
      <c r="G569" t="s">
        <v>14</v>
      </c>
      <c r="H569" t="s">
        <v>15</v>
      </c>
      <c r="I569" t="s">
        <v>45</v>
      </c>
      <c r="J569" t="b">
        <v>1</v>
      </c>
      <c r="K569" t="s">
        <v>16</v>
      </c>
      <c r="L569" t="s">
        <v>17</v>
      </c>
      <c r="M569">
        <f>IF(B569&lt;&gt;"",COUNTA($B$6:B569),"")</f>
        <v>564</v>
      </c>
      <c r="N569" t="str">
        <f>IF(Tableau2[[#This Row],[parents_enfants]]=0,"0 enfant",
   IF(AND(Tableau2[[#This Row],[parents_enfants]]&gt;=1,Tableau2[[#This Row],[parents_enfants]]&lt;=3),"1-3 enfants","4+ enfants"))</f>
        <v>0 enfant</v>
      </c>
      <c r="O569" t="str">
        <f>IF(Tableau2[[#This Row],[survecu]]=0,"NON","OUI")</f>
        <v>NON</v>
      </c>
      <c r="P569" t="s">
        <v>45</v>
      </c>
      <c r="Q569" t="b">
        <v>1</v>
      </c>
    </row>
    <row r="570" spans="1:17" x14ac:dyDescent="0.35">
      <c r="A570">
        <v>0</v>
      </c>
      <c r="B570">
        <v>3</v>
      </c>
      <c r="C570" s="4">
        <v>21.5</v>
      </c>
      <c r="D570">
        <v>0</v>
      </c>
      <c r="E570">
        <v>0</v>
      </c>
      <c r="F570" s="3">
        <v>8.0500000000000007</v>
      </c>
      <c r="G570" t="s">
        <v>14</v>
      </c>
      <c r="H570" t="s">
        <v>15</v>
      </c>
      <c r="I570" t="s">
        <v>46</v>
      </c>
      <c r="J570" t="b">
        <v>0</v>
      </c>
      <c r="K570" t="s">
        <v>16</v>
      </c>
      <c r="L570" t="s">
        <v>17</v>
      </c>
      <c r="M570">
        <f>IF(B570&lt;&gt;"",COUNTA($B$6:B570),"")</f>
        <v>565</v>
      </c>
      <c r="N570" t="str">
        <f>IF(Tableau2[[#This Row],[parents_enfants]]=0,"0 enfant",
   IF(AND(Tableau2[[#This Row],[parents_enfants]]&gt;=1,Tableau2[[#This Row],[parents_enfants]]&lt;=3),"1-3 enfants","4+ enfants"))</f>
        <v>0 enfant</v>
      </c>
      <c r="O570" t="str">
        <f>IF(Tableau2[[#This Row],[survecu]]=0,"NON","OUI")</f>
        <v>NON</v>
      </c>
      <c r="P570" t="s">
        <v>46</v>
      </c>
      <c r="Q570" t="b">
        <v>1</v>
      </c>
    </row>
    <row r="571" spans="1:17" x14ac:dyDescent="0.35">
      <c r="A571">
        <v>0</v>
      </c>
      <c r="B571">
        <v>3</v>
      </c>
      <c r="C571" s="4">
        <v>24</v>
      </c>
      <c r="D571">
        <v>2</v>
      </c>
      <c r="E571">
        <v>0</v>
      </c>
      <c r="F571" s="3">
        <v>24.15</v>
      </c>
      <c r="G571" t="s">
        <v>14</v>
      </c>
      <c r="H571" t="s">
        <v>15</v>
      </c>
      <c r="I571" t="s">
        <v>45</v>
      </c>
      <c r="J571" t="b">
        <v>1</v>
      </c>
      <c r="K571" t="s">
        <v>16</v>
      </c>
      <c r="L571" t="s">
        <v>17</v>
      </c>
      <c r="M571">
        <f>IF(B571&lt;&gt;"",COUNTA($B$6:B571),"")</f>
        <v>566</v>
      </c>
      <c r="N571" t="str">
        <f>IF(Tableau2[[#This Row],[parents_enfants]]=0,"0 enfant",
   IF(AND(Tableau2[[#This Row],[parents_enfants]]&gt;=1,Tableau2[[#This Row],[parents_enfants]]&lt;=3),"1-3 enfants","4+ enfants"))</f>
        <v>0 enfant</v>
      </c>
      <c r="O571" t="str">
        <f>IF(Tableau2[[#This Row],[survecu]]=0,"NON","OUI")</f>
        <v>NON</v>
      </c>
      <c r="P571" t="s">
        <v>45</v>
      </c>
      <c r="Q571" t="b">
        <v>0</v>
      </c>
    </row>
    <row r="572" spans="1:17" x14ac:dyDescent="0.35">
      <c r="A572">
        <v>0</v>
      </c>
      <c r="B572">
        <v>3</v>
      </c>
      <c r="C572" s="4">
        <v>19</v>
      </c>
      <c r="D572">
        <v>0</v>
      </c>
      <c r="E572">
        <v>0</v>
      </c>
      <c r="F572" s="3">
        <v>7.8958000000000004</v>
      </c>
      <c r="G572" t="s">
        <v>14</v>
      </c>
      <c r="H572" t="s">
        <v>15</v>
      </c>
      <c r="I572" t="s">
        <v>45</v>
      </c>
      <c r="J572" t="b">
        <v>1</v>
      </c>
      <c r="K572" t="s">
        <v>16</v>
      </c>
      <c r="L572" t="s">
        <v>17</v>
      </c>
      <c r="M572">
        <f>IF(B572&lt;&gt;"",COUNTA($B$6:B572),"")</f>
        <v>567</v>
      </c>
      <c r="N572" t="str">
        <f>IF(Tableau2[[#This Row],[parents_enfants]]=0,"0 enfant",
   IF(AND(Tableau2[[#This Row],[parents_enfants]]&gt;=1,Tableau2[[#This Row],[parents_enfants]]&lt;=3),"1-3 enfants","4+ enfants"))</f>
        <v>0 enfant</v>
      </c>
      <c r="O572" t="str">
        <f>IF(Tableau2[[#This Row],[survecu]]=0,"NON","OUI")</f>
        <v>NON</v>
      </c>
      <c r="P572" t="s">
        <v>45</v>
      </c>
      <c r="Q572" t="b">
        <v>1</v>
      </c>
    </row>
    <row r="573" spans="1:17" x14ac:dyDescent="0.35">
      <c r="A573">
        <v>0</v>
      </c>
      <c r="B573">
        <v>3</v>
      </c>
      <c r="C573" s="4">
        <v>29</v>
      </c>
      <c r="D573">
        <v>0</v>
      </c>
      <c r="E573">
        <v>4</v>
      </c>
      <c r="F573" s="3">
        <v>21.074999999999999</v>
      </c>
      <c r="G573" t="s">
        <v>14</v>
      </c>
      <c r="H573" t="s">
        <v>15</v>
      </c>
      <c r="I573" t="s">
        <v>46</v>
      </c>
      <c r="J573" t="b">
        <v>0</v>
      </c>
      <c r="K573" t="s">
        <v>16</v>
      </c>
      <c r="L573" t="s">
        <v>17</v>
      </c>
      <c r="M573">
        <f>IF(B573&lt;&gt;"",COUNTA($B$6:B573),"")</f>
        <v>568</v>
      </c>
      <c r="N573" t="str">
        <f>IF(Tableau2[[#This Row],[parents_enfants]]=0,"0 enfant",
   IF(AND(Tableau2[[#This Row],[parents_enfants]]&gt;=1,Tableau2[[#This Row],[parents_enfants]]&lt;=3),"1-3 enfants","4+ enfants"))</f>
        <v>4+ enfants</v>
      </c>
      <c r="O573" t="str">
        <f>IF(Tableau2[[#This Row],[survecu]]=0,"NON","OUI")</f>
        <v>NON</v>
      </c>
      <c r="P573" t="s">
        <v>46</v>
      </c>
      <c r="Q573" t="b">
        <v>0</v>
      </c>
    </row>
    <row r="574" spans="1:17" x14ac:dyDescent="0.35">
      <c r="A574">
        <v>0</v>
      </c>
      <c r="B574">
        <v>3</v>
      </c>
      <c r="C574" s="4">
        <v>25</v>
      </c>
      <c r="D574">
        <v>0</v>
      </c>
      <c r="E574">
        <v>0</v>
      </c>
      <c r="F574" s="3">
        <v>7.2291999999999996</v>
      </c>
      <c r="G574" t="s">
        <v>18</v>
      </c>
      <c r="H574" t="s">
        <v>15</v>
      </c>
      <c r="I574" t="s">
        <v>45</v>
      </c>
      <c r="J574" t="b">
        <v>1</v>
      </c>
      <c r="K574" t="s">
        <v>20</v>
      </c>
      <c r="L574" t="s">
        <v>17</v>
      </c>
      <c r="M574">
        <f>IF(B574&lt;&gt;"",COUNTA($B$6:B574),"")</f>
        <v>569</v>
      </c>
      <c r="N574" t="str">
        <f>IF(Tableau2[[#This Row],[parents_enfants]]=0,"0 enfant",
   IF(AND(Tableau2[[#This Row],[parents_enfants]]&gt;=1,Tableau2[[#This Row],[parents_enfants]]&lt;=3),"1-3 enfants","4+ enfants"))</f>
        <v>0 enfant</v>
      </c>
      <c r="O574" t="str">
        <f>IF(Tableau2[[#This Row],[survecu]]=0,"NON","OUI")</f>
        <v>NON</v>
      </c>
      <c r="P574" t="s">
        <v>45</v>
      </c>
      <c r="Q574" t="b">
        <v>1</v>
      </c>
    </row>
    <row r="575" spans="1:17" x14ac:dyDescent="0.35">
      <c r="A575">
        <v>1</v>
      </c>
      <c r="B575">
        <v>3</v>
      </c>
      <c r="C575" s="4">
        <v>32</v>
      </c>
      <c r="D575">
        <v>0</v>
      </c>
      <c r="E575">
        <v>0</v>
      </c>
      <c r="F575" s="3">
        <v>7.8541999999999996</v>
      </c>
      <c r="G575" t="s">
        <v>14</v>
      </c>
      <c r="H575" t="s">
        <v>15</v>
      </c>
      <c r="I575" t="s">
        <v>45</v>
      </c>
      <c r="J575" t="b">
        <v>1</v>
      </c>
      <c r="K575" t="s">
        <v>16</v>
      </c>
      <c r="L575" t="s">
        <v>21</v>
      </c>
      <c r="M575">
        <f>IF(B575&lt;&gt;"",COUNTA($B$6:B575),"")</f>
        <v>570</v>
      </c>
      <c r="N575" t="str">
        <f>IF(Tableau2[[#This Row],[parents_enfants]]=0,"0 enfant",
   IF(AND(Tableau2[[#This Row],[parents_enfants]]&gt;=1,Tableau2[[#This Row],[parents_enfants]]&lt;=3),"1-3 enfants","4+ enfants"))</f>
        <v>0 enfant</v>
      </c>
      <c r="O575" t="str">
        <f>IF(Tableau2[[#This Row],[survecu]]=0,"NON","OUI")</f>
        <v>OUI</v>
      </c>
      <c r="P575" t="s">
        <v>45</v>
      </c>
      <c r="Q575" t="b">
        <v>1</v>
      </c>
    </row>
    <row r="576" spans="1:17" x14ac:dyDescent="0.35">
      <c r="A576">
        <v>1</v>
      </c>
      <c r="B576">
        <v>2</v>
      </c>
      <c r="C576" s="4">
        <v>62</v>
      </c>
      <c r="D576">
        <v>0</v>
      </c>
      <c r="E576">
        <v>0</v>
      </c>
      <c r="F576" s="3">
        <v>10.5</v>
      </c>
      <c r="G576" t="s">
        <v>14</v>
      </c>
      <c r="H576" t="s">
        <v>24</v>
      </c>
      <c r="I576" t="s">
        <v>45</v>
      </c>
      <c r="J576" t="b">
        <v>1</v>
      </c>
      <c r="K576" t="s">
        <v>16</v>
      </c>
      <c r="L576" t="s">
        <v>21</v>
      </c>
      <c r="M576">
        <f>IF(B576&lt;&gt;"",COUNTA($B$6:B576),"")</f>
        <v>571</v>
      </c>
      <c r="N576" t="str">
        <f>IF(Tableau2[[#This Row],[parents_enfants]]=0,"0 enfant",
   IF(AND(Tableau2[[#This Row],[parents_enfants]]&gt;=1,Tableau2[[#This Row],[parents_enfants]]&lt;=3),"1-3 enfants","4+ enfants"))</f>
        <v>0 enfant</v>
      </c>
      <c r="O576" t="str">
        <f>IF(Tableau2[[#This Row],[survecu]]=0,"NON","OUI")</f>
        <v>OUI</v>
      </c>
      <c r="P576" t="s">
        <v>45</v>
      </c>
      <c r="Q576" t="b">
        <v>1</v>
      </c>
    </row>
    <row r="577" spans="1:17" x14ac:dyDescent="0.35">
      <c r="A577">
        <v>1</v>
      </c>
      <c r="B577">
        <v>1</v>
      </c>
      <c r="C577" s="4">
        <v>53</v>
      </c>
      <c r="D577">
        <v>2</v>
      </c>
      <c r="E577">
        <v>0</v>
      </c>
      <c r="F577" s="3">
        <v>51.479199999999999</v>
      </c>
      <c r="G577" t="s">
        <v>14</v>
      </c>
      <c r="H577" t="s">
        <v>19</v>
      </c>
      <c r="I577" t="s">
        <v>46</v>
      </c>
      <c r="J577" t="b">
        <v>0</v>
      </c>
      <c r="K577" t="s">
        <v>16</v>
      </c>
      <c r="L577" t="s">
        <v>21</v>
      </c>
      <c r="M577">
        <f>IF(B577&lt;&gt;"",COUNTA($B$6:B577),"")</f>
        <v>572</v>
      </c>
      <c r="N577" t="str">
        <f>IF(Tableau2[[#This Row],[parents_enfants]]=0,"0 enfant",
   IF(AND(Tableau2[[#This Row],[parents_enfants]]&gt;=1,Tableau2[[#This Row],[parents_enfants]]&lt;=3),"1-3 enfants","4+ enfants"))</f>
        <v>0 enfant</v>
      </c>
      <c r="O577" t="str">
        <f>IF(Tableau2[[#This Row],[survecu]]=0,"NON","OUI")</f>
        <v>OUI</v>
      </c>
      <c r="P577" t="s">
        <v>46</v>
      </c>
      <c r="Q577" t="b">
        <v>0</v>
      </c>
    </row>
    <row r="578" spans="1:17" x14ac:dyDescent="0.35">
      <c r="A578">
        <v>1</v>
      </c>
      <c r="B578">
        <v>1</v>
      </c>
      <c r="C578" s="4">
        <v>36</v>
      </c>
      <c r="D578">
        <v>0</v>
      </c>
      <c r="E578">
        <v>0</v>
      </c>
      <c r="F578" s="3">
        <v>26.387499999999999</v>
      </c>
      <c r="G578" t="s">
        <v>14</v>
      </c>
      <c r="H578" t="s">
        <v>19</v>
      </c>
      <c r="I578" t="s">
        <v>45</v>
      </c>
      <c r="J578" t="b">
        <v>1</v>
      </c>
      <c r="K578" t="s">
        <v>16</v>
      </c>
      <c r="L578" t="s">
        <v>21</v>
      </c>
      <c r="M578">
        <f>IF(B578&lt;&gt;"",COUNTA($B$6:B578),"")</f>
        <v>573</v>
      </c>
      <c r="N578" t="str">
        <f>IF(Tableau2[[#This Row],[parents_enfants]]=0,"0 enfant",
   IF(AND(Tableau2[[#This Row],[parents_enfants]]&gt;=1,Tableau2[[#This Row],[parents_enfants]]&lt;=3),"1-3 enfants","4+ enfants"))</f>
        <v>0 enfant</v>
      </c>
      <c r="O578" t="str">
        <f>IF(Tableau2[[#This Row],[survecu]]=0,"NON","OUI")</f>
        <v>OUI</v>
      </c>
      <c r="P578" t="s">
        <v>45</v>
      </c>
      <c r="Q578" t="b">
        <v>1</v>
      </c>
    </row>
    <row r="579" spans="1:17" x14ac:dyDescent="0.35">
      <c r="A579">
        <v>1</v>
      </c>
      <c r="B579">
        <v>3</v>
      </c>
      <c r="C579" s="4">
        <v>21.5</v>
      </c>
      <c r="D579">
        <v>0</v>
      </c>
      <c r="E579">
        <v>0</v>
      </c>
      <c r="F579" s="3">
        <v>7.75</v>
      </c>
      <c r="G579" t="s">
        <v>22</v>
      </c>
      <c r="H579" t="s">
        <v>15</v>
      </c>
      <c r="I579" t="s">
        <v>46</v>
      </c>
      <c r="J579" t="b">
        <v>0</v>
      </c>
      <c r="K579" t="s">
        <v>23</v>
      </c>
      <c r="L579" t="s">
        <v>21</v>
      </c>
      <c r="M579">
        <f>IF(B579&lt;&gt;"",COUNTA($B$6:B579),"")</f>
        <v>574</v>
      </c>
      <c r="N579" t="str">
        <f>IF(Tableau2[[#This Row],[parents_enfants]]=0,"0 enfant",
   IF(AND(Tableau2[[#This Row],[parents_enfants]]&gt;=1,Tableau2[[#This Row],[parents_enfants]]&lt;=3),"1-3 enfants","4+ enfants"))</f>
        <v>0 enfant</v>
      </c>
      <c r="O579" t="str">
        <f>IF(Tableau2[[#This Row],[survecu]]=0,"NON","OUI")</f>
        <v>OUI</v>
      </c>
      <c r="P579" t="s">
        <v>46</v>
      </c>
      <c r="Q579" t="b">
        <v>1</v>
      </c>
    </row>
    <row r="580" spans="1:17" x14ac:dyDescent="0.35">
      <c r="A580">
        <v>0</v>
      </c>
      <c r="B580">
        <v>3</v>
      </c>
      <c r="C580" s="4">
        <v>16</v>
      </c>
      <c r="D580">
        <v>0</v>
      </c>
      <c r="E580">
        <v>0</v>
      </c>
      <c r="F580" s="3">
        <v>8.0500000000000007</v>
      </c>
      <c r="G580" t="s">
        <v>14</v>
      </c>
      <c r="H580" t="s">
        <v>15</v>
      </c>
      <c r="I580" t="s">
        <v>45</v>
      </c>
      <c r="J580" t="b">
        <v>1</v>
      </c>
      <c r="K580" t="s">
        <v>16</v>
      </c>
      <c r="L580" t="s">
        <v>17</v>
      </c>
      <c r="M580">
        <f>IF(B580&lt;&gt;"",COUNTA($B$6:B580),"")</f>
        <v>575</v>
      </c>
      <c r="N580" t="str">
        <f>IF(Tableau2[[#This Row],[parents_enfants]]=0,"0 enfant",
   IF(AND(Tableau2[[#This Row],[parents_enfants]]&gt;=1,Tableau2[[#This Row],[parents_enfants]]&lt;=3),"1-3 enfants","4+ enfants"))</f>
        <v>0 enfant</v>
      </c>
      <c r="O580" t="str">
        <f>IF(Tableau2[[#This Row],[survecu]]=0,"NON","OUI")</f>
        <v>NON</v>
      </c>
      <c r="P580" t="s">
        <v>45</v>
      </c>
      <c r="Q580" t="b">
        <v>1</v>
      </c>
    </row>
    <row r="581" spans="1:17" x14ac:dyDescent="0.35">
      <c r="A581">
        <v>0</v>
      </c>
      <c r="B581">
        <v>3</v>
      </c>
      <c r="C581" s="4">
        <v>19</v>
      </c>
      <c r="D581">
        <v>0</v>
      </c>
      <c r="E581">
        <v>0</v>
      </c>
      <c r="F581" s="3">
        <v>14.5</v>
      </c>
      <c r="G581" t="s">
        <v>14</v>
      </c>
      <c r="H581" t="s">
        <v>15</v>
      </c>
      <c r="I581" t="s">
        <v>45</v>
      </c>
      <c r="J581" t="b">
        <v>1</v>
      </c>
      <c r="K581" t="s">
        <v>16</v>
      </c>
      <c r="L581" t="s">
        <v>17</v>
      </c>
      <c r="M581">
        <f>IF(B581&lt;&gt;"",COUNTA($B$6:B581),"")</f>
        <v>576</v>
      </c>
      <c r="N581" t="str">
        <f>IF(Tableau2[[#This Row],[parents_enfants]]=0,"0 enfant",
   IF(AND(Tableau2[[#This Row],[parents_enfants]]&gt;=1,Tableau2[[#This Row],[parents_enfants]]&lt;=3),"1-3 enfants","4+ enfants"))</f>
        <v>0 enfant</v>
      </c>
      <c r="O581" t="str">
        <f>IF(Tableau2[[#This Row],[survecu]]=0,"NON","OUI")</f>
        <v>NON</v>
      </c>
      <c r="P581" t="s">
        <v>45</v>
      </c>
      <c r="Q581" t="b">
        <v>1</v>
      </c>
    </row>
    <row r="582" spans="1:17" x14ac:dyDescent="0.35">
      <c r="A582">
        <v>1</v>
      </c>
      <c r="B582">
        <v>2</v>
      </c>
      <c r="C582" s="4">
        <v>34</v>
      </c>
      <c r="D582">
        <v>0</v>
      </c>
      <c r="E582">
        <v>0</v>
      </c>
      <c r="F582" s="3">
        <v>13</v>
      </c>
      <c r="G582" t="s">
        <v>14</v>
      </c>
      <c r="H582" t="s">
        <v>24</v>
      </c>
      <c r="I582" t="s">
        <v>46</v>
      </c>
      <c r="J582" t="b">
        <v>0</v>
      </c>
      <c r="K582" t="s">
        <v>16</v>
      </c>
      <c r="L582" t="s">
        <v>21</v>
      </c>
      <c r="M582">
        <f>IF(B582&lt;&gt;"",COUNTA($B$6:B582),"")</f>
        <v>577</v>
      </c>
      <c r="N582" t="str">
        <f>IF(Tableau2[[#This Row],[parents_enfants]]=0,"0 enfant",
   IF(AND(Tableau2[[#This Row],[parents_enfants]]&gt;=1,Tableau2[[#This Row],[parents_enfants]]&lt;=3),"1-3 enfants","4+ enfants"))</f>
        <v>0 enfant</v>
      </c>
      <c r="O582" t="str">
        <f>IF(Tableau2[[#This Row],[survecu]]=0,"NON","OUI")</f>
        <v>OUI</v>
      </c>
      <c r="P582" t="s">
        <v>46</v>
      </c>
      <c r="Q582" t="b">
        <v>1</v>
      </c>
    </row>
    <row r="583" spans="1:17" x14ac:dyDescent="0.35">
      <c r="A583">
        <v>1</v>
      </c>
      <c r="B583">
        <v>1</v>
      </c>
      <c r="C583" s="4">
        <v>39</v>
      </c>
      <c r="D583">
        <v>1</v>
      </c>
      <c r="E583">
        <v>0</v>
      </c>
      <c r="F583" s="3">
        <v>55.9</v>
      </c>
      <c r="G583" t="s">
        <v>14</v>
      </c>
      <c r="H583" t="s">
        <v>19</v>
      </c>
      <c r="I583" t="s">
        <v>46</v>
      </c>
      <c r="J583" t="b">
        <v>0</v>
      </c>
      <c r="K583" t="s">
        <v>16</v>
      </c>
      <c r="L583" t="s">
        <v>21</v>
      </c>
      <c r="M583">
        <f>IF(B583&lt;&gt;"",COUNTA($B$6:B583),"")</f>
        <v>578</v>
      </c>
      <c r="N583" t="str">
        <f>IF(Tableau2[[#This Row],[parents_enfants]]=0,"0 enfant",
   IF(AND(Tableau2[[#This Row],[parents_enfants]]&gt;=1,Tableau2[[#This Row],[parents_enfants]]&lt;=3),"1-3 enfants","4+ enfants"))</f>
        <v>0 enfant</v>
      </c>
      <c r="O583" t="str">
        <f>IF(Tableau2[[#This Row],[survecu]]=0,"NON","OUI")</f>
        <v>OUI</v>
      </c>
      <c r="P583" t="s">
        <v>46</v>
      </c>
      <c r="Q583" t="b">
        <v>0</v>
      </c>
    </row>
    <row r="584" spans="1:17" x14ac:dyDescent="0.35">
      <c r="A584">
        <v>0</v>
      </c>
      <c r="B584">
        <v>3</v>
      </c>
      <c r="C584" s="4">
        <v>21.5</v>
      </c>
      <c r="D584">
        <v>1</v>
      </c>
      <c r="E584">
        <v>0</v>
      </c>
      <c r="F584" s="3">
        <v>14.458299999999999</v>
      </c>
      <c r="G584" t="s">
        <v>18</v>
      </c>
      <c r="H584" t="s">
        <v>15</v>
      </c>
      <c r="I584" t="s">
        <v>46</v>
      </c>
      <c r="J584" t="b">
        <v>0</v>
      </c>
      <c r="K584" t="s">
        <v>20</v>
      </c>
      <c r="L584" t="s">
        <v>17</v>
      </c>
      <c r="M584">
        <f>IF(B584&lt;&gt;"",COUNTA($B$6:B584),"")</f>
        <v>579</v>
      </c>
      <c r="N584" t="str">
        <f>IF(Tableau2[[#This Row],[parents_enfants]]=0,"0 enfant",
   IF(AND(Tableau2[[#This Row],[parents_enfants]]&gt;=1,Tableau2[[#This Row],[parents_enfants]]&lt;=3),"1-3 enfants","4+ enfants"))</f>
        <v>0 enfant</v>
      </c>
      <c r="O584" t="str">
        <f>IF(Tableau2[[#This Row],[survecu]]=0,"NON","OUI")</f>
        <v>NON</v>
      </c>
      <c r="P584" t="s">
        <v>46</v>
      </c>
      <c r="Q584" t="b">
        <v>0</v>
      </c>
    </row>
    <row r="585" spans="1:17" x14ac:dyDescent="0.35">
      <c r="A585">
        <v>1</v>
      </c>
      <c r="B585">
        <v>3</v>
      </c>
      <c r="C585" s="4">
        <v>32</v>
      </c>
      <c r="D585">
        <v>0</v>
      </c>
      <c r="E585">
        <v>0</v>
      </c>
      <c r="F585" s="3">
        <v>7.9249999999999998</v>
      </c>
      <c r="G585" t="s">
        <v>14</v>
      </c>
      <c r="H585" t="s">
        <v>15</v>
      </c>
      <c r="I585" t="s">
        <v>45</v>
      </c>
      <c r="J585" t="b">
        <v>1</v>
      </c>
      <c r="K585" t="s">
        <v>16</v>
      </c>
      <c r="L585" t="s">
        <v>21</v>
      </c>
      <c r="M585">
        <f>IF(B585&lt;&gt;"",COUNTA($B$6:B585),"")</f>
        <v>580</v>
      </c>
      <c r="N585" t="str">
        <f>IF(Tableau2[[#This Row],[parents_enfants]]=0,"0 enfant",
   IF(AND(Tableau2[[#This Row],[parents_enfants]]&gt;=1,Tableau2[[#This Row],[parents_enfants]]&lt;=3),"1-3 enfants","4+ enfants"))</f>
        <v>0 enfant</v>
      </c>
      <c r="O585" t="str">
        <f>IF(Tableau2[[#This Row],[survecu]]=0,"NON","OUI")</f>
        <v>OUI</v>
      </c>
      <c r="P585" t="s">
        <v>45</v>
      </c>
      <c r="Q585" t="b">
        <v>1</v>
      </c>
    </row>
    <row r="586" spans="1:17" x14ac:dyDescent="0.35">
      <c r="A586">
        <v>1</v>
      </c>
      <c r="B586">
        <v>2</v>
      </c>
      <c r="C586" s="4">
        <v>25</v>
      </c>
      <c r="D586">
        <v>1</v>
      </c>
      <c r="E586">
        <v>1</v>
      </c>
      <c r="F586" s="3">
        <v>30</v>
      </c>
      <c r="G586" t="s">
        <v>14</v>
      </c>
      <c r="H586" t="s">
        <v>24</v>
      </c>
      <c r="I586" t="s">
        <v>46</v>
      </c>
      <c r="J586" t="b">
        <v>0</v>
      </c>
      <c r="K586" t="s">
        <v>16</v>
      </c>
      <c r="L586" t="s">
        <v>21</v>
      </c>
      <c r="M586">
        <f>IF(B586&lt;&gt;"",COUNTA($B$6:B586),"")</f>
        <v>581</v>
      </c>
      <c r="N586" t="str">
        <f>IF(Tableau2[[#This Row],[parents_enfants]]=0,"0 enfant",
   IF(AND(Tableau2[[#This Row],[parents_enfants]]&gt;=1,Tableau2[[#This Row],[parents_enfants]]&lt;=3),"1-3 enfants","4+ enfants"))</f>
        <v>1-3 enfants</v>
      </c>
      <c r="O586" t="str">
        <f>IF(Tableau2[[#This Row],[survecu]]=0,"NON","OUI")</f>
        <v>OUI</v>
      </c>
      <c r="P586" t="s">
        <v>46</v>
      </c>
      <c r="Q586" t="b">
        <v>0</v>
      </c>
    </row>
    <row r="587" spans="1:17" x14ac:dyDescent="0.35">
      <c r="A587">
        <v>1</v>
      </c>
      <c r="B587">
        <v>1</v>
      </c>
      <c r="C587" s="4">
        <v>39</v>
      </c>
      <c r="D587">
        <v>1</v>
      </c>
      <c r="E587">
        <v>1</v>
      </c>
      <c r="F587" s="3">
        <v>110.88330000000001</v>
      </c>
      <c r="G587" t="s">
        <v>18</v>
      </c>
      <c r="H587" t="s">
        <v>19</v>
      </c>
      <c r="I587" t="s">
        <v>46</v>
      </c>
      <c r="J587" t="b">
        <v>0</v>
      </c>
      <c r="K587" t="s">
        <v>20</v>
      </c>
      <c r="L587" t="s">
        <v>21</v>
      </c>
      <c r="M587">
        <f>IF(B587&lt;&gt;"",COUNTA($B$6:B587),"")</f>
        <v>582</v>
      </c>
      <c r="N587" t="str">
        <f>IF(Tableau2[[#This Row],[parents_enfants]]=0,"0 enfant",
   IF(AND(Tableau2[[#This Row],[parents_enfants]]&gt;=1,Tableau2[[#This Row],[parents_enfants]]&lt;=3),"1-3 enfants","4+ enfants"))</f>
        <v>1-3 enfants</v>
      </c>
      <c r="O587" t="str">
        <f>IF(Tableau2[[#This Row],[survecu]]=0,"NON","OUI")</f>
        <v>OUI</v>
      </c>
      <c r="P587" t="s">
        <v>46</v>
      </c>
      <c r="Q587" t="b">
        <v>0</v>
      </c>
    </row>
    <row r="588" spans="1:17" x14ac:dyDescent="0.35">
      <c r="A588">
        <v>0</v>
      </c>
      <c r="B588">
        <v>2</v>
      </c>
      <c r="C588" s="4">
        <v>54</v>
      </c>
      <c r="D588">
        <v>0</v>
      </c>
      <c r="E588">
        <v>0</v>
      </c>
      <c r="F588" s="3">
        <v>26</v>
      </c>
      <c r="G588" t="s">
        <v>14</v>
      </c>
      <c r="H588" t="s">
        <v>24</v>
      </c>
      <c r="I588" t="s">
        <v>45</v>
      </c>
      <c r="J588" t="b">
        <v>1</v>
      </c>
      <c r="K588" t="s">
        <v>16</v>
      </c>
      <c r="L588" t="s">
        <v>17</v>
      </c>
      <c r="M588">
        <f>IF(B588&lt;&gt;"",COUNTA($B$6:B588),"")</f>
        <v>583</v>
      </c>
      <c r="N588" t="str">
        <f>IF(Tableau2[[#This Row],[parents_enfants]]=0,"0 enfant",
   IF(AND(Tableau2[[#This Row],[parents_enfants]]&gt;=1,Tableau2[[#This Row],[parents_enfants]]&lt;=3),"1-3 enfants","4+ enfants"))</f>
        <v>0 enfant</v>
      </c>
      <c r="O588" t="str">
        <f>IF(Tableau2[[#This Row],[survecu]]=0,"NON","OUI")</f>
        <v>NON</v>
      </c>
      <c r="P588" t="s">
        <v>45</v>
      </c>
      <c r="Q588" t="b">
        <v>1</v>
      </c>
    </row>
    <row r="589" spans="1:17" x14ac:dyDescent="0.35">
      <c r="A589">
        <v>0</v>
      </c>
      <c r="B589">
        <v>1</v>
      </c>
      <c r="C589" s="4">
        <v>36</v>
      </c>
      <c r="D589">
        <v>0</v>
      </c>
      <c r="E589">
        <v>0</v>
      </c>
      <c r="F589" s="3">
        <v>40.125</v>
      </c>
      <c r="G589" t="s">
        <v>18</v>
      </c>
      <c r="H589" t="s">
        <v>19</v>
      </c>
      <c r="I589" t="s">
        <v>45</v>
      </c>
      <c r="J589" t="b">
        <v>1</v>
      </c>
      <c r="K589" t="s">
        <v>20</v>
      </c>
      <c r="L589" t="s">
        <v>17</v>
      </c>
      <c r="M589">
        <f>IF(B589&lt;&gt;"",COUNTA($B$6:B589),"")</f>
        <v>584</v>
      </c>
      <c r="N589" t="str">
        <f>IF(Tableau2[[#This Row],[parents_enfants]]=0,"0 enfant",
   IF(AND(Tableau2[[#This Row],[parents_enfants]]&gt;=1,Tableau2[[#This Row],[parents_enfants]]&lt;=3),"1-3 enfants","4+ enfants"))</f>
        <v>0 enfant</v>
      </c>
      <c r="O589" t="str">
        <f>IF(Tableau2[[#This Row],[survecu]]=0,"NON","OUI")</f>
        <v>NON</v>
      </c>
      <c r="P589" t="s">
        <v>45</v>
      </c>
      <c r="Q589" t="b">
        <v>1</v>
      </c>
    </row>
    <row r="590" spans="1:17" x14ac:dyDescent="0.35">
      <c r="A590">
        <v>0</v>
      </c>
      <c r="B590">
        <v>3</v>
      </c>
      <c r="C590" s="4">
        <v>25</v>
      </c>
      <c r="D590">
        <v>0</v>
      </c>
      <c r="E590">
        <v>0</v>
      </c>
      <c r="F590" s="3">
        <v>8.7125000000000004</v>
      </c>
      <c r="G590" t="s">
        <v>18</v>
      </c>
      <c r="H590" t="s">
        <v>15</v>
      </c>
      <c r="I590" t="s">
        <v>45</v>
      </c>
      <c r="J590" t="b">
        <v>1</v>
      </c>
      <c r="K590" t="s">
        <v>20</v>
      </c>
      <c r="L590" t="s">
        <v>17</v>
      </c>
      <c r="M590">
        <f>IF(B590&lt;&gt;"",COUNTA($B$6:B590),"")</f>
        <v>585</v>
      </c>
      <c r="N590" t="str">
        <f>IF(Tableau2[[#This Row],[parents_enfants]]=0,"0 enfant",
   IF(AND(Tableau2[[#This Row],[parents_enfants]]&gt;=1,Tableau2[[#This Row],[parents_enfants]]&lt;=3),"1-3 enfants","4+ enfants"))</f>
        <v>0 enfant</v>
      </c>
      <c r="O590" t="str">
        <f>IF(Tableau2[[#This Row],[survecu]]=0,"NON","OUI")</f>
        <v>NON</v>
      </c>
      <c r="P590" t="s">
        <v>45</v>
      </c>
      <c r="Q590" t="b">
        <v>1</v>
      </c>
    </row>
    <row r="591" spans="1:17" x14ac:dyDescent="0.35">
      <c r="A591">
        <v>1</v>
      </c>
      <c r="B591">
        <v>1</v>
      </c>
      <c r="C591" s="4">
        <v>18</v>
      </c>
      <c r="D591">
        <v>0</v>
      </c>
      <c r="E591">
        <v>2</v>
      </c>
      <c r="F591" s="3">
        <v>79.650000000000006</v>
      </c>
      <c r="G591" t="s">
        <v>14</v>
      </c>
      <c r="H591" t="s">
        <v>19</v>
      </c>
      <c r="I591" t="s">
        <v>46</v>
      </c>
      <c r="J591" t="b">
        <v>0</v>
      </c>
      <c r="K591" t="s">
        <v>16</v>
      </c>
      <c r="L591" t="s">
        <v>21</v>
      </c>
      <c r="M591">
        <f>IF(B591&lt;&gt;"",COUNTA($B$6:B591),"")</f>
        <v>586</v>
      </c>
      <c r="N591" t="str">
        <f>IF(Tableau2[[#This Row],[parents_enfants]]=0,"0 enfant",
   IF(AND(Tableau2[[#This Row],[parents_enfants]]&gt;=1,Tableau2[[#This Row],[parents_enfants]]&lt;=3),"1-3 enfants","4+ enfants"))</f>
        <v>1-3 enfants</v>
      </c>
      <c r="O591" t="str">
        <f>IF(Tableau2[[#This Row],[survecu]]=0,"NON","OUI")</f>
        <v>OUI</v>
      </c>
      <c r="P591" t="s">
        <v>46</v>
      </c>
      <c r="Q591" t="b">
        <v>0</v>
      </c>
    </row>
    <row r="592" spans="1:17" x14ac:dyDescent="0.35">
      <c r="A592">
        <v>0</v>
      </c>
      <c r="B592">
        <v>2</v>
      </c>
      <c r="C592" s="4">
        <v>47</v>
      </c>
      <c r="D592">
        <v>0</v>
      </c>
      <c r="E592">
        <v>0</v>
      </c>
      <c r="F592" s="3">
        <v>15</v>
      </c>
      <c r="G592" t="s">
        <v>14</v>
      </c>
      <c r="H592" t="s">
        <v>24</v>
      </c>
      <c r="I592" t="s">
        <v>45</v>
      </c>
      <c r="J592" t="b">
        <v>1</v>
      </c>
      <c r="K592" t="s">
        <v>16</v>
      </c>
      <c r="L592" t="s">
        <v>17</v>
      </c>
      <c r="M592">
        <f>IF(B592&lt;&gt;"",COUNTA($B$6:B592),"")</f>
        <v>587</v>
      </c>
      <c r="N592" t="str">
        <f>IF(Tableau2[[#This Row],[parents_enfants]]=0,"0 enfant",
   IF(AND(Tableau2[[#This Row],[parents_enfants]]&gt;=1,Tableau2[[#This Row],[parents_enfants]]&lt;=3),"1-3 enfants","4+ enfants"))</f>
        <v>0 enfant</v>
      </c>
      <c r="O592" t="str">
        <f>IF(Tableau2[[#This Row],[survecu]]=0,"NON","OUI")</f>
        <v>NON</v>
      </c>
      <c r="P592" t="s">
        <v>45</v>
      </c>
      <c r="Q592" t="b">
        <v>1</v>
      </c>
    </row>
    <row r="593" spans="1:17" x14ac:dyDescent="0.35">
      <c r="A593">
        <v>1</v>
      </c>
      <c r="B593">
        <v>1</v>
      </c>
      <c r="C593" s="4">
        <v>60</v>
      </c>
      <c r="D593">
        <v>1</v>
      </c>
      <c r="E593">
        <v>1</v>
      </c>
      <c r="F593" s="3">
        <v>79.2</v>
      </c>
      <c r="G593" t="s">
        <v>18</v>
      </c>
      <c r="H593" t="s">
        <v>19</v>
      </c>
      <c r="I593" t="s">
        <v>45</v>
      </c>
      <c r="J593" t="b">
        <v>1</v>
      </c>
      <c r="K593" t="s">
        <v>20</v>
      </c>
      <c r="L593" t="s">
        <v>21</v>
      </c>
      <c r="M593">
        <f>IF(B593&lt;&gt;"",COUNTA($B$6:B593),"")</f>
        <v>588</v>
      </c>
      <c r="N593" t="str">
        <f>IF(Tableau2[[#This Row],[parents_enfants]]=0,"0 enfant",
   IF(AND(Tableau2[[#This Row],[parents_enfants]]&gt;=1,Tableau2[[#This Row],[parents_enfants]]&lt;=3),"1-3 enfants","4+ enfants"))</f>
        <v>1-3 enfants</v>
      </c>
      <c r="O593" t="str">
        <f>IF(Tableau2[[#This Row],[survecu]]=0,"NON","OUI")</f>
        <v>OUI</v>
      </c>
      <c r="P593" t="s">
        <v>45</v>
      </c>
      <c r="Q593" t="b">
        <v>0</v>
      </c>
    </row>
    <row r="594" spans="1:17" x14ac:dyDescent="0.35">
      <c r="A594">
        <v>0</v>
      </c>
      <c r="B594">
        <v>3</v>
      </c>
      <c r="C594" s="4">
        <v>22</v>
      </c>
      <c r="D594">
        <v>0</v>
      </c>
      <c r="E594">
        <v>0</v>
      </c>
      <c r="F594" s="3">
        <v>8.0500000000000007</v>
      </c>
      <c r="G594" t="s">
        <v>14</v>
      </c>
      <c r="H594" t="s">
        <v>15</v>
      </c>
      <c r="I594" t="s">
        <v>45</v>
      </c>
      <c r="J594" t="b">
        <v>1</v>
      </c>
      <c r="K594" t="s">
        <v>16</v>
      </c>
      <c r="L594" t="s">
        <v>17</v>
      </c>
      <c r="M594">
        <f>IF(B594&lt;&gt;"",COUNTA($B$6:B594),"")</f>
        <v>589</v>
      </c>
      <c r="N594" t="str">
        <f>IF(Tableau2[[#This Row],[parents_enfants]]=0,"0 enfant",
   IF(AND(Tableau2[[#This Row],[parents_enfants]]&gt;=1,Tableau2[[#This Row],[parents_enfants]]&lt;=3),"1-3 enfants","4+ enfants"))</f>
        <v>0 enfant</v>
      </c>
      <c r="O594" t="str">
        <f>IF(Tableau2[[#This Row],[survecu]]=0,"NON","OUI")</f>
        <v>NON</v>
      </c>
      <c r="P594" t="s">
        <v>45</v>
      </c>
      <c r="Q594" t="b">
        <v>1</v>
      </c>
    </row>
    <row r="595" spans="1:17" x14ac:dyDescent="0.35">
      <c r="A595">
        <v>0</v>
      </c>
      <c r="B595">
        <v>3</v>
      </c>
      <c r="C595" s="4">
        <v>25</v>
      </c>
      <c r="D595">
        <v>0</v>
      </c>
      <c r="E595">
        <v>0</v>
      </c>
      <c r="F595" s="3">
        <v>8.0500000000000007</v>
      </c>
      <c r="G595" t="s">
        <v>14</v>
      </c>
      <c r="H595" t="s">
        <v>15</v>
      </c>
      <c r="I595" t="s">
        <v>45</v>
      </c>
      <c r="J595" t="b">
        <v>1</v>
      </c>
      <c r="K595" t="s">
        <v>16</v>
      </c>
      <c r="L595" t="s">
        <v>17</v>
      </c>
      <c r="M595">
        <f>IF(B595&lt;&gt;"",COUNTA($B$6:B595),"")</f>
        <v>590</v>
      </c>
      <c r="N595" t="str">
        <f>IF(Tableau2[[#This Row],[parents_enfants]]=0,"0 enfant",
   IF(AND(Tableau2[[#This Row],[parents_enfants]]&gt;=1,Tableau2[[#This Row],[parents_enfants]]&lt;=3),"1-3 enfants","4+ enfants"))</f>
        <v>0 enfant</v>
      </c>
      <c r="O595" t="str">
        <f>IF(Tableau2[[#This Row],[survecu]]=0,"NON","OUI")</f>
        <v>NON</v>
      </c>
      <c r="P595" t="s">
        <v>45</v>
      </c>
      <c r="Q595" t="b">
        <v>1</v>
      </c>
    </row>
    <row r="596" spans="1:17" x14ac:dyDescent="0.35">
      <c r="A596">
        <v>0</v>
      </c>
      <c r="B596">
        <v>3</v>
      </c>
      <c r="C596" s="4">
        <v>35</v>
      </c>
      <c r="D596">
        <v>0</v>
      </c>
      <c r="E596">
        <v>0</v>
      </c>
      <c r="F596" s="3">
        <v>7.125</v>
      </c>
      <c r="G596" t="s">
        <v>14</v>
      </c>
      <c r="H596" t="s">
        <v>15</v>
      </c>
      <c r="I596" t="s">
        <v>45</v>
      </c>
      <c r="J596" t="b">
        <v>1</v>
      </c>
      <c r="K596" t="s">
        <v>16</v>
      </c>
      <c r="L596" t="s">
        <v>17</v>
      </c>
      <c r="M596">
        <f>IF(B596&lt;&gt;"",COUNTA($B$6:B596),"")</f>
        <v>591</v>
      </c>
      <c r="N596" t="str">
        <f>IF(Tableau2[[#This Row],[parents_enfants]]=0,"0 enfant",
   IF(AND(Tableau2[[#This Row],[parents_enfants]]&gt;=1,Tableau2[[#This Row],[parents_enfants]]&lt;=3),"1-3 enfants","4+ enfants"))</f>
        <v>0 enfant</v>
      </c>
      <c r="O596" t="str">
        <f>IF(Tableau2[[#This Row],[survecu]]=0,"NON","OUI")</f>
        <v>NON</v>
      </c>
      <c r="P596" t="s">
        <v>45</v>
      </c>
      <c r="Q596" t="b">
        <v>1</v>
      </c>
    </row>
    <row r="597" spans="1:17" x14ac:dyDescent="0.35">
      <c r="A597">
        <v>1</v>
      </c>
      <c r="B597">
        <v>1</v>
      </c>
      <c r="C597" s="4">
        <v>52</v>
      </c>
      <c r="D597">
        <v>1</v>
      </c>
      <c r="E597">
        <v>0</v>
      </c>
      <c r="F597" s="3">
        <v>78.2667</v>
      </c>
      <c r="G597" t="s">
        <v>18</v>
      </c>
      <c r="H597" t="s">
        <v>19</v>
      </c>
      <c r="I597" t="s">
        <v>46</v>
      </c>
      <c r="J597" t="b">
        <v>0</v>
      </c>
      <c r="K597" t="s">
        <v>20</v>
      </c>
      <c r="L597" t="s">
        <v>21</v>
      </c>
      <c r="M597">
        <f>IF(B597&lt;&gt;"",COUNTA($B$6:B597),"")</f>
        <v>592</v>
      </c>
      <c r="N597" t="str">
        <f>IF(Tableau2[[#This Row],[parents_enfants]]=0,"0 enfant",
   IF(AND(Tableau2[[#This Row],[parents_enfants]]&gt;=1,Tableau2[[#This Row],[parents_enfants]]&lt;=3),"1-3 enfants","4+ enfants"))</f>
        <v>0 enfant</v>
      </c>
      <c r="O597" t="str">
        <f>IF(Tableau2[[#This Row],[survecu]]=0,"NON","OUI")</f>
        <v>OUI</v>
      </c>
      <c r="P597" t="s">
        <v>46</v>
      </c>
      <c r="Q597" t="b">
        <v>0</v>
      </c>
    </row>
    <row r="598" spans="1:17" x14ac:dyDescent="0.35">
      <c r="A598">
        <v>0</v>
      </c>
      <c r="B598">
        <v>3</v>
      </c>
      <c r="C598" s="4">
        <v>47</v>
      </c>
      <c r="D598">
        <v>0</v>
      </c>
      <c r="E598">
        <v>0</v>
      </c>
      <c r="F598" s="3">
        <v>7.25</v>
      </c>
      <c r="G598" t="s">
        <v>14</v>
      </c>
      <c r="H598" t="s">
        <v>15</v>
      </c>
      <c r="I598" t="s">
        <v>45</v>
      </c>
      <c r="J598" t="b">
        <v>1</v>
      </c>
      <c r="K598" t="s">
        <v>16</v>
      </c>
      <c r="L598" t="s">
        <v>17</v>
      </c>
      <c r="M598">
        <f>IF(B598&lt;&gt;"",COUNTA($B$6:B598),"")</f>
        <v>593</v>
      </c>
      <c r="N598" t="str">
        <f>IF(Tableau2[[#This Row],[parents_enfants]]=0,"0 enfant",
   IF(AND(Tableau2[[#This Row],[parents_enfants]]&gt;=1,Tableau2[[#This Row],[parents_enfants]]&lt;=3),"1-3 enfants","4+ enfants"))</f>
        <v>0 enfant</v>
      </c>
      <c r="O598" t="str">
        <f>IF(Tableau2[[#This Row],[survecu]]=0,"NON","OUI")</f>
        <v>NON</v>
      </c>
      <c r="P598" t="s">
        <v>45</v>
      </c>
      <c r="Q598" t="b">
        <v>1</v>
      </c>
    </row>
    <row r="599" spans="1:17" x14ac:dyDescent="0.35">
      <c r="A599">
        <v>0</v>
      </c>
      <c r="B599">
        <v>3</v>
      </c>
      <c r="C599" s="4">
        <v>21.5</v>
      </c>
      <c r="D599">
        <v>0</v>
      </c>
      <c r="E599">
        <v>2</v>
      </c>
      <c r="F599" s="3">
        <v>7.75</v>
      </c>
      <c r="G599" t="s">
        <v>22</v>
      </c>
      <c r="H599" t="s">
        <v>15</v>
      </c>
      <c r="I599" t="s">
        <v>46</v>
      </c>
      <c r="J599" t="b">
        <v>0</v>
      </c>
      <c r="K599" t="s">
        <v>23</v>
      </c>
      <c r="L599" t="s">
        <v>17</v>
      </c>
      <c r="M599">
        <f>IF(B599&lt;&gt;"",COUNTA($B$6:B599),"")</f>
        <v>594</v>
      </c>
      <c r="N599" t="str">
        <f>IF(Tableau2[[#This Row],[parents_enfants]]=0,"0 enfant",
   IF(AND(Tableau2[[#This Row],[parents_enfants]]&gt;=1,Tableau2[[#This Row],[parents_enfants]]&lt;=3),"1-3 enfants","4+ enfants"))</f>
        <v>1-3 enfants</v>
      </c>
      <c r="O599" t="str">
        <f>IF(Tableau2[[#This Row],[survecu]]=0,"NON","OUI")</f>
        <v>NON</v>
      </c>
      <c r="P599" t="s">
        <v>46</v>
      </c>
      <c r="Q599" t="b">
        <v>0</v>
      </c>
    </row>
    <row r="600" spans="1:17" x14ac:dyDescent="0.35">
      <c r="A600">
        <v>0</v>
      </c>
      <c r="B600">
        <v>2</v>
      </c>
      <c r="C600" s="4">
        <v>37</v>
      </c>
      <c r="D600">
        <v>1</v>
      </c>
      <c r="E600">
        <v>0</v>
      </c>
      <c r="F600" s="3">
        <v>26</v>
      </c>
      <c r="G600" t="s">
        <v>14</v>
      </c>
      <c r="H600" t="s">
        <v>24</v>
      </c>
      <c r="I600" t="s">
        <v>45</v>
      </c>
      <c r="J600" t="b">
        <v>1</v>
      </c>
      <c r="K600" t="s">
        <v>16</v>
      </c>
      <c r="L600" t="s">
        <v>17</v>
      </c>
      <c r="M600">
        <f>IF(B600&lt;&gt;"",COUNTA($B$6:B600),"")</f>
        <v>595</v>
      </c>
      <c r="N600" t="str">
        <f>IF(Tableau2[[#This Row],[parents_enfants]]=0,"0 enfant",
   IF(AND(Tableau2[[#This Row],[parents_enfants]]&gt;=1,Tableau2[[#This Row],[parents_enfants]]&lt;=3),"1-3 enfants","4+ enfants"))</f>
        <v>0 enfant</v>
      </c>
      <c r="O600" t="str">
        <f>IF(Tableau2[[#This Row],[survecu]]=0,"NON","OUI")</f>
        <v>NON</v>
      </c>
      <c r="P600" t="s">
        <v>45</v>
      </c>
      <c r="Q600" t="b">
        <v>0</v>
      </c>
    </row>
    <row r="601" spans="1:17" x14ac:dyDescent="0.35">
      <c r="A601">
        <v>0</v>
      </c>
      <c r="B601">
        <v>3</v>
      </c>
      <c r="C601" s="4">
        <v>36</v>
      </c>
      <c r="D601">
        <v>1</v>
      </c>
      <c r="E601">
        <v>1</v>
      </c>
      <c r="F601" s="3">
        <v>24.15</v>
      </c>
      <c r="G601" t="s">
        <v>14</v>
      </c>
      <c r="H601" t="s">
        <v>15</v>
      </c>
      <c r="I601" t="s">
        <v>45</v>
      </c>
      <c r="J601" t="b">
        <v>1</v>
      </c>
      <c r="K601" t="s">
        <v>16</v>
      </c>
      <c r="L601" t="s">
        <v>17</v>
      </c>
      <c r="M601">
        <f>IF(B601&lt;&gt;"",COUNTA($B$6:B601),"")</f>
        <v>596</v>
      </c>
      <c r="N601" t="str">
        <f>IF(Tableau2[[#This Row],[parents_enfants]]=0,"0 enfant",
   IF(AND(Tableau2[[#This Row],[parents_enfants]]&gt;=1,Tableau2[[#This Row],[parents_enfants]]&lt;=3),"1-3 enfants","4+ enfants"))</f>
        <v>1-3 enfants</v>
      </c>
      <c r="O601" t="str">
        <f>IF(Tableau2[[#This Row],[survecu]]=0,"NON","OUI")</f>
        <v>NON</v>
      </c>
      <c r="P601" t="s">
        <v>45</v>
      </c>
      <c r="Q601" t="b">
        <v>0</v>
      </c>
    </row>
    <row r="602" spans="1:17" x14ac:dyDescent="0.35">
      <c r="A602">
        <v>1</v>
      </c>
      <c r="B602">
        <v>2</v>
      </c>
      <c r="C602" s="4">
        <v>28</v>
      </c>
      <c r="D602">
        <v>0</v>
      </c>
      <c r="E602">
        <v>0</v>
      </c>
      <c r="F602" s="3">
        <v>33</v>
      </c>
      <c r="G602" t="s">
        <v>14</v>
      </c>
      <c r="H602" t="s">
        <v>24</v>
      </c>
      <c r="I602" t="s">
        <v>46</v>
      </c>
      <c r="J602" t="b">
        <v>0</v>
      </c>
      <c r="K602" t="s">
        <v>16</v>
      </c>
      <c r="L602" t="s">
        <v>21</v>
      </c>
      <c r="M602">
        <f>IF(B602&lt;&gt;"",COUNTA($B$6:B602),"")</f>
        <v>597</v>
      </c>
      <c r="N602" t="str">
        <f>IF(Tableau2[[#This Row],[parents_enfants]]=0,"0 enfant",
   IF(AND(Tableau2[[#This Row],[parents_enfants]]&gt;=1,Tableau2[[#This Row],[parents_enfants]]&lt;=3),"1-3 enfants","4+ enfants"))</f>
        <v>0 enfant</v>
      </c>
      <c r="O602" t="str">
        <f>IF(Tableau2[[#This Row],[survecu]]=0,"NON","OUI")</f>
        <v>OUI</v>
      </c>
      <c r="P602" t="s">
        <v>46</v>
      </c>
      <c r="Q602" t="b">
        <v>1</v>
      </c>
    </row>
    <row r="603" spans="1:17" x14ac:dyDescent="0.35">
      <c r="A603">
        <v>0</v>
      </c>
      <c r="B603">
        <v>3</v>
      </c>
      <c r="C603" s="4">
        <v>49</v>
      </c>
      <c r="D603">
        <v>0</v>
      </c>
      <c r="E603">
        <v>0</v>
      </c>
      <c r="F603" s="3">
        <v>0</v>
      </c>
      <c r="G603" t="s">
        <v>14</v>
      </c>
      <c r="H603" t="s">
        <v>15</v>
      </c>
      <c r="I603" t="s">
        <v>45</v>
      </c>
      <c r="J603" t="b">
        <v>1</v>
      </c>
      <c r="K603" t="s">
        <v>16</v>
      </c>
      <c r="L603" t="s">
        <v>17</v>
      </c>
      <c r="M603">
        <f>IF(B603&lt;&gt;"",COUNTA($B$6:B603),"")</f>
        <v>598</v>
      </c>
      <c r="N603" t="str">
        <f>IF(Tableau2[[#This Row],[parents_enfants]]=0,"0 enfant",
   IF(AND(Tableau2[[#This Row],[parents_enfants]]&gt;=1,Tableau2[[#This Row],[parents_enfants]]&lt;=3),"1-3 enfants","4+ enfants"))</f>
        <v>0 enfant</v>
      </c>
      <c r="O603" t="str">
        <f>IF(Tableau2[[#This Row],[survecu]]=0,"NON","OUI")</f>
        <v>NON</v>
      </c>
      <c r="P603" t="s">
        <v>45</v>
      </c>
      <c r="Q603" t="b">
        <v>1</v>
      </c>
    </row>
    <row r="604" spans="1:17" x14ac:dyDescent="0.35">
      <c r="A604">
        <v>0</v>
      </c>
      <c r="B604">
        <v>3</v>
      </c>
      <c r="C604" s="4">
        <v>25</v>
      </c>
      <c r="D604">
        <v>0</v>
      </c>
      <c r="E604">
        <v>0</v>
      </c>
      <c r="F604" s="3">
        <v>7.2249999999999996</v>
      </c>
      <c r="G604" t="s">
        <v>18</v>
      </c>
      <c r="H604" t="s">
        <v>15</v>
      </c>
      <c r="I604" t="s">
        <v>45</v>
      </c>
      <c r="J604" t="b">
        <v>1</v>
      </c>
      <c r="K604" t="s">
        <v>20</v>
      </c>
      <c r="L604" t="s">
        <v>17</v>
      </c>
      <c r="M604">
        <f>IF(B604&lt;&gt;"",COUNTA($B$6:B604),"")</f>
        <v>599</v>
      </c>
      <c r="N604" t="str">
        <f>IF(Tableau2[[#This Row],[parents_enfants]]=0,"0 enfant",
   IF(AND(Tableau2[[#This Row],[parents_enfants]]&gt;=1,Tableau2[[#This Row],[parents_enfants]]&lt;=3),"1-3 enfants","4+ enfants"))</f>
        <v>0 enfant</v>
      </c>
      <c r="O604" t="str">
        <f>IF(Tableau2[[#This Row],[survecu]]=0,"NON","OUI")</f>
        <v>NON</v>
      </c>
      <c r="P604" t="s">
        <v>45</v>
      </c>
      <c r="Q604" t="b">
        <v>1</v>
      </c>
    </row>
    <row r="605" spans="1:17" x14ac:dyDescent="0.35">
      <c r="A605">
        <v>1</v>
      </c>
      <c r="B605">
        <v>1</v>
      </c>
      <c r="C605" s="4">
        <v>49</v>
      </c>
      <c r="D605">
        <v>1</v>
      </c>
      <c r="E605">
        <v>0</v>
      </c>
      <c r="F605" s="3">
        <v>56.929200000000002</v>
      </c>
      <c r="G605" t="s">
        <v>18</v>
      </c>
      <c r="H605" t="s">
        <v>19</v>
      </c>
      <c r="I605" t="s">
        <v>45</v>
      </c>
      <c r="J605" t="b">
        <v>1</v>
      </c>
      <c r="K605" t="s">
        <v>20</v>
      </c>
      <c r="L605" t="s">
        <v>21</v>
      </c>
      <c r="M605">
        <f>IF(B605&lt;&gt;"",COUNTA($B$6:B605),"")</f>
        <v>600</v>
      </c>
      <c r="N605" t="str">
        <f>IF(Tableau2[[#This Row],[parents_enfants]]=0,"0 enfant",
   IF(AND(Tableau2[[#This Row],[parents_enfants]]&gt;=1,Tableau2[[#This Row],[parents_enfants]]&lt;=3),"1-3 enfants","4+ enfants"))</f>
        <v>0 enfant</v>
      </c>
      <c r="O605" t="str">
        <f>IF(Tableau2[[#This Row],[survecu]]=0,"NON","OUI")</f>
        <v>OUI</v>
      </c>
      <c r="P605" t="s">
        <v>45</v>
      </c>
      <c r="Q605" t="b">
        <v>0</v>
      </c>
    </row>
    <row r="606" spans="1:17" x14ac:dyDescent="0.35">
      <c r="A606">
        <v>1</v>
      </c>
      <c r="B606">
        <v>2</v>
      </c>
      <c r="C606" s="4">
        <v>24</v>
      </c>
      <c r="D606">
        <v>2</v>
      </c>
      <c r="E606">
        <v>1</v>
      </c>
      <c r="F606" s="3">
        <v>27</v>
      </c>
      <c r="G606" t="s">
        <v>14</v>
      </c>
      <c r="H606" t="s">
        <v>24</v>
      </c>
      <c r="I606" t="s">
        <v>46</v>
      </c>
      <c r="J606" t="b">
        <v>0</v>
      </c>
      <c r="K606" t="s">
        <v>16</v>
      </c>
      <c r="L606" t="s">
        <v>21</v>
      </c>
      <c r="M606">
        <f>IF(B606&lt;&gt;"",COUNTA($B$6:B606),"")</f>
        <v>601</v>
      </c>
      <c r="N606" t="str">
        <f>IF(Tableau2[[#This Row],[parents_enfants]]=0,"0 enfant",
   IF(AND(Tableau2[[#This Row],[parents_enfants]]&gt;=1,Tableau2[[#This Row],[parents_enfants]]&lt;=3),"1-3 enfants","4+ enfants"))</f>
        <v>1-3 enfants</v>
      </c>
      <c r="O606" t="str">
        <f>IF(Tableau2[[#This Row],[survecu]]=0,"NON","OUI")</f>
        <v>OUI</v>
      </c>
      <c r="P606" t="s">
        <v>46</v>
      </c>
      <c r="Q606" t="b">
        <v>0</v>
      </c>
    </row>
    <row r="607" spans="1:17" x14ac:dyDescent="0.35">
      <c r="A607">
        <v>0</v>
      </c>
      <c r="B607">
        <v>3</v>
      </c>
      <c r="C607" s="4">
        <v>25</v>
      </c>
      <c r="D607">
        <v>0</v>
      </c>
      <c r="E607">
        <v>0</v>
      </c>
      <c r="F607" s="3">
        <v>7.8958000000000004</v>
      </c>
      <c r="G607" t="s">
        <v>14</v>
      </c>
      <c r="H607" t="s">
        <v>15</v>
      </c>
      <c r="I607" t="s">
        <v>45</v>
      </c>
      <c r="J607" t="b">
        <v>1</v>
      </c>
      <c r="K607" t="s">
        <v>16</v>
      </c>
      <c r="L607" t="s">
        <v>17</v>
      </c>
      <c r="M607">
        <f>IF(B607&lt;&gt;"",COUNTA($B$6:B607),"")</f>
        <v>602</v>
      </c>
      <c r="N607" t="str">
        <f>IF(Tableau2[[#This Row],[parents_enfants]]=0,"0 enfant",
   IF(AND(Tableau2[[#This Row],[parents_enfants]]&gt;=1,Tableau2[[#This Row],[parents_enfants]]&lt;=3),"1-3 enfants","4+ enfants"))</f>
        <v>0 enfant</v>
      </c>
      <c r="O607" t="str">
        <f>IF(Tableau2[[#This Row],[survecu]]=0,"NON","OUI")</f>
        <v>NON</v>
      </c>
      <c r="P607" t="s">
        <v>45</v>
      </c>
      <c r="Q607" t="b">
        <v>1</v>
      </c>
    </row>
    <row r="608" spans="1:17" x14ac:dyDescent="0.35">
      <c r="A608">
        <v>0</v>
      </c>
      <c r="B608">
        <v>1</v>
      </c>
      <c r="C608" s="4">
        <v>40</v>
      </c>
      <c r="D608">
        <v>0</v>
      </c>
      <c r="E608">
        <v>0</v>
      </c>
      <c r="F608" s="3">
        <v>42.4</v>
      </c>
      <c r="G608" t="s">
        <v>14</v>
      </c>
      <c r="H608" t="s">
        <v>19</v>
      </c>
      <c r="I608" t="s">
        <v>45</v>
      </c>
      <c r="J608" t="b">
        <v>1</v>
      </c>
      <c r="K608" t="s">
        <v>16</v>
      </c>
      <c r="L608" t="s">
        <v>17</v>
      </c>
      <c r="M608">
        <f>IF(B608&lt;&gt;"",COUNTA($B$6:B608),"")</f>
        <v>603</v>
      </c>
      <c r="N608" t="str">
        <f>IF(Tableau2[[#This Row],[parents_enfants]]=0,"0 enfant",
   IF(AND(Tableau2[[#This Row],[parents_enfants]]&gt;=1,Tableau2[[#This Row],[parents_enfants]]&lt;=3),"1-3 enfants","4+ enfants"))</f>
        <v>0 enfant</v>
      </c>
      <c r="O608" t="str">
        <f>IF(Tableau2[[#This Row],[survecu]]=0,"NON","OUI")</f>
        <v>NON</v>
      </c>
      <c r="P608" t="s">
        <v>45</v>
      </c>
      <c r="Q608" t="b">
        <v>1</v>
      </c>
    </row>
    <row r="609" spans="1:17" x14ac:dyDescent="0.35">
      <c r="A609">
        <v>0</v>
      </c>
      <c r="B609">
        <v>3</v>
      </c>
      <c r="C609" s="4">
        <v>44</v>
      </c>
      <c r="D609">
        <v>0</v>
      </c>
      <c r="E609">
        <v>0</v>
      </c>
      <c r="F609" s="3">
        <v>8.0500000000000007</v>
      </c>
      <c r="G609" t="s">
        <v>14</v>
      </c>
      <c r="H609" t="s">
        <v>15</v>
      </c>
      <c r="I609" t="s">
        <v>45</v>
      </c>
      <c r="J609" t="b">
        <v>1</v>
      </c>
      <c r="K609" t="s">
        <v>16</v>
      </c>
      <c r="L609" t="s">
        <v>17</v>
      </c>
      <c r="M609">
        <f>IF(B609&lt;&gt;"",COUNTA($B$6:B609),"")</f>
        <v>604</v>
      </c>
      <c r="N609" t="str">
        <f>IF(Tableau2[[#This Row],[parents_enfants]]=0,"0 enfant",
   IF(AND(Tableau2[[#This Row],[parents_enfants]]&gt;=1,Tableau2[[#This Row],[parents_enfants]]&lt;=3),"1-3 enfants","4+ enfants"))</f>
        <v>0 enfant</v>
      </c>
      <c r="O609" t="str">
        <f>IF(Tableau2[[#This Row],[survecu]]=0,"NON","OUI")</f>
        <v>NON</v>
      </c>
      <c r="P609" t="s">
        <v>45</v>
      </c>
      <c r="Q609" t="b">
        <v>1</v>
      </c>
    </row>
    <row r="610" spans="1:17" x14ac:dyDescent="0.35">
      <c r="A610">
        <v>1</v>
      </c>
      <c r="B610">
        <v>1</v>
      </c>
      <c r="C610" s="4">
        <v>35</v>
      </c>
      <c r="D610">
        <v>0</v>
      </c>
      <c r="E610">
        <v>0</v>
      </c>
      <c r="F610" s="3">
        <v>26.55</v>
      </c>
      <c r="G610" t="s">
        <v>18</v>
      </c>
      <c r="H610" t="s">
        <v>19</v>
      </c>
      <c r="I610" t="s">
        <v>45</v>
      </c>
      <c r="J610" t="b">
        <v>1</v>
      </c>
      <c r="K610" t="s">
        <v>20</v>
      </c>
      <c r="L610" t="s">
        <v>21</v>
      </c>
      <c r="M610">
        <f>IF(B610&lt;&gt;"",COUNTA($B$6:B610),"")</f>
        <v>605</v>
      </c>
      <c r="N610" t="str">
        <f>IF(Tableau2[[#This Row],[parents_enfants]]=0,"0 enfant",
   IF(AND(Tableau2[[#This Row],[parents_enfants]]&gt;=1,Tableau2[[#This Row],[parents_enfants]]&lt;=3),"1-3 enfants","4+ enfants"))</f>
        <v>0 enfant</v>
      </c>
      <c r="O610" t="str">
        <f>IF(Tableau2[[#This Row],[survecu]]=0,"NON","OUI")</f>
        <v>OUI</v>
      </c>
      <c r="P610" t="s">
        <v>45</v>
      </c>
      <c r="Q610" t="b">
        <v>1</v>
      </c>
    </row>
    <row r="611" spans="1:17" x14ac:dyDescent="0.35">
      <c r="A611">
        <v>0</v>
      </c>
      <c r="B611">
        <v>3</v>
      </c>
      <c r="C611" s="4">
        <v>36</v>
      </c>
      <c r="D611">
        <v>1</v>
      </c>
      <c r="E611">
        <v>0</v>
      </c>
      <c r="F611" s="3">
        <v>15.55</v>
      </c>
      <c r="G611" t="s">
        <v>14</v>
      </c>
      <c r="H611" t="s">
        <v>15</v>
      </c>
      <c r="I611" t="s">
        <v>45</v>
      </c>
      <c r="J611" t="b">
        <v>1</v>
      </c>
      <c r="K611" t="s">
        <v>16</v>
      </c>
      <c r="L611" t="s">
        <v>17</v>
      </c>
      <c r="M611">
        <f>IF(B611&lt;&gt;"",COUNTA($B$6:B611),"")</f>
        <v>606</v>
      </c>
      <c r="N611" t="str">
        <f>IF(Tableau2[[#This Row],[parents_enfants]]=0,"0 enfant",
   IF(AND(Tableau2[[#This Row],[parents_enfants]]&gt;=1,Tableau2[[#This Row],[parents_enfants]]&lt;=3),"1-3 enfants","4+ enfants"))</f>
        <v>0 enfant</v>
      </c>
      <c r="O611" t="str">
        <f>IF(Tableau2[[#This Row],[survecu]]=0,"NON","OUI")</f>
        <v>NON</v>
      </c>
      <c r="P611" t="s">
        <v>45</v>
      </c>
      <c r="Q611" t="b">
        <v>0</v>
      </c>
    </row>
    <row r="612" spans="1:17" x14ac:dyDescent="0.35">
      <c r="A612">
        <v>0</v>
      </c>
      <c r="B612">
        <v>3</v>
      </c>
      <c r="C612" s="4">
        <v>30</v>
      </c>
      <c r="D612">
        <v>0</v>
      </c>
      <c r="E612">
        <v>0</v>
      </c>
      <c r="F612" s="3">
        <v>7.8958000000000004</v>
      </c>
      <c r="G612" t="s">
        <v>14</v>
      </c>
      <c r="H612" t="s">
        <v>15</v>
      </c>
      <c r="I612" t="s">
        <v>45</v>
      </c>
      <c r="J612" t="b">
        <v>1</v>
      </c>
      <c r="K612" t="s">
        <v>16</v>
      </c>
      <c r="L612" t="s">
        <v>17</v>
      </c>
      <c r="M612">
        <f>IF(B612&lt;&gt;"",COUNTA($B$6:B612),"")</f>
        <v>607</v>
      </c>
      <c r="N612" t="str">
        <f>IF(Tableau2[[#This Row],[parents_enfants]]=0,"0 enfant",
   IF(AND(Tableau2[[#This Row],[parents_enfants]]&gt;=1,Tableau2[[#This Row],[parents_enfants]]&lt;=3),"1-3 enfants","4+ enfants"))</f>
        <v>0 enfant</v>
      </c>
      <c r="O612" t="str">
        <f>IF(Tableau2[[#This Row],[survecu]]=0,"NON","OUI")</f>
        <v>NON</v>
      </c>
      <c r="P612" t="s">
        <v>45</v>
      </c>
      <c r="Q612" t="b">
        <v>1</v>
      </c>
    </row>
    <row r="613" spans="1:17" x14ac:dyDescent="0.35">
      <c r="A613">
        <v>1</v>
      </c>
      <c r="B613">
        <v>1</v>
      </c>
      <c r="C613" s="4">
        <v>27</v>
      </c>
      <c r="D613">
        <v>0</v>
      </c>
      <c r="E613">
        <v>0</v>
      </c>
      <c r="F613" s="3">
        <v>30.5</v>
      </c>
      <c r="G613" t="s">
        <v>14</v>
      </c>
      <c r="H613" t="s">
        <v>19</v>
      </c>
      <c r="I613" t="s">
        <v>45</v>
      </c>
      <c r="J613" t="b">
        <v>1</v>
      </c>
      <c r="K613" t="s">
        <v>16</v>
      </c>
      <c r="L613" t="s">
        <v>21</v>
      </c>
      <c r="M613">
        <f>IF(B613&lt;&gt;"",COUNTA($B$6:B613),"")</f>
        <v>608</v>
      </c>
      <c r="N613" t="str">
        <f>IF(Tableau2[[#This Row],[parents_enfants]]=0,"0 enfant",
   IF(AND(Tableau2[[#This Row],[parents_enfants]]&gt;=1,Tableau2[[#This Row],[parents_enfants]]&lt;=3),"1-3 enfants","4+ enfants"))</f>
        <v>0 enfant</v>
      </c>
      <c r="O613" t="str">
        <f>IF(Tableau2[[#This Row],[survecu]]=0,"NON","OUI")</f>
        <v>OUI</v>
      </c>
      <c r="P613" t="s">
        <v>45</v>
      </c>
      <c r="Q613" t="b">
        <v>1</v>
      </c>
    </row>
    <row r="614" spans="1:17" x14ac:dyDescent="0.35">
      <c r="A614">
        <v>1</v>
      </c>
      <c r="B614">
        <v>2</v>
      </c>
      <c r="C614" s="4">
        <v>22</v>
      </c>
      <c r="D614">
        <v>1</v>
      </c>
      <c r="E614">
        <v>2</v>
      </c>
      <c r="F614" s="3">
        <v>41.5792</v>
      </c>
      <c r="G614" t="s">
        <v>18</v>
      </c>
      <c r="H614" t="s">
        <v>24</v>
      </c>
      <c r="I614" t="s">
        <v>46</v>
      </c>
      <c r="J614" t="b">
        <v>0</v>
      </c>
      <c r="K614" t="s">
        <v>20</v>
      </c>
      <c r="L614" t="s">
        <v>21</v>
      </c>
      <c r="M614">
        <f>IF(B614&lt;&gt;"",COUNTA($B$6:B614),"")</f>
        <v>609</v>
      </c>
      <c r="N614" t="str">
        <f>IF(Tableau2[[#This Row],[parents_enfants]]=0,"0 enfant",
   IF(AND(Tableau2[[#This Row],[parents_enfants]]&gt;=1,Tableau2[[#This Row],[parents_enfants]]&lt;=3),"1-3 enfants","4+ enfants"))</f>
        <v>1-3 enfants</v>
      </c>
      <c r="O614" t="str">
        <f>IF(Tableau2[[#This Row],[survecu]]=0,"NON","OUI")</f>
        <v>OUI</v>
      </c>
      <c r="P614" t="s">
        <v>46</v>
      </c>
      <c r="Q614" t="b">
        <v>0</v>
      </c>
    </row>
    <row r="615" spans="1:17" x14ac:dyDescent="0.35">
      <c r="A615">
        <v>1</v>
      </c>
      <c r="B615">
        <v>1</v>
      </c>
      <c r="C615" s="4">
        <v>40</v>
      </c>
      <c r="D615">
        <v>0</v>
      </c>
      <c r="E615">
        <v>0</v>
      </c>
      <c r="F615" s="3">
        <v>153.46250000000001</v>
      </c>
      <c r="G615" t="s">
        <v>14</v>
      </c>
      <c r="H615" t="s">
        <v>19</v>
      </c>
      <c r="I615" t="s">
        <v>46</v>
      </c>
      <c r="J615" t="b">
        <v>0</v>
      </c>
      <c r="K615" t="s">
        <v>16</v>
      </c>
      <c r="L615" t="s">
        <v>21</v>
      </c>
      <c r="M615">
        <f>IF(B615&lt;&gt;"",COUNTA($B$6:B615),"")</f>
        <v>610</v>
      </c>
      <c r="N615" t="str">
        <f>IF(Tableau2[[#This Row],[parents_enfants]]=0,"0 enfant",
   IF(AND(Tableau2[[#This Row],[parents_enfants]]&gt;=1,Tableau2[[#This Row],[parents_enfants]]&lt;=3),"1-3 enfants","4+ enfants"))</f>
        <v>0 enfant</v>
      </c>
      <c r="O615" t="str">
        <f>IF(Tableau2[[#This Row],[survecu]]=0,"NON","OUI")</f>
        <v>OUI</v>
      </c>
      <c r="P615" t="s">
        <v>46</v>
      </c>
      <c r="Q615" t="b">
        <v>1</v>
      </c>
    </row>
    <row r="616" spans="1:17" x14ac:dyDescent="0.35">
      <c r="A616">
        <v>0</v>
      </c>
      <c r="B616">
        <v>3</v>
      </c>
      <c r="C616" s="4">
        <v>39</v>
      </c>
      <c r="D616">
        <v>1</v>
      </c>
      <c r="E616">
        <v>5</v>
      </c>
      <c r="F616" s="3">
        <v>31.274999999999999</v>
      </c>
      <c r="G616" t="s">
        <v>14</v>
      </c>
      <c r="H616" t="s">
        <v>15</v>
      </c>
      <c r="I616" t="s">
        <v>46</v>
      </c>
      <c r="J616" t="b">
        <v>0</v>
      </c>
      <c r="K616" t="s">
        <v>16</v>
      </c>
      <c r="L616" t="s">
        <v>17</v>
      </c>
      <c r="M616">
        <f>IF(B616&lt;&gt;"",COUNTA($B$6:B616),"")</f>
        <v>611</v>
      </c>
      <c r="N616" t="str">
        <f>IF(Tableau2[[#This Row],[parents_enfants]]=0,"0 enfant",
   IF(AND(Tableau2[[#This Row],[parents_enfants]]&gt;=1,Tableau2[[#This Row],[parents_enfants]]&lt;=3),"1-3 enfants","4+ enfants"))</f>
        <v>4+ enfants</v>
      </c>
      <c r="O616" t="str">
        <f>IF(Tableau2[[#This Row],[survecu]]=0,"NON","OUI")</f>
        <v>NON</v>
      </c>
      <c r="P616" t="s">
        <v>46</v>
      </c>
      <c r="Q616" t="b">
        <v>0</v>
      </c>
    </row>
    <row r="617" spans="1:17" x14ac:dyDescent="0.35">
      <c r="A617">
        <v>0</v>
      </c>
      <c r="B617">
        <v>3</v>
      </c>
      <c r="C617" s="4">
        <v>25</v>
      </c>
      <c r="D617">
        <v>0</v>
      </c>
      <c r="E617">
        <v>0</v>
      </c>
      <c r="F617" s="3">
        <v>7.05</v>
      </c>
      <c r="G617" t="s">
        <v>14</v>
      </c>
      <c r="H617" t="s">
        <v>15</v>
      </c>
      <c r="I617" t="s">
        <v>45</v>
      </c>
      <c r="J617" t="b">
        <v>1</v>
      </c>
      <c r="K617" t="s">
        <v>16</v>
      </c>
      <c r="L617" t="s">
        <v>17</v>
      </c>
      <c r="M617">
        <f>IF(B617&lt;&gt;"",COUNTA($B$6:B617),"")</f>
        <v>612</v>
      </c>
      <c r="N617" t="str">
        <f>IF(Tableau2[[#This Row],[parents_enfants]]=0,"0 enfant",
   IF(AND(Tableau2[[#This Row],[parents_enfants]]&gt;=1,Tableau2[[#This Row],[parents_enfants]]&lt;=3),"1-3 enfants","4+ enfants"))</f>
        <v>0 enfant</v>
      </c>
      <c r="O617" t="str">
        <f>IF(Tableau2[[#This Row],[survecu]]=0,"NON","OUI")</f>
        <v>NON</v>
      </c>
      <c r="P617" t="s">
        <v>45</v>
      </c>
      <c r="Q617" t="b">
        <v>1</v>
      </c>
    </row>
    <row r="618" spans="1:17" x14ac:dyDescent="0.35">
      <c r="A618">
        <v>1</v>
      </c>
      <c r="B618">
        <v>3</v>
      </c>
      <c r="C618" s="4">
        <v>21.5</v>
      </c>
      <c r="D618">
        <v>1</v>
      </c>
      <c r="E618">
        <v>0</v>
      </c>
      <c r="F618" s="3">
        <v>15.5</v>
      </c>
      <c r="G618" t="s">
        <v>22</v>
      </c>
      <c r="H618" t="s">
        <v>15</v>
      </c>
      <c r="I618" t="s">
        <v>46</v>
      </c>
      <c r="J618" t="b">
        <v>0</v>
      </c>
      <c r="K618" t="s">
        <v>23</v>
      </c>
      <c r="L618" t="s">
        <v>21</v>
      </c>
      <c r="M618">
        <f>IF(B618&lt;&gt;"",COUNTA($B$6:B618),"")</f>
        <v>613</v>
      </c>
      <c r="N618" t="str">
        <f>IF(Tableau2[[#This Row],[parents_enfants]]=0,"0 enfant",
   IF(AND(Tableau2[[#This Row],[parents_enfants]]&gt;=1,Tableau2[[#This Row],[parents_enfants]]&lt;=3),"1-3 enfants","4+ enfants"))</f>
        <v>0 enfant</v>
      </c>
      <c r="O618" t="str">
        <f>IF(Tableau2[[#This Row],[survecu]]=0,"NON","OUI")</f>
        <v>OUI</v>
      </c>
      <c r="P618" t="s">
        <v>46</v>
      </c>
      <c r="Q618" t="b">
        <v>0</v>
      </c>
    </row>
    <row r="619" spans="1:17" x14ac:dyDescent="0.35">
      <c r="A619">
        <v>0</v>
      </c>
      <c r="B619">
        <v>3</v>
      </c>
      <c r="C619" s="4">
        <v>25</v>
      </c>
      <c r="D619">
        <v>0</v>
      </c>
      <c r="E619">
        <v>0</v>
      </c>
      <c r="F619" s="3">
        <v>7.75</v>
      </c>
      <c r="G619" t="s">
        <v>22</v>
      </c>
      <c r="H619" t="s">
        <v>15</v>
      </c>
      <c r="I619" t="s">
        <v>45</v>
      </c>
      <c r="J619" t="b">
        <v>1</v>
      </c>
      <c r="K619" t="s">
        <v>23</v>
      </c>
      <c r="L619" t="s">
        <v>17</v>
      </c>
      <c r="M619">
        <f>IF(B619&lt;&gt;"",COUNTA($B$6:B619),"")</f>
        <v>614</v>
      </c>
      <c r="N619" t="str">
        <f>IF(Tableau2[[#This Row],[parents_enfants]]=0,"0 enfant",
   IF(AND(Tableau2[[#This Row],[parents_enfants]]&gt;=1,Tableau2[[#This Row],[parents_enfants]]&lt;=3),"1-3 enfants","4+ enfants"))</f>
        <v>0 enfant</v>
      </c>
      <c r="O619" t="str">
        <f>IF(Tableau2[[#This Row],[survecu]]=0,"NON","OUI")</f>
        <v>NON</v>
      </c>
      <c r="P619" t="s">
        <v>45</v>
      </c>
      <c r="Q619" t="b">
        <v>1</v>
      </c>
    </row>
    <row r="620" spans="1:17" x14ac:dyDescent="0.35">
      <c r="A620">
        <v>0</v>
      </c>
      <c r="B620">
        <v>3</v>
      </c>
      <c r="C620" s="4">
        <v>35</v>
      </c>
      <c r="D620">
        <v>0</v>
      </c>
      <c r="E620">
        <v>0</v>
      </c>
      <c r="F620" s="3">
        <v>8.0500000000000007</v>
      </c>
      <c r="G620" t="s">
        <v>14</v>
      </c>
      <c r="H620" t="s">
        <v>15</v>
      </c>
      <c r="I620" t="s">
        <v>45</v>
      </c>
      <c r="J620" t="b">
        <v>1</v>
      </c>
      <c r="K620" t="s">
        <v>16</v>
      </c>
      <c r="L620" t="s">
        <v>17</v>
      </c>
      <c r="M620">
        <f>IF(B620&lt;&gt;"",COUNTA($B$6:B620),"")</f>
        <v>615</v>
      </c>
      <c r="N620" t="str">
        <f>IF(Tableau2[[#This Row],[parents_enfants]]=0,"0 enfant",
   IF(AND(Tableau2[[#This Row],[parents_enfants]]&gt;=1,Tableau2[[#This Row],[parents_enfants]]&lt;=3),"1-3 enfants","4+ enfants"))</f>
        <v>0 enfant</v>
      </c>
      <c r="O620" t="str">
        <f>IF(Tableau2[[#This Row],[survecu]]=0,"NON","OUI")</f>
        <v>NON</v>
      </c>
      <c r="P620" t="s">
        <v>45</v>
      </c>
      <c r="Q620" t="b">
        <v>1</v>
      </c>
    </row>
    <row r="621" spans="1:17" x14ac:dyDescent="0.35">
      <c r="A621">
        <v>1</v>
      </c>
      <c r="B621">
        <v>2</v>
      </c>
      <c r="C621" s="4">
        <v>24</v>
      </c>
      <c r="D621">
        <v>1</v>
      </c>
      <c r="E621">
        <v>2</v>
      </c>
      <c r="F621" s="3">
        <v>65</v>
      </c>
      <c r="G621" t="s">
        <v>14</v>
      </c>
      <c r="H621" t="s">
        <v>24</v>
      </c>
      <c r="I621" t="s">
        <v>46</v>
      </c>
      <c r="J621" t="b">
        <v>0</v>
      </c>
      <c r="K621" t="s">
        <v>16</v>
      </c>
      <c r="L621" t="s">
        <v>21</v>
      </c>
      <c r="M621">
        <f>IF(B621&lt;&gt;"",COUNTA($B$6:B621),"")</f>
        <v>616</v>
      </c>
      <c r="N621" t="str">
        <f>IF(Tableau2[[#This Row],[parents_enfants]]=0,"0 enfant",
   IF(AND(Tableau2[[#This Row],[parents_enfants]]&gt;=1,Tableau2[[#This Row],[parents_enfants]]&lt;=3),"1-3 enfants","4+ enfants"))</f>
        <v>1-3 enfants</v>
      </c>
      <c r="O621" t="str">
        <f>IF(Tableau2[[#This Row],[survecu]]=0,"NON","OUI")</f>
        <v>OUI</v>
      </c>
      <c r="P621" t="s">
        <v>46</v>
      </c>
      <c r="Q621" t="b">
        <v>0</v>
      </c>
    </row>
    <row r="622" spans="1:17" x14ac:dyDescent="0.35">
      <c r="A622">
        <v>0</v>
      </c>
      <c r="B622">
        <v>3</v>
      </c>
      <c r="C622" s="4">
        <v>34</v>
      </c>
      <c r="D622">
        <v>1</v>
      </c>
      <c r="E622">
        <v>1</v>
      </c>
      <c r="F622" s="3">
        <v>14.4</v>
      </c>
      <c r="G622" t="s">
        <v>14</v>
      </c>
      <c r="H622" t="s">
        <v>15</v>
      </c>
      <c r="I622" t="s">
        <v>45</v>
      </c>
      <c r="J622" t="b">
        <v>1</v>
      </c>
      <c r="K622" t="s">
        <v>16</v>
      </c>
      <c r="L622" t="s">
        <v>17</v>
      </c>
      <c r="M622">
        <f>IF(B622&lt;&gt;"",COUNTA($B$6:B622),"")</f>
        <v>617</v>
      </c>
      <c r="N622" t="str">
        <f>IF(Tableau2[[#This Row],[parents_enfants]]=0,"0 enfant",
   IF(AND(Tableau2[[#This Row],[parents_enfants]]&gt;=1,Tableau2[[#This Row],[parents_enfants]]&lt;=3),"1-3 enfants","4+ enfants"))</f>
        <v>1-3 enfants</v>
      </c>
      <c r="O622" t="str">
        <f>IF(Tableau2[[#This Row],[survecu]]=0,"NON","OUI")</f>
        <v>NON</v>
      </c>
      <c r="P622" t="s">
        <v>45</v>
      </c>
      <c r="Q622" t="b">
        <v>0</v>
      </c>
    </row>
    <row r="623" spans="1:17" x14ac:dyDescent="0.35">
      <c r="A623">
        <v>0</v>
      </c>
      <c r="B623">
        <v>3</v>
      </c>
      <c r="C623" s="4">
        <v>26</v>
      </c>
      <c r="D623">
        <v>1</v>
      </c>
      <c r="E623">
        <v>0</v>
      </c>
      <c r="F623" s="3">
        <v>16.100000000000001</v>
      </c>
      <c r="G623" t="s">
        <v>14</v>
      </c>
      <c r="H623" t="s">
        <v>15</v>
      </c>
      <c r="I623" t="s">
        <v>46</v>
      </c>
      <c r="J623" t="b">
        <v>0</v>
      </c>
      <c r="K623" t="s">
        <v>16</v>
      </c>
      <c r="L623" t="s">
        <v>17</v>
      </c>
      <c r="M623">
        <f>IF(B623&lt;&gt;"",COUNTA($B$6:B623),"")</f>
        <v>618</v>
      </c>
      <c r="N623" t="str">
        <f>IF(Tableau2[[#This Row],[parents_enfants]]=0,"0 enfant",
   IF(AND(Tableau2[[#This Row],[parents_enfants]]&gt;=1,Tableau2[[#This Row],[parents_enfants]]&lt;=3),"1-3 enfants","4+ enfants"))</f>
        <v>0 enfant</v>
      </c>
      <c r="O623" t="str">
        <f>IF(Tableau2[[#This Row],[survecu]]=0,"NON","OUI")</f>
        <v>NON</v>
      </c>
      <c r="P623" t="s">
        <v>46</v>
      </c>
      <c r="Q623" t="b">
        <v>0</v>
      </c>
    </row>
    <row r="624" spans="1:17" x14ac:dyDescent="0.35">
      <c r="A624">
        <v>1</v>
      </c>
      <c r="B624">
        <v>2</v>
      </c>
      <c r="C624" s="4">
        <v>4</v>
      </c>
      <c r="D624">
        <v>2</v>
      </c>
      <c r="E624">
        <v>1</v>
      </c>
      <c r="F624" s="3">
        <v>39</v>
      </c>
      <c r="G624" t="s">
        <v>14</v>
      </c>
      <c r="H624" t="s">
        <v>24</v>
      </c>
      <c r="I624" t="s">
        <v>59</v>
      </c>
      <c r="J624" t="b">
        <v>0</v>
      </c>
      <c r="K624" t="s">
        <v>16</v>
      </c>
      <c r="L624" t="s">
        <v>21</v>
      </c>
      <c r="M624">
        <f>IF(B624&lt;&gt;"",COUNTA($B$6:B624),"")</f>
        <v>619</v>
      </c>
      <c r="N624" t="str">
        <f>IF(Tableau2[[#This Row],[parents_enfants]]=0,"0 enfant",
   IF(AND(Tableau2[[#This Row],[parents_enfants]]&gt;=1,Tableau2[[#This Row],[parents_enfants]]&lt;=3),"1-3 enfants","4+ enfants"))</f>
        <v>1-3 enfants</v>
      </c>
      <c r="O624" t="str">
        <f>IF(Tableau2[[#This Row],[survecu]]=0,"NON","OUI")</f>
        <v>OUI</v>
      </c>
      <c r="P624" t="s">
        <v>46</v>
      </c>
      <c r="Q624" t="b">
        <v>0</v>
      </c>
    </row>
    <row r="625" spans="1:17" x14ac:dyDescent="0.35">
      <c r="A625">
        <v>0</v>
      </c>
      <c r="B625">
        <v>2</v>
      </c>
      <c r="C625" s="4">
        <v>26</v>
      </c>
      <c r="D625">
        <v>0</v>
      </c>
      <c r="E625">
        <v>0</v>
      </c>
      <c r="F625" s="3">
        <v>10.5</v>
      </c>
      <c r="G625" t="s">
        <v>14</v>
      </c>
      <c r="H625" t="s">
        <v>24</v>
      </c>
      <c r="I625" t="s">
        <v>45</v>
      </c>
      <c r="J625" t="b">
        <v>1</v>
      </c>
      <c r="K625" t="s">
        <v>16</v>
      </c>
      <c r="L625" t="s">
        <v>17</v>
      </c>
      <c r="M625">
        <f>IF(B625&lt;&gt;"",COUNTA($B$6:B625),"")</f>
        <v>620</v>
      </c>
      <c r="N625" t="str">
        <f>IF(Tableau2[[#This Row],[parents_enfants]]=0,"0 enfant",
   IF(AND(Tableau2[[#This Row],[parents_enfants]]&gt;=1,Tableau2[[#This Row],[parents_enfants]]&lt;=3),"1-3 enfants","4+ enfants"))</f>
        <v>0 enfant</v>
      </c>
      <c r="O625" t="str">
        <f>IF(Tableau2[[#This Row],[survecu]]=0,"NON","OUI")</f>
        <v>NON</v>
      </c>
      <c r="P625" t="s">
        <v>45</v>
      </c>
      <c r="Q625" t="b">
        <v>1</v>
      </c>
    </row>
    <row r="626" spans="1:17" x14ac:dyDescent="0.35">
      <c r="A626">
        <v>0</v>
      </c>
      <c r="B626">
        <v>3</v>
      </c>
      <c r="C626" s="4">
        <v>27</v>
      </c>
      <c r="D626">
        <v>1</v>
      </c>
      <c r="E626">
        <v>0</v>
      </c>
      <c r="F626" s="3">
        <v>14.4542</v>
      </c>
      <c r="G626" t="s">
        <v>18</v>
      </c>
      <c r="H626" t="s">
        <v>15</v>
      </c>
      <c r="I626" t="s">
        <v>45</v>
      </c>
      <c r="J626" t="b">
        <v>1</v>
      </c>
      <c r="K626" t="s">
        <v>20</v>
      </c>
      <c r="L626" t="s">
        <v>17</v>
      </c>
      <c r="M626">
        <f>IF(B626&lt;&gt;"",COUNTA($B$6:B626),"")</f>
        <v>621</v>
      </c>
      <c r="N626" t="str">
        <f>IF(Tableau2[[#This Row],[parents_enfants]]=0,"0 enfant",
   IF(AND(Tableau2[[#This Row],[parents_enfants]]&gt;=1,Tableau2[[#This Row],[parents_enfants]]&lt;=3),"1-3 enfants","4+ enfants"))</f>
        <v>0 enfant</v>
      </c>
      <c r="O626" t="str">
        <f>IF(Tableau2[[#This Row],[survecu]]=0,"NON","OUI")</f>
        <v>NON</v>
      </c>
      <c r="P626" t="s">
        <v>45</v>
      </c>
      <c r="Q626" t="b">
        <v>0</v>
      </c>
    </row>
    <row r="627" spans="1:17" x14ac:dyDescent="0.35">
      <c r="A627">
        <v>1</v>
      </c>
      <c r="B627">
        <v>1</v>
      </c>
      <c r="C627" s="4">
        <v>42</v>
      </c>
      <c r="D627">
        <v>1</v>
      </c>
      <c r="E627">
        <v>0</v>
      </c>
      <c r="F627" s="3">
        <v>52.554200000000002</v>
      </c>
      <c r="G627" t="s">
        <v>14</v>
      </c>
      <c r="H627" t="s">
        <v>19</v>
      </c>
      <c r="I627" t="s">
        <v>45</v>
      </c>
      <c r="J627" t="b">
        <v>1</v>
      </c>
      <c r="K627" t="s">
        <v>16</v>
      </c>
      <c r="L627" t="s">
        <v>21</v>
      </c>
      <c r="M627">
        <f>IF(B627&lt;&gt;"",COUNTA($B$6:B627),"")</f>
        <v>622</v>
      </c>
      <c r="N627" t="str">
        <f>IF(Tableau2[[#This Row],[parents_enfants]]=0,"0 enfant",
   IF(AND(Tableau2[[#This Row],[parents_enfants]]&gt;=1,Tableau2[[#This Row],[parents_enfants]]&lt;=3),"1-3 enfants","4+ enfants"))</f>
        <v>0 enfant</v>
      </c>
      <c r="O627" t="str">
        <f>IF(Tableau2[[#This Row],[survecu]]=0,"NON","OUI")</f>
        <v>OUI</v>
      </c>
      <c r="P627" t="s">
        <v>45</v>
      </c>
      <c r="Q627" t="b">
        <v>0</v>
      </c>
    </row>
    <row r="628" spans="1:17" x14ac:dyDescent="0.35">
      <c r="A628">
        <v>1</v>
      </c>
      <c r="B628">
        <v>3</v>
      </c>
      <c r="C628" s="4">
        <v>20</v>
      </c>
      <c r="D628">
        <v>1</v>
      </c>
      <c r="E628">
        <v>1</v>
      </c>
      <c r="F628" s="3">
        <v>15.7417</v>
      </c>
      <c r="G628" t="s">
        <v>18</v>
      </c>
      <c r="H628" t="s">
        <v>15</v>
      </c>
      <c r="I628" t="s">
        <v>45</v>
      </c>
      <c r="J628" t="b">
        <v>1</v>
      </c>
      <c r="K628" t="s">
        <v>20</v>
      </c>
      <c r="L628" t="s">
        <v>21</v>
      </c>
      <c r="M628">
        <f>IF(B628&lt;&gt;"",COUNTA($B$6:B628),"")</f>
        <v>623</v>
      </c>
      <c r="N628" t="str">
        <f>IF(Tableau2[[#This Row],[parents_enfants]]=0,"0 enfant",
   IF(AND(Tableau2[[#This Row],[parents_enfants]]&gt;=1,Tableau2[[#This Row],[parents_enfants]]&lt;=3),"1-3 enfants","4+ enfants"))</f>
        <v>1-3 enfants</v>
      </c>
      <c r="O628" t="str">
        <f>IF(Tableau2[[#This Row],[survecu]]=0,"NON","OUI")</f>
        <v>OUI</v>
      </c>
      <c r="P628" t="s">
        <v>45</v>
      </c>
      <c r="Q628" t="b">
        <v>0</v>
      </c>
    </row>
    <row r="629" spans="1:17" x14ac:dyDescent="0.35">
      <c r="A629">
        <v>0</v>
      </c>
      <c r="B629">
        <v>3</v>
      </c>
      <c r="C629" s="4">
        <v>21</v>
      </c>
      <c r="D629">
        <v>0</v>
      </c>
      <c r="E629">
        <v>0</v>
      </c>
      <c r="F629" s="3">
        <v>7.8541999999999996</v>
      </c>
      <c r="G629" t="s">
        <v>14</v>
      </c>
      <c r="H629" t="s">
        <v>15</v>
      </c>
      <c r="I629" t="s">
        <v>45</v>
      </c>
      <c r="J629" t="b">
        <v>1</v>
      </c>
      <c r="K629" t="s">
        <v>16</v>
      </c>
      <c r="L629" t="s">
        <v>17</v>
      </c>
      <c r="M629">
        <f>IF(B629&lt;&gt;"",COUNTA($B$6:B629),"")</f>
        <v>624</v>
      </c>
      <c r="N629" t="str">
        <f>IF(Tableau2[[#This Row],[parents_enfants]]=0,"0 enfant",
   IF(AND(Tableau2[[#This Row],[parents_enfants]]&gt;=1,Tableau2[[#This Row],[parents_enfants]]&lt;=3),"1-3 enfants","4+ enfants"))</f>
        <v>0 enfant</v>
      </c>
      <c r="O629" t="str">
        <f>IF(Tableau2[[#This Row],[survecu]]=0,"NON","OUI")</f>
        <v>NON</v>
      </c>
      <c r="P629" t="s">
        <v>45</v>
      </c>
      <c r="Q629" t="b">
        <v>1</v>
      </c>
    </row>
    <row r="630" spans="1:17" x14ac:dyDescent="0.35">
      <c r="A630">
        <v>0</v>
      </c>
      <c r="B630">
        <v>3</v>
      </c>
      <c r="C630" s="4">
        <v>21</v>
      </c>
      <c r="D630">
        <v>0</v>
      </c>
      <c r="E630">
        <v>0</v>
      </c>
      <c r="F630" s="3">
        <v>16.100000000000001</v>
      </c>
      <c r="G630" t="s">
        <v>14</v>
      </c>
      <c r="H630" t="s">
        <v>15</v>
      </c>
      <c r="I630" t="s">
        <v>45</v>
      </c>
      <c r="J630" t="b">
        <v>1</v>
      </c>
      <c r="K630" t="s">
        <v>16</v>
      </c>
      <c r="L630" t="s">
        <v>17</v>
      </c>
      <c r="M630">
        <f>IF(B630&lt;&gt;"",COUNTA($B$6:B630),"")</f>
        <v>625</v>
      </c>
      <c r="N630" t="str">
        <f>IF(Tableau2[[#This Row],[parents_enfants]]=0,"0 enfant",
   IF(AND(Tableau2[[#This Row],[parents_enfants]]&gt;=1,Tableau2[[#This Row],[parents_enfants]]&lt;=3),"1-3 enfants","4+ enfants"))</f>
        <v>0 enfant</v>
      </c>
      <c r="O630" t="str">
        <f>IF(Tableau2[[#This Row],[survecu]]=0,"NON","OUI")</f>
        <v>NON</v>
      </c>
      <c r="P630" t="s">
        <v>45</v>
      </c>
      <c r="Q630" t="b">
        <v>1</v>
      </c>
    </row>
    <row r="631" spans="1:17" x14ac:dyDescent="0.35">
      <c r="A631">
        <v>0</v>
      </c>
      <c r="B631">
        <v>1</v>
      </c>
      <c r="C631" s="4">
        <v>61</v>
      </c>
      <c r="D631">
        <v>0</v>
      </c>
      <c r="E631">
        <v>0</v>
      </c>
      <c r="F631" s="3">
        <v>32.320799999999998</v>
      </c>
      <c r="G631" t="s">
        <v>14</v>
      </c>
      <c r="H631" t="s">
        <v>19</v>
      </c>
      <c r="I631" t="s">
        <v>45</v>
      </c>
      <c r="J631" t="b">
        <v>1</v>
      </c>
      <c r="K631" t="s">
        <v>16</v>
      </c>
      <c r="L631" t="s">
        <v>17</v>
      </c>
      <c r="M631">
        <f>IF(B631&lt;&gt;"",COUNTA($B$6:B631),"")</f>
        <v>626</v>
      </c>
      <c r="N631" t="str">
        <f>IF(Tableau2[[#This Row],[parents_enfants]]=0,"0 enfant",
   IF(AND(Tableau2[[#This Row],[parents_enfants]]&gt;=1,Tableau2[[#This Row],[parents_enfants]]&lt;=3),"1-3 enfants","4+ enfants"))</f>
        <v>0 enfant</v>
      </c>
      <c r="O631" t="str">
        <f>IF(Tableau2[[#This Row],[survecu]]=0,"NON","OUI")</f>
        <v>NON</v>
      </c>
      <c r="P631" t="s">
        <v>45</v>
      </c>
      <c r="Q631" t="b">
        <v>1</v>
      </c>
    </row>
    <row r="632" spans="1:17" x14ac:dyDescent="0.35">
      <c r="A632">
        <v>0</v>
      </c>
      <c r="B632">
        <v>2</v>
      </c>
      <c r="C632" s="4">
        <v>57</v>
      </c>
      <c r="D632">
        <v>0</v>
      </c>
      <c r="E632">
        <v>0</v>
      </c>
      <c r="F632" s="3">
        <v>12.35</v>
      </c>
      <c r="G632" t="s">
        <v>22</v>
      </c>
      <c r="H632" t="s">
        <v>24</v>
      </c>
      <c r="I632" t="s">
        <v>45</v>
      </c>
      <c r="J632" t="b">
        <v>1</v>
      </c>
      <c r="K632" t="s">
        <v>23</v>
      </c>
      <c r="L632" t="s">
        <v>17</v>
      </c>
      <c r="M632">
        <f>IF(B632&lt;&gt;"",COUNTA($B$6:B632),"")</f>
        <v>627</v>
      </c>
      <c r="N632" t="str">
        <f>IF(Tableau2[[#This Row],[parents_enfants]]=0,"0 enfant",
   IF(AND(Tableau2[[#This Row],[parents_enfants]]&gt;=1,Tableau2[[#This Row],[parents_enfants]]&lt;=3),"1-3 enfants","4+ enfants"))</f>
        <v>0 enfant</v>
      </c>
      <c r="O632" t="str">
        <f>IF(Tableau2[[#This Row],[survecu]]=0,"NON","OUI")</f>
        <v>NON</v>
      </c>
      <c r="P632" t="s">
        <v>45</v>
      </c>
      <c r="Q632" t="b">
        <v>1</v>
      </c>
    </row>
    <row r="633" spans="1:17" x14ac:dyDescent="0.35">
      <c r="A633">
        <v>1</v>
      </c>
      <c r="B633">
        <v>1</v>
      </c>
      <c r="C633" s="4">
        <v>21</v>
      </c>
      <c r="D633">
        <v>0</v>
      </c>
      <c r="E633">
        <v>0</v>
      </c>
      <c r="F633" s="3">
        <v>77.958299999999994</v>
      </c>
      <c r="G633" t="s">
        <v>14</v>
      </c>
      <c r="H633" t="s">
        <v>19</v>
      </c>
      <c r="I633" t="s">
        <v>46</v>
      </c>
      <c r="J633" t="b">
        <v>0</v>
      </c>
      <c r="K633" t="s">
        <v>16</v>
      </c>
      <c r="L633" t="s">
        <v>21</v>
      </c>
      <c r="M633">
        <f>IF(B633&lt;&gt;"",COUNTA($B$6:B633),"")</f>
        <v>628</v>
      </c>
      <c r="N633" t="str">
        <f>IF(Tableau2[[#This Row],[parents_enfants]]=0,"0 enfant",
   IF(AND(Tableau2[[#This Row],[parents_enfants]]&gt;=1,Tableau2[[#This Row],[parents_enfants]]&lt;=3),"1-3 enfants","4+ enfants"))</f>
        <v>0 enfant</v>
      </c>
      <c r="O633" t="str">
        <f>IF(Tableau2[[#This Row],[survecu]]=0,"NON","OUI")</f>
        <v>OUI</v>
      </c>
      <c r="P633" t="s">
        <v>46</v>
      </c>
      <c r="Q633" t="b">
        <v>1</v>
      </c>
    </row>
    <row r="634" spans="1:17" x14ac:dyDescent="0.35">
      <c r="A634">
        <v>0</v>
      </c>
      <c r="B634">
        <v>3</v>
      </c>
      <c r="C634" s="4">
        <v>26</v>
      </c>
      <c r="D634">
        <v>0</v>
      </c>
      <c r="E634">
        <v>0</v>
      </c>
      <c r="F634" s="3">
        <v>7.8958000000000004</v>
      </c>
      <c r="G634" t="s">
        <v>14</v>
      </c>
      <c r="H634" t="s">
        <v>15</v>
      </c>
      <c r="I634" t="s">
        <v>45</v>
      </c>
      <c r="J634" t="b">
        <v>1</v>
      </c>
      <c r="K634" t="s">
        <v>16</v>
      </c>
      <c r="L634" t="s">
        <v>17</v>
      </c>
      <c r="M634">
        <f>IF(B634&lt;&gt;"",COUNTA($B$6:B634),"")</f>
        <v>629</v>
      </c>
      <c r="N634" t="str">
        <f>IF(Tableau2[[#This Row],[parents_enfants]]=0,"0 enfant",
   IF(AND(Tableau2[[#This Row],[parents_enfants]]&gt;=1,Tableau2[[#This Row],[parents_enfants]]&lt;=3),"1-3 enfants","4+ enfants"))</f>
        <v>0 enfant</v>
      </c>
      <c r="O634" t="str">
        <f>IF(Tableau2[[#This Row],[survecu]]=0,"NON","OUI")</f>
        <v>NON</v>
      </c>
      <c r="P634" t="s">
        <v>45</v>
      </c>
      <c r="Q634" t="b">
        <v>1</v>
      </c>
    </row>
    <row r="635" spans="1:17" x14ac:dyDescent="0.35">
      <c r="A635">
        <v>0</v>
      </c>
      <c r="B635">
        <v>3</v>
      </c>
      <c r="C635" s="4">
        <v>25</v>
      </c>
      <c r="D635">
        <v>0</v>
      </c>
      <c r="E635">
        <v>0</v>
      </c>
      <c r="F635" s="3">
        <v>7.7332999999999998</v>
      </c>
      <c r="G635" t="s">
        <v>22</v>
      </c>
      <c r="H635" t="s">
        <v>15</v>
      </c>
      <c r="I635" t="s">
        <v>45</v>
      </c>
      <c r="J635" t="b">
        <v>1</v>
      </c>
      <c r="K635" t="s">
        <v>23</v>
      </c>
      <c r="L635" t="s">
        <v>17</v>
      </c>
      <c r="M635">
        <f>IF(B635&lt;&gt;"",COUNTA($B$6:B635),"")</f>
        <v>630</v>
      </c>
      <c r="N635" t="str">
        <f>IF(Tableau2[[#This Row],[parents_enfants]]=0,"0 enfant",
   IF(AND(Tableau2[[#This Row],[parents_enfants]]&gt;=1,Tableau2[[#This Row],[parents_enfants]]&lt;=3),"1-3 enfants","4+ enfants"))</f>
        <v>0 enfant</v>
      </c>
      <c r="O635" t="str">
        <f>IF(Tableau2[[#This Row],[survecu]]=0,"NON","OUI")</f>
        <v>NON</v>
      </c>
      <c r="P635" t="s">
        <v>45</v>
      </c>
      <c r="Q635" t="b">
        <v>1</v>
      </c>
    </row>
    <row r="636" spans="1:17" x14ac:dyDescent="0.35">
      <c r="A636">
        <v>1</v>
      </c>
      <c r="B636">
        <v>1</v>
      </c>
      <c r="C636" s="4">
        <v>80</v>
      </c>
      <c r="D636">
        <v>0</v>
      </c>
      <c r="E636">
        <v>0</v>
      </c>
      <c r="F636" s="3">
        <v>30</v>
      </c>
      <c r="G636" t="s">
        <v>14</v>
      </c>
      <c r="H636" t="s">
        <v>19</v>
      </c>
      <c r="I636" t="s">
        <v>45</v>
      </c>
      <c r="J636" t="b">
        <v>1</v>
      </c>
      <c r="K636" t="s">
        <v>16</v>
      </c>
      <c r="L636" t="s">
        <v>21</v>
      </c>
      <c r="M636">
        <f>IF(B636&lt;&gt;"",COUNTA($B$6:B636),"")</f>
        <v>631</v>
      </c>
      <c r="N636" t="str">
        <f>IF(Tableau2[[#This Row],[parents_enfants]]=0,"0 enfant",
   IF(AND(Tableau2[[#This Row],[parents_enfants]]&gt;=1,Tableau2[[#This Row],[parents_enfants]]&lt;=3),"1-3 enfants","4+ enfants"))</f>
        <v>0 enfant</v>
      </c>
      <c r="O636" t="str">
        <f>IF(Tableau2[[#This Row],[survecu]]=0,"NON","OUI")</f>
        <v>OUI</v>
      </c>
      <c r="P636" t="s">
        <v>45</v>
      </c>
      <c r="Q636" t="b">
        <v>1</v>
      </c>
    </row>
    <row r="637" spans="1:17" x14ac:dyDescent="0.35">
      <c r="A637">
        <v>0</v>
      </c>
      <c r="B637">
        <v>3</v>
      </c>
      <c r="C637" s="4">
        <v>51</v>
      </c>
      <c r="D637">
        <v>0</v>
      </c>
      <c r="E637">
        <v>0</v>
      </c>
      <c r="F637" s="3">
        <v>7.0541999999999998</v>
      </c>
      <c r="G637" t="s">
        <v>14</v>
      </c>
      <c r="H637" t="s">
        <v>15</v>
      </c>
      <c r="I637" t="s">
        <v>45</v>
      </c>
      <c r="J637" t="b">
        <v>1</v>
      </c>
      <c r="K637" t="s">
        <v>16</v>
      </c>
      <c r="L637" t="s">
        <v>17</v>
      </c>
      <c r="M637">
        <f>IF(B637&lt;&gt;"",COUNTA($B$6:B637),"")</f>
        <v>632</v>
      </c>
      <c r="N637" t="str">
        <f>IF(Tableau2[[#This Row],[parents_enfants]]=0,"0 enfant",
   IF(AND(Tableau2[[#This Row],[parents_enfants]]&gt;=1,Tableau2[[#This Row],[parents_enfants]]&lt;=3),"1-3 enfants","4+ enfants"))</f>
        <v>0 enfant</v>
      </c>
      <c r="O637" t="str">
        <f>IF(Tableau2[[#This Row],[survecu]]=0,"NON","OUI")</f>
        <v>NON</v>
      </c>
      <c r="P637" t="s">
        <v>45</v>
      </c>
      <c r="Q637" t="b">
        <v>1</v>
      </c>
    </row>
    <row r="638" spans="1:17" x14ac:dyDescent="0.35">
      <c r="A638">
        <v>1</v>
      </c>
      <c r="B638">
        <v>1</v>
      </c>
      <c r="C638" s="4">
        <v>32</v>
      </c>
      <c r="D638">
        <v>0</v>
      </c>
      <c r="E638">
        <v>0</v>
      </c>
      <c r="F638" s="3">
        <v>30.5</v>
      </c>
      <c r="G638" t="s">
        <v>18</v>
      </c>
      <c r="H638" t="s">
        <v>19</v>
      </c>
      <c r="I638" t="s">
        <v>45</v>
      </c>
      <c r="J638" t="b">
        <v>1</v>
      </c>
      <c r="K638" t="s">
        <v>20</v>
      </c>
      <c r="L638" t="s">
        <v>21</v>
      </c>
      <c r="M638">
        <f>IF(B638&lt;&gt;"",COUNTA($B$6:B638),"")</f>
        <v>633</v>
      </c>
      <c r="N638" t="str">
        <f>IF(Tableau2[[#This Row],[parents_enfants]]=0,"0 enfant",
   IF(AND(Tableau2[[#This Row],[parents_enfants]]&gt;=1,Tableau2[[#This Row],[parents_enfants]]&lt;=3),"1-3 enfants","4+ enfants"))</f>
        <v>0 enfant</v>
      </c>
      <c r="O638" t="str">
        <f>IF(Tableau2[[#This Row],[survecu]]=0,"NON","OUI")</f>
        <v>OUI</v>
      </c>
      <c r="P638" t="s">
        <v>45</v>
      </c>
      <c r="Q638" t="b">
        <v>1</v>
      </c>
    </row>
    <row r="639" spans="1:17" x14ac:dyDescent="0.35">
      <c r="A639">
        <v>0</v>
      </c>
      <c r="B639">
        <v>1</v>
      </c>
      <c r="C639" s="4">
        <v>40</v>
      </c>
      <c r="D639">
        <v>0</v>
      </c>
      <c r="E639">
        <v>0</v>
      </c>
      <c r="F639" s="3">
        <v>0</v>
      </c>
      <c r="G639" t="s">
        <v>14</v>
      </c>
      <c r="H639" t="s">
        <v>19</v>
      </c>
      <c r="I639" t="s">
        <v>45</v>
      </c>
      <c r="J639" t="b">
        <v>1</v>
      </c>
      <c r="K639" t="s">
        <v>16</v>
      </c>
      <c r="L639" t="s">
        <v>17</v>
      </c>
      <c r="M639">
        <f>IF(B639&lt;&gt;"",COUNTA($B$6:B639),"")</f>
        <v>634</v>
      </c>
      <c r="N639" t="str">
        <f>IF(Tableau2[[#This Row],[parents_enfants]]=0,"0 enfant",
   IF(AND(Tableau2[[#This Row],[parents_enfants]]&gt;=1,Tableau2[[#This Row],[parents_enfants]]&lt;=3),"1-3 enfants","4+ enfants"))</f>
        <v>0 enfant</v>
      </c>
      <c r="O639" t="str">
        <f>IF(Tableau2[[#This Row],[survecu]]=0,"NON","OUI")</f>
        <v>NON</v>
      </c>
      <c r="P639" t="s">
        <v>45</v>
      </c>
      <c r="Q639" t="b">
        <v>1</v>
      </c>
    </row>
    <row r="640" spans="1:17" x14ac:dyDescent="0.35">
      <c r="A640">
        <v>0</v>
      </c>
      <c r="B640">
        <v>3</v>
      </c>
      <c r="C640" s="4">
        <v>9</v>
      </c>
      <c r="D640">
        <v>3</v>
      </c>
      <c r="E640">
        <v>2</v>
      </c>
      <c r="F640" s="3">
        <v>27.9</v>
      </c>
      <c r="G640" t="s">
        <v>14</v>
      </c>
      <c r="H640" t="s">
        <v>15</v>
      </c>
      <c r="I640" t="s">
        <v>59</v>
      </c>
      <c r="J640" t="b">
        <v>0</v>
      </c>
      <c r="K640" t="s">
        <v>16</v>
      </c>
      <c r="L640" t="s">
        <v>17</v>
      </c>
      <c r="M640">
        <f>IF(B640&lt;&gt;"",COUNTA($B$6:B640),"")</f>
        <v>635</v>
      </c>
      <c r="N640" t="str">
        <f>IF(Tableau2[[#This Row],[parents_enfants]]=0,"0 enfant",
   IF(AND(Tableau2[[#This Row],[parents_enfants]]&gt;=1,Tableau2[[#This Row],[parents_enfants]]&lt;=3),"1-3 enfants","4+ enfants"))</f>
        <v>1-3 enfants</v>
      </c>
      <c r="O640" t="str">
        <f>IF(Tableau2[[#This Row],[survecu]]=0,"NON","OUI")</f>
        <v>NON</v>
      </c>
      <c r="P640" t="s">
        <v>46</v>
      </c>
      <c r="Q640" t="b">
        <v>0</v>
      </c>
    </row>
    <row r="641" spans="1:17" x14ac:dyDescent="0.35">
      <c r="A641">
        <v>1</v>
      </c>
      <c r="B641">
        <v>2</v>
      </c>
      <c r="C641" s="4">
        <v>28</v>
      </c>
      <c r="D641">
        <v>0</v>
      </c>
      <c r="E641">
        <v>0</v>
      </c>
      <c r="F641" s="3">
        <v>13</v>
      </c>
      <c r="G641" t="s">
        <v>14</v>
      </c>
      <c r="H641" t="s">
        <v>24</v>
      </c>
      <c r="I641" t="s">
        <v>46</v>
      </c>
      <c r="J641" t="b">
        <v>0</v>
      </c>
      <c r="K641" t="s">
        <v>16</v>
      </c>
      <c r="L641" t="s">
        <v>21</v>
      </c>
      <c r="M641">
        <f>IF(B641&lt;&gt;"",COUNTA($B$6:B641),"")</f>
        <v>636</v>
      </c>
      <c r="N641" t="str">
        <f>IF(Tableau2[[#This Row],[parents_enfants]]=0,"0 enfant",
   IF(AND(Tableau2[[#This Row],[parents_enfants]]&gt;=1,Tableau2[[#This Row],[parents_enfants]]&lt;=3),"1-3 enfants","4+ enfants"))</f>
        <v>0 enfant</v>
      </c>
      <c r="O641" t="str">
        <f>IF(Tableau2[[#This Row],[survecu]]=0,"NON","OUI")</f>
        <v>OUI</v>
      </c>
      <c r="P641" t="s">
        <v>46</v>
      </c>
      <c r="Q641" t="b">
        <v>1</v>
      </c>
    </row>
    <row r="642" spans="1:17" x14ac:dyDescent="0.35">
      <c r="A642">
        <v>0</v>
      </c>
      <c r="B642">
        <v>3</v>
      </c>
      <c r="C642" s="4">
        <v>32</v>
      </c>
      <c r="D642">
        <v>0</v>
      </c>
      <c r="E642">
        <v>0</v>
      </c>
      <c r="F642" s="3">
        <v>7.9249999999999998</v>
      </c>
      <c r="G642" t="s">
        <v>14</v>
      </c>
      <c r="H642" t="s">
        <v>15</v>
      </c>
      <c r="I642" t="s">
        <v>45</v>
      </c>
      <c r="J642" t="b">
        <v>1</v>
      </c>
      <c r="K642" t="s">
        <v>16</v>
      </c>
      <c r="L642" t="s">
        <v>17</v>
      </c>
      <c r="M642">
        <f>IF(B642&lt;&gt;"",COUNTA($B$6:B642),"")</f>
        <v>637</v>
      </c>
      <c r="N642" t="str">
        <f>IF(Tableau2[[#This Row],[parents_enfants]]=0,"0 enfant",
   IF(AND(Tableau2[[#This Row],[parents_enfants]]&gt;=1,Tableau2[[#This Row],[parents_enfants]]&lt;=3),"1-3 enfants","4+ enfants"))</f>
        <v>0 enfant</v>
      </c>
      <c r="O642" t="str">
        <f>IF(Tableau2[[#This Row],[survecu]]=0,"NON","OUI")</f>
        <v>NON</v>
      </c>
      <c r="P642" t="s">
        <v>45</v>
      </c>
      <c r="Q642" t="b">
        <v>1</v>
      </c>
    </row>
    <row r="643" spans="1:17" x14ac:dyDescent="0.35">
      <c r="A643">
        <v>0</v>
      </c>
      <c r="B643">
        <v>2</v>
      </c>
      <c r="C643" s="4">
        <v>31</v>
      </c>
      <c r="D643">
        <v>1</v>
      </c>
      <c r="E643">
        <v>1</v>
      </c>
      <c r="F643" s="3">
        <v>26.25</v>
      </c>
      <c r="G643" t="s">
        <v>14</v>
      </c>
      <c r="H643" t="s">
        <v>24</v>
      </c>
      <c r="I643" t="s">
        <v>45</v>
      </c>
      <c r="J643" t="b">
        <v>1</v>
      </c>
      <c r="K643" t="s">
        <v>16</v>
      </c>
      <c r="L643" t="s">
        <v>17</v>
      </c>
      <c r="M643">
        <f>IF(B643&lt;&gt;"",COUNTA($B$6:B643),"")</f>
        <v>638</v>
      </c>
      <c r="N643" t="str">
        <f>IF(Tableau2[[#This Row],[parents_enfants]]=0,"0 enfant",
   IF(AND(Tableau2[[#This Row],[parents_enfants]]&gt;=1,Tableau2[[#This Row],[parents_enfants]]&lt;=3),"1-3 enfants","4+ enfants"))</f>
        <v>1-3 enfants</v>
      </c>
      <c r="O643" t="str">
        <f>IF(Tableau2[[#This Row],[survecu]]=0,"NON","OUI")</f>
        <v>NON</v>
      </c>
      <c r="P643" t="s">
        <v>45</v>
      </c>
      <c r="Q643" t="b">
        <v>0</v>
      </c>
    </row>
    <row r="644" spans="1:17" x14ac:dyDescent="0.35">
      <c r="A644">
        <v>0</v>
      </c>
      <c r="B644">
        <v>3</v>
      </c>
      <c r="C644" s="4">
        <v>41</v>
      </c>
      <c r="D644">
        <v>0</v>
      </c>
      <c r="E644">
        <v>5</v>
      </c>
      <c r="F644" s="3">
        <v>39.6875</v>
      </c>
      <c r="G644" t="s">
        <v>14</v>
      </c>
      <c r="H644" t="s">
        <v>15</v>
      </c>
      <c r="I644" t="s">
        <v>46</v>
      </c>
      <c r="J644" t="b">
        <v>0</v>
      </c>
      <c r="K644" t="s">
        <v>16</v>
      </c>
      <c r="L644" t="s">
        <v>17</v>
      </c>
      <c r="M644">
        <f>IF(B644&lt;&gt;"",COUNTA($B$6:B644),"")</f>
        <v>639</v>
      </c>
      <c r="N644" t="str">
        <f>IF(Tableau2[[#This Row],[parents_enfants]]=0,"0 enfant",
   IF(AND(Tableau2[[#This Row],[parents_enfants]]&gt;=1,Tableau2[[#This Row],[parents_enfants]]&lt;=3),"1-3 enfants","4+ enfants"))</f>
        <v>4+ enfants</v>
      </c>
      <c r="O644" t="str">
        <f>IF(Tableau2[[#This Row],[survecu]]=0,"NON","OUI")</f>
        <v>NON</v>
      </c>
      <c r="P644" t="s">
        <v>46</v>
      </c>
      <c r="Q644" t="b">
        <v>0</v>
      </c>
    </row>
    <row r="645" spans="1:17" x14ac:dyDescent="0.35">
      <c r="A645">
        <v>0</v>
      </c>
      <c r="B645">
        <v>3</v>
      </c>
      <c r="C645" s="4">
        <v>25</v>
      </c>
      <c r="D645">
        <v>1</v>
      </c>
      <c r="E645">
        <v>0</v>
      </c>
      <c r="F645" s="3">
        <v>16.100000000000001</v>
      </c>
      <c r="G645" t="s">
        <v>14</v>
      </c>
      <c r="H645" t="s">
        <v>15</v>
      </c>
      <c r="I645" t="s">
        <v>45</v>
      </c>
      <c r="J645" t="b">
        <v>1</v>
      </c>
      <c r="K645" t="s">
        <v>16</v>
      </c>
      <c r="L645" t="s">
        <v>17</v>
      </c>
      <c r="M645">
        <f>IF(B645&lt;&gt;"",COUNTA($B$6:B645),"")</f>
        <v>640</v>
      </c>
      <c r="N645" t="str">
        <f>IF(Tableau2[[#This Row],[parents_enfants]]=0,"0 enfant",
   IF(AND(Tableau2[[#This Row],[parents_enfants]]&gt;=1,Tableau2[[#This Row],[parents_enfants]]&lt;=3),"1-3 enfants","4+ enfants"))</f>
        <v>0 enfant</v>
      </c>
      <c r="O645" t="str">
        <f>IF(Tableau2[[#This Row],[survecu]]=0,"NON","OUI")</f>
        <v>NON</v>
      </c>
      <c r="P645" t="s">
        <v>45</v>
      </c>
      <c r="Q645" t="b">
        <v>0</v>
      </c>
    </row>
    <row r="646" spans="1:17" x14ac:dyDescent="0.35">
      <c r="A646">
        <v>0</v>
      </c>
      <c r="B646">
        <v>3</v>
      </c>
      <c r="C646" s="4">
        <v>20</v>
      </c>
      <c r="D646">
        <v>0</v>
      </c>
      <c r="E646">
        <v>0</v>
      </c>
      <c r="F646" s="3">
        <v>7.8541999999999996</v>
      </c>
      <c r="G646" t="s">
        <v>14</v>
      </c>
      <c r="H646" t="s">
        <v>15</v>
      </c>
      <c r="I646" t="s">
        <v>45</v>
      </c>
      <c r="J646" t="b">
        <v>1</v>
      </c>
      <c r="K646" t="s">
        <v>16</v>
      </c>
      <c r="L646" t="s">
        <v>17</v>
      </c>
      <c r="M646">
        <f>IF(B646&lt;&gt;"",COUNTA($B$6:B646),"")</f>
        <v>641</v>
      </c>
      <c r="N646" t="str">
        <f>IF(Tableau2[[#This Row],[parents_enfants]]=0,"0 enfant",
   IF(AND(Tableau2[[#This Row],[parents_enfants]]&gt;=1,Tableau2[[#This Row],[parents_enfants]]&lt;=3),"1-3 enfants","4+ enfants"))</f>
        <v>0 enfant</v>
      </c>
      <c r="O646" t="str">
        <f>IF(Tableau2[[#This Row],[survecu]]=0,"NON","OUI")</f>
        <v>NON</v>
      </c>
      <c r="P646" t="s">
        <v>45</v>
      </c>
      <c r="Q646" t="b">
        <v>1</v>
      </c>
    </row>
    <row r="647" spans="1:17" x14ac:dyDescent="0.35">
      <c r="A647">
        <v>1</v>
      </c>
      <c r="B647">
        <v>1</v>
      </c>
      <c r="C647" s="4">
        <v>24</v>
      </c>
      <c r="D647">
        <v>0</v>
      </c>
      <c r="E647">
        <v>0</v>
      </c>
      <c r="F647" s="3">
        <v>69.3</v>
      </c>
      <c r="G647" t="s">
        <v>18</v>
      </c>
      <c r="H647" t="s">
        <v>19</v>
      </c>
      <c r="I647" t="s">
        <v>46</v>
      </c>
      <c r="J647" t="b">
        <v>0</v>
      </c>
      <c r="K647" t="s">
        <v>20</v>
      </c>
      <c r="L647" t="s">
        <v>21</v>
      </c>
      <c r="M647">
        <f>IF(B647&lt;&gt;"",COUNTA($B$6:B647),"")</f>
        <v>642</v>
      </c>
      <c r="N647" t="str">
        <f>IF(Tableau2[[#This Row],[parents_enfants]]=0,"0 enfant",
   IF(AND(Tableau2[[#This Row],[parents_enfants]]&gt;=1,Tableau2[[#This Row],[parents_enfants]]&lt;=3),"1-3 enfants","4+ enfants"))</f>
        <v>0 enfant</v>
      </c>
      <c r="O647" t="str">
        <f>IF(Tableau2[[#This Row],[survecu]]=0,"NON","OUI")</f>
        <v>OUI</v>
      </c>
      <c r="P647" t="s">
        <v>46</v>
      </c>
      <c r="Q647" t="b">
        <v>1</v>
      </c>
    </row>
    <row r="648" spans="1:17" x14ac:dyDescent="0.35">
      <c r="A648">
        <v>0</v>
      </c>
      <c r="B648">
        <v>3</v>
      </c>
      <c r="C648" s="4">
        <v>2</v>
      </c>
      <c r="D648">
        <v>3</v>
      </c>
      <c r="E648">
        <v>2</v>
      </c>
      <c r="F648" s="3">
        <v>27.9</v>
      </c>
      <c r="G648" t="s">
        <v>14</v>
      </c>
      <c r="H648" t="s">
        <v>15</v>
      </c>
      <c r="I648" t="s">
        <v>59</v>
      </c>
      <c r="J648" t="b">
        <v>0</v>
      </c>
      <c r="K648" t="s">
        <v>16</v>
      </c>
      <c r="L648" t="s">
        <v>17</v>
      </c>
      <c r="M648">
        <f>IF(B648&lt;&gt;"",COUNTA($B$6:B648),"")</f>
        <v>643</v>
      </c>
      <c r="N648" t="str">
        <f>IF(Tableau2[[#This Row],[parents_enfants]]=0,"0 enfant",
   IF(AND(Tableau2[[#This Row],[parents_enfants]]&gt;=1,Tableau2[[#This Row],[parents_enfants]]&lt;=3),"1-3 enfants","4+ enfants"))</f>
        <v>1-3 enfants</v>
      </c>
      <c r="O648" t="str">
        <f>IF(Tableau2[[#This Row],[survecu]]=0,"NON","OUI")</f>
        <v>NON</v>
      </c>
      <c r="P648" t="s">
        <v>46</v>
      </c>
      <c r="Q648" t="b">
        <v>0</v>
      </c>
    </row>
    <row r="649" spans="1:17" x14ac:dyDescent="0.35">
      <c r="A649">
        <v>1</v>
      </c>
      <c r="B649">
        <v>3</v>
      </c>
      <c r="C649" s="4">
        <v>25</v>
      </c>
      <c r="D649">
        <v>0</v>
      </c>
      <c r="E649">
        <v>0</v>
      </c>
      <c r="F649" s="3">
        <v>56.495800000000003</v>
      </c>
      <c r="G649" t="s">
        <v>14</v>
      </c>
      <c r="H649" t="s">
        <v>15</v>
      </c>
      <c r="I649" t="s">
        <v>45</v>
      </c>
      <c r="J649" t="b">
        <v>1</v>
      </c>
      <c r="K649" t="s">
        <v>16</v>
      </c>
      <c r="L649" t="s">
        <v>21</v>
      </c>
      <c r="M649">
        <f>IF(B649&lt;&gt;"",COUNTA($B$6:B649),"")</f>
        <v>644</v>
      </c>
      <c r="N649" t="str">
        <f>IF(Tableau2[[#This Row],[parents_enfants]]=0,"0 enfant",
   IF(AND(Tableau2[[#This Row],[parents_enfants]]&gt;=1,Tableau2[[#This Row],[parents_enfants]]&lt;=3),"1-3 enfants","4+ enfants"))</f>
        <v>0 enfant</v>
      </c>
      <c r="O649" t="str">
        <f>IF(Tableau2[[#This Row],[survecu]]=0,"NON","OUI")</f>
        <v>OUI</v>
      </c>
      <c r="P649" t="s">
        <v>45</v>
      </c>
      <c r="Q649" t="b">
        <v>1</v>
      </c>
    </row>
    <row r="650" spans="1:17" x14ac:dyDescent="0.35">
      <c r="A650">
        <v>1</v>
      </c>
      <c r="B650">
        <v>3</v>
      </c>
      <c r="C650" s="4">
        <v>1</v>
      </c>
      <c r="D650">
        <v>2</v>
      </c>
      <c r="E650">
        <v>1</v>
      </c>
      <c r="F650" s="3">
        <v>19.258299999999998</v>
      </c>
      <c r="G650" t="s">
        <v>18</v>
      </c>
      <c r="H650" t="s">
        <v>15</v>
      </c>
      <c r="I650" t="s">
        <v>59</v>
      </c>
      <c r="J650" t="b">
        <v>0</v>
      </c>
      <c r="K650" t="s">
        <v>20</v>
      </c>
      <c r="L650" t="s">
        <v>21</v>
      </c>
      <c r="M650">
        <f>IF(B650&lt;&gt;"",COUNTA($B$6:B650),"")</f>
        <v>645</v>
      </c>
      <c r="N650" t="str">
        <f>IF(Tableau2[[#This Row],[parents_enfants]]=0,"0 enfant",
   IF(AND(Tableau2[[#This Row],[parents_enfants]]&gt;=1,Tableau2[[#This Row],[parents_enfants]]&lt;=3),"1-3 enfants","4+ enfants"))</f>
        <v>1-3 enfants</v>
      </c>
      <c r="O650" t="str">
        <f>IF(Tableau2[[#This Row],[survecu]]=0,"NON","OUI")</f>
        <v>OUI</v>
      </c>
      <c r="P650" t="s">
        <v>46</v>
      </c>
      <c r="Q650" t="b">
        <v>0</v>
      </c>
    </row>
    <row r="651" spans="1:17" x14ac:dyDescent="0.35">
      <c r="A651">
        <v>1</v>
      </c>
      <c r="B651">
        <v>1</v>
      </c>
      <c r="C651" s="4">
        <v>48</v>
      </c>
      <c r="D651">
        <v>1</v>
      </c>
      <c r="E651">
        <v>0</v>
      </c>
      <c r="F651" s="3">
        <v>76.729200000000006</v>
      </c>
      <c r="G651" t="s">
        <v>18</v>
      </c>
      <c r="H651" t="s">
        <v>19</v>
      </c>
      <c r="I651" t="s">
        <v>45</v>
      </c>
      <c r="J651" t="b">
        <v>1</v>
      </c>
      <c r="K651" t="s">
        <v>20</v>
      </c>
      <c r="L651" t="s">
        <v>21</v>
      </c>
      <c r="M651">
        <f>IF(B651&lt;&gt;"",COUNTA($B$6:B651),"")</f>
        <v>646</v>
      </c>
      <c r="N651" t="str">
        <f>IF(Tableau2[[#This Row],[parents_enfants]]=0,"0 enfant",
   IF(AND(Tableau2[[#This Row],[parents_enfants]]&gt;=1,Tableau2[[#This Row],[parents_enfants]]&lt;=3),"1-3 enfants","4+ enfants"))</f>
        <v>0 enfant</v>
      </c>
      <c r="O651" t="str">
        <f>IF(Tableau2[[#This Row],[survecu]]=0,"NON","OUI")</f>
        <v>OUI</v>
      </c>
      <c r="P651" t="s">
        <v>45</v>
      </c>
      <c r="Q651" t="b">
        <v>0</v>
      </c>
    </row>
    <row r="652" spans="1:17" x14ac:dyDescent="0.35">
      <c r="A652">
        <v>0</v>
      </c>
      <c r="B652">
        <v>3</v>
      </c>
      <c r="C652" s="4">
        <v>19</v>
      </c>
      <c r="D652">
        <v>0</v>
      </c>
      <c r="E652">
        <v>0</v>
      </c>
      <c r="F652" s="3">
        <v>7.8958000000000004</v>
      </c>
      <c r="G652" t="s">
        <v>14</v>
      </c>
      <c r="H652" t="s">
        <v>15</v>
      </c>
      <c r="I652" t="s">
        <v>45</v>
      </c>
      <c r="J652" t="b">
        <v>1</v>
      </c>
      <c r="K652" t="s">
        <v>16</v>
      </c>
      <c r="L652" t="s">
        <v>17</v>
      </c>
      <c r="M652">
        <f>IF(B652&lt;&gt;"",COUNTA($B$6:B652),"")</f>
        <v>647</v>
      </c>
      <c r="N652" t="str">
        <f>IF(Tableau2[[#This Row],[parents_enfants]]=0,"0 enfant",
   IF(AND(Tableau2[[#This Row],[parents_enfants]]&gt;=1,Tableau2[[#This Row],[parents_enfants]]&lt;=3),"1-3 enfants","4+ enfants"))</f>
        <v>0 enfant</v>
      </c>
      <c r="O652" t="str">
        <f>IF(Tableau2[[#This Row],[survecu]]=0,"NON","OUI")</f>
        <v>NON</v>
      </c>
      <c r="P652" t="s">
        <v>45</v>
      </c>
      <c r="Q652" t="b">
        <v>1</v>
      </c>
    </row>
    <row r="653" spans="1:17" x14ac:dyDescent="0.35">
      <c r="A653">
        <v>1</v>
      </c>
      <c r="B653">
        <v>1</v>
      </c>
      <c r="C653" s="4">
        <v>56</v>
      </c>
      <c r="D653">
        <v>0</v>
      </c>
      <c r="E653">
        <v>0</v>
      </c>
      <c r="F653" s="3">
        <v>35.5</v>
      </c>
      <c r="G653" t="s">
        <v>18</v>
      </c>
      <c r="H653" t="s">
        <v>19</v>
      </c>
      <c r="I653" t="s">
        <v>45</v>
      </c>
      <c r="J653" t="b">
        <v>1</v>
      </c>
      <c r="K653" t="s">
        <v>20</v>
      </c>
      <c r="L653" t="s">
        <v>21</v>
      </c>
      <c r="M653">
        <f>IF(B653&lt;&gt;"",COUNTA($B$6:B653),"")</f>
        <v>648</v>
      </c>
      <c r="N653" t="str">
        <f>IF(Tableau2[[#This Row],[parents_enfants]]=0,"0 enfant",
   IF(AND(Tableau2[[#This Row],[parents_enfants]]&gt;=1,Tableau2[[#This Row],[parents_enfants]]&lt;=3),"1-3 enfants","4+ enfants"))</f>
        <v>0 enfant</v>
      </c>
      <c r="O653" t="str">
        <f>IF(Tableau2[[#This Row],[survecu]]=0,"NON","OUI")</f>
        <v>OUI</v>
      </c>
      <c r="P653" t="s">
        <v>45</v>
      </c>
      <c r="Q653" t="b">
        <v>1</v>
      </c>
    </row>
    <row r="654" spans="1:17" x14ac:dyDescent="0.35">
      <c r="A654">
        <v>0</v>
      </c>
      <c r="B654">
        <v>3</v>
      </c>
      <c r="C654" s="4">
        <v>25</v>
      </c>
      <c r="D654">
        <v>0</v>
      </c>
      <c r="E654">
        <v>0</v>
      </c>
      <c r="F654" s="3">
        <v>7.55</v>
      </c>
      <c r="G654" t="s">
        <v>14</v>
      </c>
      <c r="H654" t="s">
        <v>15</v>
      </c>
      <c r="I654" t="s">
        <v>45</v>
      </c>
      <c r="J654" t="b">
        <v>1</v>
      </c>
      <c r="K654" t="s">
        <v>16</v>
      </c>
      <c r="L654" t="s">
        <v>17</v>
      </c>
      <c r="M654">
        <f>IF(B654&lt;&gt;"",COUNTA($B$6:B654),"")</f>
        <v>649</v>
      </c>
      <c r="N654" t="str">
        <f>IF(Tableau2[[#This Row],[parents_enfants]]=0,"0 enfant",
   IF(AND(Tableau2[[#This Row],[parents_enfants]]&gt;=1,Tableau2[[#This Row],[parents_enfants]]&lt;=3),"1-3 enfants","4+ enfants"))</f>
        <v>0 enfant</v>
      </c>
      <c r="O654" t="str">
        <f>IF(Tableau2[[#This Row],[survecu]]=0,"NON","OUI")</f>
        <v>NON</v>
      </c>
      <c r="P654" t="s">
        <v>45</v>
      </c>
      <c r="Q654" t="b">
        <v>1</v>
      </c>
    </row>
    <row r="655" spans="1:17" x14ac:dyDescent="0.35">
      <c r="A655">
        <v>1</v>
      </c>
      <c r="B655">
        <v>3</v>
      </c>
      <c r="C655" s="4">
        <v>23</v>
      </c>
      <c r="D655">
        <v>0</v>
      </c>
      <c r="E655">
        <v>0</v>
      </c>
      <c r="F655" s="3">
        <v>7.55</v>
      </c>
      <c r="G655" t="s">
        <v>14</v>
      </c>
      <c r="H655" t="s">
        <v>15</v>
      </c>
      <c r="I655" t="s">
        <v>46</v>
      </c>
      <c r="J655" t="b">
        <v>0</v>
      </c>
      <c r="K655" t="s">
        <v>16</v>
      </c>
      <c r="L655" t="s">
        <v>21</v>
      </c>
      <c r="M655">
        <f>IF(B655&lt;&gt;"",COUNTA($B$6:B655),"")</f>
        <v>650</v>
      </c>
      <c r="N655" t="str">
        <f>IF(Tableau2[[#This Row],[parents_enfants]]=0,"0 enfant",
   IF(AND(Tableau2[[#This Row],[parents_enfants]]&gt;=1,Tableau2[[#This Row],[parents_enfants]]&lt;=3),"1-3 enfants","4+ enfants"))</f>
        <v>0 enfant</v>
      </c>
      <c r="O655" t="str">
        <f>IF(Tableau2[[#This Row],[survecu]]=0,"NON","OUI")</f>
        <v>OUI</v>
      </c>
      <c r="P655" t="s">
        <v>46</v>
      </c>
      <c r="Q655" t="b">
        <v>1</v>
      </c>
    </row>
    <row r="656" spans="1:17" x14ac:dyDescent="0.35">
      <c r="A656">
        <v>0</v>
      </c>
      <c r="B656">
        <v>3</v>
      </c>
      <c r="C656" s="4">
        <v>25</v>
      </c>
      <c r="D656">
        <v>0</v>
      </c>
      <c r="E656">
        <v>0</v>
      </c>
      <c r="F656" s="3">
        <v>7.8958000000000004</v>
      </c>
      <c r="G656" t="s">
        <v>14</v>
      </c>
      <c r="H656" t="s">
        <v>15</v>
      </c>
      <c r="I656" t="s">
        <v>45</v>
      </c>
      <c r="J656" t="b">
        <v>1</v>
      </c>
      <c r="K656" t="s">
        <v>16</v>
      </c>
      <c r="L656" t="s">
        <v>17</v>
      </c>
      <c r="M656">
        <f>IF(B656&lt;&gt;"",COUNTA($B$6:B656),"")</f>
        <v>651</v>
      </c>
      <c r="N656" t="str">
        <f>IF(Tableau2[[#This Row],[parents_enfants]]=0,"0 enfant",
   IF(AND(Tableau2[[#This Row],[parents_enfants]]&gt;=1,Tableau2[[#This Row],[parents_enfants]]&lt;=3),"1-3 enfants","4+ enfants"))</f>
        <v>0 enfant</v>
      </c>
      <c r="O656" t="str">
        <f>IF(Tableau2[[#This Row],[survecu]]=0,"NON","OUI")</f>
        <v>NON</v>
      </c>
      <c r="P656" t="s">
        <v>45</v>
      </c>
      <c r="Q656" t="b">
        <v>1</v>
      </c>
    </row>
    <row r="657" spans="1:17" x14ac:dyDescent="0.35">
      <c r="A657">
        <v>1</v>
      </c>
      <c r="B657">
        <v>2</v>
      </c>
      <c r="C657" s="4">
        <v>18</v>
      </c>
      <c r="D657">
        <v>0</v>
      </c>
      <c r="E657">
        <v>1</v>
      </c>
      <c r="F657" s="3">
        <v>23</v>
      </c>
      <c r="G657" t="s">
        <v>14</v>
      </c>
      <c r="H657" t="s">
        <v>24</v>
      </c>
      <c r="I657" t="s">
        <v>46</v>
      </c>
      <c r="J657" t="b">
        <v>0</v>
      </c>
      <c r="K657" t="s">
        <v>16</v>
      </c>
      <c r="L657" t="s">
        <v>21</v>
      </c>
      <c r="M657">
        <f>IF(B657&lt;&gt;"",COUNTA($B$6:B657),"")</f>
        <v>652</v>
      </c>
      <c r="N657" t="str">
        <f>IF(Tableau2[[#This Row],[parents_enfants]]=0,"0 enfant",
   IF(AND(Tableau2[[#This Row],[parents_enfants]]&gt;=1,Tableau2[[#This Row],[parents_enfants]]&lt;=3),"1-3 enfants","4+ enfants"))</f>
        <v>1-3 enfants</v>
      </c>
      <c r="O657" t="str">
        <f>IF(Tableau2[[#This Row],[survecu]]=0,"NON","OUI")</f>
        <v>OUI</v>
      </c>
      <c r="P657" t="s">
        <v>46</v>
      </c>
      <c r="Q657" t="b">
        <v>0</v>
      </c>
    </row>
    <row r="658" spans="1:17" x14ac:dyDescent="0.35">
      <c r="A658">
        <v>0</v>
      </c>
      <c r="B658">
        <v>3</v>
      </c>
      <c r="C658" s="4">
        <v>21</v>
      </c>
      <c r="D658">
        <v>0</v>
      </c>
      <c r="E658">
        <v>0</v>
      </c>
      <c r="F658" s="3">
        <v>8.4332999999999991</v>
      </c>
      <c r="G658" t="s">
        <v>14</v>
      </c>
      <c r="H658" t="s">
        <v>15</v>
      </c>
      <c r="I658" t="s">
        <v>45</v>
      </c>
      <c r="J658" t="b">
        <v>1</v>
      </c>
      <c r="K658" t="s">
        <v>16</v>
      </c>
      <c r="L658" t="s">
        <v>17</v>
      </c>
      <c r="M658">
        <f>IF(B658&lt;&gt;"",COUNTA($B$6:B658),"")</f>
        <v>653</v>
      </c>
      <c r="N658" t="str">
        <f>IF(Tableau2[[#This Row],[parents_enfants]]=0,"0 enfant",
   IF(AND(Tableau2[[#This Row],[parents_enfants]]&gt;=1,Tableau2[[#This Row],[parents_enfants]]&lt;=3),"1-3 enfants","4+ enfants"))</f>
        <v>0 enfant</v>
      </c>
      <c r="O658" t="str">
        <f>IF(Tableau2[[#This Row],[survecu]]=0,"NON","OUI")</f>
        <v>NON</v>
      </c>
      <c r="P658" t="s">
        <v>45</v>
      </c>
      <c r="Q658" t="b">
        <v>1</v>
      </c>
    </row>
    <row r="659" spans="1:17" x14ac:dyDescent="0.35">
      <c r="A659">
        <v>1</v>
      </c>
      <c r="B659">
        <v>3</v>
      </c>
      <c r="C659" s="4">
        <v>21.5</v>
      </c>
      <c r="D659">
        <v>0</v>
      </c>
      <c r="E659">
        <v>0</v>
      </c>
      <c r="F659" s="3">
        <v>7.8292000000000002</v>
      </c>
      <c r="G659" t="s">
        <v>22</v>
      </c>
      <c r="H659" t="s">
        <v>15</v>
      </c>
      <c r="I659" t="s">
        <v>46</v>
      </c>
      <c r="J659" t="b">
        <v>0</v>
      </c>
      <c r="K659" t="s">
        <v>23</v>
      </c>
      <c r="L659" t="s">
        <v>21</v>
      </c>
      <c r="M659">
        <f>IF(B659&lt;&gt;"",COUNTA($B$6:B659),"")</f>
        <v>654</v>
      </c>
      <c r="N659" t="str">
        <f>IF(Tableau2[[#This Row],[parents_enfants]]=0,"0 enfant",
   IF(AND(Tableau2[[#This Row],[parents_enfants]]&gt;=1,Tableau2[[#This Row],[parents_enfants]]&lt;=3),"1-3 enfants","4+ enfants"))</f>
        <v>0 enfant</v>
      </c>
      <c r="O659" t="str">
        <f>IF(Tableau2[[#This Row],[survecu]]=0,"NON","OUI")</f>
        <v>OUI</v>
      </c>
      <c r="P659" t="s">
        <v>46</v>
      </c>
      <c r="Q659" t="b">
        <v>1</v>
      </c>
    </row>
    <row r="660" spans="1:17" x14ac:dyDescent="0.35">
      <c r="A660">
        <v>0</v>
      </c>
      <c r="B660">
        <v>3</v>
      </c>
      <c r="C660" s="4">
        <v>18</v>
      </c>
      <c r="D660">
        <v>0</v>
      </c>
      <c r="E660">
        <v>0</v>
      </c>
      <c r="F660" s="3">
        <v>6.75</v>
      </c>
      <c r="G660" t="s">
        <v>22</v>
      </c>
      <c r="H660" t="s">
        <v>15</v>
      </c>
      <c r="I660" t="s">
        <v>46</v>
      </c>
      <c r="J660" t="b">
        <v>0</v>
      </c>
      <c r="K660" t="s">
        <v>23</v>
      </c>
      <c r="L660" t="s">
        <v>17</v>
      </c>
      <c r="M660">
        <f>IF(B660&lt;&gt;"",COUNTA($B$6:B660),"")</f>
        <v>655</v>
      </c>
      <c r="N660" t="str">
        <f>IF(Tableau2[[#This Row],[parents_enfants]]=0,"0 enfant",
   IF(AND(Tableau2[[#This Row],[parents_enfants]]&gt;=1,Tableau2[[#This Row],[parents_enfants]]&lt;=3),"1-3 enfants","4+ enfants"))</f>
        <v>0 enfant</v>
      </c>
      <c r="O660" t="str">
        <f>IF(Tableau2[[#This Row],[survecu]]=0,"NON","OUI")</f>
        <v>NON</v>
      </c>
      <c r="P660" t="s">
        <v>46</v>
      </c>
      <c r="Q660" t="b">
        <v>1</v>
      </c>
    </row>
    <row r="661" spans="1:17" x14ac:dyDescent="0.35">
      <c r="A661">
        <v>0</v>
      </c>
      <c r="B661">
        <v>2</v>
      </c>
      <c r="C661" s="4">
        <v>24</v>
      </c>
      <c r="D661">
        <v>2</v>
      </c>
      <c r="E661">
        <v>0</v>
      </c>
      <c r="F661" s="3">
        <v>73.5</v>
      </c>
      <c r="G661" t="s">
        <v>14</v>
      </c>
      <c r="H661" t="s">
        <v>24</v>
      </c>
      <c r="I661" t="s">
        <v>45</v>
      </c>
      <c r="J661" t="b">
        <v>1</v>
      </c>
      <c r="K661" t="s">
        <v>16</v>
      </c>
      <c r="L661" t="s">
        <v>17</v>
      </c>
      <c r="M661">
        <f>IF(B661&lt;&gt;"",COUNTA($B$6:B661),"")</f>
        <v>656</v>
      </c>
      <c r="N661" t="str">
        <f>IF(Tableau2[[#This Row],[parents_enfants]]=0,"0 enfant",
   IF(AND(Tableau2[[#This Row],[parents_enfants]]&gt;=1,Tableau2[[#This Row],[parents_enfants]]&lt;=3),"1-3 enfants","4+ enfants"))</f>
        <v>0 enfant</v>
      </c>
      <c r="O661" t="str">
        <f>IF(Tableau2[[#This Row],[survecu]]=0,"NON","OUI")</f>
        <v>NON</v>
      </c>
      <c r="P661" t="s">
        <v>45</v>
      </c>
      <c r="Q661" t="b">
        <v>0</v>
      </c>
    </row>
    <row r="662" spans="1:17" x14ac:dyDescent="0.35">
      <c r="A662">
        <v>0</v>
      </c>
      <c r="B662">
        <v>3</v>
      </c>
      <c r="C662" s="4">
        <v>25</v>
      </c>
      <c r="D662">
        <v>0</v>
      </c>
      <c r="E662">
        <v>0</v>
      </c>
      <c r="F662" s="3">
        <v>7.8958000000000004</v>
      </c>
      <c r="G662" t="s">
        <v>14</v>
      </c>
      <c r="H662" t="s">
        <v>15</v>
      </c>
      <c r="I662" t="s">
        <v>45</v>
      </c>
      <c r="J662" t="b">
        <v>1</v>
      </c>
      <c r="K662" t="s">
        <v>16</v>
      </c>
      <c r="L662" t="s">
        <v>17</v>
      </c>
      <c r="M662">
        <f>IF(B662&lt;&gt;"",COUNTA($B$6:B662),"")</f>
        <v>657</v>
      </c>
      <c r="N662" t="str">
        <f>IF(Tableau2[[#This Row],[parents_enfants]]=0,"0 enfant",
   IF(AND(Tableau2[[#This Row],[parents_enfants]]&gt;=1,Tableau2[[#This Row],[parents_enfants]]&lt;=3),"1-3 enfants","4+ enfants"))</f>
        <v>0 enfant</v>
      </c>
      <c r="O662" t="str">
        <f>IF(Tableau2[[#This Row],[survecu]]=0,"NON","OUI")</f>
        <v>NON</v>
      </c>
      <c r="P662" t="s">
        <v>45</v>
      </c>
      <c r="Q662" t="b">
        <v>1</v>
      </c>
    </row>
    <row r="663" spans="1:17" x14ac:dyDescent="0.35">
      <c r="A663">
        <v>0</v>
      </c>
      <c r="B663">
        <v>3</v>
      </c>
      <c r="C663" s="4">
        <v>32</v>
      </c>
      <c r="D663">
        <v>1</v>
      </c>
      <c r="E663">
        <v>1</v>
      </c>
      <c r="F663" s="3">
        <v>15.5</v>
      </c>
      <c r="G663" t="s">
        <v>22</v>
      </c>
      <c r="H663" t="s">
        <v>15</v>
      </c>
      <c r="I663" t="s">
        <v>46</v>
      </c>
      <c r="J663" t="b">
        <v>0</v>
      </c>
      <c r="K663" t="s">
        <v>23</v>
      </c>
      <c r="L663" t="s">
        <v>17</v>
      </c>
      <c r="M663">
        <f>IF(B663&lt;&gt;"",COUNTA($B$6:B663),"")</f>
        <v>658</v>
      </c>
      <c r="N663" t="str">
        <f>IF(Tableau2[[#This Row],[parents_enfants]]=0,"0 enfant",
   IF(AND(Tableau2[[#This Row],[parents_enfants]]&gt;=1,Tableau2[[#This Row],[parents_enfants]]&lt;=3),"1-3 enfants","4+ enfants"))</f>
        <v>1-3 enfants</v>
      </c>
      <c r="O663" t="str">
        <f>IF(Tableau2[[#This Row],[survecu]]=0,"NON","OUI")</f>
        <v>NON</v>
      </c>
      <c r="P663" t="s">
        <v>46</v>
      </c>
      <c r="Q663" t="b">
        <v>0</v>
      </c>
    </row>
    <row r="664" spans="1:17" x14ac:dyDescent="0.35">
      <c r="A664">
        <v>0</v>
      </c>
      <c r="B664">
        <v>2</v>
      </c>
      <c r="C664" s="4">
        <v>23</v>
      </c>
      <c r="D664">
        <v>0</v>
      </c>
      <c r="E664">
        <v>0</v>
      </c>
      <c r="F664" s="3">
        <v>13</v>
      </c>
      <c r="G664" t="s">
        <v>14</v>
      </c>
      <c r="H664" t="s">
        <v>24</v>
      </c>
      <c r="I664" t="s">
        <v>45</v>
      </c>
      <c r="J664" t="b">
        <v>1</v>
      </c>
      <c r="K664" t="s">
        <v>16</v>
      </c>
      <c r="L664" t="s">
        <v>17</v>
      </c>
      <c r="M664">
        <f>IF(B664&lt;&gt;"",COUNTA($B$6:B664),"")</f>
        <v>659</v>
      </c>
      <c r="N664" t="str">
        <f>IF(Tableau2[[#This Row],[parents_enfants]]=0,"0 enfant",
   IF(AND(Tableau2[[#This Row],[parents_enfants]]&gt;=1,Tableau2[[#This Row],[parents_enfants]]&lt;=3),"1-3 enfants","4+ enfants"))</f>
        <v>0 enfant</v>
      </c>
      <c r="O664" t="str">
        <f>IF(Tableau2[[#This Row],[survecu]]=0,"NON","OUI")</f>
        <v>NON</v>
      </c>
      <c r="P664" t="s">
        <v>45</v>
      </c>
      <c r="Q664" t="b">
        <v>1</v>
      </c>
    </row>
    <row r="665" spans="1:17" x14ac:dyDescent="0.35">
      <c r="A665">
        <v>0</v>
      </c>
      <c r="B665">
        <v>1</v>
      </c>
      <c r="C665" s="4">
        <v>58</v>
      </c>
      <c r="D665">
        <v>0</v>
      </c>
      <c r="E665">
        <v>2</v>
      </c>
      <c r="F665" s="3">
        <v>113.27500000000001</v>
      </c>
      <c r="G665" t="s">
        <v>18</v>
      </c>
      <c r="H665" t="s">
        <v>19</v>
      </c>
      <c r="I665" t="s">
        <v>45</v>
      </c>
      <c r="J665" t="b">
        <v>1</v>
      </c>
      <c r="K665" t="s">
        <v>20</v>
      </c>
      <c r="L665" t="s">
        <v>17</v>
      </c>
      <c r="M665">
        <f>IF(B665&lt;&gt;"",COUNTA($B$6:B665),"")</f>
        <v>660</v>
      </c>
      <c r="N665" t="str">
        <f>IF(Tableau2[[#This Row],[parents_enfants]]=0,"0 enfant",
   IF(AND(Tableau2[[#This Row],[parents_enfants]]&gt;=1,Tableau2[[#This Row],[parents_enfants]]&lt;=3),"1-3 enfants","4+ enfants"))</f>
        <v>1-3 enfants</v>
      </c>
      <c r="O665" t="str">
        <f>IF(Tableau2[[#This Row],[survecu]]=0,"NON","OUI")</f>
        <v>NON</v>
      </c>
      <c r="P665" t="s">
        <v>45</v>
      </c>
      <c r="Q665" t="b">
        <v>0</v>
      </c>
    </row>
    <row r="666" spans="1:17" x14ac:dyDescent="0.35">
      <c r="A666">
        <v>1</v>
      </c>
      <c r="B666">
        <v>1</v>
      </c>
      <c r="C666" s="4">
        <v>50</v>
      </c>
      <c r="D666">
        <v>2</v>
      </c>
      <c r="E666">
        <v>0</v>
      </c>
      <c r="F666" s="3">
        <v>133.65</v>
      </c>
      <c r="G666" t="s">
        <v>14</v>
      </c>
      <c r="H666" t="s">
        <v>19</v>
      </c>
      <c r="I666" t="s">
        <v>45</v>
      </c>
      <c r="J666" t="b">
        <v>1</v>
      </c>
      <c r="K666" t="s">
        <v>16</v>
      </c>
      <c r="L666" t="s">
        <v>21</v>
      </c>
      <c r="M666">
        <f>IF(B666&lt;&gt;"",COUNTA($B$6:B666),"")</f>
        <v>661</v>
      </c>
      <c r="N666" t="str">
        <f>IF(Tableau2[[#This Row],[parents_enfants]]=0,"0 enfant",
   IF(AND(Tableau2[[#This Row],[parents_enfants]]&gt;=1,Tableau2[[#This Row],[parents_enfants]]&lt;=3),"1-3 enfants","4+ enfants"))</f>
        <v>0 enfant</v>
      </c>
      <c r="O666" t="str">
        <f>IF(Tableau2[[#This Row],[survecu]]=0,"NON","OUI")</f>
        <v>OUI</v>
      </c>
      <c r="P666" t="s">
        <v>45</v>
      </c>
      <c r="Q666" t="b">
        <v>0</v>
      </c>
    </row>
    <row r="667" spans="1:17" x14ac:dyDescent="0.35">
      <c r="A667">
        <v>0</v>
      </c>
      <c r="B667">
        <v>3</v>
      </c>
      <c r="C667" s="4">
        <v>40</v>
      </c>
      <c r="D667">
        <v>0</v>
      </c>
      <c r="E667">
        <v>0</v>
      </c>
      <c r="F667" s="3">
        <v>7.2249999999999996</v>
      </c>
      <c r="G667" t="s">
        <v>18</v>
      </c>
      <c r="H667" t="s">
        <v>15</v>
      </c>
      <c r="I667" t="s">
        <v>45</v>
      </c>
      <c r="J667" t="b">
        <v>1</v>
      </c>
      <c r="K667" t="s">
        <v>20</v>
      </c>
      <c r="L667" t="s">
        <v>17</v>
      </c>
      <c r="M667">
        <f>IF(B667&lt;&gt;"",COUNTA($B$6:B667),"")</f>
        <v>662</v>
      </c>
      <c r="N667" t="str">
        <f>IF(Tableau2[[#This Row],[parents_enfants]]=0,"0 enfant",
   IF(AND(Tableau2[[#This Row],[parents_enfants]]&gt;=1,Tableau2[[#This Row],[parents_enfants]]&lt;=3),"1-3 enfants","4+ enfants"))</f>
        <v>0 enfant</v>
      </c>
      <c r="O667" t="str">
        <f>IF(Tableau2[[#This Row],[survecu]]=0,"NON","OUI")</f>
        <v>NON</v>
      </c>
      <c r="P667" t="s">
        <v>45</v>
      </c>
      <c r="Q667" t="b">
        <v>1</v>
      </c>
    </row>
    <row r="668" spans="1:17" x14ac:dyDescent="0.35">
      <c r="A668">
        <v>0</v>
      </c>
      <c r="B668">
        <v>1</v>
      </c>
      <c r="C668" s="4">
        <v>47</v>
      </c>
      <c r="D668">
        <v>0</v>
      </c>
      <c r="E668">
        <v>0</v>
      </c>
      <c r="F668" s="3">
        <v>25.587499999999999</v>
      </c>
      <c r="G668" t="s">
        <v>14</v>
      </c>
      <c r="H668" t="s">
        <v>19</v>
      </c>
      <c r="I668" t="s">
        <v>45</v>
      </c>
      <c r="J668" t="b">
        <v>1</v>
      </c>
      <c r="K668" t="s">
        <v>16</v>
      </c>
      <c r="L668" t="s">
        <v>17</v>
      </c>
      <c r="M668">
        <f>IF(B668&lt;&gt;"",COUNTA($B$6:B668),"")</f>
        <v>663</v>
      </c>
      <c r="N668" t="str">
        <f>IF(Tableau2[[#This Row],[parents_enfants]]=0,"0 enfant",
   IF(AND(Tableau2[[#This Row],[parents_enfants]]&gt;=1,Tableau2[[#This Row],[parents_enfants]]&lt;=3),"1-3 enfants","4+ enfants"))</f>
        <v>0 enfant</v>
      </c>
      <c r="O668" t="str">
        <f>IF(Tableau2[[#This Row],[survecu]]=0,"NON","OUI")</f>
        <v>NON</v>
      </c>
      <c r="P668" t="s">
        <v>45</v>
      </c>
      <c r="Q668" t="b">
        <v>1</v>
      </c>
    </row>
    <row r="669" spans="1:17" x14ac:dyDescent="0.35">
      <c r="A669">
        <v>0</v>
      </c>
      <c r="B669">
        <v>3</v>
      </c>
      <c r="C669" s="4">
        <v>36</v>
      </c>
      <c r="D669">
        <v>0</v>
      </c>
      <c r="E669">
        <v>0</v>
      </c>
      <c r="F669" s="3">
        <v>7.4958</v>
      </c>
      <c r="G669" t="s">
        <v>14</v>
      </c>
      <c r="H669" t="s">
        <v>15</v>
      </c>
      <c r="I669" t="s">
        <v>45</v>
      </c>
      <c r="J669" t="b">
        <v>1</v>
      </c>
      <c r="K669" t="s">
        <v>16</v>
      </c>
      <c r="L669" t="s">
        <v>17</v>
      </c>
      <c r="M669">
        <f>IF(B669&lt;&gt;"",COUNTA($B$6:B669),"")</f>
        <v>664</v>
      </c>
      <c r="N669" t="str">
        <f>IF(Tableau2[[#This Row],[parents_enfants]]=0,"0 enfant",
   IF(AND(Tableau2[[#This Row],[parents_enfants]]&gt;=1,Tableau2[[#This Row],[parents_enfants]]&lt;=3),"1-3 enfants","4+ enfants"))</f>
        <v>0 enfant</v>
      </c>
      <c r="O669" t="str">
        <f>IF(Tableau2[[#This Row],[survecu]]=0,"NON","OUI")</f>
        <v>NON</v>
      </c>
      <c r="P669" t="s">
        <v>45</v>
      </c>
      <c r="Q669" t="b">
        <v>1</v>
      </c>
    </row>
    <row r="670" spans="1:17" x14ac:dyDescent="0.35">
      <c r="A670">
        <v>1</v>
      </c>
      <c r="B670">
        <v>3</v>
      </c>
      <c r="C670" s="4">
        <v>20</v>
      </c>
      <c r="D670">
        <v>1</v>
      </c>
      <c r="E670">
        <v>0</v>
      </c>
      <c r="F670" s="3">
        <v>7.9249999999999998</v>
      </c>
      <c r="G670" t="s">
        <v>14</v>
      </c>
      <c r="H670" t="s">
        <v>15</v>
      </c>
      <c r="I670" t="s">
        <v>45</v>
      </c>
      <c r="J670" t="b">
        <v>1</v>
      </c>
      <c r="K670" t="s">
        <v>16</v>
      </c>
      <c r="L670" t="s">
        <v>21</v>
      </c>
      <c r="M670">
        <f>IF(B670&lt;&gt;"",COUNTA($B$6:B670),"")</f>
        <v>665</v>
      </c>
      <c r="N670" t="str">
        <f>IF(Tableau2[[#This Row],[parents_enfants]]=0,"0 enfant",
   IF(AND(Tableau2[[#This Row],[parents_enfants]]&gt;=1,Tableau2[[#This Row],[parents_enfants]]&lt;=3),"1-3 enfants","4+ enfants"))</f>
        <v>0 enfant</v>
      </c>
      <c r="O670" t="str">
        <f>IF(Tableau2[[#This Row],[survecu]]=0,"NON","OUI")</f>
        <v>OUI</v>
      </c>
      <c r="P670" t="s">
        <v>45</v>
      </c>
      <c r="Q670" t="b">
        <v>0</v>
      </c>
    </row>
    <row r="671" spans="1:17" x14ac:dyDescent="0.35">
      <c r="A671">
        <v>0</v>
      </c>
      <c r="B671">
        <v>2</v>
      </c>
      <c r="C671" s="4">
        <v>32</v>
      </c>
      <c r="D671">
        <v>2</v>
      </c>
      <c r="E671">
        <v>0</v>
      </c>
      <c r="F671" s="3">
        <v>73.5</v>
      </c>
      <c r="G671" t="s">
        <v>14</v>
      </c>
      <c r="H671" t="s">
        <v>24</v>
      </c>
      <c r="I671" t="s">
        <v>45</v>
      </c>
      <c r="J671" t="b">
        <v>1</v>
      </c>
      <c r="K671" t="s">
        <v>16</v>
      </c>
      <c r="L671" t="s">
        <v>17</v>
      </c>
      <c r="M671">
        <f>IF(B671&lt;&gt;"",COUNTA($B$6:B671),"")</f>
        <v>666</v>
      </c>
      <c r="N671" t="str">
        <f>IF(Tableau2[[#This Row],[parents_enfants]]=0,"0 enfant",
   IF(AND(Tableau2[[#This Row],[parents_enfants]]&gt;=1,Tableau2[[#This Row],[parents_enfants]]&lt;=3),"1-3 enfants","4+ enfants"))</f>
        <v>0 enfant</v>
      </c>
      <c r="O671" t="str">
        <f>IF(Tableau2[[#This Row],[survecu]]=0,"NON","OUI")</f>
        <v>NON</v>
      </c>
      <c r="P671" t="s">
        <v>45</v>
      </c>
      <c r="Q671" t="b">
        <v>0</v>
      </c>
    </row>
    <row r="672" spans="1:17" x14ac:dyDescent="0.35">
      <c r="A672">
        <v>0</v>
      </c>
      <c r="B672">
        <v>2</v>
      </c>
      <c r="C672" s="4">
        <v>25</v>
      </c>
      <c r="D672">
        <v>0</v>
      </c>
      <c r="E672">
        <v>0</v>
      </c>
      <c r="F672" s="3">
        <v>13</v>
      </c>
      <c r="G672" t="s">
        <v>14</v>
      </c>
      <c r="H672" t="s">
        <v>24</v>
      </c>
      <c r="I672" t="s">
        <v>45</v>
      </c>
      <c r="J672" t="b">
        <v>1</v>
      </c>
      <c r="K672" t="s">
        <v>16</v>
      </c>
      <c r="L672" t="s">
        <v>17</v>
      </c>
      <c r="M672">
        <f>IF(B672&lt;&gt;"",COUNTA($B$6:B672),"")</f>
        <v>667</v>
      </c>
      <c r="N672" t="str">
        <f>IF(Tableau2[[#This Row],[parents_enfants]]=0,"0 enfant",
   IF(AND(Tableau2[[#This Row],[parents_enfants]]&gt;=1,Tableau2[[#This Row],[parents_enfants]]&lt;=3),"1-3 enfants","4+ enfants"))</f>
        <v>0 enfant</v>
      </c>
      <c r="O672" t="str">
        <f>IF(Tableau2[[#This Row],[survecu]]=0,"NON","OUI")</f>
        <v>NON</v>
      </c>
      <c r="P672" t="s">
        <v>45</v>
      </c>
      <c r="Q672" t="b">
        <v>1</v>
      </c>
    </row>
    <row r="673" spans="1:17" x14ac:dyDescent="0.35">
      <c r="A673">
        <v>0</v>
      </c>
      <c r="B673">
        <v>3</v>
      </c>
      <c r="C673" s="4">
        <v>25</v>
      </c>
      <c r="D673">
        <v>0</v>
      </c>
      <c r="E673">
        <v>0</v>
      </c>
      <c r="F673" s="3">
        <v>7.7750000000000004</v>
      </c>
      <c r="G673" t="s">
        <v>14</v>
      </c>
      <c r="H673" t="s">
        <v>15</v>
      </c>
      <c r="I673" t="s">
        <v>45</v>
      </c>
      <c r="J673" t="b">
        <v>1</v>
      </c>
      <c r="K673" t="s">
        <v>16</v>
      </c>
      <c r="L673" t="s">
        <v>17</v>
      </c>
      <c r="M673">
        <f>IF(B673&lt;&gt;"",COUNTA($B$6:B673),"")</f>
        <v>668</v>
      </c>
      <c r="N673" t="str">
        <f>IF(Tableau2[[#This Row],[parents_enfants]]=0,"0 enfant",
   IF(AND(Tableau2[[#This Row],[parents_enfants]]&gt;=1,Tableau2[[#This Row],[parents_enfants]]&lt;=3),"1-3 enfants","4+ enfants"))</f>
        <v>0 enfant</v>
      </c>
      <c r="O673" t="str">
        <f>IF(Tableau2[[#This Row],[survecu]]=0,"NON","OUI")</f>
        <v>NON</v>
      </c>
      <c r="P673" t="s">
        <v>45</v>
      </c>
      <c r="Q673" t="b">
        <v>1</v>
      </c>
    </row>
    <row r="674" spans="1:17" x14ac:dyDescent="0.35">
      <c r="A674">
        <v>0</v>
      </c>
      <c r="B674">
        <v>3</v>
      </c>
      <c r="C674" s="4">
        <v>43</v>
      </c>
      <c r="D674">
        <v>0</v>
      </c>
      <c r="E674">
        <v>0</v>
      </c>
      <c r="F674" s="3">
        <v>8.0500000000000007</v>
      </c>
      <c r="G674" t="s">
        <v>14</v>
      </c>
      <c r="H674" t="s">
        <v>15</v>
      </c>
      <c r="I674" t="s">
        <v>45</v>
      </c>
      <c r="J674" t="b">
        <v>1</v>
      </c>
      <c r="K674" t="s">
        <v>16</v>
      </c>
      <c r="L674" t="s">
        <v>17</v>
      </c>
      <c r="M674">
        <f>IF(B674&lt;&gt;"",COUNTA($B$6:B674),"")</f>
        <v>669</v>
      </c>
      <c r="N674" t="str">
        <f>IF(Tableau2[[#This Row],[parents_enfants]]=0,"0 enfant",
   IF(AND(Tableau2[[#This Row],[parents_enfants]]&gt;=1,Tableau2[[#This Row],[parents_enfants]]&lt;=3),"1-3 enfants","4+ enfants"))</f>
        <v>0 enfant</v>
      </c>
      <c r="O674" t="str">
        <f>IF(Tableau2[[#This Row],[survecu]]=0,"NON","OUI")</f>
        <v>NON</v>
      </c>
      <c r="P674" t="s">
        <v>45</v>
      </c>
      <c r="Q674" t="b">
        <v>1</v>
      </c>
    </row>
    <row r="675" spans="1:17" x14ac:dyDescent="0.35">
      <c r="A675">
        <v>1</v>
      </c>
      <c r="B675">
        <v>1</v>
      </c>
      <c r="C675" s="4">
        <v>35</v>
      </c>
      <c r="D675">
        <v>1</v>
      </c>
      <c r="E675">
        <v>0</v>
      </c>
      <c r="F675" s="3">
        <v>52</v>
      </c>
      <c r="G675" t="s">
        <v>14</v>
      </c>
      <c r="H675" t="s">
        <v>19</v>
      </c>
      <c r="I675" t="s">
        <v>46</v>
      </c>
      <c r="J675" t="b">
        <v>0</v>
      </c>
      <c r="K675" t="s">
        <v>16</v>
      </c>
      <c r="L675" t="s">
        <v>21</v>
      </c>
      <c r="M675">
        <f>IF(B675&lt;&gt;"",COUNTA($B$6:B675),"")</f>
        <v>670</v>
      </c>
      <c r="N675" t="str">
        <f>IF(Tableau2[[#This Row],[parents_enfants]]=0,"0 enfant",
   IF(AND(Tableau2[[#This Row],[parents_enfants]]&gt;=1,Tableau2[[#This Row],[parents_enfants]]&lt;=3),"1-3 enfants","4+ enfants"))</f>
        <v>0 enfant</v>
      </c>
      <c r="O675" t="str">
        <f>IF(Tableau2[[#This Row],[survecu]]=0,"NON","OUI")</f>
        <v>OUI</v>
      </c>
      <c r="P675" t="s">
        <v>46</v>
      </c>
      <c r="Q675" t="b">
        <v>0</v>
      </c>
    </row>
    <row r="676" spans="1:17" x14ac:dyDescent="0.35">
      <c r="A676">
        <v>1</v>
      </c>
      <c r="B676">
        <v>2</v>
      </c>
      <c r="C676" s="4">
        <v>40</v>
      </c>
      <c r="D676">
        <v>1</v>
      </c>
      <c r="E676">
        <v>1</v>
      </c>
      <c r="F676" s="3">
        <v>39</v>
      </c>
      <c r="G676" t="s">
        <v>14</v>
      </c>
      <c r="H676" t="s">
        <v>24</v>
      </c>
      <c r="I676" t="s">
        <v>46</v>
      </c>
      <c r="J676" t="b">
        <v>0</v>
      </c>
      <c r="K676" t="s">
        <v>16</v>
      </c>
      <c r="L676" t="s">
        <v>21</v>
      </c>
      <c r="M676">
        <f>IF(B676&lt;&gt;"",COUNTA($B$6:B676),"")</f>
        <v>671</v>
      </c>
      <c r="N676" t="str">
        <f>IF(Tableau2[[#This Row],[parents_enfants]]=0,"0 enfant",
   IF(AND(Tableau2[[#This Row],[parents_enfants]]&gt;=1,Tableau2[[#This Row],[parents_enfants]]&lt;=3),"1-3 enfants","4+ enfants"))</f>
        <v>1-3 enfants</v>
      </c>
      <c r="O676" t="str">
        <f>IF(Tableau2[[#This Row],[survecu]]=0,"NON","OUI")</f>
        <v>OUI</v>
      </c>
      <c r="P676" t="s">
        <v>46</v>
      </c>
      <c r="Q676" t="b">
        <v>0</v>
      </c>
    </row>
    <row r="677" spans="1:17" x14ac:dyDescent="0.35">
      <c r="A677">
        <v>0</v>
      </c>
      <c r="B677">
        <v>1</v>
      </c>
      <c r="C677" s="4">
        <v>31</v>
      </c>
      <c r="D677">
        <v>1</v>
      </c>
      <c r="E677">
        <v>0</v>
      </c>
      <c r="F677" s="3">
        <v>52</v>
      </c>
      <c r="G677" t="s">
        <v>14</v>
      </c>
      <c r="H677" t="s">
        <v>19</v>
      </c>
      <c r="I677" t="s">
        <v>45</v>
      </c>
      <c r="J677" t="b">
        <v>1</v>
      </c>
      <c r="K677" t="s">
        <v>16</v>
      </c>
      <c r="L677" t="s">
        <v>17</v>
      </c>
      <c r="M677">
        <f>IF(B677&lt;&gt;"",COUNTA($B$6:B677),"")</f>
        <v>672</v>
      </c>
      <c r="N677" t="str">
        <f>IF(Tableau2[[#This Row],[parents_enfants]]=0,"0 enfant",
   IF(AND(Tableau2[[#This Row],[parents_enfants]]&gt;=1,Tableau2[[#This Row],[parents_enfants]]&lt;=3),"1-3 enfants","4+ enfants"))</f>
        <v>0 enfant</v>
      </c>
      <c r="O677" t="str">
        <f>IF(Tableau2[[#This Row],[survecu]]=0,"NON","OUI")</f>
        <v>NON</v>
      </c>
      <c r="P677" t="s">
        <v>45</v>
      </c>
      <c r="Q677" t="b">
        <v>0</v>
      </c>
    </row>
    <row r="678" spans="1:17" x14ac:dyDescent="0.35">
      <c r="A678">
        <v>0</v>
      </c>
      <c r="B678">
        <v>2</v>
      </c>
      <c r="C678" s="4">
        <v>70</v>
      </c>
      <c r="D678">
        <v>0</v>
      </c>
      <c r="E678">
        <v>0</v>
      </c>
      <c r="F678" s="3">
        <v>10.5</v>
      </c>
      <c r="G678" t="s">
        <v>14</v>
      </c>
      <c r="H678" t="s">
        <v>24</v>
      </c>
      <c r="I678" t="s">
        <v>45</v>
      </c>
      <c r="J678" t="b">
        <v>1</v>
      </c>
      <c r="K678" t="s">
        <v>16</v>
      </c>
      <c r="L678" t="s">
        <v>17</v>
      </c>
      <c r="M678">
        <f>IF(B678&lt;&gt;"",COUNTA($B$6:B678),"")</f>
        <v>673</v>
      </c>
      <c r="N678" t="str">
        <f>IF(Tableau2[[#This Row],[parents_enfants]]=0,"0 enfant",
   IF(AND(Tableau2[[#This Row],[parents_enfants]]&gt;=1,Tableau2[[#This Row],[parents_enfants]]&lt;=3),"1-3 enfants","4+ enfants"))</f>
        <v>0 enfant</v>
      </c>
      <c r="O678" t="str">
        <f>IF(Tableau2[[#This Row],[survecu]]=0,"NON","OUI")</f>
        <v>NON</v>
      </c>
      <c r="P678" t="s">
        <v>45</v>
      </c>
      <c r="Q678" t="b">
        <v>1</v>
      </c>
    </row>
    <row r="679" spans="1:17" x14ac:dyDescent="0.35">
      <c r="A679">
        <v>1</v>
      </c>
      <c r="B679">
        <v>2</v>
      </c>
      <c r="C679" s="4">
        <v>31</v>
      </c>
      <c r="D679">
        <v>0</v>
      </c>
      <c r="E679">
        <v>0</v>
      </c>
      <c r="F679" s="3">
        <v>13</v>
      </c>
      <c r="G679" t="s">
        <v>14</v>
      </c>
      <c r="H679" t="s">
        <v>24</v>
      </c>
      <c r="I679" t="s">
        <v>45</v>
      </c>
      <c r="J679" t="b">
        <v>1</v>
      </c>
      <c r="K679" t="s">
        <v>16</v>
      </c>
      <c r="L679" t="s">
        <v>21</v>
      </c>
      <c r="M679">
        <f>IF(B679&lt;&gt;"",COUNTA($B$6:B679),"")</f>
        <v>674</v>
      </c>
      <c r="N679" t="str">
        <f>IF(Tableau2[[#This Row],[parents_enfants]]=0,"0 enfant",
   IF(AND(Tableau2[[#This Row],[parents_enfants]]&gt;=1,Tableau2[[#This Row],[parents_enfants]]&lt;=3),"1-3 enfants","4+ enfants"))</f>
        <v>0 enfant</v>
      </c>
      <c r="O679" t="str">
        <f>IF(Tableau2[[#This Row],[survecu]]=0,"NON","OUI")</f>
        <v>OUI</v>
      </c>
      <c r="P679" t="s">
        <v>45</v>
      </c>
      <c r="Q679" t="b">
        <v>1</v>
      </c>
    </row>
    <row r="680" spans="1:17" x14ac:dyDescent="0.35">
      <c r="A680">
        <v>0</v>
      </c>
      <c r="B680">
        <v>2</v>
      </c>
      <c r="C680" s="4">
        <v>30</v>
      </c>
      <c r="D680">
        <v>0</v>
      </c>
      <c r="E680">
        <v>0</v>
      </c>
      <c r="F680" s="3">
        <v>0</v>
      </c>
      <c r="G680" t="s">
        <v>14</v>
      </c>
      <c r="H680" t="s">
        <v>24</v>
      </c>
      <c r="I680" t="s">
        <v>45</v>
      </c>
      <c r="J680" t="b">
        <v>1</v>
      </c>
      <c r="K680" t="s">
        <v>16</v>
      </c>
      <c r="L680" t="s">
        <v>17</v>
      </c>
      <c r="M680">
        <f>IF(B680&lt;&gt;"",COUNTA($B$6:B680),"")</f>
        <v>675</v>
      </c>
      <c r="N680" t="str">
        <f>IF(Tableau2[[#This Row],[parents_enfants]]=0,"0 enfant",
   IF(AND(Tableau2[[#This Row],[parents_enfants]]&gt;=1,Tableau2[[#This Row],[parents_enfants]]&lt;=3),"1-3 enfants","4+ enfants"))</f>
        <v>0 enfant</v>
      </c>
      <c r="O680" t="str">
        <f>IF(Tableau2[[#This Row],[survecu]]=0,"NON","OUI")</f>
        <v>NON</v>
      </c>
      <c r="P680" t="s">
        <v>45</v>
      </c>
      <c r="Q680" t="b">
        <v>1</v>
      </c>
    </row>
    <row r="681" spans="1:17" x14ac:dyDescent="0.35">
      <c r="A681">
        <v>0</v>
      </c>
      <c r="B681">
        <v>3</v>
      </c>
      <c r="C681" s="4">
        <v>18</v>
      </c>
      <c r="D681">
        <v>0</v>
      </c>
      <c r="E681">
        <v>0</v>
      </c>
      <c r="F681" s="3">
        <v>7.7750000000000004</v>
      </c>
      <c r="G681" t="s">
        <v>14</v>
      </c>
      <c r="H681" t="s">
        <v>15</v>
      </c>
      <c r="I681" t="s">
        <v>45</v>
      </c>
      <c r="J681" t="b">
        <v>1</v>
      </c>
      <c r="K681" t="s">
        <v>16</v>
      </c>
      <c r="L681" t="s">
        <v>17</v>
      </c>
      <c r="M681">
        <f>IF(B681&lt;&gt;"",COUNTA($B$6:B681),"")</f>
        <v>676</v>
      </c>
      <c r="N681" t="str">
        <f>IF(Tableau2[[#This Row],[parents_enfants]]=0,"0 enfant",
   IF(AND(Tableau2[[#This Row],[parents_enfants]]&gt;=1,Tableau2[[#This Row],[parents_enfants]]&lt;=3),"1-3 enfants","4+ enfants"))</f>
        <v>0 enfant</v>
      </c>
      <c r="O681" t="str">
        <f>IF(Tableau2[[#This Row],[survecu]]=0,"NON","OUI")</f>
        <v>NON</v>
      </c>
      <c r="P681" t="s">
        <v>45</v>
      </c>
      <c r="Q681" t="b">
        <v>1</v>
      </c>
    </row>
    <row r="682" spans="1:17" x14ac:dyDescent="0.35">
      <c r="A682">
        <v>0</v>
      </c>
      <c r="B682">
        <v>3</v>
      </c>
      <c r="C682" s="4">
        <v>24.5</v>
      </c>
      <c r="D682">
        <v>0</v>
      </c>
      <c r="E682">
        <v>0</v>
      </c>
      <c r="F682" s="3">
        <v>8.0500000000000007</v>
      </c>
      <c r="G682" t="s">
        <v>14</v>
      </c>
      <c r="H682" t="s">
        <v>15</v>
      </c>
      <c r="I682" t="s">
        <v>45</v>
      </c>
      <c r="J682" t="b">
        <v>1</v>
      </c>
      <c r="K682" t="s">
        <v>16</v>
      </c>
      <c r="L682" t="s">
        <v>17</v>
      </c>
      <c r="M682">
        <f>IF(B682&lt;&gt;"",COUNTA($B$6:B682),"")</f>
        <v>677</v>
      </c>
      <c r="N682" t="str">
        <f>IF(Tableau2[[#This Row],[parents_enfants]]=0,"0 enfant",
   IF(AND(Tableau2[[#This Row],[parents_enfants]]&gt;=1,Tableau2[[#This Row],[parents_enfants]]&lt;=3),"1-3 enfants","4+ enfants"))</f>
        <v>0 enfant</v>
      </c>
      <c r="O682" t="str">
        <f>IF(Tableau2[[#This Row],[survecu]]=0,"NON","OUI")</f>
        <v>NON</v>
      </c>
      <c r="P682" t="s">
        <v>45</v>
      </c>
      <c r="Q682" t="b">
        <v>1</v>
      </c>
    </row>
    <row r="683" spans="1:17" x14ac:dyDescent="0.35">
      <c r="A683">
        <v>1</v>
      </c>
      <c r="B683">
        <v>3</v>
      </c>
      <c r="C683" s="4">
        <v>18</v>
      </c>
      <c r="D683">
        <v>0</v>
      </c>
      <c r="E683">
        <v>0</v>
      </c>
      <c r="F683" s="3">
        <v>9.8416999999999994</v>
      </c>
      <c r="G683" t="s">
        <v>14</v>
      </c>
      <c r="H683" t="s">
        <v>15</v>
      </c>
      <c r="I683" t="s">
        <v>46</v>
      </c>
      <c r="J683" t="b">
        <v>0</v>
      </c>
      <c r="K683" t="s">
        <v>16</v>
      </c>
      <c r="L683" t="s">
        <v>21</v>
      </c>
      <c r="M683">
        <f>IF(B683&lt;&gt;"",COUNTA($B$6:B683),"")</f>
        <v>678</v>
      </c>
      <c r="N683" t="str">
        <f>IF(Tableau2[[#This Row],[parents_enfants]]=0,"0 enfant",
   IF(AND(Tableau2[[#This Row],[parents_enfants]]&gt;=1,Tableau2[[#This Row],[parents_enfants]]&lt;=3),"1-3 enfants","4+ enfants"))</f>
        <v>0 enfant</v>
      </c>
      <c r="O683" t="str">
        <f>IF(Tableau2[[#This Row],[survecu]]=0,"NON","OUI")</f>
        <v>OUI</v>
      </c>
      <c r="P683" t="s">
        <v>46</v>
      </c>
      <c r="Q683" t="b">
        <v>1</v>
      </c>
    </row>
    <row r="684" spans="1:17" x14ac:dyDescent="0.35">
      <c r="A684">
        <v>0</v>
      </c>
      <c r="B684">
        <v>3</v>
      </c>
      <c r="C684" s="4">
        <v>43</v>
      </c>
      <c r="D684">
        <v>1</v>
      </c>
      <c r="E684">
        <v>6</v>
      </c>
      <c r="F684" s="3">
        <v>46.9</v>
      </c>
      <c r="G684" t="s">
        <v>14</v>
      </c>
      <c r="H684" t="s">
        <v>15</v>
      </c>
      <c r="I684" t="s">
        <v>46</v>
      </c>
      <c r="J684" t="b">
        <v>0</v>
      </c>
      <c r="K684" t="s">
        <v>16</v>
      </c>
      <c r="L684" t="s">
        <v>17</v>
      </c>
      <c r="M684">
        <f>IF(B684&lt;&gt;"",COUNTA($B$6:B684),"")</f>
        <v>679</v>
      </c>
      <c r="N684" t="str">
        <f>IF(Tableau2[[#This Row],[parents_enfants]]=0,"0 enfant",
   IF(AND(Tableau2[[#This Row],[parents_enfants]]&gt;=1,Tableau2[[#This Row],[parents_enfants]]&lt;=3),"1-3 enfants","4+ enfants"))</f>
        <v>4+ enfants</v>
      </c>
      <c r="O684" t="str">
        <f>IF(Tableau2[[#This Row],[survecu]]=0,"NON","OUI")</f>
        <v>NON</v>
      </c>
      <c r="P684" t="s">
        <v>46</v>
      </c>
      <c r="Q684" t="b">
        <v>0</v>
      </c>
    </row>
    <row r="685" spans="1:17" x14ac:dyDescent="0.35">
      <c r="A685">
        <v>1</v>
      </c>
      <c r="B685">
        <v>1</v>
      </c>
      <c r="C685" s="4">
        <v>36</v>
      </c>
      <c r="D685">
        <v>0</v>
      </c>
      <c r="E685">
        <v>1</v>
      </c>
      <c r="F685" s="3">
        <v>512.32920000000001</v>
      </c>
      <c r="G685" t="s">
        <v>18</v>
      </c>
      <c r="H685" t="s">
        <v>19</v>
      </c>
      <c r="I685" t="s">
        <v>45</v>
      </c>
      <c r="J685" t="b">
        <v>1</v>
      </c>
      <c r="K685" t="s">
        <v>20</v>
      </c>
      <c r="L685" t="s">
        <v>21</v>
      </c>
      <c r="M685">
        <f>IF(B685&lt;&gt;"",COUNTA($B$6:B685),"")</f>
        <v>680</v>
      </c>
      <c r="N685" t="str">
        <f>IF(Tableau2[[#This Row],[parents_enfants]]=0,"0 enfant",
   IF(AND(Tableau2[[#This Row],[parents_enfants]]&gt;=1,Tableau2[[#This Row],[parents_enfants]]&lt;=3),"1-3 enfants","4+ enfants"))</f>
        <v>1-3 enfants</v>
      </c>
      <c r="O685" t="str">
        <f>IF(Tableau2[[#This Row],[survecu]]=0,"NON","OUI")</f>
        <v>OUI</v>
      </c>
      <c r="P685" t="s">
        <v>45</v>
      </c>
      <c r="Q685" t="b">
        <v>0</v>
      </c>
    </row>
    <row r="686" spans="1:17" x14ac:dyDescent="0.35">
      <c r="A686">
        <v>0</v>
      </c>
      <c r="B686">
        <v>3</v>
      </c>
      <c r="C686" s="4">
        <v>21.5</v>
      </c>
      <c r="D686">
        <v>0</v>
      </c>
      <c r="E686">
        <v>0</v>
      </c>
      <c r="F686" s="3">
        <v>8.1374999999999993</v>
      </c>
      <c r="G686" t="s">
        <v>22</v>
      </c>
      <c r="H686" t="s">
        <v>15</v>
      </c>
      <c r="I686" t="s">
        <v>46</v>
      </c>
      <c r="J686" t="b">
        <v>0</v>
      </c>
      <c r="K686" t="s">
        <v>23</v>
      </c>
      <c r="L686" t="s">
        <v>17</v>
      </c>
      <c r="M686">
        <f>IF(B686&lt;&gt;"",COUNTA($B$6:B686),"")</f>
        <v>681</v>
      </c>
      <c r="N686" t="str">
        <f>IF(Tableau2[[#This Row],[parents_enfants]]=0,"0 enfant",
   IF(AND(Tableau2[[#This Row],[parents_enfants]]&gt;=1,Tableau2[[#This Row],[parents_enfants]]&lt;=3),"1-3 enfants","4+ enfants"))</f>
        <v>0 enfant</v>
      </c>
      <c r="O686" t="str">
        <f>IF(Tableau2[[#This Row],[survecu]]=0,"NON","OUI")</f>
        <v>NON</v>
      </c>
      <c r="P686" t="s">
        <v>46</v>
      </c>
      <c r="Q686" t="b">
        <v>1</v>
      </c>
    </row>
    <row r="687" spans="1:17" x14ac:dyDescent="0.35">
      <c r="A687">
        <v>1</v>
      </c>
      <c r="B687">
        <v>1</v>
      </c>
      <c r="C687" s="4">
        <v>27</v>
      </c>
      <c r="D687">
        <v>0</v>
      </c>
      <c r="E687">
        <v>0</v>
      </c>
      <c r="F687" s="3">
        <v>76.729200000000006</v>
      </c>
      <c r="G687" t="s">
        <v>18</v>
      </c>
      <c r="H687" t="s">
        <v>19</v>
      </c>
      <c r="I687" t="s">
        <v>45</v>
      </c>
      <c r="J687" t="b">
        <v>1</v>
      </c>
      <c r="K687" t="s">
        <v>20</v>
      </c>
      <c r="L687" t="s">
        <v>21</v>
      </c>
      <c r="M687">
        <f>IF(B687&lt;&gt;"",COUNTA($B$6:B687),"")</f>
        <v>682</v>
      </c>
      <c r="N687" t="str">
        <f>IF(Tableau2[[#This Row],[parents_enfants]]=0,"0 enfant",
   IF(AND(Tableau2[[#This Row],[parents_enfants]]&gt;=1,Tableau2[[#This Row],[parents_enfants]]&lt;=3),"1-3 enfants","4+ enfants"))</f>
        <v>0 enfant</v>
      </c>
      <c r="O687" t="str">
        <f>IF(Tableau2[[#This Row],[survecu]]=0,"NON","OUI")</f>
        <v>OUI</v>
      </c>
      <c r="P687" t="s">
        <v>45</v>
      </c>
      <c r="Q687" t="b">
        <v>1</v>
      </c>
    </row>
    <row r="688" spans="1:17" x14ac:dyDescent="0.35">
      <c r="A688">
        <v>0</v>
      </c>
      <c r="B688">
        <v>3</v>
      </c>
      <c r="C688" s="4">
        <v>20</v>
      </c>
      <c r="D688">
        <v>0</v>
      </c>
      <c r="E688">
        <v>0</v>
      </c>
      <c r="F688" s="3">
        <v>9.2249999999999996</v>
      </c>
      <c r="G688" t="s">
        <v>14</v>
      </c>
      <c r="H688" t="s">
        <v>15</v>
      </c>
      <c r="I688" t="s">
        <v>45</v>
      </c>
      <c r="J688" t="b">
        <v>1</v>
      </c>
      <c r="K688" t="s">
        <v>16</v>
      </c>
      <c r="L688" t="s">
        <v>17</v>
      </c>
      <c r="M688">
        <f>IF(B688&lt;&gt;"",COUNTA($B$6:B688),"")</f>
        <v>683</v>
      </c>
      <c r="N688" t="str">
        <f>IF(Tableau2[[#This Row],[parents_enfants]]=0,"0 enfant",
   IF(AND(Tableau2[[#This Row],[parents_enfants]]&gt;=1,Tableau2[[#This Row],[parents_enfants]]&lt;=3),"1-3 enfants","4+ enfants"))</f>
        <v>0 enfant</v>
      </c>
      <c r="O688" t="str">
        <f>IF(Tableau2[[#This Row],[survecu]]=0,"NON","OUI")</f>
        <v>NON</v>
      </c>
      <c r="P688" t="s">
        <v>45</v>
      </c>
      <c r="Q688" t="b">
        <v>1</v>
      </c>
    </row>
    <row r="689" spans="1:17" x14ac:dyDescent="0.35">
      <c r="A689">
        <v>0</v>
      </c>
      <c r="B689">
        <v>3</v>
      </c>
      <c r="C689" s="4">
        <v>14</v>
      </c>
      <c r="D689">
        <v>5</v>
      </c>
      <c r="E689">
        <v>2</v>
      </c>
      <c r="F689" s="3">
        <v>46.9</v>
      </c>
      <c r="G689" t="s">
        <v>14</v>
      </c>
      <c r="H689" t="s">
        <v>15</v>
      </c>
      <c r="I689" t="s">
        <v>59</v>
      </c>
      <c r="J689" t="b">
        <v>0</v>
      </c>
      <c r="K689" t="s">
        <v>16</v>
      </c>
      <c r="L689" t="s">
        <v>17</v>
      </c>
      <c r="M689">
        <f>IF(B689&lt;&gt;"",COUNTA($B$6:B689),"")</f>
        <v>684</v>
      </c>
      <c r="N689" t="str">
        <f>IF(Tableau2[[#This Row],[parents_enfants]]=0,"0 enfant",
   IF(AND(Tableau2[[#This Row],[parents_enfants]]&gt;=1,Tableau2[[#This Row],[parents_enfants]]&lt;=3),"1-3 enfants","4+ enfants"))</f>
        <v>1-3 enfants</v>
      </c>
      <c r="O689" t="str">
        <f>IF(Tableau2[[#This Row],[survecu]]=0,"NON","OUI")</f>
        <v>NON</v>
      </c>
      <c r="P689" t="s">
        <v>45</v>
      </c>
      <c r="Q689" t="b">
        <v>0</v>
      </c>
    </row>
    <row r="690" spans="1:17" x14ac:dyDescent="0.35">
      <c r="A690">
        <v>0</v>
      </c>
      <c r="B690">
        <v>2</v>
      </c>
      <c r="C690" s="4">
        <v>60</v>
      </c>
      <c r="D690">
        <v>1</v>
      </c>
      <c r="E690">
        <v>1</v>
      </c>
      <c r="F690" s="3">
        <v>39</v>
      </c>
      <c r="G690" t="s">
        <v>14</v>
      </c>
      <c r="H690" t="s">
        <v>24</v>
      </c>
      <c r="I690" t="s">
        <v>45</v>
      </c>
      <c r="J690" t="b">
        <v>1</v>
      </c>
      <c r="K690" t="s">
        <v>16</v>
      </c>
      <c r="L690" t="s">
        <v>17</v>
      </c>
      <c r="M690">
        <f>IF(B690&lt;&gt;"",COUNTA($B$6:B690),"")</f>
        <v>685</v>
      </c>
      <c r="N690" t="str">
        <f>IF(Tableau2[[#This Row],[parents_enfants]]=0,"0 enfant",
   IF(AND(Tableau2[[#This Row],[parents_enfants]]&gt;=1,Tableau2[[#This Row],[parents_enfants]]&lt;=3),"1-3 enfants","4+ enfants"))</f>
        <v>1-3 enfants</v>
      </c>
      <c r="O690" t="str">
        <f>IF(Tableau2[[#This Row],[survecu]]=0,"NON","OUI")</f>
        <v>NON</v>
      </c>
      <c r="P690" t="s">
        <v>45</v>
      </c>
      <c r="Q690" t="b">
        <v>0</v>
      </c>
    </row>
    <row r="691" spans="1:17" x14ac:dyDescent="0.35">
      <c r="A691">
        <v>0</v>
      </c>
      <c r="B691">
        <v>2</v>
      </c>
      <c r="C691" s="4">
        <v>25</v>
      </c>
      <c r="D691">
        <v>1</v>
      </c>
      <c r="E691">
        <v>2</v>
      </c>
      <c r="F691" s="3">
        <v>41.5792</v>
      </c>
      <c r="G691" t="s">
        <v>18</v>
      </c>
      <c r="H691" t="s">
        <v>24</v>
      </c>
      <c r="I691" t="s">
        <v>45</v>
      </c>
      <c r="J691" t="b">
        <v>1</v>
      </c>
      <c r="K691" t="s">
        <v>20</v>
      </c>
      <c r="L691" t="s">
        <v>17</v>
      </c>
      <c r="M691">
        <f>IF(B691&lt;&gt;"",COUNTA($B$6:B691),"")</f>
        <v>686</v>
      </c>
      <c r="N691" t="str">
        <f>IF(Tableau2[[#This Row],[parents_enfants]]=0,"0 enfant",
   IF(AND(Tableau2[[#This Row],[parents_enfants]]&gt;=1,Tableau2[[#This Row],[parents_enfants]]&lt;=3),"1-3 enfants","4+ enfants"))</f>
        <v>1-3 enfants</v>
      </c>
      <c r="O691" t="str">
        <f>IF(Tableau2[[#This Row],[survecu]]=0,"NON","OUI")</f>
        <v>NON</v>
      </c>
      <c r="P691" t="s">
        <v>45</v>
      </c>
      <c r="Q691" t="b">
        <v>0</v>
      </c>
    </row>
    <row r="692" spans="1:17" x14ac:dyDescent="0.35">
      <c r="A692">
        <v>0</v>
      </c>
      <c r="B692">
        <v>3</v>
      </c>
      <c r="C692" s="4">
        <v>14</v>
      </c>
      <c r="D692">
        <v>4</v>
      </c>
      <c r="E692">
        <v>1</v>
      </c>
      <c r="F692" s="3">
        <v>39.6875</v>
      </c>
      <c r="G692" t="s">
        <v>14</v>
      </c>
      <c r="H692" t="s">
        <v>15</v>
      </c>
      <c r="I692" t="s">
        <v>59</v>
      </c>
      <c r="J692" t="b">
        <v>0</v>
      </c>
      <c r="K692" t="s">
        <v>16</v>
      </c>
      <c r="L692" t="s">
        <v>17</v>
      </c>
      <c r="M692">
        <f>IF(B692&lt;&gt;"",COUNTA($B$6:B692),"")</f>
        <v>687</v>
      </c>
      <c r="N692" t="str">
        <f>IF(Tableau2[[#This Row],[parents_enfants]]=0,"0 enfant",
   IF(AND(Tableau2[[#This Row],[parents_enfants]]&gt;=1,Tableau2[[#This Row],[parents_enfants]]&lt;=3),"1-3 enfants","4+ enfants"))</f>
        <v>1-3 enfants</v>
      </c>
      <c r="O692" t="str">
        <f>IF(Tableau2[[#This Row],[survecu]]=0,"NON","OUI")</f>
        <v>NON</v>
      </c>
      <c r="P692" t="s">
        <v>45</v>
      </c>
      <c r="Q692" t="b">
        <v>0</v>
      </c>
    </row>
    <row r="693" spans="1:17" x14ac:dyDescent="0.35">
      <c r="A693">
        <v>0</v>
      </c>
      <c r="B693">
        <v>3</v>
      </c>
      <c r="C693" s="4">
        <v>19</v>
      </c>
      <c r="D693">
        <v>0</v>
      </c>
      <c r="E693">
        <v>0</v>
      </c>
      <c r="F693" s="3">
        <v>10.1708</v>
      </c>
      <c r="G693" t="s">
        <v>14</v>
      </c>
      <c r="H693" t="s">
        <v>15</v>
      </c>
      <c r="I693" t="s">
        <v>45</v>
      </c>
      <c r="J693" t="b">
        <v>1</v>
      </c>
      <c r="K693" t="s">
        <v>16</v>
      </c>
      <c r="L693" t="s">
        <v>17</v>
      </c>
      <c r="M693">
        <f>IF(B693&lt;&gt;"",COUNTA($B$6:B693),"")</f>
        <v>688</v>
      </c>
      <c r="N693" t="str">
        <f>IF(Tableau2[[#This Row],[parents_enfants]]=0,"0 enfant",
   IF(AND(Tableau2[[#This Row],[parents_enfants]]&gt;=1,Tableau2[[#This Row],[parents_enfants]]&lt;=3),"1-3 enfants","4+ enfants"))</f>
        <v>0 enfant</v>
      </c>
      <c r="O693" t="str">
        <f>IF(Tableau2[[#This Row],[survecu]]=0,"NON","OUI")</f>
        <v>NON</v>
      </c>
      <c r="P693" t="s">
        <v>45</v>
      </c>
      <c r="Q693" t="b">
        <v>1</v>
      </c>
    </row>
    <row r="694" spans="1:17" x14ac:dyDescent="0.35">
      <c r="A694">
        <v>0</v>
      </c>
      <c r="B694">
        <v>3</v>
      </c>
      <c r="C694" s="4">
        <v>18</v>
      </c>
      <c r="D694">
        <v>0</v>
      </c>
      <c r="E694">
        <v>0</v>
      </c>
      <c r="F694" s="3">
        <v>7.7957999999999998</v>
      </c>
      <c r="G694" t="s">
        <v>14</v>
      </c>
      <c r="H694" t="s">
        <v>15</v>
      </c>
      <c r="I694" t="s">
        <v>45</v>
      </c>
      <c r="J694" t="b">
        <v>1</v>
      </c>
      <c r="K694" t="s">
        <v>16</v>
      </c>
      <c r="L694" t="s">
        <v>17</v>
      </c>
      <c r="M694">
        <f>IF(B694&lt;&gt;"",COUNTA($B$6:B694),"")</f>
        <v>689</v>
      </c>
      <c r="N694" t="str">
        <f>IF(Tableau2[[#This Row],[parents_enfants]]=0,"0 enfant",
   IF(AND(Tableau2[[#This Row],[parents_enfants]]&gt;=1,Tableau2[[#This Row],[parents_enfants]]&lt;=3),"1-3 enfants","4+ enfants"))</f>
        <v>0 enfant</v>
      </c>
      <c r="O694" t="str">
        <f>IF(Tableau2[[#This Row],[survecu]]=0,"NON","OUI")</f>
        <v>NON</v>
      </c>
      <c r="P694" t="s">
        <v>45</v>
      </c>
      <c r="Q694" t="b">
        <v>1</v>
      </c>
    </row>
    <row r="695" spans="1:17" x14ac:dyDescent="0.35">
      <c r="A695">
        <v>1</v>
      </c>
      <c r="B695">
        <v>1</v>
      </c>
      <c r="C695" s="4">
        <v>15</v>
      </c>
      <c r="D695">
        <v>0</v>
      </c>
      <c r="E695">
        <v>1</v>
      </c>
      <c r="F695" s="3">
        <v>211.33750000000001</v>
      </c>
      <c r="G695" t="s">
        <v>14</v>
      </c>
      <c r="H695" t="s">
        <v>19</v>
      </c>
      <c r="I695" t="s">
        <v>59</v>
      </c>
      <c r="J695" t="b">
        <v>0</v>
      </c>
      <c r="K695" t="s">
        <v>16</v>
      </c>
      <c r="L695" t="s">
        <v>21</v>
      </c>
      <c r="M695">
        <f>IF(B695&lt;&gt;"",COUNTA($B$6:B695),"")</f>
        <v>690</v>
      </c>
      <c r="N695" t="str">
        <f>IF(Tableau2[[#This Row],[parents_enfants]]=0,"0 enfant",
   IF(AND(Tableau2[[#This Row],[parents_enfants]]&gt;=1,Tableau2[[#This Row],[parents_enfants]]&lt;=3),"1-3 enfants","4+ enfants"))</f>
        <v>1-3 enfants</v>
      </c>
      <c r="O695" t="str">
        <f>IF(Tableau2[[#This Row],[survecu]]=0,"NON","OUI")</f>
        <v>OUI</v>
      </c>
      <c r="P695" t="s">
        <v>46</v>
      </c>
      <c r="Q695" t="b">
        <v>0</v>
      </c>
    </row>
    <row r="696" spans="1:17" x14ac:dyDescent="0.35">
      <c r="A696">
        <v>1</v>
      </c>
      <c r="B696">
        <v>1</v>
      </c>
      <c r="C696" s="4">
        <v>31</v>
      </c>
      <c r="D696">
        <v>1</v>
      </c>
      <c r="E696">
        <v>0</v>
      </c>
      <c r="F696" s="3">
        <v>57</v>
      </c>
      <c r="G696" t="s">
        <v>14</v>
      </c>
      <c r="H696" t="s">
        <v>19</v>
      </c>
      <c r="I696" t="s">
        <v>45</v>
      </c>
      <c r="J696" t="b">
        <v>1</v>
      </c>
      <c r="K696" t="s">
        <v>16</v>
      </c>
      <c r="L696" t="s">
        <v>21</v>
      </c>
      <c r="M696">
        <f>IF(B696&lt;&gt;"",COUNTA($B$6:B696),"")</f>
        <v>691</v>
      </c>
      <c r="N696" t="str">
        <f>IF(Tableau2[[#This Row],[parents_enfants]]=0,"0 enfant",
   IF(AND(Tableau2[[#This Row],[parents_enfants]]&gt;=1,Tableau2[[#This Row],[parents_enfants]]&lt;=3),"1-3 enfants","4+ enfants"))</f>
        <v>0 enfant</v>
      </c>
      <c r="O696" t="str">
        <f>IF(Tableau2[[#This Row],[survecu]]=0,"NON","OUI")</f>
        <v>OUI</v>
      </c>
      <c r="P696" t="s">
        <v>45</v>
      </c>
      <c r="Q696" t="b">
        <v>0</v>
      </c>
    </row>
    <row r="697" spans="1:17" x14ac:dyDescent="0.35">
      <c r="A697">
        <v>1</v>
      </c>
      <c r="B697">
        <v>3</v>
      </c>
      <c r="C697" s="4">
        <v>4</v>
      </c>
      <c r="D697">
        <v>0</v>
      </c>
      <c r="E697">
        <v>1</v>
      </c>
      <c r="F697" s="3">
        <v>13.416700000000001</v>
      </c>
      <c r="G697" t="s">
        <v>18</v>
      </c>
      <c r="H697" t="s">
        <v>15</v>
      </c>
      <c r="I697" t="s">
        <v>59</v>
      </c>
      <c r="J697" t="b">
        <v>0</v>
      </c>
      <c r="K697" t="s">
        <v>20</v>
      </c>
      <c r="L697" t="s">
        <v>21</v>
      </c>
      <c r="M697">
        <f>IF(B697&lt;&gt;"",COUNTA($B$6:B697),"")</f>
        <v>692</v>
      </c>
      <c r="N697" t="str">
        <f>IF(Tableau2[[#This Row],[parents_enfants]]=0,"0 enfant",
   IF(AND(Tableau2[[#This Row],[parents_enfants]]&gt;=1,Tableau2[[#This Row],[parents_enfants]]&lt;=3),"1-3 enfants","4+ enfants"))</f>
        <v>1-3 enfants</v>
      </c>
      <c r="O697" t="str">
        <f>IF(Tableau2[[#This Row],[survecu]]=0,"NON","OUI")</f>
        <v>OUI</v>
      </c>
      <c r="P697" t="s">
        <v>46</v>
      </c>
      <c r="Q697" t="b">
        <v>0</v>
      </c>
    </row>
    <row r="698" spans="1:17" x14ac:dyDescent="0.35">
      <c r="A698">
        <v>1</v>
      </c>
      <c r="B698">
        <v>3</v>
      </c>
      <c r="C698" s="4">
        <v>25</v>
      </c>
      <c r="D698">
        <v>0</v>
      </c>
      <c r="E698">
        <v>0</v>
      </c>
      <c r="F698" s="3">
        <v>56.495800000000003</v>
      </c>
      <c r="G698" t="s">
        <v>14</v>
      </c>
      <c r="H698" t="s">
        <v>15</v>
      </c>
      <c r="I698" t="s">
        <v>45</v>
      </c>
      <c r="J698" t="b">
        <v>1</v>
      </c>
      <c r="K698" t="s">
        <v>16</v>
      </c>
      <c r="L698" t="s">
        <v>21</v>
      </c>
      <c r="M698">
        <f>IF(B698&lt;&gt;"",COUNTA($B$6:B698),"")</f>
        <v>693</v>
      </c>
      <c r="N698" t="str">
        <f>IF(Tableau2[[#This Row],[parents_enfants]]=0,"0 enfant",
   IF(AND(Tableau2[[#This Row],[parents_enfants]]&gt;=1,Tableau2[[#This Row],[parents_enfants]]&lt;=3),"1-3 enfants","4+ enfants"))</f>
        <v>0 enfant</v>
      </c>
      <c r="O698" t="str">
        <f>IF(Tableau2[[#This Row],[survecu]]=0,"NON","OUI")</f>
        <v>OUI</v>
      </c>
      <c r="P698" t="s">
        <v>45</v>
      </c>
      <c r="Q698" t="b">
        <v>1</v>
      </c>
    </row>
    <row r="699" spans="1:17" x14ac:dyDescent="0.35">
      <c r="A699">
        <v>0</v>
      </c>
      <c r="B699">
        <v>3</v>
      </c>
      <c r="C699" s="4">
        <v>25</v>
      </c>
      <c r="D699">
        <v>0</v>
      </c>
      <c r="E699">
        <v>0</v>
      </c>
      <c r="F699" s="3">
        <v>7.2249999999999996</v>
      </c>
      <c r="G699" t="s">
        <v>18</v>
      </c>
      <c r="H699" t="s">
        <v>15</v>
      </c>
      <c r="I699" t="s">
        <v>45</v>
      </c>
      <c r="J699" t="b">
        <v>1</v>
      </c>
      <c r="K699" t="s">
        <v>20</v>
      </c>
      <c r="L699" t="s">
        <v>17</v>
      </c>
      <c r="M699">
        <f>IF(B699&lt;&gt;"",COUNTA($B$6:B699),"")</f>
        <v>694</v>
      </c>
      <c r="N699" t="str">
        <f>IF(Tableau2[[#This Row],[parents_enfants]]=0,"0 enfant",
   IF(AND(Tableau2[[#This Row],[parents_enfants]]&gt;=1,Tableau2[[#This Row],[parents_enfants]]&lt;=3),"1-3 enfants","4+ enfants"))</f>
        <v>0 enfant</v>
      </c>
      <c r="O699" t="str">
        <f>IF(Tableau2[[#This Row],[survecu]]=0,"NON","OUI")</f>
        <v>NON</v>
      </c>
      <c r="P699" t="s">
        <v>45</v>
      </c>
      <c r="Q699" t="b">
        <v>1</v>
      </c>
    </row>
    <row r="700" spans="1:17" x14ac:dyDescent="0.35">
      <c r="A700">
        <v>0</v>
      </c>
      <c r="B700">
        <v>1</v>
      </c>
      <c r="C700" s="4">
        <v>60</v>
      </c>
      <c r="D700">
        <v>0</v>
      </c>
      <c r="E700">
        <v>0</v>
      </c>
      <c r="F700" s="3">
        <v>26.55</v>
      </c>
      <c r="G700" t="s">
        <v>14</v>
      </c>
      <c r="H700" t="s">
        <v>19</v>
      </c>
      <c r="I700" t="s">
        <v>45</v>
      </c>
      <c r="J700" t="b">
        <v>1</v>
      </c>
      <c r="K700" t="s">
        <v>16</v>
      </c>
      <c r="L700" t="s">
        <v>17</v>
      </c>
      <c r="M700">
        <f>IF(B700&lt;&gt;"",COUNTA($B$6:B700),"")</f>
        <v>695</v>
      </c>
      <c r="N700" t="str">
        <f>IF(Tableau2[[#This Row],[parents_enfants]]=0,"0 enfant",
   IF(AND(Tableau2[[#This Row],[parents_enfants]]&gt;=1,Tableau2[[#This Row],[parents_enfants]]&lt;=3),"1-3 enfants","4+ enfants"))</f>
        <v>0 enfant</v>
      </c>
      <c r="O700" t="str">
        <f>IF(Tableau2[[#This Row],[survecu]]=0,"NON","OUI")</f>
        <v>NON</v>
      </c>
      <c r="P700" t="s">
        <v>45</v>
      </c>
      <c r="Q700" t="b">
        <v>1</v>
      </c>
    </row>
    <row r="701" spans="1:17" x14ac:dyDescent="0.35">
      <c r="A701">
        <v>0</v>
      </c>
      <c r="B701">
        <v>2</v>
      </c>
      <c r="C701" s="4">
        <v>52</v>
      </c>
      <c r="D701">
        <v>0</v>
      </c>
      <c r="E701">
        <v>0</v>
      </c>
      <c r="F701" s="3">
        <v>13.5</v>
      </c>
      <c r="G701" t="s">
        <v>14</v>
      </c>
      <c r="H701" t="s">
        <v>24</v>
      </c>
      <c r="I701" t="s">
        <v>45</v>
      </c>
      <c r="J701" t="b">
        <v>1</v>
      </c>
      <c r="K701" t="s">
        <v>16</v>
      </c>
      <c r="L701" t="s">
        <v>17</v>
      </c>
      <c r="M701">
        <f>IF(B701&lt;&gt;"",COUNTA($B$6:B701),"")</f>
        <v>696</v>
      </c>
      <c r="N701" t="str">
        <f>IF(Tableau2[[#This Row],[parents_enfants]]=0,"0 enfant",
   IF(AND(Tableau2[[#This Row],[parents_enfants]]&gt;=1,Tableau2[[#This Row],[parents_enfants]]&lt;=3),"1-3 enfants","4+ enfants"))</f>
        <v>0 enfant</v>
      </c>
      <c r="O701" t="str">
        <f>IF(Tableau2[[#This Row],[survecu]]=0,"NON","OUI")</f>
        <v>NON</v>
      </c>
      <c r="P701" t="s">
        <v>45</v>
      </c>
      <c r="Q701" t="b">
        <v>1</v>
      </c>
    </row>
    <row r="702" spans="1:17" x14ac:dyDescent="0.35">
      <c r="A702">
        <v>0</v>
      </c>
      <c r="B702">
        <v>3</v>
      </c>
      <c r="C702" s="4">
        <v>44</v>
      </c>
      <c r="D702">
        <v>0</v>
      </c>
      <c r="E702">
        <v>0</v>
      </c>
      <c r="F702" s="3">
        <v>8.0500000000000007</v>
      </c>
      <c r="G702" t="s">
        <v>14</v>
      </c>
      <c r="H702" t="s">
        <v>15</v>
      </c>
      <c r="I702" t="s">
        <v>45</v>
      </c>
      <c r="J702" t="b">
        <v>1</v>
      </c>
      <c r="K702" t="s">
        <v>16</v>
      </c>
      <c r="L702" t="s">
        <v>17</v>
      </c>
      <c r="M702">
        <f>IF(B702&lt;&gt;"",COUNTA($B$6:B702),"")</f>
        <v>697</v>
      </c>
      <c r="N702" t="str">
        <f>IF(Tableau2[[#This Row],[parents_enfants]]=0,"0 enfant",
   IF(AND(Tableau2[[#This Row],[parents_enfants]]&gt;=1,Tableau2[[#This Row],[parents_enfants]]&lt;=3),"1-3 enfants","4+ enfants"))</f>
        <v>0 enfant</v>
      </c>
      <c r="O702" t="str">
        <f>IF(Tableau2[[#This Row],[survecu]]=0,"NON","OUI")</f>
        <v>NON</v>
      </c>
      <c r="P702" t="s">
        <v>45</v>
      </c>
      <c r="Q702" t="b">
        <v>1</v>
      </c>
    </row>
    <row r="703" spans="1:17" x14ac:dyDescent="0.35">
      <c r="A703">
        <v>1</v>
      </c>
      <c r="B703">
        <v>3</v>
      </c>
      <c r="C703" s="4">
        <v>21.5</v>
      </c>
      <c r="D703">
        <v>0</v>
      </c>
      <c r="E703">
        <v>0</v>
      </c>
      <c r="F703" s="3">
        <v>7.7332999999999998</v>
      </c>
      <c r="G703" t="s">
        <v>22</v>
      </c>
      <c r="H703" t="s">
        <v>15</v>
      </c>
      <c r="I703" t="s">
        <v>46</v>
      </c>
      <c r="J703" t="b">
        <v>0</v>
      </c>
      <c r="K703" t="s">
        <v>23</v>
      </c>
      <c r="L703" t="s">
        <v>21</v>
      </c>
      <c r="M703">
        <f>IF(B703&lt;&gt;"",COUNTA($B$6:B703),"")</f>
        <v>698</v>
      </c>
      <c r="N703" t="str">
        <f>IF(Tableau2[[#This Row],[parents_enfants]]=0,"0 enfant",
   IF(AND(Tableau2[[#This Row],[parents_enfants]]&gt;=1,Tableau2[[#This Row],[parents_enfants]]&lt;=3),"1-3 enfants","4+ enfants"))</f>
        <v>0 enfant</v>
      </c>
      <c r="O703" t="str">
        <f>IF(Tableau2[[#This Row],[survecu]]=0,"NON","OUI")</f>
        <v>OUI</v>
      </c>
      <c r="P703" t="s">
        <v>46</v>
      </c>
      <c r="Q703" t="b">
        <v>1</v>
      </c>
    </row>
    <row r="704" spans="1:17" x14ac:dyDescent="0.35">
      <c r="A704">
        <v>0</v>
      </c>
      <c r="B704">
        <v>1</v>
      </c>
      <c r="C704" s="4">
        <v>49</v>
      </c>
      <c r="D704">
        <v>1</v>
      </c>
      <c r="E704">
        <v>1</v>
      </c>
      <c r="F704" s="3">
        <v>110.88330000000001</v>
      </c>
      <c r="G704" t="s">
        <v>18</v>
      </c>
      <c r="H704" t="s">
        <v>19</v>
      </c>
      <c r="I704" t="s">
        <v>45</v>
      </c>
      <c r="J704" t="b">
        <v>1</v>
      </c>
      <c r="K704" t="s">
        <v>20</v>
      </c>
      <c r="L704" t="s">
        <v>17</v>
      </c>
      <c r="M704">
        <f>IF(B704&lt;&gt;"",COUNTA($B$6:B704),"")</f>
        <v>699</v>
      </c>
      <c r="N704" t="str">
        <f>IF(Tableau2[[#This Row],[parents_enfants]]=0,"0 enfant",
   IF(AND(Tableau2[[#This Row],[parents_enfants]]&gt;=1,Tableau2[[#This Row],[parents_enfants]]&lt;=3),"1-3 enfants","4+ enfants"))</f>
        <v>1-3 enfants</v>
      </c>
      <c r="O704" t="str">
        <f>IF(Tableau2[[#This Row],[survecu]]=0,"NON","OUI")</f>
        <v>NON</v>
      </c>
      <c r="P704" t="s">
        <v>45</v>
      </c>
      <c r="Q704" t="b">
        <v>0</v>
      </c>
    </row>
    <row r="705" spans="1:17" x14ac:dyDescent="0.35">
      <c r="A705">
        <v>0</v>
      </c>
      <c r="B705">
        <v>3</v>
      </c>
      <c r="C705" s="4">
        <v>42</v>
      </c>
      <c r="D705">
        <v>0</v>
      </c>
      <c r="E705">
        <v>0</v>
      </c>
      <c r="F705" s="3">
        <v>7.65</v>
      </c>
      <c r="G705" t="s">
        <v>14</v>
      </c>
      <c r="H705" t="s">
        <v>15</v>
      </c>
      <c r="I705" t="s">
        <v>45</v>
      </c>
      <c r="J705" t="b">
        <v>1</v>
      </c>
      <c r="K705" t="s">
        <v>16</v>
      </c>
      <c r="L705" t="s">
        <v>17</v>
      </c>
      <c r="M705">
        <f>IF(B705&lt;&gt;"",COUNTA($B$6:B705),"")</f>
        <v>700</v>
      </c>
      <c r="N705" t="str">
        <f>IF(Tableau2[[#This Row],[parents_enfants]]=0,"0 enfant",
   IF(AND(Tableau2[[#This Row],[parents_enfants]]&gt;=1,Tableau2[[#This Row],[parents_enfants]]&lt;=3),"1-3 enfants","4+ enfants"))</f>
        <v>0 enfant</v>
      </c>
      <c r="O705" t="str">
        <f>IF(Tableau2[[#This Row],[survecu]]=0,"NON","OUI")</f>
        <v>NON</v>
      </c>
      <c r="P705" t="s">
        <v>45</v>
      </c>
      <c r="Q705" t="b">
        <v>1</v>
      </c>
    </row>
    <row r="706" spans="1:17" x14ac:dyDescent="0.35">
      <c r="A706">
        <v>1</v>
      </c>
      <c r="B706">
        <v>1</v>
      </c>
      <c r="C706" s="4">
        <v>18</v>
      </c>
      <c r="D706">
        <v>1</v>
      </c>
      <c r="E706">
        <v>0</v>
      </c>
      <c r="F706" s="3">
        <v>227.52500000000001</v>
      </c>
      <c r="G706" t="s">
        <v>18</v>
      </c>
      <c r="H706" t="s">
        <v>19</v>
      </c>
      <c r="I706" t="s">
        <v>46</v>
      </c>
      <c r="J706" t="b">
        <v>0</v>
      </c>
      <c r="K706" t="s">
        <v>20</v>
      </c>
      <c r="L706" t="s">
        <v>21</v>
      </c>
      <c r="M706">
        <f>IF(B706&lt;&gt;"",COUNTA($B$6:B706),"")</f>
        <v>701</v>
      </c>
      <c r="N706" t="str">
        <f>IF(Tableau2[[#This Row],[parents_enfants]]=0,"0 enfant",
   IF(AND(Tableau2[[#This Row],[parents_enfants]]&gt;=1,Tableau2[[#This Row],[parents_enfants]]&lt;=3),"1-3 enfants","4+ enfants"))</f>
        <v>0 enfant</v>
      </c>
      <c r="O706" t="str">
        <f>IF(Tableau2[[#This Row],[survecu]]=0,"NON","OUI")</f>
        <v>OUI</v>
      </c>
      <c r="P706" t="s">
        <v>46</v>
      </c>
      <c r="Q706" t="b">
        <v>0</v>
      </c>
    </row>
    <row r="707" spans="1:17" x14ac:dyDescent="0.35">
      <c r="A707">
        <v>1</v>
      </c>
      <c r="B707">
        <v>1</v>
      </c>
      <c r="C707" s="4">
        <v>35</v>
      </c>
      <c r="D707">
        <v>0</v>
      </c>
      <c r="E707">
        <v>0</v>
      </c>
      <c r="F707" s="3">
        <v>26.287500000000001</v>
      </c>
      <c r="G707" t="s">
        <v>14</v>
      </c>
      <c r="H707" t="s">
        <v>19</v>
      </c>
      <c r="I707" t="s">
        <v>45</v>
      </c>
      <c r="J707" t="b">
        <v>1</v>
      </c>
      <c r="K707" t="s">
        <v>16</v>
      </c>
      <c r="L707" t="s">
        <v>21</v>
      </c>
      <c r="M707">
        <f>IF(B707&lt;&gt;"",COUNTA($B$6:B707),"")</f>
        <v>702</v>
      </c>
      <c r="N707" t="str">
        <f>IF(Tableau2[[#This Row],[parents_enfants]]=0,"0 enfant",
   IF(AND(Tableau2[[#This Row],[parents_enfants]]&gt;=1,Tableau2[[#This Row],[parents_enfants]]&lt;=3),"1-3 enfants","4+ enfants"))</f>
        <v>0 enfant</v>
      </c>
      <c r="O707" t="str">
        <f>IF(Tableau2[[#This Row],[survecu]]=0,"NON","OUI")</f>
        <v>OUI</v>
      </c>
      <c r="P707" t="s">
        <v>45</v>
      </c>
      <c r="Q707" t="b">
        <v>1</v>
      </c>
    </row>
    <row r="708" spans="1:17" x14ac:dyDescent="0.35">
      <c r="A708">
        <v>0</v>
      </c>
      <c r="B708">
        <v>3</v>
      </c>
      <c r="C708" s="4">
        <v>18</v>
      </c>
      <c r="D708">
        <v>0</v>
      </c>
      <c r="E708">
        <v>1</v>
      </c>
      <c r="F708" s="3">
        <v>14.4542</v>
      </c>
      <c r="G708" t="s">
        <v>18</v>
      </c>
      <c r="H708" t="s">
        <v>15</v>
      </c>
      <c r="I708" t="s">
        <v>46</v>
      </c>
      <c r="J708" t="b">
        <v>0</v>
      </c>
      <c r="K708" t="s">
        <v>20</v>
      </c>
      <c r="L708" t="s">
        <v>17</v>
      </c>
      <c r="M708">
        <f>IF(B708&lt;&gt;"",COUNTA($B$6:B708),"")</f>
        <v>703</v>
      </c>
      <c r="N708" t="str">
        <f>IF(Tableau2[[#This Row],[parents_enfants]]=0,"0 enfant",
   IF(AND(Tableau2[[#This Row],[parents_enfants]]&gt;=1,Tableau2[[#This Row],[parents_enfants]]&lt;=3),"1-3 enfants","4+ enfants"))</f>
        <v>1-3 enfants</v>
      </c>
      <c r="O708" t="str">
        <f>IF(Tableau2[[#This Row],[survecu]]=0,"NON","OUI")</f>
        <v>NON</v>
      </c>
      <c r="P708" t="s">
        <v>46</v>
      </c>
      <c r="Q708" t="b">
        <v>0</v>
      </c>
    </row>
    <row r="709" spans="1:17" x14ac:dyDescent="0.35">
      <c r="A709">
        <v>0</v>
      </c>
      <c r="B709">
        <v>3</v>
      </c>
      <c r="C709" s="4">
        <v>25</v>
      </c>
      <c r="D709">
        <v>0</v>
      </c>
      <c r="E709">
        <v>0</v>
      </c>
      <c r="F709" s="3">
        <v>7.7416999999999998</v>
      </c>
      <c r="G709" t="s">
        <v>22</v>
      </c>
      <c r="H709" t="s">
        <v>15</v>
      </c>
      <c r="I709" t="s">
        <v>45</v>
      </c>
      <c r="J709" t="b">
        <v>1</v>
      </c>
      <c r="K709" t="s">
        <v>23</v>
      </c>
      <c r="L709" t="s">
        <v>17</v>
      </c>
      <c r="M709">
        <f>IF(B709&lt;&gt;"",COUNTA($B$6:B709),"")</f>
        <v>704</v>
      </c>
      <c r="N709" t="str">
        <f>IF(Tableau2[[#This Row],[parents_enfants]]=0,"0 enfant",
   IF(AND(Tableau2[[#This Row],[parents_enfants]]&gt;=1,Tableau2[[#This Row],[parents_enfants]]&lt;=3),"1-3 enfants","4+ enfants"))</f>
        <v>0 enfant</v>
      </c>
      <c r="O709" t="str">
        <f>IF(Tableau2[[#This Row],[survecu]]=0,"NON","OUI")</f>
        <v>NON</v>
      </c>
      <c r="P709" t="s">
        <v>45</v>
      </c>
      <c r="Q709" t="b">
        <v>1</v>
      </c>
    </row>
    <row r="710" spans="1:17" x14ac:dyDescent="0.35">
      <c r="A710">
        <v>0</v>
      </c>
      <c r="B710">
        <v>3</v>
      </c>
      <c r="C710" s="4">
        <v>26</v>
      </c>
      <c r="D710">
        <v>1</v>
      </c>
      <c r="E710">
        <v>0</v>
      </c>
      <c r="F710" s="3">
        <v>7.8541999999999996</v>
      </c>
      <c r="G710" t="s">
        <v>14</v>
      </c>
      <c r="H710" t="s">
        <v>15</v>
      </c>
      <c r="I710" t="s">
        <v>45</v>
      </c>
      <c r="J710" t="b">
        <v>1</v>
      </c>
      <c r="K710" t="s">
        <v>16</v>
      </c>
      <c r="L710" t="s">
        <v>17</v>
      </c>
      <c r="M710">
        <f>IF(B710&lt;&gt;"",COUNTA($B$6:B710),"")</f>
        <v>705</v>
      </c>
      <c r="N710" t="str">
        <f>IF(Tableau2[[#This Row],[parents_enfants]]=0,"0 enfant",
   IF(AND(Tableau2[[#This Row],[parents_enfants]]&gt;=1,Tableau2[[#This Row],[parents_enfants]]&lt;=3),"1-3 enfants","4+ enfants"))</f>
        <v>0 enfant</v>
      </c>
      <c r="O710" t="str">
        <f>IF(Tableau2[[#This Row],[survecu]]=0,"NON","OUI")</f>
        <v>NON</v>
      </c>
      <c r="P710" t="s">
        <v>45</v>
      </c>
      <c r="Q710" t="b">
        <v>0</v>
      </c>
    </row>
    <row r="711" spans="1:17" x14ac:dyDescent="0.35">
      <c r="A711">
        <v>0</v>
      </c>
      <c r="B711">
        <v>2</v>
      </c>
      <c r="C711" s="4">
        <v>39</v>
      </c>
      <c r="D711">
        <v>0</v>
      </c>
      <c r="E711">
        <v>0</v>
      </c>
      <c r="F711" s="3">
        <v>26</v>
      </c>
      <c r="G711" t="s">
        <v>14</v>
      </c>
      <c r="H711" t="s">
        <v>24</v>
      </c>
      <c r="I711" t="s">
        <v>45</v>
      </c>
      <c r="J711" t="b">
        <v>1</v>
      </c>
      <c r="K711" t="s">
        <v>16</v>
      </c>
      <c r="L711" t="s">
        <v>17</v>
      </c>
      <c r="M711">
        <f>IF(B711&lt;&gt;"",COUNTA($B$6:B711),"")</f>
        <v>706</v>
      </c>
      <c r="N711" t="str">
        <f>IF(Tableau2[[#This Row],[parents_enfants]]=0,"0 enfant",
   IF(AND(Tableau2[[#This Row],[parents_enfants]]&gt;=1,Tableau2[[#This Row],[parents_enfants]]&lt;=3),"1-3 enfants","4+ enfants"))</f>
        <v>0 enfant</v>
      </c>
      <c r="O711" t="str">
        <f>IF(Tableau2[[#This Row],[survecu]]=0,"NON","OUI")</f>
        <v>NON</v>
      </c>
      <c r="P711" t="s">
        <v>45</v>
      </c>
      <c r="Q711" t="b">
        <v>1</v>
      </c>
    </row>
    <row r="712" spans="1:17" x14ac:dyDescent="0.35">
      <c r="A712">
        <v>1</v>
      </c>
      <c r="B712">
        <v>2</v>
      </c>
      <c r="C712" s="4">
        <v>45</v>
      </c>
      <c r="D712">
        <v>0</v>
      </c>
      <c r="E712">
        <v>0</v>
      </c>
      <c r="F712" s="3">
        <v>13.5</v>
      </c>
      <c r="G712" t="s">
        <v>14</v>
      </c>
      <c r="H712" t="s">
        <v>24</v>
      </c>
      <c r="I712" t="s">
        <v>46</v>
      </c>
      <c r="J712" t="b">
        <v>0</v>
      </c>
      <c r="K712" t="s">
        <v>16</v>
      </c>
      <c r="L712" t="s">
        <v>21</v>
      </c>
      <c r="M712">
        <f>IF(B712&lt;&gt;"",COUNTA($B$6:B712),"")</f>
        <v>707</v>
      </c>
      <c r="N712" t="str">
        <f>IF(Tableau2[[#This Row],[parents_enfants]]=0,"0 enfant",
   IF(AND(Tableau2[[#This Row],[parents_enfants]]&gt;=1,Tableau2[[#This Row],[parents_enfants]]&lt;=3),"1-3 enfants","4+ enfants"))</f>
        <v>0 enfant</v>
      </c>
      <c r="O712" t="str">
        <f>IF(Tableau2[[#This Row],[survecu]]=0,"NON","OUI")</f>
        <v>OUI</v>
      </c>
      <c r="P712" t="s">
        <v>46</v>
      </c>
      <c r="Q712" t="b">
        <v>1</v>
      </c>
    </row>
    <row r="713" spans="1:17" x14ac:dyDescent="0.35">
      <c r="A713">
        <v>1</v>
      </c>
      <c r="B713">
        <v>1</v>
      </c>
      <c r="C713" s="4">
        <v>42</v>
      </c>
      <c r="D713">
        <v>0</v>
      </c>
      <c r="E713">
        <v>0</v>
      </c>
      <c r="F713" s="3">
        <v>26.287500000000001</v>
      </c>
      <c r="G713" t="s">
        <v>14</v>
      </c>
      <c r="H713" t="s">
        <v>19</v>
      </c>
      <c r="I713" t="s">
        <v>45</v>
      </c>
      <c r="J713" t="b">
        <v>1</v>
      </c>
      <c r="K713" t="s">
        <v>16</v>
      </c>
      <c r="L713" t="s">
        <v>21</v>
      </c>
      <c r="M713">
        <f>IF(B713&lt;&gt;"",COUNTA($B$6:B713),"")</f>
        <v>708</v>
      </c>
      <c r="N713" t="str">
        <f>IF(Tableau2[[#This Row],[parents_enfants]]=0,"0 enfant",
   IF(AND(Tableau2[[#This Row],[parents_enfants]]&gt;=1,Tableau2[[#This Row],[parents_enfants]]&lt;=3),"1-3 enfants","4+ enfants"))</f>
        <v>0 enfant</v>
      </c>
      <c r="O713" t="str">
        <f>IF(Tableau2[[#This Row],[survecu]]=0,"NON","OUI")</f>
        <v>OUI</v>
      </c>
      <c r="P713" t="s">
        <v>45</v>
      </c>
      <c r="Q713" t="b">
        <v>1</v>
      </c>
    </row>
    <row r="714" spans="1:17" x14ac:dyDescent="0.35">
      <c r="A714">
        <v>1</v>
      </c>
      <c r="B714">
        <v>1</v>
      </c>
      <c r="C714" s="4">
        <v>22</v>
      </c>
      <c r="D714">
        <v>0</v>
      </c>
      <c r="E714">
        <v>0</v>
      </c>
      <c r="F714" s="3">
        <v>151.55000000000001</v>
      </c>
      <c r="G714" t="s">
        <v>14</v>
      </c>
      <c r="H714" t="s">
        <v>19</v>
      </c>
      <c r="I714" t="s">
        <v>46</v>
      </c>
      <c r="J714" t="b">
        <v>0</v>
      </c>
      <c r="K714" t="s">
        <v>16</v>
      </c>
      <c r="L714" t="s">
        <v>21</v>
      </c>
      <c r="M714">
        <f>IF(B714&lt;&gt;"",COUNTA($B$6:B714),"")</f>
        <v>709</v>
      </c>
      <c r="N714" t="str">
        <f>IF(Tableau2[[#This Row],[parents_enfants]]=0,"0 enfant",
   IF(AND(Tableau2[[#This Row],[parents_enfants]]&gt;=1,Tableau2[[#This Row],[parents_enfants]]&lt;=3),"1-3 enfants","4+ enfants"))</f>
        <v>0 enfant</v>
      </c>
      <c r="O714" t="str">
        <f>IF(Tableau2[[#This Row],[survecu]]=0,"NON","OUI")</f>
        <v>OUI</v>
      </c>
      <c r="P714" t="s">
        <v>46</v>
      </c>
      <c r="Q714" t="b">
        <v>1</v>
      </c>
    </row>
    <row r="715" spans="1:17" x14ac:dyDescent="0.35">
      <c r="A715">
        <v>1</v>
      </c>
      <c r="B715">
        <v>3</v>
      </c>
      <c r="C715" s="4">
        <v>25</v>
      </c>
      <c r="D715">
        <v>1</v>
      </c>
      <c r="E715">
        <v>1</v>
      </c>
      <c r="F715" s="3">
        <v>15.245799999999999</v>
      </c>
      <c r="G715" t="s">
        <v>18</v>
      </c>
      <c r="H715" t="s">
        <v>15</v>
      </c>
      <c r="I715" t="s">
        <v>45</v>
      </c>
      <c r="J715" t="b">
        <v>1</v>
      </c>
      <c r="K715" t="s">
        <v>20</v>
      </c>
      <c r="L715" t="s">
        <v>21</v>
      </c>
      <c r="M715">
        <f>IF(B715&lt;&gt;"",COUNTA($B$6:B715),"")</f>
        <v>710</v>
      </c>
      <c r="N715" t="str">
        <f>IF(Tableau2[[#This Row],[parents_enfants]]=0,"0 enfant",
   IF(AND(Tableau2[[#This Row],[parents_enfants]]&gt;=1,Tableau2[[#This Row],[parents_enfants]]&lt;=3),"1-3 enfants","4+ enfants"))</f>
        <v>1-3 enfants</v>
      </c>
      <c r="O715" t="str">
        <f>IF(Tableau2[[#This Row],[survecu]]=0,"NON","OUI")</f>
        <v>OUI</v>
      </c>
      <c r="P715" t="s">
        <v>45</v>
      </c>
      <c r="Q715" t="b">
        <v>0</v>
      </c>
    </row>
    <row r="716" spans="1:17" x14ac:dyDescent="0.35">
      <c r="A716">
        <v>1</v>
      </c>
      <c r="B716">
        <v>1</v>
      </c>
      <c r="C716" s="4">
        <v>24</v>
      </c>
      <c r="D716">
        <v>0</v>
      </c>
      <c r="E716">
        <v>0</v>
      </c>
      <c r="F716" s="3">
        <v>49.504199999999997</v>
      </c>
      <c r="G716" t="s">
        <v>18</v>
      </c>
      <c r="H716" t="s">
        <v>19</v>
      </c>
      <c r="I716" t="s">
        <v>46</v>
      </c>
      <c r="J716" t="b">
        <v>0</v>
      </c>
      <c r="K716" t="s">
        <v>20</v>
      </c>
      <c r="L716" t="s">
        <v>21</v>
      </c>
      <c r="M716">
        <f>IF(B716&lt;&gt;"",COUNTA($B$6:B716),"")</f>
        <v>711</v>
      </c>
      <c r="N716" t="str">
        <f>IF(Tableau2[[#This Row],[parents_enfants]]=0,"0 enfant",
   IF(AND(Tableau2[[#This Row],[parents_enfants]]&gt;=1,Tableau2[[#This Row],[parents_enfants]]&lt;=3),"1-3 enfants","4+ enfants"))</f>
        <v>0 enfant</v>
      </c>
      <c r="O716" t="str">
        <f>IF(Tableau2[[#This Row],[survecu]]=0,"NON","OUI")</f>
        <v>OUI</v>
      </c>
      <c r="P716" t="s">
        <v>46</v>
      </c>
      <c r="Q716" t="b">
        <v>1</v>
      </c>
    </row>
    <row r="717" spans="1:17" x14ac:dyDescent="0.35">
      <c r="A717">
        <v>0</v>
      </c>
      <c r="B717">
        <v>1</v>
      </c>
      <c r="C717" s="4">
        <v>40</v>
      </c>
      <c r="D717">
        <v>0</v>
      </c>
      <c r="E717">
        <v>0</v>
      </c>
      <c r="F717" s="3">
        <v>26.55</v>
      </c>
      <c r="G717" t="s">
        <v>14</v>
      </c>
      <c r="H717" t="s">
        <v>19</v>
      </c>
      <c r="I717" t="s">
        <v>45</v>
      </c>
      <c r="J717" t="b">
        <v>1</v>
      </c>
      <c r="K717" t="s">
        <v>16</v>
      </c>
      <c r="L717" t="s">
        <v>17</v>
      </c>
      <c r="M717">
        <f>IF(B717&lt;&gt;"",COUNTA($B$6:B717),"")</f>
        <v>712</v>
      </c>
      <c r="N717" t="str">
        <f>IF(Tableau2[[#This Row],[parents_enfants]]=0,"0 enfant",
   IF(AND(Tableau2[[#This Row],[parents_enfants]]&gt;=1,Tableau2[[#This Row],[parents_enfants]]&lt;=3),"1-3 enfants","4+ enfants"))</f>
        <v>0 enfant</v>
      </c>
      <c r="O717" t="str">
        <f>IF(Tableau2[[#This Row],[survecu]]=0,"NON","OUI")</f>
        <v>NON</v>
      </c>
      <c r="P717" t="s">
        <v>45</v>
      </c>
      <c r="Q717" t="b">
        <v>1</v>
      </c>
    </row>
    <row r="718" spans="1:17" x14ac:dyDescent="0.35">
      <c r="A718">
        <v>1</v>
      </c>
      <c r="B718">
        <v>1</v>
      </c>
      <c r="C718" s="4">
        <v>48</v>
      </c>
      <c r="D718">
        <v>1</v>
      </c>
      <c r="E718">
        <v>0</v>
      </c>
      <c r="F718" s="3">
        <v>52</v>
      </c>
      <c r="G718" t="s">
        <v>14</v>
      </c>
      <c r="H718" t="s">
        <v>19</v>
      </c>
      <c r="I718" t="s">
        <v>45</v>
      </c>
      <c r="J718" t="b">
        <v>1</v>
      </c>
      <c r="K718" t="s">
        <v>16</v>
      </c>
      <c r="L718" t="s">
        <v>21</v>
      </c>
      <c r="M718">
        <f>IF(B718&lt;&gt;"",COUNTA($B$6:B718),"")</f>
        <v>713</v>
      </c>
      <c r="N718" t="str">
        <f>IF(Tableau2[[#This Row],[parents_enfants]]=0,"0 enfant",
   IF(AND(Tableau2[[#This Row],[parents_enfants]]&gt;=1,Tableau2[[#This Row],[parents_enfants]]&lt;=3),"1-3 enfants","4+ enfants"))</f>
        <v>0 enfant</v>
      </c>
      <c r="O718" t="str">
        <f>IF(Tableau2[[#This Row],[survecu]]=0,"NON","OUI")</f>
        <v>OUI</v>
      </c>
      <c r="P718" t="s">
        <v>45</v>
      </c>
      <c r="Q718" t="b">
        <v>0</v>
      </c>
    </row>
    <row r="719" spans="1:17" x14ac:dyDescent="0.35">
      <c r="A719">
        <v>0</v>
      </c>
      <c r="B719">
        <v>3</v>
      </c>
      <c r="C719" s="4">
        <v>29</v>
      </c>
      <c r="D719">
        <v>0</v>
      </c>
      <c r="E719">
        <v>0</v>
      </c>
      <c r="F719" s="3">
        <v>9.4832999999999998</v>
      </c>
      <c r="G719" t="s">
        <v>14</v>
      </c>
      <c r="H719" t="s">
        <v>15</v>
      </c>
      <c r="I719" t="s">
        <v>45</v>
      </c>
      <c r="J719" t="b">
        <v>1</v>
      </c>
      <c r="K719" t="s">
        <v>16</v>
      </c>
      <c r="L719" t="s">
        <v>17</v>
      </c>
      <c r="M719">
        <f>IF(B719&lt;&gt;"",COUNTA($B$6:B719),"")</f>
        <v>714</v>
      </c>
      <c r="N719" t="str">
        <f>IF(Tableau2[[#This Row],[parents_enfants]]=0,"0 enfant",
   IF(AND(Tableau2[[#This Row],[parents_enfants]]&gt;=1,Tableau2[[#This Row],[parents_enfants]]&lt;=3),"1-3 enfants","4+ enfants"))</f>
        <v>0 enfant</v>
      </c>
      <c r="O719" t="str">
        <f>IF(Tableau2[[#This Row],[survecu]]=0,"NON","OUI")</f>
        <v>NON</v>
      </c>
      <c r="P719" t="s">
        <v>45</v>
      </c>
      <c r="Q719" t="b">
        <v>1</v>
      </c>
    </row>
    <row r="720" spans="1:17" x14ac:dyDescent="0.35">
      <c r="A720">
        <v>0</v>
      </c>
      <c r="B720">
        <v>2</v>
      </c>
      <c r="C720" s="4">
        <v>52</v>
      </c>
      <c r="D720">
        <v>0</v>
      </c>
      <c r="E720">
        <v>0</v>
      </c>
      <c r="F720" s="3">
        <v>13</v>
      </c>
      <c r="G720" t="s">
        <v>14</v>
      </c>
      <c r="H720" t="s">
        <v>24</v>
      </c>
      <c r="I720" t="s">
        <v>45</v>
      </c>
      <c r="J720" t="b">
        <v>1</v>
      </c>
      <c r="K720" t="s">
        <v>16</v>
      </c>
      <c r="L720" t="s">
        <v>17</v>
      </c>
      <c r="M720">
        <f>IF(B720&lt;&gt;"",COUNTA($B$6:B720),"")</f>
        <v>715</v>
      </c>
      <c r="N720" t="str">
        <f>IF(Tableau2[[#This Row],[parents_enfants]]=0,"0 enfant",
   IF(AND(Tableau2[[#This Row],[parents_enfants]]&gt;=1,Tableau2[[#This Row],[parents_enfants]]&lt;=3),"1-3 enfants","4+ enfants"))</f>
        <v>0 enfant</v>
      </c>
      <c r="O720" t="str">
        <f>IF(Tableau2[[#This Row],[survecu]]=0,"NON","OUI")</f>
        <v>NON</v>
      </c>
      <c r="P720" t="s">
        <v>45</v>
      </c>
      <c r="Q720" t="b">
        <v>1</v>
      </c>
    </row>
    <row r="721" spans="1:17" x14ac:dyDescent="0.35">
      <c r="A721">
        <v>0</v>
      </c>
      <c r="B721">
        <v>3</v>
      </c>
      <c r="C721" s="4">
        <v>19</v>
      </c>
      <c r="D721">
        <v>0</v>
      </c>
      <c r="E721">
        <v>0</v>
      </c>
      <c r="F721" s="3">
        <v>7.65</v>
      </c>
      <c r="G721" t="s">
        <v>14</v>
      </c>
      <c r="H721" t="s">
        <v>15</v>
      </c>
      <c r="I721" t="s">
        <v>45</v>
      </c>
      <c r="J721" t="b">
        <v>1</v>
      </c>
      <c r="K721" t="s">
        <v>16</v>
      </c>
      <c r="L721" t="s">
        <v>17</v>
      </c>
      <c r="M721">
        <f>IF(B721&lt;&gt;"",COUNTA($B$6:B721),"")</f>
        <v>716</v>
      </c>
      <c r="N721" t="str">
        <f>IF(Tableau2[[#This Row],[parents_enfants]]=0,"0 enfant",
   IF(AND(Tableau2[[#This Row],[parents_enfants]]&gt;=1,Tableau2[[#This Row],[parents_enfants]]&lt;=3),"1-3 enfants","4+ enfants"))</f>
        <v>0 enfant</v>
      </c>
      <c r="O721" t="str">
        <f>IF(Tableau2[[#This Row],[survecu]]=0,"NON","OUI")</f>
        <v>NON</v>
      </c>
      <c r="P721" t="s">
        <v>45</v>
      </c>
      <c r="Q721" t="b">
        <v>1</v>
      </c>
    </row>
    <row r="722" spans="1:17" x14ac:dyDescent="0.35">
      <c r="A722">
        <v>1</v>
      </c>
      <c r="B722">
        <v>1</v>
      </c>
      <c r="C722" s="4">
        <v>38</v>
      </c>
      <c r="D722">
        <v>0</v>
      </c>
      <c r="E722">
        <v>0</v>
      </c>
      <c r="F722" s="3">
        <v>227.52500000000001</v>
      </c>
      <c r="G722" t="s">
        <v>18</v>
      </c>
      <c r="H722" t="s">
        <v>19</v>
      </c>
      <c r="I722" t="s">
        <v>46</v>
      </c>
      <c r="J722" t="b">
        <v>0</v>
      </c>
      <c r="K722" t="s">
        <v>20</v>
      </c>
      <c r="L722" t="s">
        <v>21</v>
      </c>
      <c r="M722">
        <f>IF(B722&lt;&gt;"",COUNTA($B$6:B722),"")</f>
        <v>717</v>
      </c>
      <c r="N722" t="str">
        <f>IF(Tableau2[[#This Row],[parents_enfants]]=0,"0 enfant",
   IF(AND(Tableau2[[#This Row],[parents_enfants]]&gt;=1,Tableau2[[#This Row],[parents_enfants]]&lt;=3),"1-3 enfants","4+ enfants"))</f>
        <v>0 enfant</v>
      </c>
      <c r="O722" t="str">
        <f>IF(Tableau2[[#This Row],[survecu]]=0,"NON","OUI")</f>
        <v>OUI</v>
      </c>
      <c r="P722" t="s">
        <v>46</v>
      </c>
      <c r="Q722" t="b">
        <v>1</v>
      </c>
    </row>
    <row r="723" spans="1:17" x14ac:dyDescent="0.35">
      <c r="A723">
        <v>1</v>
      </c>
      <c r="B723">
        <v>2</v>
      </c>
      <c r="C723" s="4">
        <v>27</v>
      </c>
      <c r="D723">
        <v>0</v>
      </c>
      <c r="E723">
        <v>0</v>
      </c>
      <c r="F723" s="3">
        <v>10.5</v>
      </c>
      <c r="G723" t="s">
        <v>14</v>
      </c>
      <c r="H723" t="s">
        <v>24</v>
      </c>
      <c r="I723" t="s">
        <v>46</v>
      </c>
      <c r="J723" t="b">
        <v>0</v>
      </c>
      <c r="K723" t="s">
        <v>16</v>
      </c>
      <c r="L723" t="s">
        <v>21</v>
      </c>
      <c r="M723">
        <f>IF(B723&lt;&gt;"",COUNTA($B$6:B723),"")</f>
        <v>718</v>
      </c>
      <c r="N723" t="str">
        <f>IF(Tableau2[[#This Row],[parents_enfants]]=0,"0 enfant",
   IF(AND(Tableau2[[#This Row],[parents_enfants]]&gt;=1,Tableau2[[#This Row],[parents_enfants]]&lt;=3),"1-3 enfants","4+ enfants"))</f>
        <v>0 enfant</v>
      </c>
      <c r="O723" t="str">
        <f>IF(Tableau2[[#This Row],[survecu]]=0,"NON","OUI")</f>
        <v>OUI</v>
      </c>
      <c r="P723" t="s">
        <v>46</v>
      </c>
      <c r="Q723" t="b">
        <v>1</v>
      </c>
    </row>
    <row r="724" spans="1:17" x14ac:dyDescent="0.35">
      <c r="A724">
        <v>0</v>
      </c>
      <c r="B724">
        <v>3</v>
      </c>
      <c r="C724" s="4">
        <v>25</v>
      </c>
      <c r="D724">
        <v>0</v>
      </c>
      <c r="E724">
        <v>0</v>
      </c>
      <c r="F724" s="3">
        <v>15.5</v>
      </c>
      <c r="G724" t="s">
        <v>22</v>
      </c>
      <c r="H724" t="s">
        <v>15</v>
      </c>
      <c r="I724" t="s">
        <v>45</v>
      </c>
      <c r="J724" t="b">
        <v>1</v>
      </c>
      <c r="K724" t="s">
        <v>23</v>
      </c>
      <c r="L724" t="s">
        <v>17</v>
      </c>
      <c r="M724">
        <f>IF(B724&lt;&gt;"",COUNTA($B$6:B724),"")</f>
        <v>719</v>
      </c>
      <c r="N724" t="str">
        <f>IF(Tableau2[[#This Row],[parents_enfants]]=0,"0 enfant",
   IF(AND(Tableau2[[#This Row],[parents_enfants]]&gt;=1,Tableau2[[#This Row],[parents_enfants]]&lt;=3),"1-3 enfants","4+ enfants"))</f>
        <v>0 enfant</v>
      </c>
      <c r="O724" t="str">
        <f>IF(Tableau2[[#This Row],[survecu]]=0,"NON","OUI")</f>
        <v>NON</v>
      </c>
      <c r="P724" t="s">
        <v>45</v>
      </c>
      <c r="Q724" t="b">
        <v>1</v>
      </c>
    </row>
    <row r="725" spans="1:17" x14ac:dyDescent="0.35">
      <c r="A725">
        <v>0</v>
      </c>
      <c r="B725">
        <v>3</v>
      </c>
      <c r="C725" s="4">
        <v>33</v>
      </c>
      <c r="D725">
        <v>0</v>
      </c>
      <c r="E725">
        <v>0</v>
      </c>
      <c r="F725" s="3">
        <v>7.7750000000000004</v>
      </c>
      <c r="G725" t="s">
        <v>14</v>
      </c>
      <c r="H725" t="s">
        <v>15</v>
      </c>
      <c r="I725" t="s">
        <v>45</v>
      </c>
      <c r="J725" t="b">
        <v>1</v>
      </c>
      <c r="K725" t="s">
        <v>16</v>
      </c>
      <c r="L725" t="s">
        <v>17</v>
      </c>
      <c r="M725">
        <f>IF(B725&lt;&gt;"",COUNTA($B$6:B725),"")</f>
        <v>720</v>
      </c>
      <c r="N725" t="str">
        <f>IF(Tableau2[[#This Row],[parents_enfants]]=0,"0 enfant",
   IF(AND(Tableau2[[#This Row],[parents_enfants]]&gt;=1,Tableau2[[#This Row],[parents_enfants]]&lt;=3),"1-3 enfants","4+ enfants"))</f>
        <v>0 enfant</v>
      </c>
      <c r="O725" t="str">
        <f>IF(Tableau2[[#This Row],[survecu]]=0,"NON","OUI")</f>
        <v>NON</v>
      </c>
      <c r="P725" t="s">
        <v>45</v>
      </c>
      <c r="Q725" t="b">
        <v>1</v>
      </c>
    </row>
    <row r="726" spans="1:17" x14ac:dyDescent="0.35">
      <c r="A726">
        <v>1</v>
      </c>
      <c r="B726">
        <v>2</v>
      </c>
      <c r="C726" s="4">
        <v>6</v>
      </c>
      <c r="D726">
        <v>0</v>
      </c>
      <c r="E726">
        <v>1</v>
      </c>
      <c r="F726" s="3">
        <v>33</v>
      </c>
      <c r="G726" t="s">
        <v>14</v>
      </c>
      <c r="H726" t="s">
        <v>24</v>
      </c>
      <c r="I726" t="s">
        <v>59</v>
      </c>
      <c r="J726" t="b">
        <v>0</v>
      </c>
      <c r="K726" t="s">
        <v>16</v>
      </c>
      <c r="L726" t="s">
        <v>21</v>
      </c>
      <c r="M726">
        <f>IF(B726&lt;&gt;"",COUNTA($B$6:B726),"")</f>
        <v>721</v>
      </c>
      <c r="N726" t="str">
        <f>IF(Tableau2[[#This Row],[parents_enfants]]=0,"0 enfant",
   IF(AND(Tableau2[[#This Row],[parents_enfants]]&gt;=1,Tableau2[[#This Row],[parents_enfants]]&lt;=3),"1-3 enfants","4+ enfants"))</f>
        <v>1-3 enfants</v>
      </c>
      <c r="O726" t="str">
        <f>IF(Tableau2[[#This Row],[survecu]]=0,"NON","OUI")</f>
        <v>OUI</v>
      </c>
      <c r="P726" t="s">
        <v>46</v>
      </c>
      <c r="Q726" t="b">
        <v>0</v>
      </c>
    </row>
    <row r="727" spans="1:17" x14ac:dyDescent="0.35">
      <c r="A727">
        <v>0</v>
      </c>
      <c r="B727">
        <v>3</v>
      </c>
      <c r="C727" s="4">
        <v>17</v>
      </c>
      <c r="D727">
        <v>1</v>
      </c>
      <c r="E727">
        <v>0</v>
      </c>
      <c r="F727" s="3">
        <v>7.0541999999999998</v>
      </c>
      <c r="G727" t="s">
        <v>14</v>
      </c>
      <c r="H727" t="s">
        <v>15</v>
      </c>
      <c r="I727" t="s">
        <v>45</v>
      </c>
      <c r="J727" t="b">
        <v>1</v>
      </c>
      <c r="K727" t="s">
        <v>16</v>
      </c>
      <c r="L727" t="s">
        <v>17</v>
      </c>
      <c r="M727">
        <f>IF(B727&lt;&gt;"",COUNTA($B$6:B727),"")</f>
        <v>722</v>
      </c>
      <c r="N727" t="str">
        <f>IF(Tableau2[[#This Row],[parents_enfants]]=0,"0 enfant",
   IF(AND(Tableau2[[#This Row],[parents_enfants]]&gt;=1,Tableau2[[#This Row],[parents_enfants]]&lt;=3),"1-3 enfants","4+ enfants"))</f>
        <v>0 enfant</v>
      </c>
      <c r="O727" t="str">
        <f>IF(Tableau2[[#This Row],[survecu]]=0,"NON","OUI")</f>
        <v>NON</v>
      </c>
      <c r="P727" t="s">
        <v>45</v>
      </c>
      <c r="Q727" t="b">
        <v>0</v>
      </c>
    </row>
    <row r="728" spans="1:17" x14ac:dyDescent="0.35">
      <c r="A728">
        <v>0</v>
      </c>
      <c r="B728">
        <v>2</v>
      </c>
      <c r="C728" s="4">
        <v>34</v>
      </c>
      <c r="D728">
        <v>0</v>
      </c>
      <c r="E728">
        <v>0</v>
      </c>
      <c r="F728" s="3">
        <v>13</v>
      </c>
      <c r="G728" t="s">
        <v>14</v>
      </c>
      <c r="H728" t="s">
        <v>24</v>
      </c>
      <c r="I728" t="s">
        <v>45</v>
      </c>
      <c r="J728" t="b">
        <v>1</v>
      </c>
      <c r="K728" t="s">
        <v>16</v>
      </c>
      <c r="L728" t="s">
        <v>17</v>
      </c>
      <c r="M728">
        <f>IF(B728&lt;&gt;"",COUNTA($B$6:B728),"")</f>
        <v>723</v>
      </c>
      <c r="N728" t="str">
        <f>IF(Tableau2[[#This Row],[parents_enfants]]=0,"0 enfant",
   IF(AND(Tableau2[[#This Row],[parents_enfants]]&gt;=1,Tableau2[[#This Row],[parents_enfants]]&lt;=3),"1-3 enfants","4+ enfants"))</f>
        <v>0 enfant</v>
      </c>
      <c r="O728" t="str">
        <f>IF(Tableau2[[#This Row],[survecu]]=0,"NON","OUI")</f>
        <v>NON</v>
      </c>
      <c r="P728" t="s">
        <v>45</v>
      </c>
      <c r="Q728" t="b">
        <v>1</v>
      </c>
    </row>
    <row r="729" spans="1:17" x14ac:dyDescent="0.35">
      <c r="A729">
        <v>0</v>
      </c>
      <c r="B729">
        <v>2</v>
      </c>
      <c r="C729" s="4">
        <v>50</v>
      </c>
      <c r="D729">
        <v>0</v>
      </c>
      <c r="E729">
        <v>0</v>
      </c>
      <c r="F729" s="3">
        <v>13</v>
      </c>
      <c r="G729" t="s">
        <v>14</v>
      </c>
      <c r="H729" t="s">
        <v>24</v>
      </c>
      <c r="I729" t="s">
        <v>45</v>
      </c>
      <c r="J729" t="b">
        <v>1</v>
      </c>
      <c r="K729" t="s">
        <v>16</v>
      </c>
      <c r="L729" t="s">
        <v>17</v>
      </c>
      <c r="M729">
        <f>IF(B729&lt;&gt;"",COUNTA($B$6:B729),"")</f>
        <v>724</v>
      </c>
      <c r="N729" t="str">
        <f>IF(Tableau2[[#This Row],[parents_enfants]]=0,"0 enfant",
   IF(AND(Tableau2[[#This Row],[parents_enfants]]&gt;=1,Tableau2[[#This Row],[parents_enfants]]&lt;=3),"1-3 enfants","4+ enfants"))</f>
        <v>0 enfant</v>
      </c>
      <c r="O729" t="str">
        <f>IF(Tableau2[[#This Row],[survecu]]=0,"NON","OUI")</f>
        <v>NON</v>
      </c>
      <c r="P729" t="s">
        <v>45</v>
      </c>
      <c r="Q729" t="b">
        <v>1</v>
      </c>
    </row>
    <row r="730" spans="1:17" x14ac:dyDescent="0.35">
      <c r="A730">
        <v>1</v>
      </c>
      <c r="B730">
        <v>1</v>
      </c>
      <c r="C730" s="4">
        <v>27</v>
      </c>
      <c r="D730">
        <v>1</v>
      </c>
      <c r="E730">
        <v>0</v>
      </c>
      <c r="F730" s="3">
        <v>53.1</v>
      </c>
      <c r="G730" t="s">
        <v>14</v>
      </c>
      <c r="H730" t="s">
        <v>19</v>
      </c>
      <c r="I730" t="s">
        <v>45</v>
      </c>
      <c r="J730" t="b">
        <v>1</v>
      </c>
      <c r="K730" t="s">
        <v>16</v>
      </c>
      <c r="L730" t="s">
        <v>21</v>
      </c>
      <c r="M730">
        <f>IF(B730&lt;&gt;"",COUNTA($B$6:B730),"")</f>
        <v>725</v>
      </c>
      <c r="N730" t="str">
        <f>IF(Tableau2[[#This Row],[parents_enfants]]=0,"0 enfant",
   IF(AND(Tableau2[[#This Row],[parents_enfants]]&gt;=1,Tableau2[[#This Row],[parents_enfants]]&lt;=3),"1-3 enfants","4+ enfants"))</f>
        <v>0 enfant</v>
      </c>
      <c r="O730" t="str">
        <f>IF(Tableau2[[#This Row],[survecu]]=0,"NON","OUI")</f>
        <v>OUI</v>
      </c>
      <c r="P730" t="s">
        <v>45</v>
      </c>
      <c r="Q730" t="b">
        <v>0</v>
      </c>
    </row>
    <row r="731" spans="1:17" x14ac:dyDescent="0.35">
      <c r="A731">
        <v>0</v>
      </c>
      <c r="B731">
        <v>3</v>
      </c>
      <c r="C731" s="4">
        <v>20</v>
      </c>
      <c r="D731">
        <v>0</v>
      </c>
      <c r="E731">
        <v>0</v>
      </c>
      <c r="F731" s="3">
        <v>8.6624999999999996</v>
      </c>
      <c r="G731" t="s">
        <v>14</v>
      </c>
      <c r="H731" t="s">
        <v>15</v>
      </c>
      <c r="I731" t="s">
        <v>45</v>
      </c>
      <c r="J731" t="b">
        <v>1</v>
      </c>
      <c r="K731" t="s">
        <v>16</v>
      </c>
      <c r="L731" t="s">
        <v>17</v>
      </c>
      <c r="M731">
        <f>IF(B731&lt;&gt;"",COUNTA($B$6:B731),"")</f>
        <v>726</v>
      </c>
      <c r="N731" t="str">
        <f>IF(Tableau2[[#This Row],[parents_enfants]]=0,"0 enfant",
   IF(AND(Tableau2[[#This Row],[parents_enfants]]&gt;=1,Tableau2[[#This Row],[parents_enfants]]&lt;=3),"1-3 enfants","4+ enfants"))</f>
        <v>0 enfant</v>
      </c>
      <c r="O731" t="str">
        <f>IF(Tableau2[[#This Row],[survecu]]=0,"NON","OUI")</f>
        <v>NON</v>
      </c>
      <c r="P731" t="s">
        <v>45</v>
      </c>
      <c r="Q731" t="b">
        <v>1</v>
      </c>
    </row>
    <row r="732" spans="1:17" x14ac:dyDescent="0.35">
      <c r="A732">
        <v>1</v>
      </c>
      <c r="B732">
        <v>2</v>
      </c>
      <c r="C732" s="4">
        <v>30</v>
      </c>
      <c r="D732">
        <v>3</v>
      </c>
      <c r="E732">
        <v>0</v>
      </c>
      <c r="F732" s="3">
        <v>21</v>
      </c>
      <c r="G732" t="s">
        <v>14</v>
      </c>
      <c r="H732" t="s">
        <v>24</v>
      </c>
      <c r="I732" t="s">
        <v>46</v>
      </c>
      <c r="J732" t="b">
        <v>0</v>
      </c>
      <c r="K732" t="s">
        <v>16</v>
      </c>
      <c r="L732" t="s">
        <v>21</v>
      </c>
      <c r="M732">
        <f>IF(B732&lt;&gt;"",COUNTA($B$6:B732),"")</f>
        <v>727</v>
      </c>
      <c r="N732" t="str">
        <f>IF(Tableau2[[#This Row],[parents_enfants]]=0,"0 enfant",
   IF(AND(Tableau2[[#This Row],[parents_enfants]]&gt;=1,Tableau2[[#This Row],[parents_enfants]]&lt;=3),"1-3 enfants","4+ enfants"))</f>
        <v>0 enfant</v>
      </c>
      <c r="O732" t="str">
        <f>IF(Tableau2[[#This Row],[survecu]]=0,"NON","OUI")</f>
        <v>OUI</v>
      </c>
      <c r="P732" t="s">
        <v>46</v>
      </c>
      <c r="Q732" t="b">
        <v>0</v>
      </c>
    </row>
    <row r="733" spans="1:17" x14ac:dyDescent="0.35">
      <c r="A733">
        <v>1</v>
      </c>
      <c r="B733">
        <v>3</v>
      </c>
      <c r="C733" s="4">
        <v>21.5</v>
      </c>
      <c r="D733">
        <v>0</v>
      </c>
      <c r="E733">
        <v>0</v>
      </c>
      <c r="F733" s="3">
        <v>7.7374999999999998</v>
      </c>
      <c r="G733" t="s">
        <v>22</v>
      </c>
      <c r="H733" t="s">
        <v>15</v>
      </c>
      <c r="I733" t="s">
        <v>46</v>
      </c>
      <c r="J733" t="b">
        <v>0</v>
      </c>
      <c r="K733" t="s">
        <v>23</v>
      </c>
      <c r="L733" t="s">
        <v>21</v>
      </c>
      <c r="M733">
        <f>IF(B733&lt;&gt;"",COUNTA($B$6:B733),"")</f>
        <v>728</v>
      </c>
      <c r="N733" t="str">
        <f>IF(Tableau2[[#This Row],[parents_enfants]]=0,"0 enfant",
   IF(AND(Tableau2[[#This Row],[parents_enfants]]&gt;=1,Tableau2[[#This Row],[parents_enfants]]&lt;=3),"1-3 enfants","4+ enfants"))</f>
        <v>0 enfant</v>
      </c>
      <c r="O733" t="str">
        <f>IF(Tableau2[[#This Row],[survecu]]=0,"NON","OUI")</f>
        <v>OUI</v>
      </c>
      <c r="P733" t="s">
        <v>46</v>
      </c>
      <c r="Q733" t="b">
        <v>1</v>
      </c>
    </row>
    <row r="734" spans="1:17" x14ac:dyDescent="0.35">
      <c r="A734">
        <v>0</v>
      </c>
      <c r="B734">
        <v>2</v>
      </c>
      <c r="C734" s="4">
        <v>25</v>
      </c>
      <c r="D734">
        <v>1</v>
      </c>
      <c r="E734">
        <v>0</v>
      </c>
      <c r="F734" s="3">
        <v>26</v>
      </c>
      <c r="G734" t="s">
        <v>14</v>
      </c>
      <c r="H734" t="s">
        <v>24</v>
      </c>
      <c r="I734" t="s">
        <v>45</v>
      </c>
      <c r="J734" t="b">
        <v>1</v>
      </c>
      <c r="K734" t="s">
        <v>16</v>
      </c>
      <c r="L734" t="s">
        <v>17</v>
      </c>
      <c r="M734">
        <f>IF(B734&lt;&gt;"",COUNTA($B$6:B734),"")</f>
        <v>729</v>
      </c>
      <c r="N734" t="str">
        <f>IF(Tableau2[[#This Row],[parents_enfants]]=0,"0 enfant",
   IF(AND(Tableau2[[#This Row],[parents_enfants]]&gt;=1,Tableau2[[#This Row],[parents_enfants]]&lt;=3),"1-3 enfants","4+ enfants"))</f>
        <v>0 enfant</v>
      </c>
      <c r="O734" t="str">
        <f>IF(Tableau2[[#This Row],[survecu]]=0,"NON","OUI")</f>
        <v>NON</v>
      </c>
      <c r="P734" t="s">
        <v>45</v>
      </c>
      <c r="Q734" t="b">
        <v>0</v>
      </c>
    </row>
    <row r="735" spans="1:17" x14ac:dyDescent="0.35">
      <c r="A735">
        <v>0</v>
      </c>
      <c r="B735">
        <v>3</v>
      </c>
      <c r="C735" s="4">
        <v>25</v>
      </c>
      <c r="D735">
        <v>1</v>
      </c>
      <c r="E735">
        <v>0</v>
      </c>
      <c r="F735" s="3">
        <v>7.9249999999999998</v>
      </c>
      <c r="G735" t="s">
        <v>14</v>
      </c>
      <c r="H735" t="s">
        <v>15</v>
      </c>
      <c r="I735" t="s">
        <v>46</v>
      </c>
      <c r="J735" t="b">
        <v>0</v>
      </c>
      <c r="K735" t="s">
        <v>16</v>
      </c>
      <c r="L735" t="s">
        <v>17</v>
      </c>
      <c r="M735">
        <f>IF(B735&lt;&gt;"",COUNTA($B$6:B735),"")</f>
        <v>730</v>
      </c>
      <c r="N735" t="str">
        <f>IF(Tableau2[[#This Row],[parents_enfants]]=0,"0 enfant",
   IF(AND(Tableau2[[#This Row],[parents_enfants]]&gt;=1,Tableau2[[#This Row],[parents_enfants]]&lt;=3),"1-3 enfants","4+ enfants"))</f>
        <v>0 enfant</v>
      </c>
      <c r="O735" t="str">
        <f>IF(Tableau2[[#This Row],[survecu]]=0,"NON","OUI")</f>
        <v>NON</v>
      </c>
      <c r="P735" t="s">
        <v>46</v>
      </c>
      <c r="Q735" t="b">
        <v>0</v>
      </c>
    </row>
    <row r="736" spans="1:17" x14ac:dyDescent="0.35">
      <c r="A736">
        <v>1</v>
      </c>
      <c r="B736">
        <v>1</v>
      </c>
      <c r="C736" s="4">
        <v>29</v>
      </c>
      <c r="D736">
        <v>0</v>
      </c>
      <c r="E736">
        <v>0</v>
      </c>
      <c r="F736" s="3">
        <v>211.33750000000001</v>
      </c>
      <c r="G736" t="s">
        <v>14</v>
      </c>
      <c r="H736" t="s">
        <v>19</v>
      </c>
      <c r="I736" t="s">
        <v>46</v>
      </c>
      <c r="J736" t="b">
        <v>0</v>
      </c>
      <c r="K736" t="s">
        <v>16</v>
      </c>
      <c r="L736" t="s">
        <v>21</v>
      </c>
      <c r="M736">
        <f>IF(B736&lt;&gt;"",COUNTA($B$6:B736),"")</f>
        <v>731</v>
      </c>
      <c r="N736" t="str">
        <f>IF(Tableau2[[#This Row],[parents_enfants]]=0,"0 enfant",
   IF(AND(Tableau2[[#This Row],[parents_enfants]]&gt;=1,Tableau2[[#This Row],[parents_enfants]]&lt;=3),"1-3 enfants","4+ enfants"))</f>
        <v>0 enfant</v>
      </c>
      <c r="O736" t="str">
        <f>IF(Tableau2[[#This Row],[survecu]]=0,"NON","OUI")</f>
        <v>OUI</v>
      </c>
      <c r="P736" t="s">
        <v>46</v>
      </c>
      <c r="Q736" t="b">
        <v>1</v>
      </c>
    </row>
    <row r="737" spans="1:17" x14ac:dyDescent="0.35">
      <c r="A737">
        <v>0</v>
      </c>
      <c r="B737">
        <v>3</v>
      </c>
      <c r="C737" s="4">
        <v>11</v>
      </c>
      <c r="D737">
        <v>0</v>
      </c>
      <c r="E737">
        <v>0</v>
      </c>
      <c r="F737" s="3">
        <v>18.787500000000001</v>
      </c>
      <c r="G737" t="s">
        <v>18</v>
      </c>
      <c r="H737" t="s">
        <v>15</v>
      </c>
      <c r="I737" t="s">
        <v>59</v>
      </c>
      <c r="J737" t="b">
        <v>0</v>
      </c>
      <c r="K737" t="s">
        <v>20</v>
      </c>
      <c r="L737" t="s">
        <v>17</v>
      </c>
      <c r="M737">
        <f>IF(B737&lt;&gt;"",COUNTA($B$6:B737),"")</f>
        <v>732</v>
      </c>
      <c r="N737" t="str">
        <f>IF(Tableau2[[#This Row],[parents_enfants]]=0,"0 enfant",
   IF(AND(Tableau2[[#This Row],[parents_enfants]]&gt;=1,Tableau2[[#This Row],[parents_enfants]]&lt;=3),"1-3 enfants","4+ enfants"))</f>
        <v>0 enfant</v>
      </c>
      <c r="O737" t="str">
        <f>IF(Tableau2[[#This Row],[survecu]]=0,"NON","OUI")</f>
        <v>NON</v>
      </c>
      <c r="P737" t="s">
        <v>45</v>
      </c>
      <c r="Q737" t="b">
        <v>1</v>
      </c>
    </row>
    <row r="738" spans="1:17" x14ac:dyDescent="0.35">
      <c r="A738">
        <v>0</v>
      </c>
      <c r="B738">
        <v>2</v>
      </c>
      <c r="C738" s="4">
        <v>30</v>
      </c>
      <c r="D738">
        <v>0</v>
      </c>
      <c r="E738">
        <v>0</v>
      </c>
      <c r="F738" s="3">
        <v>0</v>
      </c>
      <c r="G738" t="s">
        <v>14</v>
      </c>
      <c r="H738" t="s">
        <v>24</v>
      </c>
      <c r="I738" t="s">
        <v>45</v>
      </c>
      <c r="J738" t="b">
        <v>1</v>
      </c>
      <c r="K738" t="s">
        <v>16</v>
      </c>
      <c r="L738" t="s">
        <v>17</v>
      </c>
      <c r="M738">
        <f>IF(B738&lt;&gt;"",COUNTA($B$6:B738),"")</f>
        <v>733</v>
      </c>
      <c r="N738" t="str">
        <f>IF(Tableau2[[#This Row],[parents_enfants]]=0,"0 enfant",
   IF(AND(Tableau2[[#This Row],[parents_enfants]]&gt;=1,Tableau2[[#This Row],[parents_enfants]]&lt;=3),"1-3 enfants","4+ enfants"))</f>
        <v>0 enfant</v>
      </c>
      <c r="O738" t="str">
        <f>IF(Tableau2[[#This Row],[survecu]]=0,"NON","OUI")</f>
        <v>NON</v>
      </c>
      <c r="P738" t="s">
        <v>45</v>
      </c>
      <c r="Q738" t="b">
        <v>1</v>
      </c>
    </row>
    <row r="739" spans="1:17" x14ac:dyDescent="0.35">
      <c r="A739">
        <v>0</v>
      </c>
      <c r="B739">
        <v>2</v>
      </c>
      <c r="C739" s="4">
        <v>23</v>
      </c>
      <c r="D739">
        <v>0</v>
      </c>
      <c r="E739">
        <v>0</v>
      </c>
      <c r="F739" s="3">
        <v>13</v>
      </c>
      <c r="G739" t="s">
        <v>14</v>
      </c>
      <c r="H739" t="s">
        <v>24</v>
      </c>
      <c r="I739" t="s">
        <v>45</v>
      </c>
      <c r="J739" t="b">
        <v>1</v>
      </c>
      <c r="K739" t="s">
        <v>16</v>
      </c>
      <c r="L739" t="s">
        <v>17</v>
      </c>
      <c r="M739">
        <f>IF(B739&lt;&gt;"",COUNTA($B$6:B739),"")</f>
        <v>734</v>
      </c>
      <c r="N739" t="str">
        <f>IF(Tableau2[[#This Row],[parents_enfants]]=0,"0 enfant",
   IF(AND(Tableau2[[#This Row],[parents_enfants]]&gt;=1,Tableau2[[#This Row],[parents_enfants]]&lt;=3),"1-3 enfants","4+ enfants"))</f>
        <v>0 enfant</v>
      </c>
      <c r="O739" t="str">
        <f>IF(Tableau2[[#This Row],[survecu]]=0,"NON","OUI")</f>
        <v>NON</v>
      </c>
      <c r="P739" t="s">
        <v>45</v>
      </c>
      <c r="Q739" t="b">
        <v>1</v>
      </c>
    </row>
    <row r="740" spans="1:17" x14ac:dyDescent="0.35">
      <c r="A740">
        <v>0</v>
      </c>
      <c r="B740">
        <v>2</v>
      </c>
      <c r="C740" s="4">
        <v>23</v>
      </c>
      <c r="D740">
        <v>0</v>
      </c>
      <c r="E740">
        <v>0</v>
      </c>
      <c r="F740" s="3">
        <v>13</v>
      </c>
      <c r="G740" t="s">
        <v>14</v>
      </c>
      <c r="H740" t="s">
        <v>24</v>
      </c>
      <c r="I740" t="s">
        <v>45</v>
      </c>
      <c r="J740" t="b">
        <v>1</v>
      </c>
      <c r="K740" t="s">
        <v>16</v>
      </c>
      <c r="L740" t="s">
        <v>17</v>
      </c>
      <c r="M740">
        <f>IF(B740&lt;&gt;"",COUNTA($B$6:B740),"")</f>
        <v>735</v>
      </c>
      <c r="N740" t="str">
        <f>IF(Tableau2[[#This Row],[parents_enfants]]=0,"0 enfant",
   IF(AND(Tableau2[[#This Row],[parents_enfants]]&gt;=1,Tableau2[[#This Row],[parents_enfants]]&lt;=3),"1-3 enfants","4+ enfants"))</f>
        <v>0 enfant</v>
      </c>
      <c r="O740" t="str">
        <f>IF(Tableau2[[#This Row],[survecu]]=0,"NON","OUI")</f>
        <v>NON</v>
      </c>
      <c r="P740" t="s">
        <v>45</v>
      </c>
      <c r="Q740" t="b">
        <v>1</v>
      </c>
    </row>
    <row r="741" spans="1:17" x14ac:dyDescent="0.35">
      <c r="A741">
        <v>0</v>
      </c>
      <c r="B741">
        <v>3</v>
      </c>
      <c r="C741" s="4">
        <v>28.5</v>
      </c>
      <c r="D741">
        <v>0</v>
      </c>
      <c r="E741">
        <v>0</v>
      </c>
      <c r="F741" s="3">
        <v>16.100000000000001</v>
      </c>
      <c r="G741" t="s">
        <v>14</v>
      </c>
      <c r="H741" t="s">
        <v>15</v>
      </c>
      <c r="I741" t="s">
        <v>45</v>
      </c>
      <c r="J741" t="b">
        <v>1</v>
      </c>
      <c r="K741" t="s">
        <v>16</v>
      </c>
      <c r="L741" t="s">
        <v>17</v>
      </c>
      <c r="M741">
        <f>IF(B741&lt;&gt;"",COUNTA($B$6:B741),"")</f>
        <v>736</v>
      </c>
      <c r="N741" t="str">
        <f>IF(Tableau2[[#This Row],[parents_enfants]]=0,"0 enfant",
   IF(AND(Tableau2[[#This Row],[parents_enfants]]&gt;=1,Tableau2[[#This Row],[parents_enfants]]&lt;=3),"1-3 enfants","4+ enfants"))</f>
        <v>0 enfant</v>
      </c>
      <c r="O741" t="str">
        <f>IF(Tableau2[[#This Row],[survecu]]=0,"NON","OUI")</f>
        <v>NON</v>
      </c>
      <c r="P741" t="s">
        <v>45</v>
      </c>
      <c r="Q741" t="b">
        <v>1</v>
      </c>
    </row>
    <row r="742" spans="1:17" x14ac:dyDescent="0.35">
      <c r="A742">
        <v>0</v>
      </c>
      <c r="B742">
        <v>3</v>
      </c>
      <c r="C742" s="4">
        <v>48</v>
      </c>
      <c r="D742">
        <v>1</v>
      </c>
      <c r="E742">
        <v>3</v>
      </c>
      <c r="F742" s="3">
        <v>34.375</v>
      </c>
      <c r="G742" t="s">
        <v>14</v>
      </c>
      <c r="H742" t="s">
        <v>15</v>
      </c>
      <c r="I742" t="s">
        <v>46</v>
      </c>
      <c r="J742" t="b">
        <v>0</v>
      </c>
      <c r="K742" t="s">
        <v>16</v>
      </c>
      <c r="L742" t="s">
        <v>17</v>
      </c>
      <c r="M742">
        <f>IF(B742&lt;&gt;"",COUNTA($B$6:B742),"")</f>
        <v>737</v>
      </c>
      <c r="N742" t="str">
        <f>IF(Tableau2[[#This Row],[parents_enfants]]=0,"0 enfant",
   IF(AND(Tableau2[[#This Row],[parents_enfants]]&gt;=1,Tableau2[[#This Row],[parents_enfants]]&lt;=3),"1-3 enfants","4+ enfants"))</f>
        <v>1-3 enfants</v>
      </c>
      <c r="O742" t="str">
        <f>IF(Tableau2[[#This Row],[survecu]]=0,"NON","OUI")</f>
        <v>NON</v>
      </c>
      <c r="P742" t="s">
        <v>46</v>
      </c>
      <c r="Q742" t="b">
        <v>0</v>
      </c>
    </row>
    <row r="743" spans="1:17" x14ac:dyDescent="0.35">
      <c r="A743">
        <v>1</v>
      </c>
      <c r="B743">
        <v>1</v>
      </c>
      <c r="C743" s="4">
        <v>35</v>
      </c>
      <c r="D743">
        <v>0</v>
      </c>
      <c r="E743">
        <v>0</v>
      </c>
      <c r="F743" s="3">
        <v>512.32920000000001</v>
      </c>
      <c r="G743" t="s">
        <v>18</v>
      </c>
      <c r="H743" t="s">
        <v>19</v>
      </c>
      <c r="I743" t="s">
        <v>45</v>
      </c>
      <c r="J743" t="b">
        <v>1</v>
      </c>
      <c r="K743" t="s">
        <v>20</v>
      </c>
      <c r="L743" t="s">
        <v>21</v>
      </c>
      <c r="M743">
        <f>IF(B743&lt;&gt;"",COUNTA($B$6:B743),"")</f>
        <v>738</v>
      </c>
      <c r="N743" t="str">
        <f>IF(Tableau2[[#This Row],[parents_enfants]]=0,"0 enfant",
   IF(AND(Tableau2[[#This Row],[parents_enfants]]&gt;=1,Tableau2[[#This Row],[parents_enfants]]&lt;=3),"1-3 enfants","4+ enfants"))</f>
        <v>0 enfant</v>
      </c>
      <c r="O743" t="str">
        <f>IF(Tableau2[[#This Row],[survecu]]=0,"NON","OUI")</f>
        <v>OUI</v>
      </c>
      <c r="P743" t="s">
        <v>45</v>
      </c>
      <c r="Q743" t="b">
        <v>1</v>
      </c>
    </row>
    <row r="744" spans="1:17" x14ac:dyDescent="0.35">
      <c r="A744">
        <v>0</v>
      </c>
      <c r="B744">
        <v>3</v>
      </c>
      <c r="C744" s="4">
        <v>25</v>
      </c>
      <c r="D744">
        <v>0</v>
      </c>
      <c r="E744">
        <v>0</v>
      </c>
      <c r="F744" s="3">
        <v>7.8958000000000004</v>
      </c>
      <c r="G744" t="s">
        <v>14</v>
      </c>
      <c r="H744" t="s">
        <v>15</v>
      </c>
      <c r="I744" t="s">
        <v>45</v>
      </c>
      <c r="J744" t="b">
        <v>1</v>
      </c>
      <c r="K744" t="s">
        <v>16</v>
      </c>
      <c r="L744" t="s">
        <v>17</v>
      </c>
      <c r="M744">
        <f>IF(B744&lt;&gt;"",COUNTA($B$6:B744),"")</f>
        <v>739</v>
      </c>
      <c r="N744" t="str">
        <f>IF(Tableau2[[#This Row],[parents_enfants]]=0,"0 enfant",
   IF(AND(Tableau2[[#This Row],[parents_enfants]]&gt;=1,Tableau2[[#This Row],[parents_enfants]]&lt;=3),"1-3 enfants","4+ enfants"))</f>
        <v>0 enfant</v>
      </c>
      <c r="O744" t="str">
        <f>IF(Tableau2[[#This Row],[survecu]]=0,"NON","OUI")</f>
        <v>NON</v>
      </c>
      <c r="P744" t="s">
        <v>45</v>
      </c>
      <c r="Q744" t="b">
        <v>1</v>
      </c>
    </row>
    <row r="745" spans="1:17" x14ac:dyDescent="0.35">
      <c r="A745">
        <v>0</v>
      </c>
      <c r="B745">
        <v>3</v>
      </c>
      <c r="C745" s="4">
        <v>25</v>
      </c>
      <c r="D745">
        <v>0</v>
      </c>
      <c r="E745">
        <v>0</v>
      </c>
      <c r="F745" s="3">
        <v>7.8958000000000004</v>
      </c>
      <c r="G745" t="s">
        <v>14</v>
      </c>
      <c r="H745" t="s">
        <v>15</v>
      </c>
      <c r="I745" t="s">
        <v>45</v>
      </c>
      <c r="J745" t="b">
        <v>1</v>
      </c>
      <c r="K745" t="s">
        <v>16</v>
      </c>
      <c r="L745" t="s">
        <v>17</v>
      </c>
      <c r="M745">
        <f>IF(B745&lt;&gt;"",COUNTA($B$6:B745),"")</f>
        <v>740</v>
      </c>
      <c r="N745" t="str">
        <f>IF(Tableau2[[#This Row],[parents_enfants]]=0,"0 enfant",
   IF(AND(Tableau2[[#This Row],[parents_enfants]]&gt;=1,Tableau2[[#This Row],[parents_enfants]]&lt;=3),"1-3 enfants","4+ enfants"))</f>
        <v>0 enfant</v>
      </c>
      <c r="O745" t="str">
        <f>IF(Tableau2[[#This Row],[survecu]]=0,"NON","OUI")</f>
        <v>NON</v>
      </c>
      <c r="P745" t="s">
        <v>45</v>
      </c>
      <c r="Q745" t="b">
        <v>1</v>
      </c>
    </row>
    <row r="746" spans="1:17" x14ac:dyDescent="0.35">
      <c r="A746">
        <v>1</v>
      </c>
      <c r="B746">
        <v>1</v>
      </c>
      <c r="C746" s="4">
        <v>40</v>
      </c>
      <c r="D746">
        <v>0</v>
      </c>
      <c r="E746">
        <v>0</v>
      </c>
      <c r="F746" s="3">
        <v>30</v>
      </c>
      <c r="G746" t="s">
        <v>14</v>
      </c>
      <c r="H746" t="s">
        <v>19</v>
      </c>
      <c r="I746" t="s">
        <v>45</v>
      </c>
      <c r="J746" t="b">
        <v>1</v>
      </c>
      <c r="K746" t="s">
        <v>16</v>
      </c>
      <c r="L746" t="s">
        <v>21</v>
      </c>
      <c r="M746">
        <f>IF(B746&lt;&gt;"",COUNTA($B$6:B746),"")</f>
        <v>741</v>
      </c>
      <c r="N746" t="str">
        <f>IF(Tableau2[[#This Row],[parents_enfants]]=0,"0 enfant",
   IF(AND(Tableau2[[#This Row],[parents_enfants]]&gt;=1,Tableau2[[#This Row],[parents_enfants]]&lt;=3),"1-3 enfants","4+ enfants"))</f>
        <v>0 enfant</v>
      </c>
      <c r="O746" t="str">
        <f>IF(Tableau2[[#This Row],[survecu]]=0,"NON","OUI")</f>
        <v>OUI</v>
      </c>
      <c r="P746" t="s">
        <v>45</v>
      </c>
      <c r="Q746" t="b">
        <v>1</v>
      </c>
    </row>
    <row r="747" spans="1:17" x14ac:dyDescent="0.35">
      <c r="A747">
        <v>0</v>
      </c>
      <c r="B747">
        <v>1</v>
      </c>
      <c r="C747" s="4">
        <v>36</v>
      </c>
      <c r="D747">
        <v>1</v>
      </c>
      <c r="E747">
        <v>0</v>
      </c>
      <c r="F747" s="3">
        <v>78.849999999999994</v>
      </c>
      <c r="G747" t="s">
        <v>14</v>
      </c>
      <c r="H747" t="s">
        <v>19</v>
      </c>
      <c r="I747" t="s">
        <v>45</v>
      </c>
      <c r="J747" t="b">
        <v>1</v>
      </c>
      <c r="K747" t="s">
        <v>16</v>
      </c>
      <c r="L747" t="s">
        <v>17</v>
      </c>
      <c r="M747">
        <f>IF(B747&lt;&gt;"",COUNTA($B$6:B747),"")</f>
        <v>742</v>
      </c>
      <c r="N747" t="str">
        <f>IF(Tableau2[[#This Row],[parents_enfants]]=0,"0 enfant",
   IF(AND(Tableau2[[#This Row],[parents_enfants]]&gt;=1,Tableau2[[#This Row],[parents_enfants]]&lt;=3),"1-3 enfants","4+ enfants"))</f>
        <v>0 enfant</v>
      </c>
      <c r="O747" t="str">
        <f>IF(Tableau2[[#This Row],[survecu]]=0,"NON","OUI")</f>
        <v>NON</v>
      </c>
      <c r="P747" t="s">
        <v>45</v>
      </c>
      <c r="Q747" t="b">
        <v>0</v>
      </c>
    </row>
    <row r="748" spans="1:17" x14ac:dyDescent="0.35">
      <c r="A748">
        <v>1</v>
      </c>
      <c r="B748">
        <v>1</v>
      </c>
      <c r="C748" s="4">
        <v>21</v>
      </c>
      <c r="D748">
        <v>2</v>
      </c>
      <c r="E748">
        <v>2</v>
      </c>
      <c r="F748" s="3">
        <v>262.375</v>
      </c>
      <c r="G748" t="s">
        <v>18</v>
      </c>
      <c r="H748" t="s">
        <v>19</v>
      </c>
      <c r="I748" t="s">
        <v>46</v>
      </c>
      <c r="J748" t="b">
        <v>0</v>
      </c>
      <c r="K748" t="s">
        <v>20</v>
      </c>
      <c r="L748" t="s">
        <v>21</v>
      </c>
      <c r="M748">
        <f>IF(B748&lt;&gt;"",COUNTA($B$6:B748),"")</f>
        <v>743</v>
      </c>
      <c r="N748" t="str">
        <f>IF(Tableau2[[#This Row],[parents_enfants]]=0,"0 enfant",
   IF(AND(Tableau2[[#This Row],[parents_enfants]]&gt;=1,Tableau2[[#This Row],[parents_enfants]]&lt;=3),"1-3 enfants","4+ enfants"))</f>
        <v>1-3 enfants</v>
      </c>
      <c r="O748" t="str">
        <f>IF(Tableau2[[#This Row],[survecu]]=0,"NON","OUI")</f>
        <v>OUI</v>
      </c>
      <c r="P748" t="s">
        <v>46</v>
      </c>
      <c r="Q748" t="b">
        <v>0</v>
      </c>
    </row>
    <row r="749" spans="1:17" x14ac:dyDescent="0.35">
      <c r="A749">
        <v>0</v>
      </c>
      <c r="B749">
        <v>3</v>
      </c>
      <c r="C749" s="4">
        <v>24</v>
      </c>
      <c r="D749">
        <v>1</v>
      </c>
      <c r="E749">
        <v>0</v>
      </c>
      <c r="F749" s="3">
        <v>16.100000000000001</v>
      </c>
      <c r="G749" t="s">
        <v>14</v>
      </c>
      <c r="H749" t="s">
        <v>15</v>
      </c>
      <c r="I749" t="s">
        <v>45</v>
      </c>
      <c r="J749" t="b">
        <v>1</v>
      </c>
      <c r="K749" t="s">
        <v>16</v>
      </c>
      <c r="L749" t="s">
        <v>17</v>
      </c>
      <c r="M749">
        <f>IF(B749&lt;&gt;"",COUNTA($B$6:B749),"")</f>
        <v>744</v>
      </c>
      <c r="N749" t="str">
        <f>IF(Tableau2[[#This Row],[parents_enfants]]=0,"0 enfant",
   IF(AND(Tableau2[[#This Row],[parents_enfants]]&gt;=1,Tableau2[[#This Row],[parents_enfants]]&lt;=3),"1-3 enfants","4+ enfants"))</f>
        <v>0 enfant</v>
      </c>
      <c r="O749" t="str">
        <f>IF(Tableau2[[#This Row],[survecu]]=0,"NON","OUI")</f>
        <v>NON</v>
      </c>
      <c r="P749" t="s">
        <v>45</v>
      </c>
      <c r="Q749" t="b">
        <v>0</v>
      </c>
    </row>
    <row r="750" spans="1:17" x14ac:dyDescent="0.35">
      <c r="A750">
        <v>1</v>
      </c>
      <c r="B750">
        <v>3</v>
      </c>
      <c r="C750" s="4">
        <v>31</v>
      </c>
      <c r="D750">
        <v>0</v>
      </c>
      <c r="E750">
        <v>0</v>
      </c>
      <c r="F750" s="3">
        <v>7.9249999999999998</v>
      </c>
      <c r="G750" t="s">
        <v>14</v>
      </c>
      <c r="H750" t="s">
        <v>15</v>
      </c>
      <c r="I750" t="s">
        <v>45</v>
      </c>
      <c r="J750" t="b">
        <v>1</v>
      </c>
      <c r="K750" t="s">
        <v>16</v>
      </c>
      <c r="L750" t="s">
        <v>21</v>
      </c>
      <c r="M750">
        <f>IF(B750&lt;&gt;"",COUNTA($B$6:B750),"")</f>
        <v>745</v>
      </c>
      <c r="N750" t="str">
        <f>IF(Tableau2[[#This Row],[parents_enfants]]=0,"0 enfant",
   IF(AND(Tableau2[[#This Row],[parents_enfants]]&gt;=1,Tableau2[[#This Row],[parents_enfants]]&lt;=3),"1-3 enfants","4+ enfants"))</f>
        <v>0 enfant</v>
      </c>
      <c r="O750" t="str">
        <f>IF(Tableau2[[#This Row],[survecu]]=0,"NON","OUI")</f>
        <v>OUI</v>
      </c>
      <c r="P750" t="s">
        <v>45</v>
      </c>
      <c r="Q750" t="b">
        <v>1</v>
      </c>
    </row>
    <row r="751" spans="1:17" x14ac:dyDescent="0.35">
      <c r="A751">
        <v>0</v>
      </c>
      <c r="B751">
        <v>1</v>
      </c>
      <c r="C751" s="4">
        <v>70</v>
      </c>
      <c r="D751">
        <v>1</v>
      </c>
      <c r="E751">
        <v>1</v>
      </c>
      <c r="F751" s="3">
        <v>71</v>
      </c>
      <c r="G751" t="s">
        <v>14</v>
      </c>
      <c r="H751" t="s">
        <v>19</v>
      </c>
      <c r="I751" t="s">
        <v>45</v>
      </c>
      <c r="J751" t="b">
        <v>1</v>
      </c>
      <c r="K751" t="s">
        <v>16</v>
      </c>
      <c r="L751" t="s">
        <v>17</v>
      </c>
      <c r="M751">
        <f>IF(B751&lt;&gt;"",COUNTA($B$6:B751),"")</f>
        <v>746</v>
      </c>
      <c r="N751" t="str">
        <f>IF(Tableau2[[#This Row],[parents_enfants]]=0,"0 enfant",
   IF(AND(Tableau2[[#This Row],[parents_enfants]]&gt;=1,Tableau2[[#This Row],[parents_enfants]]&lt;=3),"1-3 enfants","4+ enfants"))</f>
        <v>1-3 enfants</v>
      </c>
      <c r="O751" t="str">
        <f>IF(Tableau2[[#This Row],[survecu]]=0,"NON","OUI")</f>
        <v>NON</v>
      </c>
      <c r="P751" t="s">
        <v>45</v>
      </c>
      <c r="Q751" t="b">
        <v>0</v>
      </c>
    </row>
    <row r="752" spans="1:17" x14ac:dyDescent="0.35">
      <c r="A752">
        <v>0</v>
      </c>
      <c r="B752">
        <v>3</v>
      </c>
      <c r="C752" s="4">
        <v>16</v>
      </c>
      <c r="D752">
        <v>1</v>
      </c>
      <c r="E752">
        <v>1</v>
      </c>
      <c r="F752" s="3">
        <v>20.25</v>
      </c>
      <c r="G752" t="s">
        <v>14</v>
      </c>
      <c r="H752" t="s">
        <v>15</v>
      </c>
      <c r="I752" t="s">
        <v>45</v>
      </c>
      <c r="J752" t="b">
        <v>1</v>
      </c>
      <c r="K752" t="s">
        <v>16</v>
      </c>
      <c r="L752" t="s">
        <v>17</v>
      </c>
      <c r="M752">
        <f>IF(B752&lt;&gt;"",COUNTA($B$6:B752),"")</f>
        <v>747</v>
      </c>
      <c r="N752" t="str">
        <f>IF(Tableau2[[#This Row],[parents_enfants]]=0,"0 enfant",
   IF(AND(Tableau2[[#This Row],[parents_enfants]]&gt;=1,Tableau2[[#This Row],[parents_enfants]]&lt;=3),"1-3 enfants","4+ enfants"))</f>
        <v>1-3 enfants</v>
      </c>
      <c r="O752" t="str">
        <f>IF(Tableau2[[#This Row],[survecu]]=0,"NON","OUI")</f>
        <v>NON</v>
      </c>
      <c r="P752" t="s">
        <v>45</v>
      </c>
      <c r="Q752" t="b">
        <v>0</v>
      </c>
    </row>
    <row r="753" spans="1:17" x14ac:dyDescent="0.35">
      <c r="A753">
        <v>1</v>
      </c>
      <c r="B753">
        <v>2</v>
      </c>
      <c r="C753" s="4">
        <v>30</v>
      </c>
      <c r="D753">
        <v>0</v>
      </c>
      <c r="E753">
        <v>0</v>
      </c>
      <c r="F753" s="3">
        <v>13</v>
      </c>
      <c r="G753" t="s">
        <v>14</v>
      </c>
      <c r="H753" t="s">
        <v>24</v>
      </c>
      <c r="I753" t="s">
        <v>46</v>
      </c>
      <c r="J753" t="b">
        <v>0</v>
      </c>
      <c r="K753" t="s">
        <v>16</v>
      </c>
      <c r="L753" t="s">
        <v>21</v>
      </c>
      <c r="M753">
        <f>IF(B753&lt;&gt;"",COUNTA($B$6:B753),"")</f>
        <v>748</v>
      </c>
      <c r="N753" t="str">
        <f>IF(Tableau2[[#This Row],[parents_enfants]]=0,"0 enfant",
   IF(AND(Tableau2[[#This Row],[parents_enfants]]&gt;=1,Tableau2[[#This Row],[parents_enfants]]&lt;=3),"1-3 enfants","4+ enfants"))</f>
        <v>0 enfant</v>
      </c>
      <c r="O753" t="str">
        <f>IF(Tableau2[[#This Row],[survecu]]=0,"NON","OUI")</f>
        <v>OUI</v>
      </c>
      <c r="P753" t="s">
        <v>46</v>
      </c>
      <c r="Q753" t="b">
        <v>1</v>
      </c>
    </row>
    <row r="754" spans="1:17" x14ac:dyDescent="0.35">
      <c r="A754">
        <v>0</v>
      </c>
      <c r="B754">
        <v>1</v>
      </c>
      <c r="C754" s="4">
        <v>19</v>
      </c>
      <c r="D754">
        <v>1</v>
      </c>
      <c r="E754">
        <v>0</v>
      </c>
      <c r="F754" s="3">
        <v>53.1</v>
      </c>
      <c r="G754" t="s">
        <v>14</v>
      </c>
      <c r="H754" t="s">
        <v>19</v>
      </c>
      <c r="I754" t="s">
        <v>45</v>
      </c>
      <c r="J754" t="b">
        <v>1</v>
      </c>
      <c r="K754" t="s">
        <v>16</v>
      </c>
      <c r="L754" t="s">
        <v>17</v>
      </c>
      <c r="M754">
        <f>IF(B754&lt;&gt;"",COUNTA($B$6:B754),"")</f>
        <v>749</v>
      </c>
      <c r="N754" t="str">
        <f>IF(Tableau2[[#This Row],[parents_enfants]]=0,"0 enfant",
   IF(AND(Tableau2[[#This Row],[parents_enfants]]&gt;=1,Tableau2[[#This Row],[parents_enfants]]&lt;=3),"1-3 enfants","4+ enfants"))</f>
        <v>0 enfant</v>
      </c>
      <c r="O754" t="str">
        <f>IF(Tableau2[[#This Row],[survecu]]=0,"NON","OUI")</f>
        <v>NON</v>
      </c>
      <c r="P754" t="s">
        <v>45</v>
      </c>
      <c r="Q754" t="b">
        <v>0</v>
      </c>
    </row>
    <row r="755" spans="1:17" x14ac:dyDescent="0.35">
      <c r="A755">
        <v>0</v>
      </c>
      <c r="B755">
        <v>3</v>
      </c>
      <c r="C755" s="4">
        <v>31</v>
      </c>
      <c r="D755">
        <v>0</v>
      </c>
      <c r="E755">
        <v>0</v>
      </c>
      <c r="F755" s="3">
        <v>7.75</v>
      </c>
      <c r="G755" t="s">
        <v>22</v>
      </c>
      <c r="H755" t="s">
        <v>15</v>
      </c>
      <c r="I755" t="s">
        <v>45</v>
      </c>
      <c r="J755" t="b">
        <v>1</v>
      </c>
      <c r="K755" t="s">
        <v>23</v>
      </c>
      <c r="L755" t="s">
        <v>17</v>
      </c>
      <c r="M755">
        <f>IF(B755&lt;&gt;"",COUNTA($B$6:B755),"")</f>
        <v>750</v>
      </c>
      <c r="N755" t="str">
        <f>IF(Tableau2[[#This Row],[parents_enfants]]=0,"0 enfant",
   IF(AND(Tableau2[[#This Row],[parents_enfants]]&gt;=1,Tableau2[[#This Row],[parents_enfants]]&lt;=3),"1-3 enfants","4+ enfants"))</f>
        <v>0 enfant</v>
      </c>
      <c r="O755" t="str">
        <f>IF(Tableau2[[#This Row],[survecu]]=0,"NON","OUI")</f>
        <v>NON</v>
      </c>
      <c r="P755" t="s">
        <v>45</v>
      </c>
      <c r="Q755" t="b">
        <v>1</v>
      </c>
    </row>
    <row r="756" spans="1:17" x14ac:dyDescent="0.35">
      <c r="A756">
        <v>1</v>
      </c>
      <c r="B756">
        <v>2</v>
      </c>
      <c r="C756" s="4">
        <v>4</v>
      </c>
      <c r="D756">
        <v>1</v>
      </c>
      <c r="E756">
        <v>1</v>
      </c>
      <c r="F756" s="3">
        <v>23</v>
      </c>
      <c r="G756" t="s">
        <v>14</v>
      </c>
      <c r="H756" t="s">
        <v>24</v>
      </c>
      <c r="I756" t="s">
        <v>59</v>
      </c>
      <c r="J756" t="b">
        <v>0</v>
      </c>
      <c r="K756" t="s">
        <v>16</v>
      </c>
      <c r="L756" t="s">
        <v>21</v>
      </c>
      <c r="M756">
        <f>IF(B756&lt;&gt;"",COUNTA($B$6:B756),"")</f>
        <v>751</v>
      </c>
      <c r="N756" t="str">
        <f>IF(Tableau2[[#This Row],[parents_enfants]]=0,"0 enfant",
   IF(AND(Tableau2[[#This Row],[parents_enfants]]&gt;=1,Tableau2[[#This Row],[parents_enfants]]&lt;=3),"1-3 enfants","4+ enfants"))</f>
        <v>1-3 enfants</v>
      </c>
      <c r="O756" t="str">
        <f>IF(Tableau2[[#This Row],[survecu]]=0,"NON","OUI")</f>
        <v>OUI</v>
      </c>
      <c r="P756" t="s">
        <v>46</v>
      </c>
      <c r="Q756" t="b">
        <v>0</v>
      </c>
    </row>
    <row r="757" spans="1:17" x14ac:dyDescent="0.35">
      <c r="A757">
        <v>1</v>
      </c>
      <c r="B757">
        <v>3</v>
      </c>
      <c r="C757" s="4">
        <v>6</v>
      </c>
      <c r="D757">
        <v>0</v>
      </c>
      <c r="E757">
        <v>1</v>
      </c>
      <c r="F757" s="3">
        <v>12.475</v>
      </c>
      <c r="G757" t="s">
        <v>14</v>
      </c>
      <c r="H757" t="s">
        <v>15</v>
      </c>
      <c r="I757" t="s">
        <v>59</v>
      </c>
      <c r="J757" t="b">
        <v>0</v>
      </c>
      <c r="K757" t="s">
        <v>16</v>
      </c>
      <c r="L757" t="s">
        <v>21</v>
      </c>
      <c r="M757">
        <f>IF(B757&lt;&gt;"",COUNTA($B$6:B757),"")</f>
        <v>752</v>
      </c>
      <c r="N757" t="str">
        <f>IF(Tableau2[[#This Row],[parents_enfants]]=0,"0 enfant",
   IF(AND(Tableau2[[#This Row],[parents_enfants]]&gt;=1,Tableau2[[#This Row],[parents_enfants]]&lt;=3),"1-3 enfants","4+ enfants"))</f>
        <v>1-3 enfants</v>
      </c>
      <c r="O757" t="str">
        <f>IF(Tableau2[[#This Row],[survecu]]=0,"NON","OUI")</f>
        <v>OUI</v>
      </c>
      <c r="P757" t="s">
        <v>45</v>
      </c>
      <c r="Q757" t="b">
        <v>0</v>
      </c>
    </row>
    <row r="758" spans="1:17" x14ac:dyDescent="0.35">
      <c r="A758">
        <v>0</v>
      </c>
      <c r="B758">
        <v>3</v>
      </c>
      <c r="C758" s="4">
        <v>33</v>
      </c>
      <c r="D758">
        <v>0</v>
      </c>
      <c r="E758">
        <v>0</v>
      </c>
      <c r="F758" s="3">
        <v>9.5</v>
      </c>
      <c r="G758" t="s">
        <v>14</v>
      </c>
      <c r="H758" t="s">
        <v>15</v>
      </c>
      <c r="I758" t="s">
        <v>45</v>
      </c>
      <c r="J758" t="b">
        <v>1</v>
      </c>
      <c r="K758" t="s">
        <v>16</v>
      </c>
      <c r="L758" t="s">
        <v>17</v>
      </c>
      <c r="M758">
        <f>IF(B758&lt;&gt;"",COUNTA($B$6:B758),"")</f>
        <v>753</v>
      </c>
      <c r="N758" t="str">
        <f>IF(Tableau2[[#This Row],[parents_enfants]]=0,"0 enfant",
   IF(AND(Tableau2[[#This Row],[parents_enfants]]&gt;=1,Tableau2[[#This Row],[parents_enfants]]&lt;=3),"1-3 enfants","4+ enfants"))</f>
        <v>0 enfant</v>
      </c>
      <c r="O758" t="str">
        <f>IF(Tableau2[[#This Row],[survecu]]=0,"NON","OUI")</f>
        <v>NON</v>
      </c>
      <c r="P758" t="s">
        <v>45</v>
      </c>
      <c r="Q758" t="b">
        <v>1</v>
      </c>
    </row>
    <row r="759" spans="1:17" x14ac:dyDescent="0.35">
      <c r="A759">
        <v>0</v>
      </c>
      <c r="B759">
        <v>3</v>
      </c>
      <c r="C759" s="4">
        <v>23</v>
      </c>
      <c r="D759">
        <v>0</v>
      </c>
      <c r="E759">
        <v>0</v>
      </c>
      <c r="F759" s="3">
        <v>7.8958000000000004</v>
      </c>
      <c r="G759" t="s">
        <v>14</v>
      </c>
      <c r="H759" t="s">
        <v>15</v>
      </c>
      <c r="I759" t="s">
        <v>45</v>
      </c>
      <c r="J759" t="b">
        <v>1</v>
      </c>
      <c r="K759" t="s">
        <v>16</v>
      </c>
      <c r="L759" t="s">
        <v>17</v>
      </c>
      <c r="M759">
        <f>IF(B759&lt;&gt;"",COUNTA($B$6:B759),"")</f>
        <v>754</v>
      </c>
      <c r="N759" t="str">
        <f>IF(Tableau2[[#This Row],[parents_enfants]]=0,"0 enfant",
   IF(AND(Tableau2[[#This Row],[parents_enfants]]&gt;=1,Tableau2[[#This Row],[parents_enfants]]&lt;=3),"1-3 enfants","4+ enfants"))</f>
        <v>0 enfant</v>
      </c>
      <c r="O759" t="str">
        <f>IF(Tableau2[[#This Row],[survecu]]=0,"NON","OUI")</f>
        <v>NON</v>
      </c>
      <c r="P759" t="s">
        <v>45</v>
      </c>
      <c r="Q759" t="b">
        <v>1</v>
      </c>
    </row>
    <row r="760" spans="1:17" x14ac:dyDescent="0.35">
      <c r="A760">
        <v>1</v>
      </c>
      <c r="B760">
        <v>2</v>
      </c>
      <c r="C760" s="4">
        <v>48</v>
      </c>
      <c r="D760">
        <v>1</v>
      </c>
      <c r="E760">
        <v>2</v>
      </c>
      <c r="F760" s="3">
        <v>65</v>
      </c>
      <c r="G760" t="s">
        <v>14</v>
      </c>
      <c r="H760" t="s">
        <v>24</v>
      </c>
      <c r="I760" t="s">
        <v>46</v>
      </c>
      <c r="J760" t="b">
        <v>0</v>
      </c>
      <c r="K760" t="s">
        <v>16</v>
      </c>
      <c r="L760" t="s">
        <v>21</v>
      </c>
      <c r="M760">
        <f>IF(B760&lt;&gt;"",COUNTA($B$6:B760),"")</f>
        <v>755</v>
      </c>
      <c r="N760" t="str">
        <f>IF(Tableau2[[#This Row],[parents_enfants]]=0,"0 enfant",
   IF(AND(Tableau2[[#This Row],[parents_enfants]]&gt;=1,Tableau2[[#This Row],[parents_enfants]]&lt;=3),"1-3 enfants","4+ enfants"))</f>
        <v>1-3 enfants</v>
      </c>
      <c r="O760" t="str">
        <f>IF(Tableau2[[#This Row],[survecu]]=0,"NON","OUI")</f>
        <v>OUI</v>
      </c>
      <c r="P760" t="s">
        <v>46</v>
      </c>
      <c r="Q760" t="b">
        <v>0</v>
      </c>
    </row>
    <row r="761" spans="1:17" x14ac:dyDescent="0.35">
      <c r="A761">
        <v>1</v>
      </c>
      <c r="B761">
        <v>2</v>
      </c>
      <c r="C761" s="4">
        <v>1</v>
      </c>
      <c r="D761">
        <v>1</v>
      </c>
      <c r="E761">
        <v>1</v>
      </c>
      <c r="F761" s="3">
        <v>14.5</v>
      </c>
      <c r="G761" t="s">
        <v>14</v>
      </c>
      <c r="H761" t="s">
        <v>24</v>
      </c>
      <c r="I761" t="s">
        <v>59</v>
      </c>
      <c r="J761" t="b">
        <v>0</v>
      </c>
      <c r="K761" t="s">
        <v>16</v>
      </c>
      <c r="L761" t="s">
        <v>21</v>
      </c>
      <c r="M761">
        <f>IF(B761&lt;&gt;"",COUNTA($B$6:B761),"")</f>
        <v>756</v>
      </c>
      <c r="N761" t="str">
        <f>IF(Tableau2[[#This Row],[parents_enfants]]=0,"0 enfant",
   IF(AND(Tableau2[[#This Row],[parents_enfants]]&gt;=1,Tableau2[[#This Row],[parents_enfants]]&lt;=3),"1-3 enfants","4+ enfants"))</f>
        <v>1-3 enfants</v>
      </c>
      <c r="O761" t="str">
        <f>IF(Tableau2[[#This Row],[survecu]]=0,"NON","OUI")</f>
        <v>OUI</v>
      </c>
      <c r="P761" t="s">
        <v>45</v>
      </c>
      <c r="Q761" t="b">
        <v>0</v>
      </c>
    </row>
    <row r="762" spans="1:17" x14ac:dyDescent="0.35">
      <c r="A762">
        <v>0</v>
      </c>
      <c r="B762">
        <v>3</v>
      </c>
      <c r="C762" s="4">
        <v>28</v>
      </c>
      <c r="D762">
        <v>0</v>
      </c>
      <c r="E762">
        <v>0</v>
      </c>
      <c r="F762" s="3">
        <v>7.7957999999999998</v>
      </c>
      <c r="G762" t="s">
        <v>14</v>
      </c>
      <c r="H762" t="s">
        <v>15</v>
      </c>
      <c r="I762" t="s">
        <v>45</v>
      </c>
      <c r="J762" t="b">
        <v>1</v>
      </c>
      <c r="K762" t="s">
        <v>16</v>
      </c>
      <c r="L762" t="s">
        <v>17</v>
      </c>
      <c r="M762">
        <f>IF(B762&lt;&gt;"",COUNTA($B$6:B762),"")</f>
        <v>757</v>
      </c>
      <c r="N762" t="str">
        <f>IF(Tableau2[[#This Row],[parents_enfants]]=0,"0 enfant",
   IF(AND(Tableau2[[#This Row],[parents_enfants]]&gt;=1,Tableau2[[#This Row],[parents_enfants]]&lt;=3),"1-3 enfants","4+ enfants"))</f>
        <v>0 enfant</v>
      </c>
      <c r="O762" t="str">
        <f>IF(Tableau2[[#This Row],[survecu]]=0,"NON","OUI")</f>
        <v>NON</v>
      </c>
      <c r="P762" t="s">
        <v>45</v>
      </c>
      <c r="Q762" t="b">
        <v>1</v>
      </c>
    </row>
    <row r="763" spans="1:17" x14ac:dyDescent="0.35">
      <c r="A763">
        <v>0</v>
      </c>
      <c r="B763">
        <v>2</v>
      </c>
      <c r="C763" s="4">
        <v>18</v>
      </c>
      <c r="D763">
        <v>0</v>
      </c>
      <c r="E763">
        <v>0</v>
      </c>
      <c r="F763" s="3">
        <v>11.5</v>
      </c>
      <c r="G763" t="s">
        <v>14</v>
      </c>
      <c r="H763" t="s">
        <v>24</v>
      </c>
      <c r="I763" t="s">
        <v>45</v>
      </c>
      <c r="J763" t="b">
        <v>1</v>
      </c>
      <c r="K763" t="s">
        <v>16</v>
      </c>
      <c r="L763" t="s">
        <v>17</v>
      </c>
      <c r="M763">
        <f>IF(B763&lt;&gt;"",COUNTA($B$6:B763),"")</f>
        <v>758</v>
      </c>
      <c r="N763" t="str">
        <f>IF(Tableau2[[#This Row],[parents_enfants]]=0,"0 enfant",
   IF(AND(Tableau2[[#This Row],[parents_enfants]]&gt;=1,Tableau2[[#This Row],[parents_enfants]]&lt;=3),"1-3 enfants","4+ enfants"))</f>
        <v>0 enfant</v>
      </c>
      <c r="O763" t="str">
        <f>IF(Tableau2[[#This Row],[survecu]]=0,"NON","OUI")</f>
        <v>NON</v>
      </c>
      <c r="P763" t="s">
        <v>45</v>
      </c>
      <c r="Q763" t="b">
        <v>1</v>
      </c>
    </row>
    <row r="764" spans="1:17" x14ac:dyDescent="0.35">
      <c r="A764">
        <v>0</v>
      </c>
      <c r="B764">
        <v>3</v>
      </c>
      <c r="C764" s="4">
        <v>34</v>
      </c>
      <c r="D764">
        <v>0</v>
      </c>
      <c r="E764">
        <v>0</v>
      </c>
      <c r="F764" s="3">
        <v>8.0500000000000007</v>
      </c>
      <c r="G764" t="s">
        <v>14</v>
      </c>
      <c r="H764" t="s">
        <v>15</v>
      </c>
      <c r="I764" t="s">
        <v>45</v>
      </c>
      <c r="J764" t="b">
        <v>1</v>
      </c>
      <c r="K764" t="s">
        <v>16</v>
      </c>
      <c r="L764" t="s">
        <v>17</v>
      </c>
      <c r="M764">
        <f>IF(B764&lt;&gt;"",COUNTA($B$6:B764),"")</f>
        <v>759</v>
      </c>
      <c r="N764" t="str">
        <f>IF(Tableau2[[#This Row],[parents_enfants]]=0,"0 enfant",
   IF(AND(Tableau2[[#This Row],[parents_enfants]]&gt;=1,Tableau2[[#This Row],[parents_enfants]]&lt;=3),"1-3 enfants","4+ enfants"))</f>
        <v>0 enfant</v>
      </c>
      <c r="O764" t="str">
        <f>IF(Tableau2[[#This Row],[survecu]]=0,"NON","OUI")</f>
        <v>NON</v>
      </c>
      <c r="P764" t="s">
        <v>45</v>
      </c>
      <c r="Q764" t="b">
        <v>1</v>
      </c>
    </row>
    <row r="765" spans="1:17" x14ac:dyDescent="0.35">
      <c r="A765">
        <v>1</v>
      </c>
      <c r="B765">
        <v>1</v>
      </c>
      <c r="C765" s="4">
        <v>33</v>
      </c>
      <c r="D765">
        <v>0</v>
      </c>
      <c r="E765">
        <v>0</v>
      </c>
      <c r="F765" s="3">
        <v>86.5</v>
      </c>
      <c r="G765" t="s">
        <v>14</v>
      </c>
      <c r="H765" t="s">
        <v>19</v>
      </c>
      <c r="I765" t="s">
        <v>46</v>
      </c>
      <c r="J765" t="b">
        <v>0</v>
      </c>
      <c r="K765" t="s">
        <v>16</v>
      </c>
      <c r="L765" t="s">
        <v>21</v>
      </c>
      <c r="M765">
        <f>IF(B765&lt;&gt;"",COUNTA($B$6:B765),"")</f>
        <v>760</v>
      </c>
      <c r="N765" t="str">
        <f>IF(Tableau2[[#This Row],[parents_enfants]]=0,"0 enfant",
   IF(AND(Tableau2[[#This Row],[parents_enfants]]&gt;=1,Tableau2[[#This Row],[parents_enfants]]&lt;=3),"1-3 enfants","4+ enfants"))</f>
        <v>0 enfant</v>
      </c>
      <c r="O765" t="str">
        <f>IF(Tableau2[[#This Row],[survecu]]=0,"NON","OUI")</f>
        <v>OUI</v>
      </c>
      <c r="P765" t="s">
        <v>46</v>
      </c>
      <c r="Q765" t="b">
        <v>1</v>
      </c>
    </row>
    <row r="766" spans="1:17" x14ac:dyDescent="0.35">
      <c r="A766">
        <v>0</v>
      </c>
      <c r="B766">
        <v>3</v>
      </c>
      <c r="C766" s="4">
        <v>25</v>
      </c>
      <c r="D766">
        <v>0</v>
      </c>
      <c r="E766">
        <v>0</v>
      </c>
      <c r="F766" s="3">
        <v>14.5</v>
      </c>
      <c r="G766" t="s">
        <v>14</v>
      </c>
      <c r="H766" t="s">
        <v>15</v>
      </c>
      <c r="I766" t="s">
        <v>45</v>
      </c>
      <c r="J766" t="b">
        <v>1</v>
      </c>
      <c r="K766" t="s">
        <v>16</v>
      </c>
      <c r="L766" t="s">
        <v>17</v>
      </c>
      <c r="M766">
        <f>IF(B766&lt;&gt;"",COUNTA($B$6:B766),"")</f>
        <v>761</v>
      </c>
      <c r="N766" t="str">
        <f>IF(Tableau2[[#This Row],[parents_enfants]]=0,"0 enfant",
   IF(AND(Tableau2[[#This Row],[parents_enfants]]&gt;=1,Tableau2[[#This Row],[parents_enfants]]&lt;=3),"1-3 enfants","4+ enfants"))</f>
        <v>0 enfant</v>
      </c>
      <c r="O766" t="str">
        <f>IF(Tableau2[[#This Row],[survecu]]=0,"NON","OUI")</f>
        <v>NON</v>
      </c>
      <c r="P766" t="s">
        <v>45</v>
      </c>
      <c r="Q766" t="b">
        <v>1</v>
      </c>
    </row>
    <row r="767" spans="1:17" x14ac:dyDescent="0.35">
      <c r="A767">
        <v>0</v>
      </c>
      <c r="B767">
        <v>3</v>
      </c>
      <c r="C767" s="4">
        <v>41</v>
      </c>
      <c r="D767">
        <v>0</v>
      </c>
      <c r="E767">
        <v>0</v>
      </c>
      <c r="F767" s="3">
        <v>7.125</v>
      </c>
      <c r="G767" t="s">
        <v>14</v>
      </c>
      <c r="H767" t="s">
        <v>15</v>
      </c>
      <c r="I767" t="s">
        <v>45</v>
      </c>
      <c r="J767" t="b">
        <v>1</v>
      </c>
      <c r="K767" t="s">
        <v>16</v>
      </c>
      <c r="L767" t="s">
        <v>17</v>
      </c>
      <c r="M767">
        <f>IF(B767&lt;&gt;"",COUNTA($B$6:B767),"")</f>
        <v>762</v>
      </c>
      <c r="N767" t="str">
        <f>IF(Tableau2[[#This Row],[parents_enfants]]=0,"0 enfant",
   IF(AND(Tableau2[[#This Row],[parents_enfants]]&gt;=1,Tableau2[[#This Row],[parents_enfants]]&lt;=3),"1-3 enfants","4+ enfants"))</f>
        <v>0 enfant</v>
      </c>
      <c r="O767" t="str">
        <f>IF(Tableau2[[#This Row],[survecu]]=0,"NON","OUI")</f>
        <v>NON</v>
      </c>
      <c r="P767" t="s">
        <v>45</v>
      </c>
      <c r="Q767" t="b">
        <v>1</v>
      </c>
    </row>
    <row r="768" spans="1:17" x14ac:dyDescent="0.35">
      <c r="A768">
        <v>1</v>
      </c>
      <c r="B768">
        <v>3</v>
      </c>
      <c r="C768" s="4">
        <v>20</v>
      </c>
      <c r="D768">
        <v>0</v>
      </c>
      <c r="E768">
        <v>0</v>
      </c>
      <c r="F768" s="3">
        <v>7.2291999999999996</v>
      </c>
      <c r="G768" t="s">
        <v>18</v>
      </c>
      <c r="H768" t="s">
        <v>15</v>
      </c>
      <c r="I768" t="s">
        <v>45</v>
      </c>
      <c r="J768" t="b">
        <v>1</v>
      </c>
      <c r="K768" t="s">
        <v>20</v>
      </c>
      <c r="L768" t="s">
        <v>21</v>
      </c>
      <c r="M768">
        <f>IF(B768&lt;&gt;"",COUNTA($B$6:B768),"")</f>
        <v>763</v>
      </c>
      <c r="N768" t="str">
        <f>IF(Tableau2[[#This Row],[parents_enfants]]=0,"0 enfant",
   IF(AND(Tableau2[[#This Row],[parents_enfants]]&gt;=1,Tableau2[[#This Row],[parents_enfants]]&lt;=3),"1-3 enfants","4+ enfants"))</f>
        <v>0 enfant</v>
      </c>
      <c r="O768" t="str">
        <f>IF(Tableau2[[#This Row],[survecu]]=0,"NON","OUI")</f>
        <v>OUI</v>
      </c>
      <c r="P768" t="s">
        <v>45</v>
      </c>
      <c r="Q768" t="b">
        <v>1</v>
      </c>
    </row>
    <row r="769" spans="1:17" x14ac:dyDescent="0.35">
      <c r="A769">
        <v>1</v>
      </c>
      <c r="B769">
        <v>1</v>
      </c>
      <c r="C769" s="4">
        <v>36</v>
      </c>
      <c r="D769">
        <v>1</v>
      </c>
      <c r="E769">
        <v>2</v>
      </c>
      <c r="F769" s="3">
        <v>120</v>
      </c>
      <c r="G769" t="s">
        <v>14</v>
      </c>
      <c r="H769" t="s">
        <v>19</v>
      </c>
      <c r="I769" t="s">
        <v>46</v>
      </c>
      <c r="J769" t="b">
        <v>0</v>
      </c>
      <c r="K769" t="s">
        <v>16</v>
      </c>
      <c r="L769" t="s">
        <v>21</v>
      </c>
      <c r="M769">
        <f>IF(B769&lt;&gt;"",COUNTA($B$6:B769),"")</f>
        <v>764</v>
      </c>
      <c r="N769" t="str">
        <f>IF(Tableau2[[#This Row],[parents_enfants]]=0,"0 enfant",
   IF(AND(Tableau2[[#This Row],[parents_enfants]]&gt;=1,Tableau2[[#This Row],[parents_enfants]]&lt;=3),"1-3 enfants","4+ enfants"))</f>
        <v>1-3 enfants</v>
      </c>
      <c r="O769" t="str">
        <f>IF(Tableau2[[#This Row],[survecu]]=0,"NON","OUI")</f>
        <v>OUI</v>
      </c>
      <c r="P769" t="s">
        <v>46</v>
      </c>
      <c r="Q769" t="b">
        <v>0</v>
      </c>
    </row>
    <row r="770" spans="1:17" x14ac:dyDescent="0.35">
      <c r="A770">
        <v>0</v>
      </c>
      <c r="B770">
        <v>3</v>
      </c>
      <c r="C770" s="4">
        <v>16</v>
      </c>
      <c r="D770">
        <v>0</v>
      </c>
      <c r="E770">
        <v>0</v>
      </c>
      <c r="F770" s="3">
        <v>7.7750000000000004</v>
      </c>
      <c r="G770" t="s">
        <v>14</v>
      </c>
      <c r="H770" t="s">
        <v>15</v>
      </c>
      <c r="I770" t="s">
        <v>45</v>
      </c>
      <c r="J770" t="b">
        <v>1</v>
      </c>
      <c r="K770" t="s">
        <v>16</v>
      </c>
      <c r="L770" t="s">
        <v>17</v>
      </c>
      <c r="M770">
        <f>IF(B770&lt;&gt;"",COUNTA($B$6:B770),"")</f>
        <v>765</v>
      </c>
      <c r="N770" t="str">
        <f>IF(Tableau2[[#This Row],[parents_enfants]]=0,"0 enfant",
   IF(AND(Tableau2[[#This Row],[parents_enfants]]&gt;=1,Tableau2[[#This Row],[parents_enfants]]&lt;=3),"1-3 enfants","4+ enfants"))</f>
        <v>0 enfant</v>
      </c>
      <c r="O770" t="str">
        <f>IF(Tableau2[[#This Row],[survecu]]=0,"NON","OUI")</f>
        <v>NON</v>
      </c>
      <c r="P770" t="s">
        <v>45</v>
      </c>
      <c r="Q770" t="b">
        <v>1</v>
      </c>
    </row>
    <row r="771" spans="1:17" x14ac:dyDescent="0.35">
      <c r="A771">
        <v>1</v>
      </c>
      <c r="B771">
        <v>1</v>
      </c>
      <c r="C771" s="4">
        <v>51</v>
      </c>
      <c r="D771">
        <v>1</v>
      </c>
      <c r="E771">
        <v>0</v>
      </c>
      <c r="F771" s="3">
        <v>77.958299999999994</v>
      </c>
      <c r="G771" t="s">
        <v>14</v>
      </c>
      <c r="H771" t="s">
        <v>19</v>
      </c>
      <c r="I771" t="s">
        <v>46</v>
      </c>
      <c r="J771" t="b">
        <v>0</v>
      </c>
      <c r="K771" t="s">
        <v>16</v>
      </c>
      <c r="L771" t="s">
        <v>21</v>
      </c>
      <c r="M771">
        <f>IF(B771&lt;&gt;"",COUNTA($B$6:B771),"")</f>
        <v>766</v>
      </c>
      <c r="N771" t="str">
        <f>IF(Tableau2[[#This Row],[parents_enfants]]=0,"0 enfant",
   IF(AND(Tableau2[[#This Row],[parents_enfants]]&gt;=1,Tableau2[[#This Row],[parents_enfants]]&lt;=3),"1-3 enfants","4+ enfants"))</f>
        <v>0 enfant</v>
      </c>
      <c r="O771" t="str">
        <f>IF(Tableau2[[#This Row],[survecu]]=0,"NON","OUI")</f>
        <v>OUI</v>
      </c>
      <c r="P771" t="s">
        <v>46</v>
      </c>
      <c r="Q771" t="b">
        <v>0</v>
      </c>
    </row>
    <row r="772" spans="1:17" x14ac:dyDescent="0.35">
      <c r="A772">
        <v>0</v>
      </c>
      <c r="B772">
        <v>1</v>
      </c>
      <c r="C772" s="4">
        <v>40</v>
      </c>
      <c r="D772">
        <v>0</v>
      </c>
      <c r="E772">
        <v>0</v>
      </c>
      <c r="F772" s="3">
        <v>39.6</v>
      </c>
      <c r="G772" t="s">
        <v>18</v>
      </c>
      <c r="H772" t="s">
        <v>19</v>
      </c>
      <c r="I772" t="s">
        <v>45</v>
      </c>
      <c r="J772" t="b">
        <v>1</v>
      </c>
      <c r="K772" t="s">
        <v>20</v>
      </c>
      <c r="L772" t="s">
        <v>17</v>
      </c>
      <c r="M772">
        <f>IF(B772&lt;&gt;"",COUNTA($B$6:B772),"")</f>
        <v>767</v>
      </c>
      <c r="N772" t="str">
        <f>IF(Tableau2[[#This Row],[parents_enfants]]=0,"0 enfant",
   IF(AND(Tableau2[[#This Row],[parents_enfants]]&gt;=1,Tableau2[[#This Row],[parents_enfants]]&lt;=3),"1-3 enfants","4+ enfants"))</f>
        <v>0 enfant</v>
      </c>
      <c r="O772" t="str">
        <f>IF(Tableau2[[#This Row],[survecu]]=0,"NON","OUI")</f>
        <v>NON</v>
      </c>
      <c r="P772" t="s">
        <v>45</v>
      </c>
      <c r="Q772" t="b">
        <v>1</v>
      </c>
    </row>
    <row r="773" spans="1:17" x14ac:dyDescent="0.35">
      <c r="A773">
        <v>0</v>
      </c>
      <c r="B773">
        <v>3</v>
      </c>
      <c r="C773" s="4">
        <v>30.5</v>
      </c>
      <c r="D773">
        <v>0</v>
      </c>
      <c r="E773">
        <v>0</v>
      </c>
      <c r="F773" s="3">
        <v>7.75</v>
      </c>
      <c r="G773" t="s">
        <v>22</v>
      </c>
      <c r="H773" t="s">
        <v>15</v>
      </c>
      <c r="I773" t="s">
        <v>46</v>
      </c>
      <c r="J773" t="b">
        <v>0</v>
      </c>
      <c r="K773" t="s">
        <v>23</v>
      </c>
      <c r="L773" t="s">
        <v>17</v>
      </c>
      <c r="M773">
        <f>IF(B773&lt;&gt;"",COUNTA($B$6:B773),"")</f>
        <v>768</v>
      </c>
      <c r="N773" t="str">
        <f>IF(Tableau2[[#This Row],[parents_enfants]]=0,"0 enfant",
   IF(AND(Tableau2[[#This Row],[parents_enfants]]&gt;=1,Tableau2[[#This Row],[parents_enfants]]&lt;=3),"1-3 enfants","4+ enfants"))</f>
        <v>0 enfant</v>
      </c>
      <c r="O773" t="str">
        <f>IF(Tableau2[[#This Row],[survecu]]=0,"NON","OUI")</f>
        <v>NON</v>
      </c>
      <c r="P773" t="s">
        <v>46</v>
      </c>
      <c r="Q773" t="b">
        <v>1</v>
      </c>
    </row>
    <row r="774" spans="1:17" x14ac:dyDescent="0.35">
      <c r="A774">
        <v>0</v>
      </c>
      <c r="B774">
        <v>3</v>
      </c>
      <c r="C774" s="4">
        <v>25</v>
      </c>
      <c r="D774">
        <v>1</v>
      </c>
      <c r="E774">
        <v>0</v>
      </c>
      <c r="F774" s="3">
        <v>24.15</v>
      </c>
      <c r="G774" t="s">
        <v>22</v>
      </c>
      <c r="H774" t="s">
        <v>15</v>
      </c>
      <c r="I774" t="s">
        <v>45</v>
      </c>
      <c r="J774" t="b">
        <v>1</v>
      </c>
      <c r="K774" t="s">
        <v>23</v>
      </c>
      <c r="L774" t="s">
        <v>17</v>
      </c>
      <c r="M774">
        <f>IF(B774&lt;&gt;"",COUNTA($B$6:B774),"")</f>
        <v>769</v>
      </c>
      <c r="N774" t="str">
        <f>IF(Tableau2[[#This Row],[parents_enfants]]=0,"0 enfant",
   IF(AND(Tableau2[[#This Row],[parents_enfants]]&gt;=1,Tableau2[[#This Row],[parents_enfants]]&lt;=3),"1-3 enfants","4+ enfants"))</f>
        <v>0 enfant</v>
      </c>
      <c r="O774" t="str">
        <f>IF(Tableau2[[#This Row],[survecu]]=0,"NON","OUI")</f>
        <v>NON</v>
      </c>
      <c r="P774" t="s">
        <v>45</v>
      </c>
      <c r="Q774" t="b">
        <v>0</v>
      </c>
    </row>
    <row r="775" spans="1:17" x14ac:dyDescent="0.35">
      <c r="A775">
        <v>0</v>
      </c>
      <c r="B775">
        <v>3</v>
      </c>
      <c r="C775" s="4">
        <v>32</v>
      </c>
      <c r="D775">
        <v>0</v>
      </c>
      <c r="E775">
        <v>0</v>
      </c>
      <c r="F775" s="3">
        <v>8.3625000000000007</v>
      </c>
      <c r="G775" t="s">
        <v>14</v>
      </c>
      <c r="H775" t="s">
        <v>15</v>
      </c>
      <c r="I775" t="s">
        <v>45</v>
      </c>
      <c r="J775" t="b">
        <v>1</v>
      </c>
      <c r="K775" t="s">
        <v>16</v>
      </c>
      <c r="L775" t="s">
        <v>17</v>
      </c>
      <c r="M775">
        <f>IF(B775&lt;&gt;"",COUNTA($B$6:B775),"")</f>
        <v>770</v>
      </c>
      <c r="N775" t="str">
        <f>IF(Tableau2[[#This Row],[parents_enfants]]=0,"0 enfant",
   IF(AND(Tableau2[[#This Row],[parents_enfants]]&gt;=1,Tableau2[[#This Row],[parents_enfants]]&lt;=3),"1-3 enfants","4+ enfants"))</f>
        <v>0 enfant</v>
      </c>
      <c r="O775" t="str">
        <f>IF(Tableau2[[#This Row],[survecu]]=0,"NON","OUI")</f>
        <v>NON</v>
      </c>
      <c r="P775" t="s">
        <v>45</v>
      </c>
      <c r="Q775" t="b">
        <v>1</v>
      </c>
    </row>
    <row r="776" spans="1:17" x14ac:dyDescent="0.35">
      <c r="A776">
        <v>0</v>
      </c>
      <c r="B776">
        <v>3</v>
      </c>
      <c r="C776" s="4">
        <v>24</v>
      </c>
      <c r="D776">
        <v>0</v>
      </c>
      <c r="E776">
        <v>0</v>
      </c>
      <c r="F776" s="3">
        <v>9.5</v>
      </c>
      <c r="G776" t="s">
        <v>14</v>
      </c>
      <c r="H776" t="s">
        <v>15</v>
      </c>
      <c r="I776" t="s">
        <v>45</v>
      </c>
      <c r="J776" t="b">
        <v>1</v>
      </c>
      <c r="K776" t="s">
        <v>16</v>
      </c>
      <c r="L776" t="s">
        <v>17</v>
      </c>
      <c r="M776">
        <f>IF(B776&lt;&gt;"",COUNTA($B$6:B776),"")</f>
        <v>771</v>
      </c>
      <c r="N776" t="str">
        <f>IF(Tableau2[[#This Row],[parents_enfants]]=0,"0 enfant",
   IF(AND(Tableau2[[#This Row],[parents_enfants]]&gt;=1,Tableau2[[#This Row],[parents_enfants]]&lt;=3),"1-3 enfants","4+ enfants"))</f>
        <v>0 enfant</v>
      </c>
      <c r="O776" t="str">
        <f>IF(Tableau2[[#This Row],[survecu]]=0,"NON","OUI")</f>
        <v>NON</v>
      </c>
      <c r="P776" t="s">
        <v>45</v>
      </c>
      <c r="Q776" t="b">
        <v>1</v>
      </c>
    </row>
    <row r="777" spans="1:17" x14ac:dyDescent="0.35">
      <c r="A777">
        <v>0</v>
      </c>
      <c r="B777">
        <v>3</v>
      </c>
      <c r="C777" s="4">
        <v>48</v>
      </c>
      <c r="D777">
        <v>0</v>
      </c>
      <c r="E777">
        <v>0</v>
      </c>
      <c r="F777" s="3">
        <v>7.8541999999999996</v>
      </c>
      <c r="G777" t="s">
        <v>14</v>
      </c>
      <c r="H777" t="s">
        <v>15</v>
      </c>
      <c r="I777" t="s">
        <v>45</v>
      </c>
      <c r="J777" t="b">
        <v>1</v>
      </c>
      <c r="K777" t="s">
        <v>16</v>
      </c>
      <c r="L777" t="s">
        <v>17</v>
      </c>
      <c r="M777">
        <f>IF(B777&lt;&gt;"",COUNTA($B$6:B777),"")</f>
        <v>772</v>
      </c>
      <c r="N777" t="str">
        <f>IF(Tableau2[[#This Row],[parents_enfants]]=0,"0 enfant",
   IF(AND(Tableau2[[#This Row],[parents_enfants]]&gt;=1,Tableau2[[#This Row],[parents_enfants]]&lt;=3),"1-3 enfants","4+ enfants"))</f>
        <v>0 enfant</v>
      </c>
      <c r="O777" t="str">
        <f>IF(Tableau2[[#This Row],[survecu]]=0,"NON","OUI")</f>
        <v>NON</v>
      </c>
      <c r="P777" t="s">
        <v>45</v>
      </c>
      <c r="Q777" t="b">
        <v>1</v>
      </c>
    </row>
    <row r="778" spans="1:17" x14ac:dyDescent="0.35">
      <c r="A778">
        <v>0</v>
      </c>
      <c r="B778">
        <v>2</v>
      </c>
      <c r="C778" s="4">
        <v>57</v>
      </c>
      <c r="D778">
        <v>0</v>
      </c>
      <c r="E778">
        <v>0</v>
      </c>
      <c r="F778" s="3">
        <v>10.5</v>
      </c>
      <c r="G778" t="s">
        <v>14</v>
      </c>
      <c r="H778" t="s">
        <v>24</v>
      </c>
      <c r="I778" t="s">
        <v>46</v>
      </c>
      <c r="J778" t="b">
        <v>0</v>
      </c>
      <c r="K778" t="s">
        <v>16</v>
      </c>
      <c r="L778" t="s">
        <v>17</v>
      </c>
      <c r="M778">
        <f>IF(B778&lt;&gt;"",COUNTA($B$6:B778),"")</f>
        <v>773</v>
      </c>
      <c r="N778" t="str">
        <f>IF(Tableau2[[#This Row],[parents_enfants]]=0,"0 enfant",
   IF(AND(Tableau2[[#This Row],[parents_enfants]]&gt;=1,Tableau2[[#This Row],[parents_enfants]]&lt;=3),"1-3 enfants","4+ enfants"))</f>
        <v>0 enfant</v>
      </c>
      <c r="O778" t="str">
        <f>IF(Tableau2[[#This Row],[survecu]]=0,"NON","OUI")</f>
        <v>NON</v>
      </c>
      <c r="P778" t="s">
        <v>46</v>
      </c>
      <c r="Q778" t="b">
        <v>1</v>
      </c>
    </row>
    <row r="779" spans="1:17" x14ac:dyDescent="0.35">
      <c r="A779">
        <v>0</v>
      </c>
      <c r="B779">
        <v>3</v>
      </c>
      <c r="C779" s="4">
        <v>25</v>
      </c>
      <c r="D779">
        <v>0</v>
      </c>
      <c r="E779">
        <v>0</v>
      </c>
      <c r="F779" s="3">
        <v>7.2249999999999996</v>
      </c>
      <c r="G779" t="s">
        <v>18</v>
      </c>
      <c r="H779" t="s">
        <v>15</v>
      </c>
      <c r="I779" t="s">
        <v>45</v>
      </c>
      <c r="J779" t="b">
        <v>1</v>
      </c>
      <c r="K779" t="s">
        <v>20</v>
      </c>
      <c r="L779" t="s">
        <v>17</v>
      </c>
      <c r="M779">
        <f>IF(B779&lt;&gt;"",COUNTA($B$6:B779),"")</f>
        <v>774</v>
      </c>
      <c r="N779" t="str">
        <f>IF(Tableau2[[#This Row],[parents_enfants]]=0,"0 enfant",
   IF(AND(Tableau2[[#This Row],[parents_enfants]]&gt;=1,Tableau2[[#This Row],[parents_enfants]]&lt;=3),"1-3 enfants","4+ enfants"))</f>
        <v>0 enfant</v>
      </c>
      <c r="O779" t="str">
        <f>IF(Tableau2[[#This Row],[survecu]]=0,"NON","OUI")</f>
        <v>NON</v>
      </c>
      <c r="P779" t="s">
        <v>45</v>
      </c>
      <c r="Q779" t="b">
        <v>1</v>
      </c>
    </row>
    <row r="780" spans="1:17" x14ac:dyDescent="0.35">
      <c r="A780">
        <v>1</v>
      </c>
      <c r="B780">
        <v>2</v>
      </c>
      <c r="C780" s="4">
        <v>54</v>
      </c>
      <c r="D780">
        <v>1</v>
      </c>
      <c r="E780">
        <v>3</v>
      </c>
      <c r="F780" s="3">
        <v>23</v>
      </c>
      <c r="G780" t="s">
        <v>14</v>
      </c>
      <c r="H780" t="s">
        <v>24</v>
      </c>
      <c r="I780" t="s">
        <v>46</v>
      </c>
      <c r="J780" t="b">
        <v>0</v>
      </c>
      <c r="K780" t="s">
        <v>16</v>
      </c>
      <c r="L780" t="s">
        <v>21</v>
      </c>
      <c r="M780">
        <f>IF(B780&lt;&gt;"",COUNTA($B$6:B780),"")</f>
        <v>775</v>
      </c>
      <c r="N780" t="str">
        <f>IF(Tableau2[[#This Row],[parents_enfants]]=0,"0 enfant",
   IF(AND(Tableau2[[#This Row],[parents_enfants]]&gt;=1,Tableau2[[#This Row],[parents_enfants]]&lt;=3),"1-3 enfants","4+ enfants"))</f>
        <v>1-3 enfants</v>
      </c>
      <c r="O780" t="str">
        <f>IF(Tableau2[[#This Row],[survecu]]=0,"NON","OUI")</f>
        <v>OUI</v>
      </c>
      <c r="P780" t="s">
        <v>46</v>
      </c>
      <c r="Q780" t="b">
        <v>0</v>
      </c>
    </row>
    <row r="781" spans="1:17" x14ac:dyDescent="0.35">
      <c r="A781">
        <v>0</v>
      </c>
      <c r="B781">
        <v>3</v>
      </c>
      <c r="C781" s="4">
        <v>18</v>
      </c>
      <c r="D781">
        <v>0</v>
      </c>
      <c r="E781">
        <v>0</v>
      </c>
      <c r="F781" s="3">
        <v>7.75</v>
      </c>
      <c r="G781" t="s">
        <v>14</v>
      </c>
      <c r="H781" t="s">
        <v>15</v>
      </c>
      <c r="I781" t="s">
        <v>45</v>
      </c>
      <c r="J781" t="b">
        <v>1</v>
      </c>
      <c r="K781" t="s">
        <v>16</v>
      </c>
      <c r="L781" t="s">
        <v>17</v>
      </c>
      <c r="M781">
        <f>IF(B781&lt;&gt;"",COUNTA($B$6:B781),"")</f>
        <v>776</v>
      </c>
      <c r="N781" t="str">
        <f>IF(Tableau2[[#This Row],[parents_enfants]]=0,"0 enfant",
   IF(AND(Tableau2[[#This Row],[parents_enfants]]&gt;=1,Tableau2[[#This Row],[parents_enfants]]&lt;=3),"1-3 enfants","4+ enfants"))</f>
        <v>0 enfant</v>
      </c>
      <c r="O781" t="str">
        <f>IF(Tableau2[[#This Row],[survecu]]=0,"NON","OUI")</f>
        <v>NON</v>
      </c>
      <c r="P781" t="s">
        <v>45</v>
      </c>
      <c r="Q781" t="b">
        <v>1</v>
      </c>
    </row>
    <row r="782" spans="1:17" x14ac:dyDescent="0.35">
      <c r="A782">
        <v>0</v>
      </c>
      <c r="B782">
        <v>3</v>
      </c>
      <c r="C782" s="4">
        <v>25</v>
      </c>
      <c r="D782">
        <v>0</v>
      </c>
      <c r="E782">
        <v>0</v>
      </c>
      <c r="F782" s="3">
        <v>7.75</v>
      </c>
      <c r="G782" t="s">
        <v>22</v>
      </c>
      <c r="H782" t="s">
        <v>15</v>
      </c>
      <c r="I782" t="s">
        <v>45</v>
      </c>
      <c r="J782" t="b">
        <v>1</v>
      </c>
      <c r="K782" t="s">
        <v>23</v>
      </c>
      <c r="L782" t="s">
        <v>17</v>
      </c>
      <c r="M782">
        <f>IF(B782&lt;&gt;"",COUNTA($B$6:B782),"")</f>
        <v>777</v>
      </c>
      <c r="N782" t="str">
        <f>IF(Tableau2[[#This Row],[parents_enfants]]=0,"0 enfant",
   IF(AND(Tableau2[[#This Row],[parents_enfants]]&gt;=1,Tableau2[[#This Row],[parents_enfants]]&lt;=3),"1-3 enfants","4+ enfants"))</f>
        <v>0 enfant</v>
      </c>
      <c r="O782" t="str">
        <f>IF(Tableau2[[#This Row],[survecu]]=0,"NON","OUI")</f>
        <v>NON</v>
      </c>
      <c r="P782" t="s">
        <v>45</v>
      </c>
      <c r="Q782" t="b">
        <v>1</v>
      </c>
    </row>
    <row r="783" spans="1:17" x14ac:dyDescent="0.35">
      <c r="A783">
        <v>1</v>
      </c>
      <c r="B783">
        <v>3</v>
      </c>
      <c r="C783" s="4">
        <v>5</v>
      </c>
      <c r="D783">
        <v>0</v>
      </c>
      <c r="E783">
        <v>0</v>
      </c>
      <c r="F783" s="3">
        <v>12.475</v>
      </c>
      <c r="G783" t="s">
        <v>14</v>
      </c>
      <c r="H783" t="s">
        <v>15</v>
      </c>
      <c r="I783" t="s">
        <v>59</v>
      </c>
      <c r="J783" t="b">
        <v>0</v>
      </c>
      <c r="K783" t="s">
        <v>16</v>
      </c>
      <c r="L783" t="s">
        <v>21</v>
      </c>
      <c r="M783">
        <f>IF(B783&lt;&gt;"",COUNTA($B$6:B783),"")</f>
        <v>778</v>
      </c>
      <c r="N783" t="str">
        <f>IF(Tableau2[[#This Row],[parents_enfants]]=0,"0 enfant",
   IF(AND(Tableau2[[#This Row],[parents_enfants]]&gt;=1,Tableau2[[#This Row],[parents_enfants]]&lt;=3),"1-3 enfants","4+ enfants"))</f>
        <v>0 enfant</v>
      </c>
      <c r="O783" t="str">
        <f>IF(Tableau2[[#This Row],[survecu]]=0,"NON","OUI")</f>
        <v>OUI</v>
      </c>
      <c r="P783" t="s">
        <v>46</v>
      </c>
      <c r="Q783" t="b">
        <v>1</v>
      </c>
    </row>
    <row r="784" spans="1:17" x14ac:dyDescent="0.35">
      <c r="A784">
        <v>0</v>
      </c>
      <c r="B784">
        <v>3</v>
      </c>
      <c r="C784" s="4">
        <v>25</v>
      </c>
      <c r="D784">
        <v>0</v>
      </c>
      <c r="E784">
        <v>0</v>
      </c>
      <c r="F784" s="3">
        <v>7.7374999999999998</v>
      </c>
      <c r="G784" t="s">
        <v>22</v>
      </c>
      <c r="H784" t="s">
        <v>15</v>
      </c>
      <c r="I784" t="s">
        <v>45</v>
      </c>
      <c r="J784" t="b">
        <v>1</v>
      </c>
      <c r="K784" t="s">
        <v>23</v>
      </c>
      <c r="L784" t="s">
        <v>17</v>
      </c>
      <c r="M784">
        <f>IF(B784&lt;&gt;"",COUNTA($B$6:B784),"")</f>
        <v>779</v>
      </c>
      <c r="N784" t="str">
        <f>IF(Tableau2[[#This Row],[parents_enfants]]=0,"0 enfant",
   IF(AND(Tableau2[[#This Row],[parents_enfants]]&gt;=1,Tableau2[[#This Row],[parents_enfants]]&lt;=3),"1-3 enfants","4+ enfants"))</f>
        <v>0 enfant</v>
      </c>
      <c r="O784" t="str">
        <f>IF(Tableau2[[#This Row],[survecu]]=0,"NON","OUI")</f>
        <v>NON</v>
      </c>
      <c r="P784" t="s">
        <v>45</v>
      </c>
      <c r="Q784" t="b">
        <v>1</v>
      </c>
    </row>
    <row r="785" spans="1:17" x14ac:dyDescent="0.35">
      <c r="A785">
        <v>1</v>
      </c>
      <c r="B785">
        <v>1</v>
      </c>
      <c r="C785" s="4">
        <v>43</v>
      </c>
      <c r="D785">
        <v>0</v>
      </c>
      <c r="E785">
        <v>1</v>
      </c>
      <c r="F785" s="3">
        <v>211.33750000000001</v>
      </c>
      <c r="G785" t="s">
        <v>14</v>
      </c>
      <c r="H785" t="s">
        <v>19</v>
      </c>
      <c r="I785" t="s">
        <v>46</v>
      </c>
      <c r="J785" t="b">
        <v>0</v>
      </c>
      <c r="K785" t="s">
        <v>16</v>
      </c>
      <c r="L785" t="s">
        <v>21</v>
      </c>
      <c r="M785">
        <f>IF(B785&lt;&gt;"",COUNTA($B$6:B785),"")</f>
        <v>780</v>
      </c>
      <c r="N785" t="str">
        <f>IF(Tableau2[[#This Row],[parents_enfants]]=0,"0 enfant",
   IF(AND(Tableau2[[#This Row],[parents_enfants]]&gt;=1,Tableau2[[#This Row],[parents_enfants]]&lt;=3),"1-3 enfants","4+ enfants"))</f>
        <v>1-3 enfants</v>
      </c>
      <c r="O785" t="str">
        <f>IF(Tableau2[[#This Row],[survecu]]=0,"NON","OUI")</f>
        <v>OUI</v>
      </c>
      <c r="P785" t="s">
        <v>46</v>
      </c>
      <c r="Q785" t="b">
        <v>0</v>
      </c>
    </row>
    <row r="786" spans="1:17" x14ac:dyDescent="0.35">
      <c r="A786">
        <v>1</v>
      </c>
      <c r="B786">
        <v>3</v>
      </c>
      <c r="C786" s="4">
        <v>13</v>
      </c>
      <c r="D786">
        <v>0</v>
      </c>
      <c r="E786">
        <v>0</v>
      </c>
      <c r="F786" s="3">
        <v>7.2291999999999996</v>
      </c>
      <c r="G786" t="s">
        <v>18</v>
      </c>
      <c r="H786" t="s">
        <v>15</v>
      </c>
      <c r="I786" t="s">
        <v>59</v>
      </c>
      <c r="J786" t="b">
        <v>0</v>
      </c>
      <c r="K786" t="s">
        <v>20</v>
      </c>
      <c r="L786" t="s">
        <v>21</v>
      </c>
      <c r="M786">
        <f>IF(B786&lt;&gt;"",COUNTA($B$6:B786),"")</f>
        <v>781</v>
      </c>
      <c r="N786" t="str">
        <f>IF(Tableau2[[#This Row],[parents_enfants]]=0,"0 enfant",
   IF(AND(Tableau2[[#This Row],[parents_enfants]]&gt;=1,Tableau2[[#This Row],[parents_enfants]]&lt;=3),"1-3 enfants","4+ enfants"))</f>
        <v>0 enfant</v>
      </c>
      <c r="O786" t="str">
        <f>IF(Tableau2[[#This Row],[survecu]]=0,"NON","OUI")</f>
        <v>OUI</v>
      </c>
      <c r="P786" t="s">
        <v>46</v>
      </c>
      <c r="Q786" t="b">
        <v>1</v>
      </c>
    </row>
    <row r="787" spans="1:17" x14ac:dyDescent="0.35">
      <c r="A787">
        <v>1</v>
      </c>
      <c r="B787">
        <v>1</v>
      </c>
      <c r="C787" s="4">
        <v>17</v>
      </c>
      <c r="D787">
        <v>1</v>
      </c>
      <c r="E787">
        <v>0</v>
      </c>
      <c r="F787" s="3">
        <v>57</v>
      </c>
      <c r="G787" t="s">
        <v>14</v>
      </c>
      <c r="H787" t="s">
        <v>19</v>
      </c>
      <c r="I787" t="s">
        <v>46</v>
      </c>
      <c r="J787" t="b">
        <v>0</v>
      </c>
      <c r="K787" t="s">
        <v>16</v>
      </c>
      <c r="L787" t="s">
        <v>21</v>
      </c>
      <c r="M787">
        <f>IF(B787&lt;&gt;"",COUNTA($B$6:B787),"")</f>
        <v>782</v>
      </c>
      <c r="N787" t="str">
        <f>IF(Tableau2[[#This Row],[parents_enfants]]=0,"0 enfant",
   IF(AND(Tableau2[[#This Row],[parents_enfants]]&gt;=1,Tableau2[[#This Row],[parents_enfants]]&lt;=3),"1-3 enfants","4+ enfants"))</f>
        <v>0 enfant</v>
      </c>
      <c r="O787" t="str">
        <f>IF(Tableau2[[#This Row],[survecu]]=0,"NON","OUI")</f>
        <v>OUI</v>
      </c>
      <c r="P787" t="s">
        <v>46</v>
      </c>
      <c r="Q787" t="b">
        <v>0</v>
      </c>
    </row>
    <row r="788" spans="1:17" x14ac:dyDescent="0.35">
      <c r="A788">
        <v>0</v>
      </c>
      <c r="B788">
        <v>1</v>
      </c>
      <c r="C788" s="4">
        <v>29</v>
      </c>
      <c r="D788">
        <v>0</v>
      </c>
      <c r="E788">
        <v>0</v>
      </c>
      <c r="F788" s="3">
        <v>30</v>
      </c>
      <c r="G788" t="s">
        <v>14</v>
      </c>
      <c r="H788" t="s">
        <v>19</v>
      </c>
      <c r="I788" t="s">
        <v>45</v>
      </c>
      <c r="J788" t="b">
        <v>1</v>
      </c>
      <c r="K788" t="s">
        <v>16</v>
      </c>
      <c r="L788" t="s">
        <v>17</v>
      </c>
      <c r="M788">
        <f>IF(B788&lt;&gt;"",COUNTA($B$6:B788),"")</f>
        <v>783</v>
      </c>
      <c r="N788" t="str">
        <f>IF(Tableau2[[#This Row],[parents_enfants]]=0,"0 enfant",
   IF(AND(Tableau2[[#This Row],[parents_enfants]]&gt;=1,Tableau2[[#This Row],[parents_enfants]]&lt;=3),"1-3 enfants","4+ enfants"))</f>
        <v>0 enfant</v>
      </c>
      <c r="O788" t="str">
        <f>IF(Tableau2[[#This Row],[survecu]]=0,"NON","OUI")</f>
        <v>NON</v>
      </c>
      <c r="P788" t="s">
        <v>45</v>
      </c>
      <c r="Q788" t="b">
        <v>1</v>
      </c>
    </row>
    <row r="789" spans="1:17" x14ac:dyDescent="0.35">
      <c r="A789">
        <v>0</v>
      </c>
      <c r="B789">
        <v>3</v>
      </c>
      <c r="C789" s="4">
        <v>25</v>
      </c>
      <c r="D789">
        <v>1</v>
      </c>
      <c r="E789">
        <v>2</v>
      </c>
      <c r="F789" s="3">
        <v>23.45</v>
      </c>
      <c r="G789" t="s">
        <v>14</v>
      </c>
      <c r="H789" t="s">
        <v>15</v>
      </c>
      <c r="I789" t="s">
        <v>45</v>
      </c>
      <c r="J789" t="b">
        <v>1</v>
      </c>
      <c r="K789" t="s">
        <v>16</v>
      </c>
      <c r="L789" t="s">
        <v>17</v>
      </c>
      <c r="M789">
        <f>IF(B789&lt;&gt;"",COUNTA($B$6:B789),"")</f>
        <v>784</v>
      </c>
      <c r="N789" t="str">
        <f>IF(Tableau2[[#This Row],[parents_enfants]]=0,"0 enfant",
   IF(AND(Tableau2[[#This Row],[parents_enfants]]&gt;=1,Tableau2[[#This Row],[parents_enfants]]&lt;=3),"1-3 enfants","4+ enfants"))</f>
        <v>1-3 enfants</v>
      </c>
      <c r="O789" t="str">
        <f>IF(Tableau2[[#This Row],[survecu]]=0,"NON","OUI")</f>
        <v>NON</v>
      </c>
      <c r="P789" t="s">
        <v>45</v>
      </c>
      <c r="Q789" t="b">
        <v>0</v>
      </c>
    </row>
    <row r="790" spans="1:17" x14ac:dyDescent="0.35">
      <c r="A790">
        <v>0</v>
      </c>
      <c r="B790">
        <v>3</v>
      </c>
      <c r="C790" s="4">
        <v>25</v>
      </c>
      <c r="D790">
        <v>0</v>
      </c>
      <c r="E790">
        <v>0</v>
      </c>
      <c r="F790" s="3">
        <v>7.05</v>
      </c>
      <c r="G790" t="s">
        <v>14</v>
      </c>
      <c r="H790" t="s">
        <v>15</v>
      </c>
      <c r="I790" t="s">
        <v>45</v>
      </c>
      <c r="J790" t="b">
        <v>1</v>
      </c>
      <c r="K790" t="s">
        <v>16</v>
      </c>
      <c r="L790" t="s">
        <v>17</v>
      </c>
      <c r="M790">
        <f>IF(B790&lt;&gt;"",COUNTA($B$6:B790),"")</f>
        <v>785</v>
      </c>
      <c r="N790" t="str">
        <f>IF(Tableau2[[#This Row],[parents_enfants]]=0,"0 enfant",
   IF(AND(Tableau2[[#This Row],[parents_enfants]]&gt;=1,Tableau2[[#This Row],[parents_enfants]]&lt;=3),"1-3 enfants","4+ enfants"))</f>
        <v>0 enfant</v>
      </c>
      <c r="O790" t="str">
        <f>IF(Tableau2[[#This Row],[survecu]]=0,"NON","OUI")</f>
        <v>NON</v>
      </c>
      <c r="P790" t="s">
        <v>45</v>
      </c>
      <c r="Q790" t="b">
        <v>1</v>
      </c>
    </row>
    <row r="791" spans="1:17" x14ac:dyDescent="0.35">
      <c r="A791">
        <v>0</v>
      </c>
      <c r="B791">
        <v>3</v>
      </c>
      <c r="C791" s="4">
        <v>25</v>
      </c>
      <c r="D791">
        <v>0</v>
      </c>
      <c r="E791">
        <v>0</v>
      </c>
      <c r="F791" s="3">
        <v>7.25</v>
      </c>
      <c r="G791" t="s">
        <v>14</v>
      </c>
      <c r="H791" t="s">
        <v>15</v>
      </c>
      <c r="I791" t="s">
        <v>45</v>
      </c>
      <c r="J791" t="b">
        <v>1</v>
      </c>
      <c r="K791" t="s">
        <v>16</v>
      </c>
      <c r="L791" t="s">
        <v>17</v>
      </c>
      <c r="M791">
        <f>IF(B791&lt;&gt;"",COUNTA($B$6:B791),"")</f>
        <v>786</v>
      </c>
      <c r="N791" t="str">
        <f>IF(Tableau2[[#This Row],[parents_enfants]]=0,"0 enfant",
   IF(AND(Tableau2[[#This Row],[parents_enfants]]&gt;=1,Tableau2[[#This Row],[parents_enfants]]&lt;=3),"1-3 enfants","4+ enfants"))</f>
        <v>0 enfant</v>
      </c>
      <c r="O791" t="str">
        <f>IF(Tableau2[[#This Row],[survecu]]=0,"NON","OUI")</f>
        <v>NON</v>
      </c>
      <c r="P791" t="s">
        <v>45</v>
      </c>
      <c r="Q791" t="b">
        <v>1</v>
      </c>
    </row>
    <row r="792" spans="1:17" x14ac:dyDescent="0.35">
      <c r="A792">
        <v>1</v>
      </c>
      <c r="B792">
        <v>3</v>
      </c>
      <c r="C792" s="4">
        <v>18</v>
      </c>
      <c r="D792">
        <v>0</v>
      </c>
      <c r="E792">
        <v>0</v>
      </c>
      <c r="F792" s="3">
        <v>7.4958</v>
      </c>
      <c r="G792" t="s">
        <v>14</v>
      </c>
      <c r="H792" t="s">
        <v>15</v>
      </c>
      <c r="I792" t="s">
        <v>46</v>
      </c>
      <c r="J792" t="b">
        <v>0</v>
      </c>
      <c r="K792" t="s">
        <v>16</v>
      </c>
      <c r="L792" t="s">
        <v>21</v>
      </c>
      <c r="M792">
        <f>IF(B792&lt;&gt;"",COUNTA($B$6:B792),"")</f>
        <v>787</v>
      </c>
      <c r="N792" t="str">
        <f>IF(Tableau2[[#This Row],[parents_enfants]]=0,"0 enfant",
   IF(AND(Tableau2[[#This Row],[parents_enfants]]&gt;=1,Tableau2[[#This Row],[parents_enfants]]&lt;=3),"1-3 enfants","4+ enfants"))</f>
        <v>0 enfant</v>
      </c>
      <c r="O792" t="str">
        <f>IF(Tableau2[[#This Row],[survecu]]=0,"NON","OUI")</f>
        <v>OUI</v>
      </c>
      <c r="P792" t="s">
        <v>46</v>
      </c>
      <c r="Q792" t="b">
        <v>1</v>
      </c>
    </row>
    <row r="793" spans="1:17" x14ac:dyDescent="0.35">
      <c r="A793">
        <v>0</v>
      </c>
      <c r="B793">
        <v>3</v>
      </c>
      <c r="C793" s="4">
        <v>8</v>
      </c>
      <c r="D793">
        <v>4</v>
      </c>
      <c r="E793">
        <v>1</v>
      </c>
      <c r="F793" s="3">
        <v>29.125</v>
      </c>
      <c r="G793" t="s">
        <v>22</v>
      </c>
      <c r="H793" t="s">
        <v>15</v>
      </c>
      <c r="I793" t="s">
        <v>59</v>
      </c>
      <c r="J793" t="b">
        <v>0</v>
      </c>
      <c r="K793" t="s">
        <v>23</v>
      </c>
      <c r="L793" t="s">
        <v>17</v>
      </c>
      <c r="M793">
        <f>IF(B793&lt;&gt;"",COUNTA($B$6:B793),"")</f>
        <v>788</v>
      </c>
      <c r="N793" t="str">
        <f>IF(Tableau2[[#This Row],[parents_enfants]]=0,"0 enfant",
   IF(AND(Tableau2[[#This Row],[parents_enfants]]&gt;=1,Tableau2[[#This Row],[parents_enfants]]&lt;=3),"1-3 enfants","4+ enfants"))</f>
        <v>1-3 enfants</v>
      </c>
      <c r="O793" t="str">
        <f>IF(Tableau2[[#This Row],[survecu]]=0,"NON","OUI")</f>
        <v>NON</v>
      </c>
      <c r="P793" t="s">
        <v>45</v>
      </c>
      <c r="Q793" t="b">
        <v>0</v>
      </c>
    </row>
    <row r="794" spans="1:17" x14ac:dyDescent="0.35">
      <c r="A794">
        <v>1</v>
      </c>
      <c r="B794">
        <v>3</v>
      </c>
      <c r="C794" s="4">
        <v>1</v>
      </c>
      <c r="D794">
        <v>1</v>
      </c>
      <c r="E794">
        <v>2</v>
      </c>
      <c r="F794" s="3">
        <v>20.574999999999999</v>
      </c>
      <c r="G794" t="s">
        <v>14</v>
      </c>
      <c r="H794" t="s">
        <v>15</v>
      </c>
      <c r="I794" t="s">
        <v>59</v>
      </c>
      <c r="J794" t="b">
        <v>0</v>
      </c>
      <c r="K794" t="s">
        <v>16</v>
      </c>
      <c r="L794" t="s">
        <v>21</v>
      </c>
      <c r="M794">
        <f>IF(B794&lt;&gt;"",COUNTA($B$6:B794),"")</f>
        <v>789</v>
      </c>
      <c r="N794" t="str">
        <f>IF(Tableau2[[#This Row],[parents_enfants]]=0,"0 enfant",
   IF(AND(Tableau2[[#This Row],[parents_enfants]]&gt;=1,Tableau2[[#This Row],[parents_enfants]]&lt;=3),"1-3 enfants","4+ enfants"))</f>
        <v>1-3 enfants</v>
      </c>
      <c r="O794" t="str">
        <f>IF(Tableau2[[#This Row],[survecu]]=0,"NON","OUI")</f>
        <v>OUI</v>
      </c>
      <c r="P794" t="s">
        <v>45</v>
      </c>
      <c r="Q794" t="b">
        <v>0</v>
      </c>
    </row>
    <row r="795" spans="1:17" x14ac:dyDescent="0.35">
      <c r="A795">
        <v>0</v>
      </c>
      <c r="B795">
        <v>1</v>
      </c>
      <c r="C795" s="4">
        <v>46</v>
      </c>
      <c r="D795">
        <v>0</v>
      </c>
      <c r="E795">
        <v>0</v>
      </c>
      <c r="F795" s="3">
        <v>79.2</v>
      </c>
      <c r="G795" t="s">
        <v>18</v>
      </c>
      <c r="H795" t="s">
        <v>19</v>
      </c>
      <c r="I795" t="s">
        <v>45</v>
      </c>
      <c r="J795" t="b">
        <v>1</v>
      </c>
      <c r="K795" t="s">
        <v>20</v>
      </c>
      <c r="L795" t="s">
        <v>17</v>
      </c>
      <c r="M795">
        <f>IF(B795&lt;&gt;"",COUNTA($B$6:B795),"")</f>
        <v>790</v>
      </c>
      <c r="N795" t="str">
        <f>IF(Tableau2[[#This Row],[parents_enfants]]=0,"0 enfant",
   IF(AND(Tableau2[[#This Row],[parents_enfants]]&gt;=1,Tableau2[[#This Row],[parents_enfants]]&lt;=3),"1-3 enfants","4+ enfants"))</f>
        <v>0 enfant</v>
      </c>
      <c r="O795" t="str">
        <f>IF(Tableau2[[#This Row],[survecu]]=0,"NON","OUI")</f>
        <v>NON</v>
      </c>
      <c r="P795" t="s">
        <v>45</v>
      </c>
      <c r="Q795" t="b">
        <v>1</v>
      </c>
    </row>
    <row r="796" spans="1:17" x14ac:dyDescent="0.35">
      <c r="A796">
        <v>0</v>
      </c>
      <c r="B796">
        <v>3</v>
      </c>
      <c r="C796" s="4">
        <v>25</v>
      </c>
      <c r="D796">
        <v>0</v>
      </c>
      <c r="E796">
        <v>0</v>
      </c>
      <c r="F796" s="3">
        <v>7.75</v>
      </c>
      <c r="G796" t="s">
        <v>22</v>
      </c>
      <c r="H796" t="s">
        <v>15</v>
      </c>
      <c r="I796" t="s">
        <v>45</v>
      </c>
      <c r="J796" t="b">
        <v>1</v>
      </c>
      <c r="K796" t="s">
        <v>23</v>
      </c>
      <c r="L796" t="s">
        <v>17</v>
      </c>
      <c r="M796">
        <f>IF(B796&lt;&gt;"",COUNTA($B$6:B796),"")</f>
        <v>791</v>
      </c>
      <c r="N796" t="str">
        <f>IF(Tableau2[[#This Row],[parents_enfants]]=0,"0 enfant",
   IF(AND(Tableau2[[#This Row],[parents_enfants]]&gt;=1,Tableau2[[#This Row],[parents_enfants]]&lt;=3),"1-3 enfants","4+ enfants"))</f>
        <v>0 enfant</v>
      </c>
      <c r="O796" t="str">
        <f>IF(Tableau2[[#This Row],[survecu]]=0,"NON","OUI")</f>
        <v>NON</v>
      </c>
      <c r="P796" t="s">
        <v>45</v>
      </c>
      <c r="Q796" t="b">
        <v>1</v>
      </c>
    </row>
    <row r="797" spans="1:17" x14ac:dyDescent="0.35">
      <c r="A797">
        <v>0</v>
      </c>
      <c r="B797">
        <v>2</v>
      </c>
      <c r="C797" s="4">
        <v>16</v>
      </c>
      <c r="D797">
        <v>0</v>
      </c>
      <c r="E797">
        <v>0</v>
      </c>
      <c r="F797" s="3">
        <v>26</v>
      </c>
      <c r="G797" t="s">
        <v>14</v>
      </c>
      <c r="H797" t="s">
        <v>24</v>
      </c>
      <c r="I797" t="s">
        <v>45</v>
      </c>
      <c r="J797" t="b">
        <v>1</v>
      </c>
      <c r="K797" t="s">
        <v>16</v>
      </c>
      <c r="L797" t="s">
        <v>17</v>
      </c>
      <c r="M797">
        <f>IF(B797&lt;&gt;"",COUNTA($B$6:B797),"")</f>
        <v>792</v>
      </c>
      <c r="N797" t="str">
        <f>IF(Tableau2[[#This Row],[parents_enfants]]=0,"0 enfant",
   IF(AND(Tableau2[[#This Row],[parents_enfants]]&gt;=1,Tableau2[[#This Row],[parents_enfants]]&lt;=3),"1-3 enfants","4+ enfants"))</f>
        <v>0 enfant</v>
      </c>
      <c r="O797" t="str">
        <f>IF(Tableau2[[#This Row],[survecu]]=0,"NON","OUI")</f>
        <v>NON</v>
      </c>
      <c r="P797" t="s">
        <v>45</v>
      </c>
      <c r="Q797" t="b">
        <v>1</v>
      </c>
    </row>
    <row r="798" spans="1:17" x14ac:dyDescent="0.35">
      <c r="A798">
        <v>0</v>
      </c>
      <c r="B798">
        <v>3</v>
      </c>
      <c r="C798" s="4">
        <v>21.5</v>
      </c>
      <c r="D798">
        <v>8</v>
      </c>
      <c r="E798">
        <v>2</v>
      </c>
      <c r="F798" s="3">
        <v>69.55</v>
      </c>
      <c r="G798" t="s">
        <v>14</v>
      </c>
      <c r="H798" t="s">
        <v>15</v>
      </c>
      <c r="I798" t="s">
        <v>46</v>
      </c>
      <c r="J798" t="b">
        <v>0</v>
      </c>
      <c r="K798" t="s">
        <v>16</v>
      </c>
      <c r="L798" t="s">
        <v>17</v>
      </c>
      <c r="M798">
        <f>IF(B798&lt;&gt;"",COUNTA($B$6:B798),"")</f>
        <v>793</v>
      </c>
      <c r="N798" t="str">
        <f>IF(Tableau2[[#This Row],[parents_enfants]]=0,"0 enfant",
   IF(AND(Tableau2[[#This Row],[parents_enfants]]&gt;=1,Tableau2[[#This Row],[parents_enfants]]&lt;=3),"1-3 enfants","4+ enfants"))</f>
        <v>1-3 enfants</v>
      </c>
      <c r="O798" t="str">
        <f>IF(Tableau2[[#This Row],[survecu]]=0,"NON","OUI")</f>
        <v>NON</v>
      </c>
      <c r="P798" t="s">
        <v>46</v>
      </c>
      <c r="Q798" t="b">
        <v>0</v>
      </c>
    </row>
    <row r="799" spans="1:17" x14ac:dyDescent="0.35">
      <c r="A799">
        <v>0</v>
      </c>
      <c r="B799">
        <v>1</v>
      </c>
      <c r="C799" s="4">
        <v>40</v>
      </c>
      <c r="D799">
        <v>0</v>
      </c>
      <c r="E799">
        <v>0</v>
      </c>
      <c r="F799" s="3">
        <v>30.695799999999998</v>
      </c>
      <c r="G799" t="s">
        <v>18</v>
      </c>
      <c r="H799" t="s">
        <v>19</v>
      </c>
      <c r="I799" t="s">
        <v>45</v>
      </c>
      <c r="J799" t="b">
        <v>1</v>
      </c>
      <c r="K799" t="s">
        <v>20</v>
      </c>
      <c r="L799" t="s">
        <v>17</v>
      </c>
      <c r="M799">
        <f>IF(B799&lt;&gt;"",COUNTA($B$6:B799),"")</f>
        <v>794</v>
      </c>
      <c r="N799" t="str">
        <f>IF(Tableau2[[#This Row],[parents_enfants]]=0,"0 enfant",
   IF(AND(Tableau2[[#This Row],[parents_enfants]]&gt;=1,Tableau2[[#This Row],[parents_enfants]]&lt;=3),"1-3 enfants","4+ enfants"))</f>
        <v>0 enfant</v>
      </c>
      <c r="O799" t="str">
        <f>IF(Tableau2[[#This Row],[survecu]]=0,"NON","OUI")</f>
        <v>NON</v>
      </c>
      <c r="P799" t="s">
        <v>45</v>
      </c>
      <c r="Q799" t="b">
        <v>1</v>
      </c>
    </row>
    <row r="800" spans="1:17" x14ac:dyDescent="0.35">
      <c r="A800">
        <v>0</v>
      </c>
      <c r="B800">
        <v>3</v>
      </c>
      <c r="C800" s="4">
        <v>25</v>
      </c>
      <c r="D800">
        <v>0</v>
      </c>
      <c r="E800">
        <v>0</v>
      </c>
      <c r="F800" s="3">
        <v>7.8958000000000004</v>
      </c>
      <c r="G800" t="s">
        <v>14</v>
      </c>
      <c r="H800" t="s">
        <v>15</v>
      </c>
      <c r="I800" t="s">
        <v>45</v>
      </c>
      <c r="J800" t="b">
        <v>1</v>
      </c>
      <c r="K800" t="s">
        <v>16</v>
      </c>
      <c r="L800" t="s">
        <v>17</v>
      </c>
      <c r="M800">
        <f>IF(B800&lt;&gt;"",COUNTA($B$6:B800),"")</f>
        <v>795</v>
      </c>
      <c r="N800" t="str">
        <f>IF(Tableau2[[#This Row],[parents_enfants]]=0,"0 enfant",
   IF(AND(Tableau2[[#This Row],[parents_enfants]]&gt;=1,Tableau2[[#This Row],[parents_enfants]]&lt;=3),"1-3 enfants","4+ enfants"))</f>
        <v>0 enfant</v>
      </c>
      <c r="O800" t="str">
        <f>IF(Tableau2[[#This Row],[survecu]]=0,"NON","OUI")</f>
        <v>NON</v>
      </c>
      <c r="P800" t="s">
        <v>45</v>
      </c>
      <c r="Q800" t="b">
        <v>1</v>
      </c>
    </row>
    <row r="801" spans="1:17" x14ac:dyDescent="0.35">
      <c r="A801">
        <v>0</v>
      </c>
      <c r="B801">
        <v>2</v>
      </c>
      <c r="C801" s="4">
        <v>39</v>
      </c>
      <c r="D801">
        <v>0</v>
      </c>
      <c r="E801">
        <v>0</v>
      </c>
      <c r="F801" s="3">
        <v>13</v>
      </c>
      <c r="G801" t="s">
        <v>14</v>
      </c>
      <c r="H801" t="s">
        <v>24</v>
      </c>
      <c r="I801" t="s">
        <v>45</v>
      </c>
      <c r="J801" t="b">
        <v>1</v>
      </c>
      <c r="K801" t="s">
        <v>16</v>
      </c>
      <c r="L801" t="s">
        <v>17</v>
      </c>
      <c r="M801">
        <f>IF(B801&lt;&gt;"",COUNTA($B$6:B801),"")</f>
        <v>796</v>
      </c>
      <c r="N801" t="str">
        <f>IF(Tableau2[[#This Row],[parents_enfants]]=0,"0 enfant",
   IF(AND(Tableau2[[#This Row],[parents_enfants]]&gt;=1,Tableau2[[#This Row],[parents_enfants]]&lt;=3),"1-3 enfants","4+ enfants"))</f>
        <v>0 enfant</v>
      </c>
      <c r="O801" t="str">
        <f>IF(Tableau2[[#This Row],[survecu]]=0,"NON","OUI")</f>
        <v>NON</v>
      </c>
      <c r="P801" t="s">
        <v>45</v>
      </c>
      <c r="Q801" t="b">
        <v>1</v>
      </c>
    </row>
    <row r="802" spans="1:17" x14ac:dyDescent="0.35">
      <c r="A802">
        <v>1</v>
      </c>
      <c r="B802">
        <v>1</v>
      </c>
      <c r="C802" s="4">
        <v>49</v>
      </c>
      <c r="D802">
        <v>0</v>
      </c>
      <c r="E802">
        <v>0</v>
      </c>
      <c r="F802" s="3">
        <v>25.929200000000002</v>
      </c>
      <c r="G802" t="s">
        <v>14</v>
      </c>
      <c r="H802" t="s">
        <v>19</v>
      </c>
      <c r="I802" t="s">
        <v>46</v>
      </c>
      <c r="J802" t="b">
        <v>0</v>
      </c>
      <c r="K802" t="s">
        <v>16</v>
      </c>
      <c r="L802" t="s">
        <v>21</v>
      </c>
      <c r="M802">
        <f>IF(B802&lt;&gt;"",COUNTA($B$6:B802),"")</f>
        <v>797</v>
      </c>
      <c r="N802" t="str">
        <f>IF(Tableau2[[#This Row],[parents_enfants]]=0,"0 enfant",
   IF(AND(Tableau2[[#This Row],[parents_enfants]]&gt;=1,Tableau2[[#This Row],[parents_enfants]]&lt;=3),"1-3 enfants","4+ enfants"))</f>
        <v>0 enfant</v>
      </c>
      <c r="O802" t="str">
        <f>IF(Tableau2[[#This Row],[survecu]]=0,"NON","OUI")</f>
        <v>OUI</v>
      </c>
      <c r="P802" t="s">
        <v>46</v>
      </c>
      <c r="Q802" t="b">
        <v>1</v>
      </c>
    </row>
    <row r="803" spans="1:17" x14ac:dyDescent="0.35">
      <c r="A803">
        <v>1</v>
      </c>
      <c r="B803">
        <v>3</v>
      </c>
      <c r="C803" s="4">
        <v>31</v>
      </c>
      <c r="D803">
        <v>0</v>
      </c>
      <c r="E803">
        <v>0</v>
      </c>
      <c r="F803" s="3">
        <v>8.6832999999999991</v>
      </c>
      <c r="G803" t="s">
        <v>14</v>
      </c>
      <c r="H803" t="s">
        <v>15</v>
      </c>
      <c r="I803" t="s">
        <v>46</v>
      </c>
      <c r="J803" t="b">
        <v>0</v>
      </c>
      <c r="K803" t="s">
        <v>16</v>
      </c>
      <c r="L803" t="s">
        <v>21</v>
      </c>
      <c r="M803">
        <f>IF(B803&lt;&gt;"",COUNTA($B$6:B803),"")</f>
        <v>798</v>
      </c>
      <c r="N803" t="str">
        <f>IF(Tableau2[[#This Row],[parents_enfants]]=0,"0 enfant",
   IF(AND(Tableau2[[#This Row],[parents_enfants]]&gt;=1,Tableau2[[#This Row],[parents_enfants]]&lt;=3),"1-3 enfants","4+ enfants"))</f>
        <v>0 enfant</v>
      </c>
      <c r="O803" t="str">
        <f>IF(Tableau2[[#This Row],[survecu]]=0,"NON","OUI")</f>
        <v>OUI</v>
      </c>
      <c r="P803" t="s">
        <v>46</v>
      </c>
      <c r="Q803" t="b">
        <v>1</v>
      </c>
    </row>
    <row r="804" spans="1:17" x14ac:dyDescent="0.35">
      <c r="A804">
        <v>0</v>
      </c>
      <c r="B804">
        <v>3</v>
      </c>
      <c r="C804" s="4">
        <v>30</v>
      </c>
      <c r="D804">
        <v>0</v>
      </c>
      <c r="E804">
        <v>0</v>
      </c>
      <c r="F804" s="3">
        <v>7.2291999999999996</v>
      </c>
      <c r="G804" t="s">
        <v>18</v>
      </c>
      <c r="H804" t="s">
        <v>15</v>
      </c>
      <c r="I804" t="s">
        <v>45</v>
      </c>
      <c r="J804" t="b">
        <v>1</v>
      </c>
      <c r="K804" t="s">
        <v>20</v>
      </c>
      <c r="L804" t="s">
        <v>17</v>
      </c>
      <c r="M804">
        <f>IF(B804&lt;&gt;"",COUNTA($B$6:B804),"")</f>
        <v>799</v>
      </c>
      <c r="N804" t="str">
        <f>IF(Tableau2[[#This Row],[parents_enfants]]=0,"0 enfant",
   IF(AND(Tableau2[[#This Row],[parents_enfants]]&gt;=1,Tableau2[[#This Row],[parents_enfants]]&lt;=3),"1-3 enfants","4+ enfants"))</f>
        <v>0 enfant</v>
      </c>
      <c r="O804" t="str">
        <f>IF(Tableau2[[#This Row],[survecu]]=0,"NON","OUI")</f>
        <v>NON</v>
      </c>
      <c r="P804" t="s">
        <v>45</v>
      </c>
      <c r="Q804" t="b">
        <v>1</v>
      </c>
    </row>
    <row r="805" spans="1:17" x14ac:dyDescent="0.35">
      <c r="A805">
        <v>0</v>
      </c>
      <c r="B805">
        <v>3</v>
      </c>
      <c r="C805" s="4">
        <v>30</v>
      </c>
      <c r="D805">
        <v>1</v>
      </c>
      <c r="E805">
        <v>1</v>
      </c>
      <c r="F805" s="3">
        <v>24.15</v>
      </c>
      <c r="G805" t="s">
        <v>14</v>
      </c>
      <c r="H805" t="s">
        <v>15</v>
      </c>
      <c r="I805" t="s">
        <v>46</v>
      </c>
      <c r="J805" t="b">
        <v>0</v>
      </c>
      <c r="K805" t="s">
        <v>16</v>
      </c>
      <c r="L805" t="s">
        <v>17</v>
      </c>
      <c r="M805">
        <f>IF(B805&lt;&gt;"",COUNTA($B$6:B805),"")</f>
        <v>800</v>
      </c>
      <c r="N805" t="str">
        <f>IF(Tableau2[[#This Row],[parents_enfants]]=0,"0 enfant",
   IF(AND(Tableau2[[#This Row],[parents_enfants]]&gt;=1,Tableau2[[#This Row],[parents_enfants]]&lt;=3),"1-3 enfants","4+ enfants"))</f>
        <v>1-3 enfants</v>
      </c>
      <c r="O805" t="str">
        <f>IF(Tableau2[[#This Row],[survecu]]=0,"NON","OUI")</f>
        <v>NON</v>
      </c>
      <c r="P805" t="s">
        <v>46</v>
      </c>
      <c r="Q805" t="b">
        <v>0</v>
      </c>
    </row>
    <row r="806" spans="1:17" x14ac:dyDescent="0.35">
      <c r="A806">
        <v>0</v>
      </c>
      <c r="B806">
        <v>2</v>
      </c>
      <c r="C806" s="4">
        <v>34</v>
      </c>
      <c r="D806">
        <v>0</v>
      </c>
      <c r="E806">
        <v>0</v>
      </c>
      <c r="F806" s="3">
        <v>13</v>
      </c>
      <c r="G806" t="s">
        <v>14</v>
      </c>
      <c r="H806" t="s">
        <v>24</v>
      </c>
      <c r="I806" t="s">
        <v>45</v>
      </c>
      <c r="J806" t="b">
        <v>1</v>
      </c>
      <c r="K806" t="s">
        <v>16</v>
      </c>
      <c r="L806" t="s">
        <v>17</v>
      </c>
      <c r="M806">
        <f>IF(B806&lt;&gt;"",COUNTA($B$6:B806),"")</f>
        <v>801</v>
      </c>
      <c r="N806" t="str">
        <f>IF(Tableau2[[#This Row],[parents_enfants]]=0,"0 enfant",
   IF(AND(Tableau2[[#This Row],[parents_enfants]]&gt;=1,Tableau2[[#This Row],[parents_enfants]]&lt;=3),"1-3 enfants","4+ enfants"))</f>
        <v>0 enfant</v>
      </c>
      <c r="O806" t="str">
        <f>IF(Tableau2[[#This Row],[survecu]]=0,"NON","OUI")</f>
        <v>NON</v>
      </c>
      <c r="P806" t="s">
        <v>45</v>
      </c>
      <c r="Q806" t="b">
        <v>1</v>
      </c>
    </row>
    <row r="807" spans="1:17" x14ac:dyDescent="0.35">
      <c r="A807">
        <v>1</v>
      </c>
      <c r="B807">
        <v>2</v>
      </c>
      <c r="C807" s="4">
        <v>31</v>
      </c>
      <c r="D807">
        <v>1</v>
      </c>
      <c r="E807">
        <v>1</v>
      </c>
      <c r="F807" s="3">
        <v>26.25</v>
      </c>
      <c r="G807" t="s">
        <v>14</v>
      </c>
      <c r="H807" t="s">
        <v>24</v>
      </c>
      <c r="I807" t="s">
        <v>46</v>
      </c>
      <c r="J807" t="b">
        <v>0</v>
      </c>
      <c r="K807" t="s">
        <v>16</v>
      </c>
      <c r="L807" t="s">
        <v>21</v>
      </c>
      <c r="M807">
        <f>IF(B807&lt;&gt;"",COUNTA($B$6:B807),"")</f>
        <v>802</v>
      </c>
      <c r="N807" t="str">
        <f>IF(Tableau2[[#This Row],[parents_enfants]]=0,"0 enfant",
   IF(AND(Tableau2[[#This Row],[parents_enfants]]&gt;=1,Tableau2[[#This Row],[parents_enfants]]&lt;=3),"1-3 enfants","4+ enfants"))</f>
        <v>1-3 enfants</v>
      </c>
      <c r="O807" t="str">
        <f>IF(Tableau2[[#This Row],[survecu]]=0,"NON","OUI")</f>
        <v>OUI</v>
      </c>
      <c r="P807" t="s">
        <v>46</v>
      </c>
      <c r="Q807" t="b">
        <v>0</v>
      </c>
    </row>
    <row r="808" spans="1:17" x14ac:dyDescent="0.35">
      <c r="A808">
        <v>1</v>
      </c>
      <c r="B808">
        <v>1</v>
      </c>
      <c r="C808" s="4">
        <v>11</v>
      </c>
      <c r="D808">
        <v>1</v>
      </c>
      <c r="E808">
        <v>2</v>
      </c>
      <c r="F808" s="3">
        <v>120</v>
      </c>
      <c r="G808" t="s">
        <v>14</v>
      </c>
      <c r="H808" t="s">
        <v>19</v>
      </c>
      <c r="I808" t="s">
        <v>59</v>
      </c>
      <c r="J808" t="b">
        <v>0</v>
      </c>
      <c r="K808" t="s">
        <v>16</v>
      </c>
      <c r="L808" t="s">
        <v>21</v>
      </c>
      <c r="M808">
        <f>IF(B808&lt;&gt;"",COUNTA($B$6:B808),"")</f>
        <v>803</v>
      </c>
      <c r="N808" t="str">
        <f>IF(Tableau2[[#This Row],[parents_enfants]]=0,"0 enfant",
   IF(AND(Tableau2[[#This Row],[parents_enfants]]&gt;=1,Tableau2[[#This Row],[parents_enfants]]&lt;=3),"1-3 enfants","4+ enfants"))</f>
        <v>1-3 enfants</v>
      </c>
      <c r="O808" t="str">
        <f>IF(Tableau2[[#This Row],[survecu]]=0,"NON","OUI")</f>
        <v>OUI</v>
      </c>
      <c r="P808" t="s">
        <v>45</v>
      </c>
      <c r="Q808" t="b">
        <v>0</v>
      </c>
    </row>
    <row r="809" spans="1:17" x14ac:dyDescent="0.35">
      <c r="A809">
        <v>1</v>
      </c>
      <c r="B809">
        <v>3</v>
      </c>
      <c r="C809" s="4">
        <v>1</v>
      </c>
      <c r="D809">
        <v>0</v>
      </c>
      <c r="E809">
        <v>1</v>
      </c>
      <c r="F809" s="3">
        <v>8.5167000000000002</v>
      </c>
      <c r="G809" t="s">
        <v>18</v>
      </c>
      <c r="H809" t="s">
        <v>15</v>
      </c>
      <c r="I809" t="s">
        <v>59</v>
      </c>
      <c r="J809" t="b">
        <v>0</v>
      </c>
      <c r="K809" t="s">
        <v>20</v>
      </c>
      <c r="L809" t="s">
        <v>21</v>
      </c>
      <c r="M809">
        <f>IF(B809&lt;&gt;"",COUNTA($B$6:B809),"")</f>
        <v>804</v>
      </c>
      <c r="N809" t="str">
        <f>IF(Tableau2[[#This Row],[parents_enfants]]=0,"0 enfant",
   IF(AND(Tableau2[[#This Row],[parents_enfants]]&gt;=1,Tableau2[[#This Row],[parents_enfants]]&lt;=3),"1-3 enfants","4+ enfants"))</f>
        <v>1-3 enfants</v>
      </c>
      <c r="O809" t="str">
        <f>IF(Tableau2[[#This Row],[survecu]]=0,"NON","OUI")</f>
        <v>OUI</v>
      </c>
      <c r="P809" t="s">
        <v>45</v>
      </c>
      <c r="Q809" t="b">
        <v>0</v>
      </c>
    </row>
    <row r="810" spans="1:17" x14ac:dyDescent="0.35">
      <c r="A810">
        <v>1</v>
      </c>
      <c r="B810">
        <v>3</v>
      </c>
      <c r="C810" s="4">
        <v>27</v>
      </c>
      <c r="D810">
        <v>0</v>
      </c>
      <c r="E810">
        <v>0</v>
      </c>
      <c r="F810" s="3">
        <v>6.9749999999999996</v>
      </c>
      <c r="G810" t="s">
        <v>14</v>
      </c>
      <c r="H810" t="s">
        <v>15</v>
      </c>
      <c r="I810" t="s">
        <v>45</v>
      </c>
      <c r="J810" t="b">
        <v>1</v>
      </c>
      <c r="K810" t="s">
        <v>16</v>
      </c>
      <c r="L810" t="s">
        <v>21</v>
      </c>
      <c r="M810">
        <f>IF(B810&lt;&gt;"",COUNTA($B$6:B810),"")</f>
        <v>805</v>
      </c>
      <c r="N810" t="str">
        <f>IF(Tableau2[[#This Row],[parents_enfants]]=0,"0 enfant",
   IF(AND(Tableau2[[#This Row],[parents_enfants]]&gt;=1,Tableau2[[#This Row],[parents_enfants]]&lt;=3),"1-3 enfants","4+ enfants"))</f>
        <v>0 enfant</v>
      </c>
      <c r="O810" t="str">
        <f>IF(Tableau2[[#This Row],[survecu]]=0,"NON","OUI")</f>
        <v>OUI</v>
      </c>
      <c r="P810" t="s">
        <v>45</v>
      </c>
      <c r="Q810" t="b">
        <v>1</v>
      </c>
    </row>
    <row r="811" spans="1:17" x14ac:dyDescent="0.35">
      <c r="A811">
        <v>0</v>
      </c>
      <c r="B811">
        <v>3</v>
      </c>
      <c r="C811" s="4">
        <v>31</v>
      </c>
      <c r="D811">
        <v>0</v>
      </c>
      <c r="E811">
        <v>0</v>
      </c>
      <c r="F811" s="3">
        <v>7.7750000000000004</v>
      </c>
      <c r="G811" t="s">
        <v>14</v>
      </c>
      <c r="H811" t="s">
        <v>15</v>
      </c>
      <c r="I811" t="s">
        <v>45</v>
      </c>
      <c r="J811" t="b">
        <v>1</v>
      </c>
      <c r="K811" t="s">
        <v>16</v>
      </c>
      <c r="L811" t="s">
        <v>17</v>
      </c>
      <c r="M811">
        <f>IF(B811&lt;&gt;"",COUNTA($B$6:B811),"")</f>
        <v>806</v>
      </c>
      <c r="N811" t="str">
        <f>IF(Tableau2[[#This Row],[parents_enfants]]=0,"0 enfant",
   IF(AND(Tableau2[[#This Row],[parents_enfants]]&gt;=1,Tableau2[[#This Row],[parents_enfants]]&lt;=3),"1-3 enfants","4+ enfants"))</f>
        <v>0 enfant</v>
      </c>
      <c r="O811" t="str">
        <f>IF(Tableau2[[#This Row],[survecu]]=0,"NON","OUI")</f>
        <v>NON</v>
      </c>
      <c r="P811" t="s">
        <v>45</v>
      </c>
      <c r="Q811" t="b">
        <v>1</v>
      </c>
    </row>
    <row r="812" spans="1:17" x14ac:dyDescent="0.35">
      <c r="A812">
        <v>0</v>
      </c>
      <c r="B812">
        <v>1</v>
      </c>
      <c r="C812" s="4">
        <v>39</v>
      </c>
      <c r="D812">
        <v>0</v>
      </c>
      <c r="E812">
        <v>0</v>
      </c>
      <c r="F812" s="3">
        <v>0</v>
      </c>
      <c r="G812" t="s">
        <v>14</v>
      </c>
      <c r="H812" t="s">
        <v>19</v>
      </c>
      <c r="I812" t="s">
        <v>45</v>
      </c>
      <c r="J812" t="b">
        <v>1</v>
      </c>
      <c r="K812" t="s">
        <v>16</v>
      </c>
      <c r="L812" t="s">
        <v>17</v>
      </c>
      <c r="M812">
        <f>IF(B812&lt;&gt;"",COUNTA($B$6:B812),"")</f>
        <v>807</v>
      </c>
      <c r="N812" t="str">
        <f>IF(Tableau2[[#This Row],[parents_enfants]]=0,"0 enfant",
   IF(AND(Tableau2[[#This Row],[parents_enfants]]&gt;=1,Tableau2[[#This Row],[parents_enfants]]&lt;=3),"1-3 enfants","4+ enfants"))</f>
        <v>0 enfant</v>
      </c>
      <c r="O812" t="str">
        <f>IF(Tableau2[[#This Row],[survecu]]=0,"NON","OUI")</f>
        <v>NON</v>
      </c>
      <c r="P812" t="s">
        <v>45</v>
      </c>
      <c r="Q812" t="b">
        <v>1</v>
      </c>
    </row>
    <row r="813" spans="1:17" x14ac:dyDescent="0.35">
      <c r="A813">
        <v>0</v>
      </c>
      <c r="B813">
        <v>3</v>
      </c>
      <c r="C813" s="4">
        <v>18</v>
      </c>
      <c r="D813">
        <v>0</v>
      </c>
      <c r="E813">
        <v>0</v>
      </c>
      <c r="F813" s="3">
        <v>7.7750000000000004</v>
      </c>
      <c r="G813" t="s">
        <v>14</v>
      </c>
      <c r="H813" t="s">
        <v>15</v>
      </c>
      <c r="I813" t="s">
        <v>46</v>
      </c>
      <c r="J813" t="b">
        <v>0</v>
      </c>
      <c r="K813" t="s">
        <v>16</v>
      </c>
      <c r="L813" t="s">
        <v>17</v>
      </c>
      <c r="M813">
        <f>IF(B813&lt;&gt;"",COUNTA($B$6:B813),"")</f>
        <v>808</v>
      </c>
      <c r="N813" t="str">
        <f>IF(Tableau2[[#This Row],[parents_enfants]]=0,"0 enfant",
   IF(AND(Tableau2[[#This Row],[parents_enfants]]&gt;=1,Tableau2[[#This Row],[parents_enfants]]&lt;=3),"1-3 enfants","4+ enfants"))</f>
        <v>0 enfant</v>
      </c>
      <c r="O813" t="str">
        <f>IF(Tableau2[[#This Row],[survecu]]=0,"NON","OUI")</f>
        <v>NON</v>
      </c>
      <c r="P813" t="s">
        <v>46</v>
      </c>
      <c r="Q813" t="b">
        <v>1</v>
      </c>
    </row>
    <row r="814" spans="1:17" x14ac:dyDescent="0.35">
      <c r="A814">
        <v>0</v>
      </c>
      <c r="B814">
        <v>2</v>
      </c>
      <c r="C814" s="4">
        <v>39</v>
      </c>
      <c r="D814">
        <v>0</v>
      </c>
      <c r="E814">
        <v>0</v>
      </c>
      <c r="F814" s="3">
        <v>13</v>
      </c>
      <c r="G814" t="s">
        <v>14</v>
      </c>
      <c r="H814" t="s">
        <v>24</v>
      </c>
      <c r="I814" t="s">
        <v>45</v>
      </c>
      <c r="J814" t="b">
        <v>1</v>
      </c>
      <c r="K814" t="s">
        <v>16</v>
      </c>
      <c r="L814" t="s">
        <v>17</v>
      </c>
      <c r="M814">
        <f>IF(B814&lt;&gt;"",COUNTA($B$6:B814),"")</f>
        <v>809</v>
      </c>
      <c r="N814" t="str">
        <f>IF(Tableau2[[#This Row],[parents_enfants]]=0,"0 enfant",
   IF(AND(Tableau2[[#This Row],[parents_enfants]]&gt;=1,Tableau2[[#This Row],[parents_enfants]]&lt;=3),"1-3 enfants","4+ enfants"))</f>
        <v>0 enfant</v>
      </c>
      <c r="O814" t="str">
        <f>IF(Tableau2[[#This Row],[survecu]]=0,"NON","OUI")</f>
        <v>NON</v>
      </c>
      <c r="P814" t="s">
        <v>45</v>
      </c>
      <c r="Q814" t="b">
        <v>1</v>
      </c>
    </row>
    <row r="815" spans="1:17" x14ac:dyDescent="0.35">
      <c r="A815">
        <v>1</v>
      </c>
      <c r="B815">
        <v>1</v>
      </c>
      <c r="C815" s="4">
        <v>33</v>
      </c>
      <c r="D815">
        <v>1</v>
      </c>
      <c r="E815">
        <v>0</v>
      </c>
      <c r="F815" s="3">
        <v>53.1</v>
      </c>
      <c r="G815" t="s">
        <v>14</v>
      </c>
      <c r="H815" t="s">
        <v>19</v>
      </c>
      <c r="I815" t="s">
        <v>46</v>
      </c>
      <c r="J815" t="b">
        <v>0</v>
      </c>
      <c r="K815" t="s">
        <v>16</v>
      </c>
      <c r="L815" t="s">
        <v>21</v>
      </c>
      <c r="M815">
        <f>IF(B815&lt;&gt;"",COUNTA($B$6:B815),"")</f>
        <v>810</v>
      </c>
      <c r="N815" t="str">
        <f>IF(Tableau2[[#This Row],[parents_enfants]]=0,"0 enfant",
   IF(AND(Tableau2[[#This Row],[parents_enfants]]&gt;=1,Tableau2[[#This Row],[parents_enfants]]&lt;=3),"1-3 enfants","4+ enfants"))</f>
        <v>0 enfant</v>
      </c>
      <c r="O815" t="str">
        <f>IF(Tableau2[[#This Row],[survecu]]=0,"NON","OUI")</f>
        <v>OUI</v>
      </c>
      <c r="P815" t="s">
        <v>46</v>
      </c>
      <c r="Q815" t="b">
        <v>0</v>
      </c>
    </row>
    <row r="816" spans="1:17" x14ac:dyDescent="0.35">
      <c r="A816">
        <v>0</v>
      </c>
      <c r="B816">
        <v>3</v>
      </c>
      <c r="C816" s="4">
        <v>26</v>
      </c>
      <c r="D816">
        <v>0</v>
      </c>
      <c r="E816">
        <v>0</v>
      </c>
      <c r="F816" s="3">
        <v>7.8875000000000002</v>
      </c>
      <c r="G816" t="s">
        <v>14</v>
      </c>
      <c r="H816" t="s">
        <v>15</v>
      </c>
      <c r="I816" t="s">
        <v>45</v>
      </c>
      <c r="J816" t="b">
        <v>1</v>
      </c>
      <c r="K816" t="s">
        <v>16</v>
      </c>
      <c r="L816" t="s">
        <v>17</v>
      </c>
      <c r="M816">
        <f>IF(B816&lt;&gt;"",COUNTA($B$6:B816),"")</f>
        <v>811</v>
      </c>
      <c r="N816" t="str">
        <f>IF(Tableau2[[#This Row],[parents_enfants]]=0,"0 enfant",
   IF(AND(Tableau2[[#This Row],[parents_enfants]]&gt;=1,Tableau2[[#This Row],[parents_enfants]]&lt;=3),"1-3 enfants","4+ enfants"))</f>
        <v>0 enfant</v>
      </c>
      <c r="O816" t="str">
        <f>IF(Tableau2[[#This Row],[survecu]]=0,"NON","OUI")</f>
        <v>NON</v>
      </c>
      <c r="P816" t="s">
        <v>45</v>
      </c>
      <c r="Q816" t="b">
        <v>1</v>
      </c>
    </row>
    <row r="817" spans="1:17" x14ac:dyDescent="0.35">
      <c r="A817">
        <v>0</v>
      </c>
      <c r="B817">
        <v>3</v>
      </c>
      <c r="C817" s="4">
        <v>39</v>
      </c>
      <c r="D817">
        <v>0</v>
      </c>
      <c r="E817">
        <v>0</v>
      </c>
      <c r="F817" s="3">
        <v>24.15</v>
      </c>
      <c r="G817" t="s">
        <v>14</v>
      </c>
      <c r="H817" t="s">
        <v>15</v>
      </c>
      <c r="I817" t="s">
        <v>45</v>
      </c>
      <c r="J817" t="b">
        <v>1</v>
      </c>
      <c r="K817" t="s">
        <v>16</v>
      </c>
      <c r="L817" t="s">
        <v>17</v>
      </c>
      <c r="M817">
        <f>IF(B817&lt;&gt;"",COUNTA($B$6:B817),"")</f>
        <v>812</v>
      </c>
      <c r="N817" t="str">
        <f>IF(Tableau2[[#This Row],[parents_enfants]]=0,"0 enfant",
   IF(AND(Tableau2[[#This Row],[parents_enfants]]&gt;=1,Tableau2[[#This Row],[parents_enfants]]&lt;=3),"1-3 enfants","4+ enfants"))</f>
        <v>0 enfant</v>
      </c>
      <c r="O817" t="str">
        <f>IF(Tableau2[[#This Row],[survecu]]=0,"NON","OUI")</f>
        <v>NON</v>
      </c>
      <c r="P817" t="s">
        <v>45</v>
      </c>
      <c r="Q817" t="b">
        <v>1</v>
      </c>
    </row>
    <row r="818" spans="1:17" x14ac:dyDescent="0.35">
      <c r="A818">
        <v>0</v>
      </c>
      <c r="B818">
        <v>2</v>
      </c>
      <c r="C818" s="4">
        <v>35</v>
      </c>
      <c r="D818">
        <v>0</v>
      </c>
      <c r="E818">
        <v>0</v>
      </c>
      <c r="F818" s="3">
        <v>10.5</v>
      </c>
      <c r="G818" t="s">
        <v>14</v>
      </c>
      <c r="H818" t="s">
        <v>24</v>
      </c>
      <c r="I818" t="s">
        <v>45</v>
      </c>
      <c r="J818" t="b">
        <v>1</v>
      </c>
      <c r="K818" t="s">
        <v>16</v>
      </c>
      <c r="L818" t="s">
        <v>17</v>
      </c>
      <c r="M818">
        <f>IF(B818&lt;&gt;"",COUNTA($B$6:B818),"")</f>
        <v>813</v>
      </c>
      <c r="N818" t="str">
        <f>IF(Tableau2[[#This Row],[parents_enfants]]=0,"0 enfant",
   IF(AND(Tableau2[[#This Row],[parents_enfants]]&gt;=1,Tableau2[[#This Row],[parents_enfants]]&lt;=3),"1-3 enfants","4+ enfants"))</f>
        <v>0 enfant</v>
      </c>
      <c r="O818" t="str">
        <f>IF(Tableau2[[#This Row],[survecu]]=0,"NON","OUI")</f>
        <v>NON</v>
      </c>
      <c r="P818" t="s">
        <v>45</v>
      </c>
      <c r="Q818" t="b">
        <v>1</v>
      </c>
    </row>
    <row r="819" spans="1:17" x14ac:dyDescent="0.35">
      <c r="A819">
        <v>0</v>
      </c>
      <c r="B819">
        <v>3</v>
      </c>
      <c r="C819" s="4">
        <v>6</v>
      </c>
      <c r="D819">
        <v>4</v>
      </c>
      <c r="E819">
        <v>2</v>
      </c>
      <c r="F819" s="3">
        <v>31.274999999999999</v>
      </c>
      <c r="G819" t="s">
        <v>14</v>
      </c>
      <c r="H819" t="s">
        <v>15</v>
      </c>
      <c r="I819" t="s">
        <v>59</v>
      </c>
      <c r="J819" t="b">
        <v>0</v>
      </c>
      <c r="K819" t="s">
        <v>16</v>
      </c>
      <c r="L819" t="s">
        <v>17</v>
      </c>
      <c r="M819">
        <f>IF(B819&lt;&gt;"",COUNTA($B$6:B819),"")</f>
        <v>814</v>
      </c>
      <c r="N819" t="str">
        <f>IF(Tableau2[[#This Row],[parents_enfants]]=0,"0 enfant",
   IF(AND(Tableau2[[#This Row],[parents_enfants]]&gt;=1,Tableau2[[#This Row],[parents_enfants]]&lt;=3),"1-3 enfants","4+ enfants"))</f>
        <v>1-3 enfants</v>
      </c>
      <c r="O819" t="str">
        <f>IF(Tableau2[[#This Row],[survecu]]=0,"NON","OUI")</f>
        <v>NON</v>
      </c>
      <c r="P819" t="s">
        <v>46</v>
      </c>
      <c r="Q819" t="b">
        <v>0</v>
      </c>
    </row>
    <row r="820" spans="1:17" x14ac:dyDescent="0.35">
      <c r="A820">
        <v>0</v>
      </c>
      <c r="B820">
        <v>3</v>
      </c>
      <c r="C820" s="4">
        <v>30.5</v>
      </c>
      <c r="D820">
        <v>0</v>
      </c>
      <c r="E820">
        <v>0</v>
      </c>
      <c r="F820" s="3">
        <v>8.0500000000000007</v>
      </c>
      <c r="G820" t="s">
        <v>14</v>
      </c>
      <c r="H820" t="s">
        <v>15</v>
      </c>
      <c r="I820" t="s">
        <v>45</v>
      </c>
      <c r="J820" t="b">
        <v>1</v>
      </c>
      <c r="K820" t="s">
        <v>16</v>
      </c>
      <c r="L820" t="s">
        <v>17</v>
      </c>
      <c r="M820">
        <f>IF(B820&lt;&gt;"",COUNTA($B$6:B820),"")</f>
        <v>815</v>
      </c>
      <c r="N820" t="str">
        <f>IF(Tableau2[[#This Row],[parents_enfants]]=0,"0 enfant",
   IF(AND(Tableau2[[#This Row],[parents_enfants]]&gt;=1,Tableau2[[#This Row],[parents_enfants]]&lt;=3),"1-3 enfants","4+ enfants"))</f>
        <v>0 enfant</v>
      </c>
      <c r="O820" t="str">
        <f>IF(Tableau2[[#This Row],[survecu]]=0,"NON","OUI")</f>
        <v>NON</v>
      </c>
      <c r="P820" t="s">
        <v>45</v>
      </c>
      <c r="Q820" t="b">
        <v>1</v>
      </c>
    </row>
    <row r="821" spans="1:17" x14ac:dyDescent="0.35">
      <c r="A821">
        <v>0</v>
      </c>
      <c r="B821">
        <v>1</v>
      </c>
      <c r="C821" s="4">
        <v>40</v>
      </c>
      <c r="D821">
        <v>0</v>
      </c>
      <c r="E821">
        <v>0</v>
      </c>
      <c r="F821" s="3">
        <v>0</v>
      </c>
      <c r="G821" t="s">
        <v>14</v>
      </c>
      <c r="H821" t="s">
        <v>19</v>
      </c>
      <c r="I821" t="s">
        <v>45</v>
      </c>
      <c r="J821" t="b">
        <v>1</v>
      </c>
      <c r="K821" t="s">
        <v>16</v>
      </c>
      <c r="L821" t="s">
        <v>17</v>
      </c>
      <c r="M821">
        <f>IF(B821&lt;&gt;"",COUNTA($B$6:B821),"")</f>
        <v>816</v>
      </c>
      <c r="N821" t="str">
        <f>IF(Tableau2[[#This Row],[parents_enfants]]=0,"0 enfant",
   IF(AND(Tableau2[[#This Row],[parents_enfants]]&gt;=1,Tableau2[[#This Row],[parents_enfants]]&lt;=3),"1-3 enfants","4+ enfants"))</f>
        <v>0 enfant</v>
      </c>
      <c r="O821" t="str">
        <f>IF(Tableau2[[#This Row],[survecu]]=0,"NON","OUI")</f>
        <v>NON</v>
      </c>
      <c r="P821" t="s">
        <v>45</v>
      </c>
      <c r="Q821" t="b">
        <v>1</v>
      </c>
    </row>
    <row r="822" spans="1:17" x14ac:dyDescent="0.35">
      <c r="A822">
        <v>0</v>
      </c>
      <c r="B822">
        <v>3</v>
      </c>
      <c r="C822" s="4">
        <v>23</v>
      </c>
      <c r="D822">
        <v>0</v>
      </c>
      <c r="E822">
        <v>0</v>
      </c>
      <c r="F822" s="3">
        <v>7.9249999999999998</v>
      </c>
      <c r="G822" t="s">
        <v>14</v>
      </c>
      <c r="H822" t="s">
        <v>15</v>
      </c>
      <c r="I822" t="s">
        <v>46</v>
      </c>
      <c r="J822" t="b">
        <v>0</v>
      </c>
      <c r="K822" t="s">
        <v>16</v>
      </c>
      <c r="L822" t="s">
        <v>17</v>
      </c>
      <c r="M822">
        <f>IF(B822&lt;&gt;"",COUNTA($B$6:B822),"")</f>
        <v>817</v>
      </c>
      <c r="N822" t="str">
        <f>IF(Tableau2[[#This Row],[parents_enfants]]=0,"0 enfant",
   IF(AND(Tableau2[[#This Row],[parents_enfants]]&gt;=1,Tableau2[[#This Row],[parents_enfants]]&lt;=3),"1-3 enfants","4+ enfants"))</f>
        <v>0 enfant</v>
      </c>
      <c r="O822" t="str">
        <f>IF(Tableau2[[#This Row],[survecu]]=0,"NON","OUI")</f>
        <v>NON</v>
      </c>
      <c r="P822" t="s">
        <v>46</v>
      </c>
      <c r="Q822" t="b">
        <v>1</v>
      </c>
    </row>
    <row r="823" spans="1:17" x14ac:dyDescent="0.35">
      <c r="A823">
        <v>0</v>
      </c>
      <c r="B823">
        <v>2</v>
      </c>
      <c r="C823" s="4">
        <v>31</v>
      </c>
      <c r="D823">
        <v>1</v>
      </c>
      <c r="E823">
        <v>1</v>
      </c>
      <c r="F823" s="3">
        <v>37.004199999999997</v>
      </c>
      <c r="G823" t="s">
        <v>18</v>
      </c>
      <c r="H823" t="s">
        <v>24</v>
      </c>
      <c r="I823" t="s">
        <v>45</v>
      </c>
      <c r="J823" t="b">
        <v>1</v>
      </c>
      <c r="K823" t="s">
        <v>20</v>
      </c>
      <c r="L823" t="s">
        <v>17</v>
      </c>
      <c r="M823">
        <f>IF(B823&lt;&gt;"",COUNTA($B$6:B823),"")</f>
        <v>818</v>
      </c>
      <c r="N823" t="str">
        <f>IF(Tableau2[[#This Row],[parents_enfants]]=0,"0 enfant",
   IF(AND(Tableau2[[#This Row],[parents_enfants]]&gt;=1,Tableau2[[#This Row],[parents_enfants]]&lt;=3),"1-3 enfants","4+ enfants"))</f>
        <v>1-3 enfants</v>
      </c>
      <c r="O823" t="str">
        <f>IF(Tableau2[[#This Row],[survecu]]=0,"NON","OUI")</f>
        <v>NON</v>
      </c>
      <c r="P823" t="s">
        <v>45</v>
      </c>
      <c r="Q823" t="b">
        <v>0</v>
      </c>
    </row>
    <row r="824" spans="1:17" x14ac:dyDescent="0.35">
      <c r="A824">
        <v>0</v>
      </c>
      <c r="B824">
        <v>3</v>
      </c>
      <c r="C824" s="4">
        <v>43</v>
      </c>
      <c r="D824">
        <v>0</v>
      </c>
      <c r="E824">
        <v>0</v>
      </c>
      <c r="F824" s="3">
        <v>6.45</v>
      </c>
      <c r="G824" t="s">
        <v>14</v>
      </c>
      <c r="H824" t="s">
        <v>15</v>
      </c>
      <c r="I824" t="s">
        <v>45</v>
      </c>
      <c r="J824" t="b">
        <v>1</v>
      </c>
      <c r="K824" t="s">
        <v>16</v>
      </c>
      <c r="L824" t="s">
        <v>17</v>
      </c>
      <c r="M824">
        <f>IF(B824&lt;&gt;"",COUNTA($B$6:B824),"")</f>
        <v>819</v>
      </c>
      <c r="N824" t="str">
        <f>IF(Tableau2[[#This Row],[parents_enfants]]=0,"0 enfant",
   IF(AND(Tableau2[[#This Row],[parents_enfants]]&gt;=1,Tableau2[[#This Row],[parents_enfants]]&lt;=3),"1-3 enfants","4+ enfants"))</f>
        <v>0 enfant</v>
      </c>
      <c r="O824" t="str">
        <f>IF(Tableau2[[#This Row],[survecu]]=0,"NON","OUI")</f>
        <v>NON</v>
      </c>
      <c r="P824" t="s">
        <v>45</v>
      </c>
      <c r="Q824" t="b">
        <v>1</v>
      </c>
    </row>
    <row r="825" spans="1:17" x14ac:dyDescent="0.35">
      <c r="A825">
        <v>0</v>
      </c>
      <c r="B825">
        <v>3</v>
      </c>
      <c r="C825" s="4">
        <v>10</v>
      </c>
      <c r="D825">
        <v>3</v>
      </c>
      <c r="E825">
        <v>2</v>
      </c>
      <c r="F825" s="3">
        <v>27.9</v>
      </c>
      <c r="G825" t="s">
        <v>14</v>
      </c>
      <c r="H825" t="s">
        <v>15</v>
      </c>
      <c r="I825" t="s">
        <v>59</v>
      </c>
      <c r="J825" t="b">
        <v>0</v>
      </c>
      <c r="K825" t="s">
        <v>16</v>
      </c>
      <c r="L825" t="s">
        <v>17</v>
      </c>
      <c r="M825">
        <f>IF(B825&lt;&gt;"",COUNTA($B$6:B825),"")</f>
        <v>820</v>
      </c>
      <c r="N825" t="str">
        <f>IF(Tableau2[[#This Row],[parents_enfants]]=0,"0 enfant",
   IF(AND(Tableau2[[#This Row],[parents_enfants]]&gt;=1,Tableau2[[#This Row],[parents_enfants]]&lt;=3),"1-3 enfants","4+ enfants"))</f>
        <v>1-3 enfants</v>
      </c>
      <c r="O825" t="str">
        <f>IF(Tableau2[[#This Row],[survecu]]=0,"NON","OUI")</f>
        <v>NON</v>
      </c>
      <c r="P825" t="s">
        <v>45</v>
      </c>
      <c r="Q825" t="b">
        <v>0</v>
      </c>
    </row>
    <row r="826" spans="1:17" x14ac:dyDescent="0.35">
      <c r="A826">
        <v>1</v>
      </c>
      <c r="B826">
        <v>1</v>
      </c>
      <c r="C826" s="4">
        <v>52</v>
      </c>
      <c r="D826">
        <v>1</v>
      </c>
      <c r="E826">
        <v>1</v>
      </c>
      <c r="F826" s="3">
        <v>93.5</v>
      </c>
      <c r="G826" t="s">
        <v>14</v>
      </c>
      <c r="H826" t="s">
        <v>19</v>
      </c>
      <c r="I826" t="s">
        <v>46</v>
      </c>
      <c r="J826" t="b">
        <v>0</v>
      </c>
      <c r="K826" t="s">
        <v>16</v>
      </c>
      <c r="L826" t="s">
        <v>21</v>
      </c>
      <c r="M826">
        <f>IF(B826&lt;&gt;"",COUNTA($B$6:B826),"")</f>
        <v>821</v>
      </c>
      <c r="N826" t="str">
        <f>IF(Tableau2[[#This Row],[parents_enfants]]=0,"0 enfant",
   IF(AND(Tableau2[[#This Row],[parents_enfants]]&gt;=1,Tableau2[[#This Row],[parents_enfants]]&lt;=3),"1-3 enfants","4+ enfants"))</f>
        <v>1-3 enfants</v>
      </c>
      <c r="O826" t="str">
        <f>IF(Tableau2[[#This Row],[survecu]]=0,"NON","OUI")</f>
        <v>OUI</v>
      </c>
      <c r="P826" t="s">
        <v>46</v>
      </c>
      <c r="Q826" t="b">
        <v>0</v>
      </c>
    </row>
    <row r="827" spans="1:17" x14ac:dyDescent="0.35">
      <c r="A827">
        <v>1</v>
      </c>
      <c r="B827">
        <v>3</v>
      </c>
      <c r="C827" s="4">
        <v>27</v>
      </c>
      <c r="D827">
        <v>0</v>
      </c>
      <c r="E827">
        <v>0</v>
      </c>
      <c r="F827" s="3">
        <v>8.6624999999999996</v>
      </c>
      <c r="G827" t="s">
        <v>14</v>
      </c>
      <c r="H827" t="s">
        <v>15</v>
      </c>
      <c r="I827" t="s">
        <v>45</v>
      </c>
      <c r="J827" t="b">
        <v>1</v>
      </c>
      <c r="K827" t="s">
        <v>16</v>
      </c>
      <c r="L827" t="s">
        <v>21</v>
      </c>
      <c r="M827">
        <f>IF(B827&lt;&gt;"",COUNTA($B$6:B827),"")</f>
        <v>822</v>
      </c>
      <c r="N827" t="str">
        <f>IF(Tableau2[[#This Row],[parents_enfants]]=0,"0 enfant",
   IF(AND(Tableau2[[#This Row],[parents_enfants]]&gt;=1,Tableau2[[#This Row],[parents_enfants]]&lt;=3),"1-3 enfants","4+ enfants"))</f>
        <v>0 enfant</v>
      </c>
      <c r="O827" t="str">
        <f>IF(Tableau2[[#This Row],[survecu]]=0,"NON","OUI")</f>
        <v>OUI</v>
      </c>
      <c r="P827" t="s">
        <v>45</v>
      </c>
      <c r="Q827" t="b">
        <v>1</v>
      </c>
    </row>
    <row r="828" spans="1:17" x14ac:dyDescent="0.35">
      <c r="A828">
        <v>0</v>
      </c>
      <c r="B828">
        <v>1</v>
      </c>
      <c r="C828" s="4">
        <v>38</v>
      </c>
      <c r="D828">
        <v>0</v>
      </c>
      <c r="E828">
        <v>0</v>
      </c>
      <c r="F828" s="3">
        <v>0</v>
      </c>
      <c r="G828" t="s">
        <v>14</v>
      </c>
      <c r="H828" t="s">
        <v>19</v>
      </c>
      <c r="I828" t="s">
        <v>45</v>
      </c>
      <c r="J828" t="b">
        <v>1</v>
      </c>
      <c r="K828" t="s">
        <v>16</v>
      </c>
      <c r="L828" t="s">
        <v>17</v>
      </c>
      <c r="M828">
        <f>IF(B828&lt;&gt;"",COUNTA($B$6:B828),"")</f>
        <v>823</v>
      </c>
      <c r="N828" t="str">
        <f>IF(Tableau2[[#This Row],[parents_enfants]]=0,"0 enfant",
   IF(AND(Tableau2[[#This Row],[parents_enfants]]&gt;=1,Tableau2[[#This Row],[parents_enfants]]&lt;=3),"1-3 enfants","4+ enfants"))</f>
        <v>0 enfant</v>
      </c>
      <c r="O828" t="str">
        <f>IF(Tableau2[[#This Row],[survecu]]=0,"NON","OUI")</f>
        <v>NON</v>
      </c>
      <c r="P828" t="s">
        <v>45</v>
      </c>
      <c r="Q828" t="b">
        <v>1</v>
      </c>
    </row>
    <row r="829" spans="1:17" x14ac:dyDescent="0.35">
      <c r="A829">
        <v>1</v>
      </c>
      <c r="B829">
        <v>3</v>
      </c>
      <c r="C829" s="4">
        <v>27</v>
      </c>
      <c r="D829">
        <v>0</v>
      </c>
      <c r="E829">
        <v>1</v>
      </c>
      <c r="F829" s="3">
        <v>12.475</v>
      </c>
      <c r="G829" t="s">
        <v>14</v>
      </c>
      <c r="H829" t="s">
        <v>15</v>
      </c>
      <c r="I829" t="s">
        <v>46</v>
      </c>
      <c r="J829" t="b">
        <v>0</v>
      </c>
      <c r="K829" t="s">
        <v>16</v>
      </c>
      <c r="L829" t="s">
        <v>21</v>
      </c>
      <c r="M829">
        <f>IF(B829&lt;&gt;"",COUNTA($B$6:B829),"")</f>
        <v>824</v>
      </c>
      <c r="N829" t="str">
        <f>IF(Tableau2[[#This Row],[parents_enfants]]=0,"0 enfant",
   IF(AND(Tableau2[[#This Row],[parents_enfants]]&gt;=1,Tableau2[[#This Row],[parents_enfants]]&lt;=3),"1-3 enfants","4+ enfants"))</f>
        <v>1-3 enfants</v>
      </c>
      <c r="O829" t="str">
        <f>IF(Tableau2[[#This Row],[survecu]]=0,"NON","OUI")</f>
        <v>OUI</v>
      </c>
      <c r="P829" t="s">
        <v>46</v>
      </c>
      <c r="Q829" t="b">
        <v>0</v>
      </c>
    </row>
    <row r="830" spans="1:17" x14ac:dyDescent="0.35">
      <c r="A830">
        <v>0</v>
      </c>
      <c r="B830">
        <v>3</v>
      </c>
      <c r="C830" s="4">
        <v>2</v>
      </c>
      <c r="D830">
        <v>4</v>
      </c>
      <c r="E830">
        <v>1</v>
      </c>
      <c r="F830" s="3">
        <v>39.6875</v>
      </c>
      <c r="G830" t="s">
        <v>14</v>
      </c>
      <c r="H830" t="s">
        <v>15</v>
      </c>
      <c r="I830" t="s">
        <v>59</v>
      </c>
      <c r="J830" t="b">
        <v>0</v>
      </c>
      <c r="K830" t="s">
        <v>16</v>
      </c>
      <c r="L830" t="s">
        <v>17</v>
      </c>
      <c r="M830">
        <f>IF(B830&lt;&gt;"",COUNTA($B$6:B830),"")</f>
        <v>825</v>
      </c>
      <c r="N830" t="str">
        <f>IF(Tableau2[[#This Row],[parents_enfants]]=0,"0 enfant",
   IF(AND(Tableau2[[#This Row],[parents_enfants]]&gt;=1,Tableau2[[#This Row],[parents_enfants]]&lt;=3),"1-3 enfants","4+ enfants"))</f>
        <v>1-3 enfants</v>
      </c>
      <c r="O830" t="str">
        <f>IF(Tableau2[[#This Row],[survecu]]=0,"NON","OUI")</f>
        <v>NON</v>
      </c>
      <c r="P830" t="s">
        <v>45</v>
      </c>
      <c r="Q830" t="b">
        <v>0</v>
      </c>
    </row>
    <row r="831" spans="1:17" x14ac:dyDescent="0.35">
      <c r="A831">
        <v>0</v>
      </c>
      <c r="B831">
        <v>3</v>
      </c>
      <c r="C831" s="4">
        <v>25</v>
      </c>
      <c r="D831">
        <v>0</v>
      </c>
      <c r="E831">
        <v>0</v>
      </c>
      <c r="F831" s="3">
        <v>6.95</v>
      </c>
      <c r="G831" t="s">
        <v>22</v>
      </c>
      <c r="H831" t="s">
        <v>15</v>
      </c>
      <c r="I831" t="s">
        <v>45</v>
      </c>
      <c r="J831" t="b">
        <v>1</v>
      </c>
      <c r="K831" t="s">
        <v>23</v>
      </c>
      <c r="L831" t="s">
        <v>17</v>
      </c>
      <c r="M831">
        <f>IF(B831&lt;&gt;"",COUNTA($B$6:B831),"")</f>
        <v>826</v>
      </c>
      <c r="N831" t="str">
        <f>IF(Tableau2[[#This Row],[parents_enfants]]=0,"0 enfant",
   IF(AND(Tableau2[[#This Row],[parents_enfants]]&gt;=1,Tableau2[[#This Row],[parents_enfants]]&lt;=3),"1-3 enfants","4+ enfants"))</f>
        <v>0 enfant</v>
      </c>
      <c r="O831" t="str">
        <f>IF(Tableau2[[#This Row],[survecu]]=0,"NON","OUI")</f>
        <v>NON</v>
      </c>
      <c r="P831" t="s">
        <v>45</v>
      </c>
      <c r="Q831" t="b">
        <v>1</v>
      </c>
    </row>
    <row r="832" spans="1:17" x14ac:dyDescent="0.35">
      <c r="A832">
        <v>0</v>
      </c>
      <c r="B832">
        <v>3</v>
      </c>
      <c r="C832" s="4">
        <v>25</v>
      </c>
      <c r="D832">
        <v>0</v>
      </c>
      <c r="E832">
        <v>0</v>
      </c>
      <c r="F832" s="3">
        <v>56.495800000000003</v>
      </c>
      <c r="G832" t="s">
        <v>14</v>
      </c>
      <c r="H832" t="s">
        <v>15</v>
      </c>
      <c r="I832" t="s">
        <v>45</v>
      </c>
      <c r="J832" t="b">
        <v>1</v>
      </c>
      <c r="K832" t="s">
        <v>16</v>
      </c>
      <c r="L832" t="s">
        <v>17</v>
      </c>
      <c r="M832">
        <f>IF(B832&lt;&gt;"",COUNTA($B$6:B832),"")</f>
        <v>827</v>
      </c>
      <c r="N832" t="str">
        <f>IF(Tableau2[[#This Row],[parents_enfants]]=0,"0 enfant",
   IF(AND(Tableau2[[#This Row],[parents_enfants]]&gt;=1,Tableau2[[#This Row],[parents_enfants]]&lt;=3),"1-3 enfants","4+ enfants"))</f>
        <v>0 enfant</v>
      </c>
      <c r="O832" t="str">
        <f>IF(Tableau2[[#This Row],[survecu]]=0,"NON","OUI")</f>
        <v>NON</v>
      </c>
      <c r="P832" t="s">
        <v>45</v>
      </c>
      <c r="Q832" t="b">
        <v>1</v>
      </c>
    </row>
    <row r="833" spans="1:17" x14ac:dyDescent="0.35">
      <c r="A833">
        <v>1</v>
      </c>
      <c r="B833">
        <v>2</v>
      </c>
      <c r="C833" s="4">
        <v>1</v>
      </c>
      <c r="D833">
        <v>0</v>
      </c>
      <c r="E833">
        <v>2</v>
      </c>
      <c r="F833" s="3">
        <v>37.004199999999997</v>
      </c>
      <c r="G833" t="s">
        <v>18</v>
      </c>
      <c r="H833" t="s">
        <v>24</v>
      </c>
      <c r="I833" t="s">
        <v>59</v>
      </c>
      <c r="J833" t="b">
        <v>0</v>
      </c>
      <c r="K833" t="s">
        <v>20</v>
      </c>
      <c r="L833" t="s">
        <v>21</v>
      </c>
      <c r="M833">
        <f>IF(B833&lt;&gt;"",COUNTA($B$6:B833),"")</f>
        <v>828</v>
      </c>
      <c r="N833" t="str">
        <f>IF(Tableau2[[#This Row],[parents_enfants]]=0,"0 enfant",
   IF(AND(Tableau2[[#This Row],[parents_enfants]]&gt;=1,Tableau2[[#This Row],[parents_enfants]]&lt;=3),"1-3 enfants","4+ enfants"))</f>
        <v>1-3 enfants</v>
      </c>
      <c r="O833" t="str">
        <f>IF(Tableau2[[#This Row],[survecu]]=0,"NON","OUI")</f>
        <v>OUI</v>
      </c>
      <c r="P833" t="s">
        <v>45</v>
      </c>
      <c r="Q833" t="b">
        <v>0</v>
      </c>
    </row>
    <row r="834" spans="1:17" x14ac:dyDescent="0.35">
      <c r="A834">
        <v>1</v>
      </c>
      <c r="B834">
        <v>3</v>
      </c>
      <c r="C834" s="4">
        <v>25</v>
      </c>
      <c r="D834">
        <v>0</v>
      </c>
      <c r="E834">
        <v>0</v>
      </c>
      <c r="F834" s="3">
        <v>7.75</v>
      </c>
      <c r="G834" t="s">
        <v>22</v>
      </c>
      <c r="H834" t="s">
        <v>15</v>
      </c>
      <c r="I834" t="s">
        <v>45</v>
      </c>
      <c r="J834" t="b">
        <v>1</v>
      </c>
      <c r="K834" t="s">
        <v>23</v>
      </c>
      <c r="L834" t="s">
        <v>21</v>
      </c>
      <c r="M834">
        <f>IF(B834&lt;&gt;"",COUNTA($B$6:B834),"")</f>
        <v>829</v>
      </c>
      <c r="N834" t="str">
        <f>IF(Tableau2[[#This Row],[parents_enfants]]=0,"0 enfant",
   IF(AND(Tableau2[[#This Row],[parents_enfants]]&gt;=1,Tableau2[[#This Row],[parents_enfants]]&lt;=3),"1-3 enfants","4+ enfants"))</f>
        <v>0 enfant</v>
      </c>
      <c r="O834" t="str">
        <f>IF(Tableau2[[#This Row],[survecu]]=0,"NON","OUI")</f>
        <v>OUI</v>
      </c>
      <c r="P834" t="s">
        <v>45</v>
      </c>
      <c r="Q834" t="b">
        <v>1</v>
      </c>
    </row>
    <row r="835" spans="1:17" x14ac:dyDescent="0.35">
      <c r="A835">
        <v>1</v>
      </c>
      <c r="B835">
        <v>1</v>
      </c>
      <c r="C835" s="4">
        <v>62</v>
      </c>
      <c r="D835">
        <v>0</v>
      </c>
      <c r="E835">
        <v>0</v>
      </c>
      <c r="F835" s="3">
        <v>80</v>
      </c>
      <c r="G835" t="s">
        <v>14</v>
      </c>
      <c r="H835" t="s">
        <v>19</v>
      </c>
      <c r="I835" t="s">
        <v>46</v>
      </c>
      <c r="J835" t="b">
        <v>0</v>
      </c>
      <c r="K835" t="s">
        <v>16</v>
      </c>
      <c r="L835" t="s">
        <v>21</v>
      </c>
      <c r="M835">
        <f>IF(B835&lt;&gt;"",COUNTA($B$6:B835),"")</f>
        <v>830</v>
      </c>
      <c r="N835" t="str">
        <f>IF(Tableau2[[#This Row],[parents_enfants]]=0,"0 enfant",
   IF(AND(Tableau2[[#This Row],[parents_enfants]]&gt;=1,Tableau2[[#This Row],[parents_enfants]]&lt;=3),"1-3 enfants","4+ enfants"))</f>
        <v>0 enfant</v>
      </c>
      <c r="O835" t="str">
        <f>IF(Tableau2[[#This Row],[survecu]]=0,"NON","OUI")</f>
        <v>OUI</v>
      </c>
      <c r="P835" t="s">
        <v>46</v>
      </c>
      <c r="Q835" t="b">
        <v>1</v>
      </c>
    </row>
    <row r="836" spans="1:17" x14ac:dyDescent="0.35">
      <c r="A836">
        <v>1</v>
      </c>
      <c r="B836">
        <v>3</v>
      </c>
      <c r="C836" s="4">
        <v>15</v>
      </c>
      <c r="D836">
        <v>1</v>
      </c>
      <c r="E836">
        <v>0</v>
      </c>
      <c r="F836" s="3">
        <v>14.4542</v>
      </c>
      <c r="G836" t="s">
        <v>18</v>
      </c>
      <c r="H836" t="s">
        <v>15</v>
      </c>
      <c r="I836" t="s">
        <v>59</v>
      </c>
      <c r="J836" t="b">
        <v>0</v>
      </c>
      <c r="K836" t="s">
        <v>20</v>
      </c>
      <c r="L836" t="s">
        <v>21</v>
      </c>
      <c r="M836">
        <f>IF(B836&lt;&gt;"",COUNTA($B$6:B836),"")</f>
        <v>831</v>
      </c>
      <c r="N836" t="str">
        <f>IF(Tableau2[[#This Row],[parents_enfants]]=0,"0 enfant",
   IF(AND(Tableau2[[#This Row],[parents_enfants]]&gt;=1,Tableau2[[#This Row],[parents_enfants]]&lt;=3),"1-3 enfants","4+ enfants"))</f>
        <v>0 enfant</v>
      </c>
      <c r="O836" t="str">
        <f>IF(Tableau2[[#This Row],[survecu]]=0,"NON","OUI")</f>
        <v>OUI</v>
      </c>
      <c r="P836" t="s">
        <v>46</v>
      </c>
      <c r="Q836" t="b">
        <v>0</v>
      </c>
    </row>
    <row r="837" spans="1:17" x14ac:dyDescent="0.35">
      <c r="A837">
        <v>1</v>
      </c>
      <c r="B837">
        <v>2</v>
      </c>
      <c r="C837" s="4">
        <v>1</v>
      </c>
      <c r="D837">
        <v>1</v>
      </c>
      <c r="E837">
        <v>1</v>
      </c>
      <c r="F837" s="3">
        <v>18.75</v>
      </c>
      <c r="G837" t="s">
        <v>14</v>
      </c>
      <c r="H837" t="s">
        <v>24</v>
      </c>
      <c r="I837" t="s">
        <v>59</v>
      </c>
      <c r="J837" t="b">
        <v>0</v>
      </c>
      <c r="K837" t="s">
        <v>16</v>
      </c>
      <c r="L837" t="s">
        <v>21</v>
      </c>
      <c r="M837">
        <f>IF(B837&lt;&gt;"",COUNTA($B$6:B837),"")</f>
        <v>832</v>
      </c>
      <c r="N837" t="str">
        <f>IF(Tableau2[[#This Row],[parents_enfants]]=0,"0 enfant",
   IF(AND(Tableau2[[#This Row],[parents_enfants]]&gt;=1,Tableau2[[#This Row],[parents_enfants]]&lt;=3),"1-3 enfants","4+ enfants"))</f>
        <v>1-3 enfants</v>
      </c>
      <c r="O837" t="str">
        <f>IF(Tableau2[[#This Row],[survecu]]=0,"NON","OUI")</f>
        <v>OUI</v>
      </c>
      <c r="P837" t="s">
        <v>45</v>
      </c>
      <c r="Q837" t="b">
        <v>0</v>
      </c>
    </row>
    <row r="838" spans="1:17" x14ac:dyDescent="0.35">
      <c r="A838">
        <v>0</v>
      </c>
      <c r="B838">
        <v>3</v>
      </c>
      <c r="C838" s="4">
        <v>25</v>
      </c>
      <c r="D838">
        <v>0</v>
      </c>
      <c r="E838">
        <v>0</v>
      </c>
      <c r="F838" s="3">
        <v>7.2291999999999996</v>
      </c>
      <c r="G838" t="s">
        <v>18</v>
      </c>
      <c r="H838" t="s">
        <v>15</v>
      </c>
      <c r="I838" t="s">
        <v>45</v>
      </c>
      <c r="J838" t="b">
        <v>1</v>
      </c>
      <c r="K838" t="s">
        <v>20</v>
      </c>
      <c r="L838" t="s">
        <v>17</v>
      </c>
      <c r="M838">
        <f>IF(B838&lt;&gt;"",COUNTA($B$6:B838),"")</f>
        <v>833</v>
      </c>
      <c r="N838" t="str">
        <f>IF(Tableau2[[#This Row],[parents_enfants]]=0,"0 enfant",
   IF(AND(Tableau2[[#This Row],[parents_enfants]]&gt;=1,Tableau2[[#This Row],[parents_enfants]]&lt;=3),"1-3 enfants","4+ enfants"))</f>
        <v>0 enfant</v>
      </c>
      <c r="O838" t="str">
        <f>IF(Tableau2[[#This Row],[survecu]]=0,"NON","OUI")</f>
        <v>NON</v>
      </c>
      <c r="P838" t="s">
        <v>45</v>
      </c>
      <c r="Q838" t="b">
        <v>1</v>
      </c>
    </row>
    <row r="839" spans="1:17" x14ac:dyDescent="0.35">
      <c r="A839">
        <v>0</v>
      </c>
      <c r="B839">
        <v>3</v>
      </c>
      <c r="C839" s="4">
        <v>23</v>
      </c>
      <c r="D839">
        <v>0</v>
      </c>
      <c r="E839">
        <v>0</v>
      </c>
      <c r="F839" s="3">
        <v>7.8541999999999996</v>
      </c>
      <c r="G839" t="s">
        <v>14</v>
      </c>
      <c r="H839" t="s">
        <v>15</v>
      </c>
      <c r="I839" t="s">
        <v>45</v>
      </c>
      <c r="J839" t="b">
        <v>1</v>
      </c>
      <c r="K839" t="s">
        <v>16</v>
      </c>
      <c r="L839" t="s">
        <v>17</v>
      </c>
      <c r="M839">
        <f>IF(B839&lt;&gt;"",COUNTA($B$6:B839),"")</f>
        <v>834</v>
      </c>
      <c r="N839" t="str">
        <f>IF(Tableau2[[#This Row],[parents_enfants]]=0,"0 enfant",
   IF(AND(Tableau2[[#This Row],[parents_enfants]]&gt;=1,Tableau2[[#This Row],[parents_enfants]]&lt;=3),"1-3 enfants","4+ enfants"))</f>
        <v>0 enfant</v>
      </c>
      <c r="O839" t="str">
        <f>IF(Tableau2[[#This Row],[survecu]]=0,"NON","OUI")</f>
        <v>NON</v>
      </c>
      <c r="P839" t="s">
        <v>45</v>
      </c>
      <c r="Q839" t="b">
        <v>1</v>
      </c>
    </row>
    <row r="840" spans="1:17" x14ac:dyDescent="0.35">
      <c r="A840">
        <v>0</v>
      </c>
      <c r="B840">
        <v>3</v>
      </c>
      <c r="C840" s="4">
        <v>18</v>
      </c>
      <c r="D840">
        <v>0</v>
      </c>
      <c r="E840">
        <v>0</v>
      </c>
      <c r="F840" s="3">
        <v>8.3000000000000007</v>
      </c>
      <c r="G840" t="s">
        <v>14</v>
      </c>
      <c r="H840" t="s">
        <v>15</v>
      </c>
      <c r="I840" t="s">
        <v>45</v>
      </c>
      <c r="J840" t="b">
        <v>1</v>
      </c>
      <c r="K840" t="s">
        <v>16</v>
      </c>
      <c r="L840" t="s">
        <v>17</v>
      </c>
      <c r="M840">
        <f>IF(B840&lt;&gt;"",COUNTA($B$6:B840),"")</f>
        <v>835</v>
      </c>
      <c r="N840" t="str">
        <f>IF(Tableau2[[#This Row],[parents_enfants]]=0,"0 enfant",
   IF(AND(Tableau2[[#This Row],[parents_enfants]]&gt;=1,Tableau2[[#This Row],[parents_enfants]]&lt;=3),"1-3 enfants","4+ enfants"))</f>
        <v>0 enfant</v>
      </c>
      <c r="O840" t="str">
        <f>IF(Tableau2[[#This Row],[survecu]]=0,"NON","OUI")</f>
        <v>NON</v>
      </c>
      <c r="P840" t="s">
        <v>45</v>
      </c>
      <c r="Q840" t="b">
        <v>1</v>
      </c>
    </row>
    <row r="841" spans="1:17" x14ac:dyDescent="0.35">
      <c r="A841">
        <v>1</v>
      </c>
      <c r="B841">
        <v>1</v>
      </c>
      <c r="C841" s="4">
        <v>39</v>
      </c>
      <c r="D841">
        <v>1</v>
      </c>
      <c r="E841">
        <v>1</v>
      </c>
      <c r="F841" s="3">
        <v>83.158299999999997</v>
      </c>
      <c r="G841" t="s">
        <v>18</v>
      </c>
      <c r="H841" t="s">
        <v>19</v>
      </c>
      <c r="I841" t="s">
        <v>46</v>
      </c>
      <c r="J841" t="b">
        <v>0</v>
      </c>
      <c r="K841" t="s">
        <v>20</v>
      </c>
      <c r="L841" t="s">
        <v>21</v>
      </c>
      <c r="M841">
        <f>IF(B841&lt;&gt;"",COUNTA($B$6:B841),"")</f>
        <v>836</v>
      </c>
      <c r="N841" t="str">
        <f>IF(Tableau2[[#This Row],[parents_enfants]]=0,"0 enfant",
   IF(AND(Tableau2[[#This Row],[parents_enfants]]&gt;=1,Tableau2[[#This Row],[parents_enfants]]&lt;=3),"1-3 enfants","4+ enfants"))</f>
        <v>1-3 enfants</v>
      </c>
      <c r="O841" t="str">
        <f>IF(Tableau2[[#This Row],[survecu]]=0,"NON","OUI")</f>
        <v>OUI</v>
      </c>
      <c r="P841" t="s">
        <v>46</v>
      </c>
      <c r="Q841" t="b">
        <v>0</v>
      </c>
    </row>
    <row r="842" spans="1:17" x14ac:dyDescent="0.35">
      <c r="A842">
        <v>0</v>
      </c>
      <c r="B842">
        <v>3</v>
      </c>
      <c r="C842" s="4">
        <v>21</v>
      </c>
      <c r="D842">
        <v>0</v>
      </c>
      <c r="E842">
        <v>0</v>
      </c>
      <c r="F842" s="3">
        <v>8.6624999999999996</v>
      </c>
      <c r="G842" t="s">
        <v>14</v>
      </c>
      <c r="H842" t="s">
        <v>15</v>
      </c>
      <c r="I842" t="s">
        <v>45</v>
      </c>
      <c r="J842" t="b">
        <v>1</v>
      </c>
      <c r="K842" t="s">
        <v>16</v>
      </c>
      <c r="L842" t="s">
        <v>17</v>
      </c>
      <c r="M842">
        <f>IF(B842&lt;&gt;"",COUNTA($B$6:B842),"")</f>
        <v>837</v>
      </c>
      <c r="N842" t="str">
        <f>IF(Tableau2[[#This Row],[parents_enfants]]=0,"0 enfant",
   IF(AND(Tableau2[[#This Row],[parents_enfants]]&gt;=1,Tableau2[[#This Row],[parents_enfants]]&lt;=3),"1-3 enfants","4+ enfants"))</f>
        <v>0 enfant</v>
      </c>
      <c r="O842" t="str">
        <f>IF(Tableau2[[#This Row],[survecu]]=0,"NON","OUI")</f>
        <v>NON</v>
      </c>
      <c r="P842" t="s">
        <v>45</v>
      </c>
      <c r="Q842" t="b">
        <v>1</v>
      </c>
    </row>
    <row r="843" spans="1:17" x14ac:dyDescent="0.35">
      <c r="A843">
        <v>0</v>
      </c>
      <c r="B843">
        <v>3</v>
      </c>
      <c r="C843" s="4">
        <v>25</v>
      </c>
      <c r="D843">
        <v>0</v>
      </c>
      <c r="E843">
        <v>0</v>
      </c>
      <c r="F843" s="3">
        <v>8.0500000000000007</v>
      </c>
      <c r="G843" t="s">
        <v>14</v>
      </c>
      <c r="H843" t="s">
        <v>15</v>
      </c>
      <c r="I843" t="s">
        <v>45</v>
      </c>
      <c r="J843" t="b">
        <v>1</v>
      </c>
      <c r="K843" t="s">
        <v>16</v>
      </c>
      <c r="L843" t="s">
        <v>17</v>
      </c>
      <c r="M843">
        <f>IF(B843&lt;&gt;"",COUNTA($B$6:B843),"")</f>
        <v>838</v>
      </c>
      <c r="N843" t="str">
        <f>IF(Tableau2[[#This Row],[parents_enfants]]=0,"0 enfant",
   IF(AND(Tableau2[[#This Row],[parents_enfants]]&gt;=1,Tableau2[[#This Row],[parents_enfants]]&lt;=3),"1-3 enfants","4+ enfants"))</f>
        <v>0 enfant</v>
      </c>
      <c r="O843" t="str">
        <f>IF(Tableau2[[#This Row],[survecu]]=0,"NON","OUI")</f>
        <v>NON</v>
      </c>
      <c r="P843" t="s">
        <v>45</v>
      </c>
      <c r="Q843" t="b">
        <v>1</v>
      </c>
    </row>
    <row r="844" spans="1:17" x14ac:dyDescent="0.35">
      <c r="A844">
        <v>1</v>
      </c>
      <c r="B844">
        <v>3</v>
      </c>
      <c r="C844" s="4">
        <v>32</v>
      </c>
      <c r="D844">
        <v>0</v>
      </c>
      <c r="E844">
        <v>0</v>
      </c>
      <c r="F844" s="3">
        <v>56.495800000000003</v>
      </c>
      <c r="G844" t="s">
        <v>14</v>
      </c>
      <c r="H844" t="s">
        <v>15</v>
      </c>
      <c r="I844" t="s">
        <v>45</v>
      </c>
      <c r="J844" t="b">
        <v>1</v>
      </c>
      <c r="K844" t="s">
        <v>16</v>
      </c>
      <c r="L844" t="s">
        <v>21</v>
      </c>
      <c r="M844">
        <f>IF(B844&lt;&gt;"",COUNTA($B$6:B844),"")</f>
        <v>839</v>
      </c>
      <c r="N844" t="str">
        <f>IF(Tableau2[[#This Row],[parents_enfants]]=0,"0 enfant",
   IF(AND(Tableau2[[#This Row],[parents_enfants]]&gt;=1,Tableau2[[#This Row],[parents_enfants]]&lt;=3),"1-3 enfants","4+ enfants"))</f>
        <v>0 enfant</v>
      </c>
      <c r="O844" t="str">
        <f>IF(Tableau2[[#This Row],[survecu]]=0,"NON","OUI")</f>
        <v>OUI</v>
      </c>
      <c r="P844" t="s">
        <v>45</v>
      </c>
      <c r="Q844" t="b">
        <v>1</v>
      </c>
    </row>
    <row r="845" spans="1:17" x14ac:dyDescent="0.35">
      <c r="A845">
        <v>1</v>
      </c>
      <c r="B845">
        <v>1</v>
      </c>
      <c r="C845" s="4">
        <v>40</v>
      </c>
      <c r="D845">
        <v>0</v>
      </c>
      <c r="E845">
        <v>0</v>
      </c>
      <c r="F845" s="3">
        <v>29.7</v>
      </c>
      <c r="G845" t="s">
        <v>18</v>
      </c>
      <c r="H845" t="s">
        <v>19</v>
      </c>
      <c r="I845" t="s">
        <v>45</v>
      </c>
      <c r="J845" t="b">
        <v>1</v>
      </c>
      <c r="K845" t="s">
        <v>20</v>
      </c>
      <c r="L845" t="s">
        <v>21</v>
      </c>
      <c r="M845">
        <f>IF(B845&lt;&gt;"",COUNTA($B$6:B845),"")</f>
        <v>840</v>
      </c>
      <c r="N845" t="str">
        <f>IF(Tableau2[[#This Row],[parents_enfants]]=0,"0 enfant",
   IF(AND(Tableau2[[#This Row],[parents_enfants]]&gt;=1,Tableau2[[#This Row],[parents_enfants]]&lt;=3),"1-3 enfants","4+ enfants"))</f>
        <v>0 enfant</v>
      </c>
      <c r="O845" t="str">
        <f>IF(Tableau2[[#This Row],[survecu]]=0,"NON","OUI")</f>
        <v>OUI</v>
      </c>
      <c r="P845" t="s">
        <v>45</v>
      </c>
      <c r="Q845" t="b">
        <v>1</v>
      </c>
    </row>
    <row r="846" spans="1:17" x14ac:dyDescent="0.35">
      <c r="A846">
        <v>0</v>
      </c>
      <c r="B846">
        <v>3</v>
      </c>
      <c r="C846" s="4">
        <v>20</v>
      </c>
      <c r="D846">
        <v>0</v>
      </c>
      <c r="E846">
        <v>0</v>
      </c>
      <c r="F846" s="3">
        <v>7.9249999999999998</v>
      </c>
      <c r="G846" t="s">
        <v>14</v>
      </c>
      <c r="H846" t="s">
        <v>15</v>
      </c>
      <c r="I846" t="s">
        <v>45</v>
      </c>
      <c r="J846" t="b">
        <v>1</v>
      </c>
      <c r="K846" t="s">
        <v>16</v>
      </c>
      <c r="L846" t="s">
        <v>17</v>
      </c>
      <c r="M846">
        <f>IF(B846&lt;&gt;"",COUNTA($B$6:B846),"")</f>
        <v>841</v>
      </c>
      <c r="N846" t="str">
        <f>IF(Tableau2[[#This Row],[parents_enfants]]=0,"0 enfant",
   IF(AND(Tableau2[[#This Row],[parents_enfants]]&gt;=1,Tableau2[[#This Row],[parents_enfants]]&lt;=3),"1-3 enfants","4+ enfants"))</f>
        <v>0 enfant</v>
      </c>
      <c r="O846" t="str">
        <f>IF(Tableau2[[#This Row],[survecu]]=0,"NON","OUI")</f>
        <v>NON</v>
      </c>
      <c r="P846" t="s">
        <v>45</v>
      </c>
      <c r="Q846" t="b">
        <v>1</v>
      </c>
    </row>
    <row r="847" spans="1:17" x14ac:dyDescent="0.35">
      <c r="A847">
        <v>0</v>
      </c>
      <c r="B847">
        <v>2</v>
      </c>
      <c r="C847" s="4">
        <v>16</v>
      </c>
      <c r="D847">
        <v>0</v>
      </c>
      <c r="E847">
        <v>0</v>
      </c>
      <c r="F847" s="3">
        <v>10.5</v>
      </c>
      <c r="G847" t="s">
        <v>14</v>
      </c>
      <c r="H847" t="s">
        <v>24</v>
      </c>
      <c r="I847" t="s">
        <v>45</v>
      </c>
      <c r="J847" t="b">
        <v>1</v>
      </c>
      <c r="K847" t="s">
        <v>16</v>
      </c>
      <c r="L847" t="s">
        <v>17</v>
      </c>
      <c r="M847">
        <f>IF(B847&lt;&gt;"",COUNTA($B$6:B847),"")</f>
        <v>842</v>
      </c>
      <c r="N847" t="str">
        <f>IF(Tableau2[[#This Row],[parents_enfants]]=0,"0 enfant",
   IF(AND(Tableau2[[#This Row],[parents_enfants]]&gt;=1,Tableau2[[#This Row],[parents_enfants]]&lt;=3),"1-3 enfants","4+ enfants"))</f>
        <v>0 enfant</v>
      </c>
      <c r="O847" t="str">
        <f>IF(Tableau2[[#This Row],[survecu]]=0,"NON","OUI")</f>
        <v>NON</v>
      </c>
      <c r="P847" t="s">
        <v>45</v>
      </c>
      <c r="Q847" t="b">
        <v>1</v>
      </c>
    </row>
    <row r="848" spans="1:17" x14ac:dyDescent="0.35">
      <c r="A848">
        <v>1</v>
      </c>
      <c r="B848">
        <v>1</v>
      </c>
      <c r="C848" s="4">
        <v>30</v>
      </c>
      <c r="D848">
        <v>0</v>
      </c>
      <c r="E848">
        <v>0</v>
      </c>
      <c r="F848" s="3">
        <v>31</v>
      </c>
      <c r="G848" t="s">
        <v>18</v>
      </c>
      <c r="H848" t="s">
        <v>19</v>
      </c>
      <c r="I848" t="s">
        <v>46</v>
      </c>
      <c r="J848" t="b">
        <v>0</v>
      </c>
      <c r="K848" t="s">
        <v>20</v>
      </c>
      <c r="L848" t="s">
        <v>21</v>
      </c>
      <c r="M848">
        <f>IF(B848&lt;&gt;"",COUNTA($B$6:B848),"")</f>
        <v>843</v>
      </c>
      <c r="N848" t="str">
        <f>IF(Tableau2[[#This Row],[parents_enfants]]=0,"0 enfant",
   IF(AND(Tableau2[[#This Row],[parents_enfants]]&gt;=1,Tableau2[[#This Row],[parents_enfants]]&lt;=3),"1-3 enfants","4+ enfants"))</f>
        <v>0 enfant</v>
      </c>
      <c r="O848" t="str">
        <f>IF(Tableau2[[#This Row],[survecu]]=0,"NON","OUI")</f>
        <v>OUI</v>
      </c>
      <c r="P848" t="s">
        <v>46</v>
      </c>
      <c r="Q848" t="b">
        <v>1</v>
      </c>
    </row>
    <row r="849" spans="1:17" x14ac:dyDescent="0.35">
      <c r="A849">
        <v>0</v>
      </c>
      <c r="B849">
        <v>3</v>
      </c>
      <c r="C849" s="4">
        <v>34.5</v>
      </c>
      <c r="D849">
        <v>0</v>
      </c>
      <c r="E849">
        <v>0</v>
      </c>
      <c r="F849" s="3">
        <v>6.4375</v>
      </c>
      <c r="G849" t="s">
        <v>18</v>
      </c>
      <c r="H849" t="s">
        <v>15</v>
      </c>
      <c r="I849" t="s">
        <v>45</v>
      </c>
      <c r="J849" t="b">
        <v>1</v>
      </c>
      <c r="K849" t="s">
        <v>20</v>
      </c>
      <c r="L849" t="s">
        <v>17</v>
      </c>
      <c r="M849">
        <f>IF(B849&lt;&gt;"",COUNTA($B$6:B849),"")</f>
        <v>844</v>
      </c>
      <c r="N849" t="str">
        <f>IF(Tableau2[[#This Row],[parents_enfants]]=0,"0 enfant",
   IF(AND(Tableau2[[#This Row],[parents_enfants]]&gt;=1,Tableau2[[#This Row],[parents_enfants]]&lt;=3),"1-3 enfants","4+ enfants"))</f>
        <v>0 enfant</v>
      </c>
      <c r="O849" t="str">
        <f>IF(Tableau2[[#This Row],[survecu]]=0,"NON","OUI")</f>
        <v>NON</v>
      </c>
      <c r="P849" t="s">
        <v>45</v>
      </c>
      <c r="Q849" t="b">
        <v>1</v>
      </c>
    </row>
    <row r="850" spans="1:17" x14ac:dyDescent="0.35">
      <c r="A850">
        <v>0</v>
      </c>
      <c r="B850">
        <v>3</v>
      </c>
      <c r="C850" s="4">
        <v>17</v>
      </c>
      <c r="D850">
        <v>0</v>
      </c>
      <c r="E850">
        <v>0</v>
      </c>
      <c r="F850" s="3">
        <v>8.6624999999999996</v>
      </c>
      <c r="G850" t="s">
        <v>14</v>
      </c>
      <c r="H850" t="s">
        <v>15</v>
      </c>
      <c r="I850" t="s">
        <v>45</v>
      </c>
      <c r="J850" t="b">
        <v>1</v>
      </c>
      <c r="K850" t="s">
        <v>16</v>
      </c>
      <c r="L850" t="s">
        <v>17</v>
      </c>
      <c r="M850">
        <f>IF(B850&lt;&gt;"",COUNTA($B$6:B850),"")</f>
        <v>845</v>
      </c>
      <c r="N850" t="str">
        <f>IF(Tableau2[[#This Row],[parents_enfants]]=0,"0 enfant",
   IF(AND(Tableau2[[#This Row],[parents_enfants]]&gt;=1,Tableau2[[#This Row],[parents_enfants]]&lt;=3),"1-3 enfants","4+ enfants"))</f>
        <v>0 enfant</v>
      </c>
      <c r="O850" t="str">
        <f>IF(Tableau2[[#This Row],[survecu]]=0,"NON","OUI")</f>
        <v>NON</v>
      </c>
      <c r="P850" t="s">
        <v>45</v>
      </c>
      <c r="Q850" t="b">
        <v>1</v>
      </c>
    </row>
    <row r="851" spans="1:17" x14ac:dyDescent="0.35">
      <c r="A851">
        <v>0</v>
      </c>
      <c r="B851">
        <v>3</v>
      </c>
      <c r="C851" s="4">
        <v>42</v>
      </c>
      <c r="D851">
        <v>0</v>
      </c>
      <c r="E851">
        <v>0</v>
      </c>
      <c r="F851" s="3">
        <v>7.55</v>
      </c>
      <c r="G851" t="s">
        <v>14</v>
      </c>
      <c r="H851" t="s">
        <v>15</v>
      </c>
      <c r="I851" t="s">
        <v>45</v>
      </c>
      <c r="J851" t="b">
        <v>1</v>
      </c>
      <c r="K851" t="s">
        <v>16</v>
      </c>
      <c r="L851" t="s">
        <v>17</v>
      </c>
      <c r="M851">
        <f>IF(B851&lt;&gt;"",COUNTA($B$6:B851),"")</f>
        <v>846</v>
      </c>
      <c r="N851" t="str">
        <f>IF(Tableau2[[#This Row],[parents_enfants]]=0,"0 enfant",
   IF(AND(Tableau2[[#This Row],[parents_enfants]]&gt;=1,Tableau2[[#This Row],[parents_enfants]]&lt;=3),"1-3 enfants","4+ enfants"))</f>
        <v>0 enfant</v>
      </c>
      <c r="O851" t="str">
        <f>IF(Tableau2[[#This Row],[survecu]]=0,"NON","OUI")</f>
        <v>NON</v>
      </c>
      <c r="P851" t="s">
        <v>45</v>
      </c>
      <c r="Q851" t="b">
        <v>1</v>
      </c>
    </row>
    <row r="852" spans="1:17" x14ac:dyDescent="0.35">
      <c r="A852">
        <v>0</v>
      </c>
      <c r="B852">
        <v>3</v>
      </c>
      <c r="C852" s="4">
        <v>25</v>
      </c>
      <c r="D852">
        <v>8</v>
      </c>
      <c r="E852">
        <v>2</v>
      </c>
      <c r="F852" s="3">
        <v>69.55</v>
      </c>
      <c r="G852" t="s">
        <v>14</v>
      </c>
      <c r="H852" t="s">
        <v>15</v>
      </c>
      <c r="I852" t="s">
        <v>45</v>
      </c>
      <c r="J852" t="b">
        <v>1</v>
      </c>
      <c r="K852" t="s">
        <v>16</v>
      </c>
      <c r="L852" t="s">
        <v>17</v>
      </c>
      <c r="M852">
        <f>IF(B852&lt;&gt;"",COUNTA($B$6:B852),"")</f>
        <v>847</v>
      </c>
      <c r="N852" t="str">
        <f>IF(Tableau2[[#This Row],[parents_enfants]]=0,"0 enfant",
   IF(AND(Tableau2[[#This Row],[parents_enfants]]&gt;=1,Tableau2[[#This Row],[parents_enfants]]&lt;=3),"1-3 enfants","4+ enfants"))</f>
        <v>1-3 enfants</v>
      </c>
      <c r="O852" t="str">
        <f>IF(Tableau2[[#This Row],[survecu]]=0,"NON","OUI")</f>
        <v>NON</v>
      </c>
      <c r="P852" t="s">
        <v>45</v>
      </c>
      <c r="Q852" t="b">
        <v>0</v>
      </c>
    </row>
    <row r="853" spans="1:17" x14ac:dyDescent="0.35">
      <c r="A853">
        <v>0</v>
      </c>
      <c r="B853">
        <v>3</v>
      </c>
      <c r="C853" s="4">
        <v>35</v>
      </c>
      <c r="D853">
        <v>0</v>
      </c>
      <c r="E853">
        <v>0</v>
      </c>
      <c r="F853" s="3">
        <v>7.8958000000000004</v>
      </c>
      <c r="G853" t="s">
        <v>18</v>
      </c>
      <c r="H853" t="s">
        <v>15</v>
      </c>
      <c r="I853" t="s">
        <v>45</v>
      </c>
      <c r="J853" t="b">
        <v>1</v>
      </c>
      <c r="K853" t="s">
        <v>20</v>
      </c>
      <c r="L853" t="s">
        <v>17</v>
      </c>
      <c r="M853">
        <f>IF(B853&lt;&gt;"",COUNTA($B$6:B853),"")</f>
        <v>848</v>
      </c>
      <c r="N853" t="str">
        <f>IF(Tableau2[[#This Row],[parents_enfants]]=0,"0 enfant",
   IF(AND(Tableau2[[#This Row],[parents_enfants]]&gt;=1,Tableau2[[#This Row],[parents_enfants]]&lt;=3),"1-3 enfants","4+ enfants"))</f>
        <v>0 enfant</v>
      </c>
      <c r="O853" t="str">
        <f>IF(Tableau2[[#This Row],[survecu]]=0,"NON","OUI")</f>
        <v>NON</v>
      </c>
      <c r="P853" t="s">
        <v>45</v>
      </c>
      <c r="Q853" t="b">
        <v>1</v>
      </c>
    </row>
    <row r="854" spans="1:17" x14ac:dyDescent="0.35">
      <c r="A854">
        <v>0</v>
      </c>
      <c r="B854">
        <v>2</v>
      </c>
      <c r="C854" s="4">
        <v>28</v>
      </c>
      <c r="D854">
        <v>0</v>
      </c>
      <c r="E854">
        <v>1</v>
      </c>
      <c r="F854" s="3">
        <v>33</v>
      </c>
      <c r="G854" t="s">
        <v>14</v>
      </c>
      <c r="H854" t="s">
        <v>24</v>
      </c>
      <c r="I854" t="s">
        <v>45</v>
      </c>
      <c r="J854" t="b">
        <v>1</v>
      </c>
      <c r="K854" t="s">
        <v>16</v>
      </c>
      <c r="L854" t="s">
        <v>17</v>
      </c>
      <c r="M854">
        <f>IF(B854&lt;&gt;"",COUNTA($B$6:B854),"")</f>
        <v>849</v>
      </c>
      <c r="N854" t="str">
        <f>IF(Tableau2[[#This Row],[parents_enfants]]=0,"0 enfant",
   IF(AND(Tableau2[[#This Row],[parents_enfants]]&gt;=1,Tableau2[[#This Row],[parents_enfants]]&lt;=3),"1-3 enfants","4+ enfants"))</f>
        <v>1-3 enfants</v>
      </c>
      <c r="O854" t="str">
        <f>IF(Tableau2[[#This Row],[survecu]]=0,"NON","OUI")</f>
        <v>NON</v>
      </c>
      <c r="P854" t="s">
        <v>45</v>
      </c>
      <c r="Q854" t="b">
        <v>0</v>
      </c>
    </row>
    <row r="855" spans="1:17" x14ac:dyDescent="0.35">
      <c r="A855">
        <v>1</v>
      </c>
      <c r="B855">
        <v>1</v>
      </c>
      <c r="C855" s="4">
        <v>35</v>
      </c>
      <c r="D855">
        <v>1</v>
      </c>
      <c r="E855">
        <v>0</v>
      </c>
      <c r="F855" s="3">
        <v>89.104200000000006</v>
      </c>
      <c r="G855" t="s">
        <v>18</v>
      </c>
      <c r="H855" t="s">
        <v>19</v>
      </c>
      <c r="I855" t="s">
        <v>46</v>
      </c>
      <c r="J855" t="b">
        <v>0</v>
      </c>
      <c r="K855" t="s">
        <v>20</v>
      </c>
      <c r="L855" t="s">
        <v>21</v>
      </c>
      <c r="M855">
        <f>IF(B855&lt;&gt;"",COUNTA($B$6:B855),"")</f>
        <v>850</v>
      </c>
      <c r="N855" t="str">
        <f>IF(Tableau2[[#This Row],[parents_enfants]]=0,"0 enfant",
   IF(AND(Tableau2[[#This Row],[parents_enfants]]&gt;=1,Tableau2[[#This Row],[parents_enfants]]&lt;=3),"1-3 enfants","4+ enfants"))</f>
        <v>0 enfant</v>
      </c>
      <c r="O855" t="str">
        <f>IF(Tableau2[[#This Row],[survecu]]=0,"NON","OUI")</f>
        <v>OUI</v>
      </c>
      <c r="P855" t="s">
        <v>46</v>
      </c>
      <c r="Q855" t="b">
        <v>0</v>
      </c>
    </row>
    <row r="856" spans="1:17" x14ac:dyDescent="0.35">
      <c r="A856">
        <v>0</v>
      </c>
      <c r="B856">
        <v>3</v>
      </c>
      <c r="C856" s="4">
        <v>4</v>
      </c>
      <c r="D856">
        <v>4</v>
      </c>
      <c r="E856">
        <v>2</v>
      </c>
      <c r="F856" s="3">
        <v>31.274999999999999</v>
      </c>
      <c r="G856" t="s">
        <v>14</v>
      </c>
      <c r="H856" t="s">
        <v>15</v>
      </c>
      <c r="I856" t="s">
        <v>59</v>
      </c>
      <c r="J856" t="b">
        <v>0</v>
      </c>
      <c r="K856" t="s">
        <v>16</v>
      </c>
      <c r="L856" t="s">
        <v>17</v>
      </c>
      <c r="M856">
        <f>IF(B856&lt;&gt;"",COUNTA($B$6:B856),"")</f>
        <v>851</v>
      </c>
      <c r="N856" t="str">
        <f>IF(Tableau2[[#This Row],[parents_enfants]]=0,"0 enfant",
   IF(AND(Tableau2[[#This Row],[parents_enfants]]&gt;=1,Tableau2[[#This Row],[parents_enfants]]&lt;=3),"1-3 enfants","4+ enfants"))</f>
        <v>1-3 enfants</v>
      </c>
      <c r="O856" t="str">
        <f>IF(Tableau2[[#This Row],[survecu]]=0,"NON","OUI")</f>
        <v>NON</v>
      </c>
      <c r="P856" t="s">
        <v>45</v>
      </c>
      <c r="Q856" t="b">
        <v>0</v>
      </c>
    </row>
    <row r="857" spans="1:17" x14ac:dyDescent="0.35">
      <c r="A857">
        <v>0</v>
      </c>
      <c r="B857">
        <v>3</v>
      </c>
      <c r="C857" s="4">
        <v>74</v>
      </c>
      <c r="D857">
        <v>0</v>
      </c>
      <c r="E857">
        <v>0</v>
      </c>
      <c r="F857" s="3">
        <v>7.7750000000000004</v>
      </c>
      <c r="G857" t="s">
        <v>14</v>
      </c>
      <c r="H857" t="s">
        <v>15</v>
      </c>
      <c r="I857" t="s">
        <v>45</v>
      </c>
      <c r="J857" t="b">
        <v>1</v>
      </c>
      <c r="K857" t="s">
        <v>16</v>
      </c>
      <c r="L857" t="s">
        <v>17</v>
      </c>
      <c r="M857">
        <f>IF(B857&lt;&gt;"",COUNTA($B$6:B857),"")</f>
        <v>852</v>
      </c>
      <c r="N857" t="str">
        <f>IF(Tableau2[[#This Row],[parents_enfants]]=0,"0 enfant",
   IF(AND(Tableau2[[#This Row],[parents_enfants]]&gt;=1,Tableau2[[#This Row],[parents_enfants]]&lt;=3),"1-3 enfants","4+ enfants"))</f>
        <v>0 enfant</v>
      </c>
      <c r="O857" t="str">
        <f>IF(Tableau2[[#This Row],[survecu]]=0,"NON","OUI")</f>
        <v>NON</v>
      </c>
      <c r="P857" t="s">
        <v>45</v>
      </c>
      <c r="Q857" t="b">
        <v>1</v>
      </c>
    </row>
    <row r="858" spans="1:17" x14ac:dyDescent="0.35">
      <c r="A858">
        <v>0</v>
      </c>
      <c r="B858">
        <v>3</v>
      </c>
      <c r="C858" s="4">
        <v>9</v>
      </c>
      <c r="D858">
        <v>1</v>
      </c>
      <c r="E858">
        <v>1</v>
      </c>
      <c r="F858" s="3">
        <v>15.245799999999999</v>
      </c>
      <c r="G858" t="s">
        <v>18</v>
      </c>
      <c r="H858" t="s">
        <v>15</v>
      </c>
      <c r="I858" t="s">
        <v>59</v>
      </c>
      <c r="J858" t="b">
        <v>0</v>
      </c>
      <c r="K858" t="s">
        <v>20</v>
      </c>
      <c r="L858" t="s">
        <v>17</v>
      </c>
      <c r="M858">
        <f>IF(B858&lt;&gt;"",COUNTA($B$6:B858),"")</f>
        <v>853</v>
      </c>
      <c r="N858" t="str">
        <f>IF(Tableau2[[#This Row],[parents_enfants]]=0,"0 enfant",
   IF(AND(Tableau2[[#This Row],[parents_enfants]]&gt;=1,Tableau2[[#This Row],[parents_enfants]]&lt;=3),"1-3 enfants","4+ enfants"))</f>
        <v>1-3 enfants</v>
      </c>
      <c r="O858" t="str">
        <f>IF(Tableau2[[#This Row],[survecu]]=0,"NON","OUI")</f>
        <v>NON</v>
      </c>
      <c r="P858" t="s">
        <v>46</v>
      </c>
      <c r="Q858" t="b">
        <v>0</v>
      </c>
    </row>
    <row r="859" spans="1:17" x14ac:dyDescent="0.35">
      <c r="A859">
        <v>1</v>
      </c>
      <c r="B859">
        <v>1</v>
      </c>
      <c r="C859" s="4">
        <v>16</v>
      </c>
      <c r="D859">
        <v>0</v>
      </c>
      <c r="E859">
        <v>1</v>
      </c>
      <c r="F859" s="3">
        <v>39.4</v>
      </c>
      <c r="G859" t="s">
        <v>14</v>
      </c>
      <c r="H859" t="s">
        <v>19</v>
      </c>
      <c r="I859" t="s">
        <v>46</v>
      </c>
      <c r="J859" t="b">
        <v>0</v>
      </c>
      <c r="K859" t="s">
        <v>16</v>
      </c>
      <c r="L859" t="s">
        <v>21</v>
      </c>
      <c r="M859">
        <f>IF(B859&lt;&gt;"",COUNTA($B$6:B859),"")</f>
        <v>854</v>
      </c>
      <c r="N859" t="str">
        <f>IF(Tableau2[[#This Row],[parents_enfants]]=0,"0 enfant",
   IF(AND(Tableau2[[#This Row],[parents_enfants]]&gt;=1,Tableau2[[#This Row],[parents_enfants]]&lt;=3),"1-3 enfants","4+ enfants"))</f>
        <v>1-3 enfants</v>
      </c>
      <c r="O859" t="str">
        <f>IF(Tableau2[[#This Row],[survecu]]=0,"NON","OUI")</f>
        <v>OUI</v>
      </c>
      <c r="P859" t="s">
        <v>46</v>
      </c>
      <c r="Q859" t="b">
        <v>0</v>
      </c>
    </row>
    <row r="860" spans="1:17" x14ac:dyDescent="0.35">
      <c r="A860">
        <v>0</v>
      </c>
      <c r="B860">
        <v>2</v>
      </c>
      <c r="C860" s="4">
        <v>44</v>
      </c>
      <c r="D860">
        <v>1</v>
      </c>
      <c r="E860">
        <v>0</v>
      </c>
      <c r="F860" s="3">
        <v>26</v>
      </c>
      <c r="G860" t="s">
        <v>14</v>
      </c>
      <c r="H860" t="s">
        <v>24</v>
      </c>
      <c r="I860" t="s">
        <v>46</v>
      </c>
      <c r="J860" t="b">
        <v>0</v>
      </c>
      <c r="K860" t="s">
        <v>16</v>
      </c>
      <c r="L860" t="s">
        <v>17</v>
      </c>
      <c r="M860">
        <f>IF(B860&lt;&gt;"",COUNTA($B$6:B860),"")</f>
        <v>855</v>
      </c>
      <c r="N860" t="str">
        <f>IF(Tableau2[[#This Row],[parents_enfants]]=0,"0 enfant",
   IF(AND(Tableau2[[#This Row],[parents_enfants]]&gt;=1,Tableau2[[#This Row],[parents_enfants]]&lt;=3),"1-3 enfants","4+ enfants"))</f>
        <v>0 enfant</v>
      </c>
      <c r="O860" t="str">
        <f>IF(Tableau2[[#This Row],[survecu]]=0,"NON","OUI")</f>
        <v>NON</v>
      </c>
      <c r="P860" t="s">
        <v>46</v>
      </c>
      <c r="Q860" t="b">
        <v>0</v>
      </c>
    </row>
    <row r="861" spans="1:17" x14ac:dyDescent="0.35">
      <c r="A861">
        <v>1</v>
      </c>
      <c r="B861">
        <v>3</v>
      </c>
      <c r="C861" s="4">
        <v>18</v>
      </c>
      <c r="D861">
        <v>0</v>
      </c>
      <c r="E861">
        <v>1</v>
      </c>
      <c r="F861" s="3">
        <v>9.35</v>
      </c>
      <c r="G861" t="s">
        <v>14</v>
      </c>
      <c r="H861" t="s">
        <v>15</v>
      </c>
      <c r="I861" t="s">
        <v>46</v>
      </c>
      <c r="J861" t="b">
        <v>0</v>
      </c>
      <c r="K861" t="s">
        <v>16</v>
      </c>
      <c r="L861" t="s">
        <v>21</v>
      </c>
      <c r="M861">
        <f>IF(B861&lt;&gt;"",COUNTA($B$6:B861),"")</f>
        <v>856</v>
      </c>
      <c r="N861" t="str">
        <f>IF(Tableau2[[#This Row],[parents_enfants]]=0,"0 enfant",
   IF(AND(Tableau2[[#This Row],[parents_enfants]]&gt;=1,Tableau2[[#This Row],[parents_enfants]]&lt;=3),"1-3 enfants","4+ enfants"))</f>
        <v>1-3 enfants</v>
      </c>
      <c r="O861" t="str">
        <f>IF(Tableau2[[#This Row],[survecu]]=0,"NON","OUI")</f>
        <v>OUI</v>
      </c>
      <c r="P861" t="s">
        <v>46</v>
      </c>
      <c r="Q861" t="b">
        <v>0</v>
      </c>
    </row>
    <row r="862" spans="1:17" x14ac:dyDescent="0.35">
      <c r="A862">
        <v>1</v>
      </c>
      <c r="B862">
        <v>1</v>
      </c>
      <c r="C862" s="4">
        <v>45</v>
      </c>
      <c r="D862">
        <v>1</v>
      </c>
      <c r="E862">
        <v>1</v>
      </c>
      <c r="F862" s="3">
        <v>164.86670000000001</v>
      </c>
      <c r="G862" t="s">
        <v>14</v>
      </c>
      <c r="H862" t="s">
        <v>19</v>
      </c>
      <c r="I862" t="s">
        <v>46</v>
      </c>
      <c r="J862" t="b">
        <v>0</v>
      </c>
      <c r="K862" t="s">
        <v>16</v>
      </c>
      <c r="L862" t="s">
        <v>21</v>
      </c>
      <c r="M862">
        <f>IF(B862&lt;&gt;"",COUNTA($B$6:B862),"")</f>
        <v>857</v>
      </c>
      <c r="N862" t="str">
        <f>IF(Tableau2[[#This Row],[parents_enfants]]=0,"0 enfant",
   IF(AND(Tableau2[[#This Row],[parents_enfants]]&gt;=1,Tableau2[[#This Row],[parents_enfants]]&lt;=3),"1-3 enfants","4+ enfants"))</f>
        <v>1-3 enfants</v>
      </c>
      <c r="O862" t="str">
        <f>IF(Tableau2[[#This Row],[survecu]]=0,"NON","OUI")</f>
        <v>OUI</v>
      </c>
      <c r="P862" t="s">
        <v>46</v>
      </c>
      <c r="Q862" t="b">
        <v>0</v>
      </c>
    </row>
    <row r="863" spans="1:17" x14ac:dyDescent="0.35">
      <c r="A863">
        <v>1</v>
      </c>
      <c r="B863">
        <v>1</v>
      </c>
      <c r="C863" s="4">
        <v>51</v>
      </c>
      <c r="D863">
        <v>0</v>
      </c>
      <c r="E863">
        <v>0</v>
      </c>
      <c r="F863" s="3">
        <v>26.55</v>
      </c>
      <c r="G863" t="s">
        <v>14</v>
      </c>
      <c r="H863" t="s">
        <v>19</v>
      </c>
      <c r="I863" t="s">
        <v>45</v>
      </c>
      <c r="J863" t="b">
        <v>1</v>
      </c>
      <c r="K863" t="s">
        <v>16</v>
      </c>
      <c r="L863" t="s">
        <v>21</v>
      </c>
      <c r="M863">
        <f>IF(B863&lt;&gt;"",COUNTA($B$6:B863),"")</f>
        <v>858</v>
      </c>
      <c r="N863" t="str">
        <f>IF(Tableau2[[#This Row],[parents_enfants]]=0,"0 enfant",
   IF(AND(Tableau2[[#This Row],[parents_enfants]]&gt;=1,Tableau2[[#This Row],[parents_enfants]]&lt;=3),"1-3 enfants","4+ enfants"))</f>
        <v>0 enfant</v>
      </c>
      <c r="O863" t="str">
        <f>IF(Tableau2[[#This Row],[survecu]]=0,"NON","OUI")</f>
        <v>OUI</v>
      </c>
      <c r="P863" t="s">
        <v>45</v>
      </c>
      <c r="Q863" t="b">
        <v>1</v>
      </c>
    </row>
    <row r="864" spans="1:17" x14ac:dyDescent="0.35">
      <c r="A864">
        <v>1</v>
      </c>
      <c r="B864">
        <v>3</v>
      </c>
      <c r="C864" s="4">
        <v>24</v>
      </c>
      <c r="D864">
        <v>0</v>
      </c>
      <c r="E864">
        <v>3</v>
      </c>
      <c r="F864" s="3">
        <v>19.258299999999998</v>
      </c>
      <c r="G864" t="s">
        <v>18</v>
      </c>
      <c r="H864" t="s">
        <v>15</v>
      </c>
      <c r="I864" t="s">
        <v>46</v>
      </c>
      <c r="J864" t="b">
        <v>0</v>
      </c>
      <c r="K864" t="s">
        <v>20</v>
      </c>
      <c r="L864" t="s">
        <v>21</v>
      </c>
      <c r="M864">
        <f>IF(B864&lt;&gt;"",COUNTA($B$6:B864),"")</f>
        <v>859</v>
      </c>
      <c r="N864" t="str">
        <f>IF(Tableau2[[#This Row],[parents_enfants]]=0,"0 enfant",
   IF(AND(Tableau2[[#This Row],[parents_enfants]]&gt;=1,Tableau2[[#This Row],[parents_enfants]]&lt;=3),"1-3 enfants","4+ enfants"))</f>
        <v>1-3 enfants</v>
      </c>
      <c r="O864" t="str">
        <f>IF(Tableau2[[#This Row],[survecu]]=0,"NON","OUI")</f>
        <v>OUI</v>
      </c>
      <c r="P864" t="s">
        <v>46</v>
      </c>
      <c r="Q864" t="b">
        <v>0</v>
      </c>
    </row>
    <row r="865" spans="1:17" x14ac:dyDescent="0.35">
      <c r="A865">
        <v>0</v>
      </c>
      <c r="B865">
        <v>3</v>
      </c>
      <c r="C865" s="4">
        <v>25</v>
      </c>
      <c r="D865">
        <v>0</v>
      </c>
      <c r="E865">
        <v>0</v>
      </c>
      <c r="F865" s="3">
        <v>7.2291999999999996</v>
      </c>
      <c r="G865" t="s">
        <v>18</v>
      </c>
      <c r="H865" t="s">
        <v>15</v>
      </c>
      <c r="I865" t="s">
        <v>45</v>
      </c>
      <c r="J865" t="b">
        <v>1</v>
      </c>
      <c r="K865" t="s">
        <v>20</v>
      </c>
      <c r="L865" t="s">
        <v>17</v>
      </c>
      <c r="M865">
        <f>IF(B865&lt;&gt;"",COUNTA($B$6:B865),"")</f>
        <v>860</v>
      </c>
      <c r="N865" t="str">
        <f>IF(Tableau2[[#This Row],[parents_enfants]]=0,"0 enfant",
   IF(AND(Tableau2[[#This Row],[parents_enfants]]&gt;=1,Tableau2[[#This Row],[parents_enfants]]&lt;=3),"1-3 enfants","4+ enfants"))</f>
        <v>0 enfant</v>
      </c>
      <c r="O865" t="str">
        <f>IF(Tableau2[[#This Row],[survecu]]=0,"NON","OUI")</f>
        <v>NON</v>
      </c>
      <c r="P865" t="s">
        <v>45</v>
      </c>
      <c r="Q865" t="b">
        <v>1</v>
      </c>
    </row>
    <row r="866" spans="1:17" x14ac:dyDescent="0.35">
      <c r="A866">
        <v>0</v>
      </c>
      <c r="B866">
        <v>3</v>
      </c>
      <c r="C866" s="4">
        <v>41</v>
      </c>
      <c r="D866">
        <v>2</v>
      </c>
      <c r="E866">
        <v>0</v>
      </c>
      <c r="F866" s="3">
        <v>14.1083</v>
      </c>
      <c r="G866" t="s">
        <v>14</v>
      </c>
      <c r="H866" t="s">
        <v>15</v>
      </c>
      <c r="I866" t="s">
        <v>45</v>
      </c>
      <c r="J866" t="b">
        <v>1</v>
      </c>
      <c r="K866" t="s">
        <v>16</v>
      </c>
      <c r="L866" t="s">
        <v>17</v>
      </c>
      <c r="M866">
        <f>IF(B866&lt;&gt;"",COUNTA($B$6:B866),"")</f>
        <v>861</v>
      </c>
      <c r="N866" t="str">
        <f>IF(Tableau2[[#This Row],[parents_enfants]]=0,"0 enfant",
   IF(AND(Tableau2[[#This Row],[parents_enfants]]&gt;=1,Tableau2[[#This Row],[parents_enfants]]&lt;=3),"1-3 enfants","4+ enfants"))</f>
        <v>0 enfant</v>
      </c>
      <c r="O866" t="str">
        <f>IF(Tableau2[[#This Row],[survecu]]=0,"NON","OUI")</f>
        <v>NON</v>
      </c>
      <c r="P866" t="s">
        <v>45</v>
      </c>
      <c r="Q866" t="b">
        <v>0</v>
      </c>
    </row>
    <row r="867" spans="1:17" x14ac:dyDescent="0.35">
      <c r="A867">
        <v>0</v>
      </c>
      <c r="B867">
        <v>2</v>
      </c>
      <c r="C867" s="4">
        <v>21</v>
      </c>
      <c r="D867">
        <v>1</v>
      </c>
      <c r="E867">
        <v>0</v>
      </c>
      <c r="F867" s="3">
        <v>11.5</v>
      </c>
      <c r="G867" t="s">
        <v>14</v>
      </c>
      <c r="H867" t="s">
        <v>24</v>
      </c>
      <c r="I867" t="s">
        <v>45</v>
      </c>
      <c r="J867" t="b">
        <v>1</v>
      </c>
      <c r="K867" t="s">
        <v>16</v>
      </c>
      <c r="L867" t="s">
        <v>17</v>
      </c>
      <c r="M867">
        <f>IF(B867&lt;&gt;"",COUNTA($B$6:B867),"")</f>
        <v>862</v>
      </c>
      <c r="N867" t="str">
        <f>IF(Tableau2[[#This Row],[parents_enfants]]=0,"0 enfant",
   IF(AND(Tableau2[[#This Row],[parents_enfants]]&gt;=1,Tableau2[[#This Row],[parents_enfants]]&lt;=3),"1-3 enfants","4+ enfants"))</f>
        <v>0 enfant</v>
      </c>
      <c r="O867" t="str">
        <f>IF(Tableau2[[#This Row],[survecu]]=0,"NON","OUI")</f>
        <v>NON</v>
      </c>
      <c r="P867" t="s">
        <v>45</v>
      </c>
      <c r="Q867" t="b">
        <v>0</v>
      </c>
    </row>
    <row r="868" spans="1:17" x14ac:dyDescent="0.35">
      <c r="A868">
        <v>1</v>
      </c>
      <c r="B868">
        <v>1</v>
      </c>
      <c r="C868" s="4">
        <v>48</v>
      </c>
      <c r="D868">
        <v>0</v>
      </c>
      <c r="E868">
        <v>0</v>
      </c>
      <c r="F868" s="3">
        <v>25.929200000000002</v>
      </c>
      <c r="G868" t="s">
        <v>14</v>
      </c>
      <c r="H868" t="s">
        <v>19</v>
      </c>
      <c r="I868" t="s">
        <v>46</v>
      </c>
      <c r="J868" t="b">
        <v>0</v>
      </c>
      <c r="K868" t="s">
        <v>16</v>
      </c>
      <c r="L868" t="s">
        <v>21</v>
      </c>
      <c r="M868">
        <f>IF(B868&lt;&gt;"",COUNTA($B$6:B868),"")</f>
        <v>863</v>
      </c>
      <c r="N868" t="str">
        <f>IF(Tableau2[[#This Row],[parents_enfants]]=0,"0 enfant",
   IF(AND(Tableau2[[#This Row],[parents_enfants]]&gt;=1,Tableau2[[#This Row],[parents_enfants]]&lt;=3),"1-3 enfants","4+ enfants"))</f>
        <v>0 enfant</v>
      </c>
      <c r="O868" t="str">
        <f>IF(Tableau2[[#This Row],[survecu]]=0,"NON","OUI")</f>
        <v>OUI</v>
      </c>
      <c r="P868" t="s">
        <v>46</v>
      </c>
      <c r="Q868" t="b">
        <v>1</v>
      </c>
    </row>
    <row r="869" spans="1:17" x14ac:dyDescent="0.35">
      <c r="A869">
        <v>0</v>
      </c>
      <c r="B869">
        <v>3</v>
      </c>
      <c r="C869" s="4">
        <v>21.5</v>
      </c>
      <c r="D869">
        <v>8</v>
      </c>
      <c r="E869">
        <v>2</v>
      </c>
      <c r="F869" s="3">
        <v>69.55</v>
      </c>
      <c r="G869" t="s">
        <v>14</v>
      </c>
      <c r="H869" t="s">
        <v>15</v>
      </c>
      <c r="I869" t="s">
        <v>46</v>
      </c>
      <c r="J869" t="b">
        <v>0</v>
      </c>
      <c r="K869" t="s">
        <v>16</v>
      </c>
      <c r="L869" t="s">
        <v>17</v>
      </c>
      <c r="M869">
        <f>IF(B869&lt;&gt;"",COUNTA($B$6:B869),"")</f>
        <v>864</v>
      </c>
      <c r="N869" t="str">
        <f>IF(Tableau2[[#This Row],[parents_enfants]]=0,"0 enfant",
   IF(AND(Tableau2[[#This Row],[parents_enfants]]&gt;=1,Tableau2[[#This Row],[parents_enfants]]&lt;=3),"1-3 enfants","4+ enfants"))</f>
        <v>1-3 enfants</v>
      </c>
      <c r="O869" t="str">
        <f>IF(Tableau2[[#This Row],[survecu]]=0,"NON","OUI")</f>
        <v>NON</v>
      </c>
      <c r="P869" t="s">
        <v>46</v>
      </c>
      <c r="Q869" t="b">
        <v>0</v>
      </c>
    </row>
    <row r="870" spans="1:17" x14ac:dyDescent="0.35">
      <c r="A870">
        <v>0</v>
      </c>
      <c r="B870">
        <v>2</v>
      </c>
      <c r="C870" s="4">
        <v>24</v>
      </c>
      <c r="D870">
        <v>0</v>
      </c>
      <c r="E870">
        <v>0</v>
      </c>
      <c r="F870" s="3">
        <v>13</v>
      </c>
      <c r="G870" t="s">
        <v>14</v>
      </c>
      <c r="H870" t="s">
        <v>24</v>
      </c>
      <c r="I870" t="s">
        <v>45</v>
      </c>
      <c r="J870" t="b">
        <v>1</v>
      </c>
      <c r="K870" t="s">
        <v>16</v>
      </c>
      <c r="L870" t="s">
        <v>17</v>
      </c>
      <c r="M870">
        <f>IF(B870&lt;&gt;"",COUNTA($B$6:B870),"")</f>
        <v>865</v>
      </c>
      <c r="N870" t="str">
        <f>IF(Tableau2[[#This Row],[parents_enfants]]=0,"0 enfant",
   IF(AND(Tableau2[[#This Row],[parents_enfants]]&gt;=1,Tableau2[[#This Row],[parents_enfants]]&lt;=3),"1-3 enfants","4+ enfants"))</f>
        <v>0 enfant</v>
      </c>
      <c r="O870" t="str">
        <f>IF(Tableau2[[#This Row],[survecu]]=0,"NON","OUI")</f>
        <v>NON</v>
      </c>
      <c r="P870" t="s">
        <v>45</v>
      </c>
      <c r="Q870" t="b">
        <v>1</v>
      </c>
    </row>
    <row r="871" spans="1:17" x14ac:dyDescent="0.35">
      <c r="A871">
        <v>1</v>
      </c>
      <c r="B871">
        <v>2</v>
      </c>
      <c r="C871" s="4">
        <v>42</v>
      </c>
      <c r="D871">
        <v>0</v>
      </c>
      <c r="E871">
        <v>0</v>
      </c>
      <c r="F871" s="3">
        <v>13</v>
      </c>
      <c r="G871" t="s">
        <v>14</v>
      </c>
      <c r="H871" t="s">
        <v>24</v>
      </c>
      <c r="I871" t="s">
        <v>46</v>
      </c>
      <c r="J871" t="b">
        <v>0</v>
      </c>
      <c r="K871" t="s">
        <v>16</v>
      </c>
      <c r="L871" t="s">
        <v>21</v>
      </c>
      <c r="M871">
        <f>IF(B871&lt;&gt;"",COUNTA($B$6:B871),"")</f>
        <v>866</v>
      </c>
      <c r="N871" t="str">
        <f>IF(Tableau2[[#This Row],[parents_enfants]]=0,"0 enfant",
   IF(AND(Tableau2[[#This Row],[parents_enfants]]&gt;=1,Tableau2[[#This Row],[parents_enfants]]&lt;=3),"1-3 enfants","4+ enfants"))</f>
        <v>0 enfant</v>
      </c>
      <c r="O871" t="str">
        <f>IF(Tableau2[[#This Row],[survecu]]=0,"NON","OUI")</f>
        <v>OUI</v>
      </c>
      <c r="P871" t="s">
        <v>46</v>
      </c>
      <c r="Q871" t="b">
        <v>1</v>
      </c>
    </row>
    <row r="872" spans="1:17" x14ac:dyDescent="0.35">
      <c r="A872">
        <v>1</v>
      </c>
      <c r="B872">
        <v>2</v>
      </c>
      <c r="C872" s="4">
        <v>27</v>
      </c>
      <c r="D872">
        <v>1</v>
      </c>
      <c r="E872">
        <v>0</v>
      </c>
      <c r="F872" s="3">
        <v>13.8583</v>
      </c>
      <c r="G872" t="s">
        <v>18</v>
      </c>
      <c r="H872" t="s">
        <v>24</v>
      </c>
      <c r="I872" t="s">
        <v>46</v>
      </c>
      <c r="J872" t="b">
        <v>0</v>
      </c>
      <c r="K872" t="s">
        <v>20</v>
      </c>
      <c r="L872" t="s">
        <v>21</v>
      </c>
      <c r="M872">
        <f>IF(B872&lt;&gt;"",COUNTA($B$6:B872),"")</f>
        <v>867</v>
      </c>
      <c r="N872" t="str">
        <f>IF(Tableau2[[#This Row],[parents_enfants]]=0,"0 enfant",
   IF(AND(Tableau2[[#This Row],[parents_enfants]]&gt;=1,Tableau2[[#This Row],[parents_enfants]]&lt;=3),"1-3 enfants","4+ enfants"))</f>
        <v>0 enfant</v>
      </c>
      <c r="O872" t="str">
        <f>IF(Tableau2[[#This Row],[survecu]]=0,"NON","OUI")</f>
        <v>OUI</v>
      </c>
      <c r="P872" t="s">
        <v>46</v>
      </c>
      <c r="Q872" t="b">
        <v>0</v>
      </c>
    </row>
    <row r="873" spans="1:17" x14ac:dyDescent="0.35">
      <c r="A873">
        <v>0</v>
      </c>
      <c r="B873">
        <v>1</v>
      </c>
      <c r="C873" s="4">
        <v>31</v>
      </c>
      <c r="D873">
        <v>0</v>
      </c>
      <c r="E873">
        <v>0</v>
      </c>
      <c r="F873" s="3">
        <v>50.495800000000003</v>
      </c>
      <c r="G873" t="s">
        <v>14</v>
      </c>
      <c r="H873" t="s">
        <v>19</v>
      </c>
      <c r="I873" t="s">
        <v>45</v>
      </c>
      <c r="J873" t="b">
        <v>1</v>
      </c>
      <c r="K873" t="s">
        <v>16</v>
      </c>
      <c r="L873" t="s">
        <v>17</v>
      </c>
      <c r="M873">
        <f>IF(B873&lt;&gt;"",COUNTA($B$6:B873),"")</f>
        <v>868</v>
      </c>
      <c r="N873" t="str">
        <f>IF(Tableau2[[#This Row],[parents_enfants]]=0,"0 enfant",
   IF(AND(Tableau2[[#This Row],[parents_enfants]]&gt;=1,Tableau2[[#This Row],[parents_enfants]]&lt;=3),"1-3 enfants","4+ enfants"))</f>
        <v>0 enfant</v>
      </c>
      <c r="O873" t="str">
        <f>IF(Tableau2[[#This Row],[survecu]]=0,"NON","OUI")</f>
        <v>NON</v>
      </c>
      <c r="P873" t="s">
        <v>45</v>
      </c>
      <c r="Q873" t="b">
        <v>1</v>
      </c>
    </row>
    <row r="874" spans="1:17" x14ac:dyDescent="0.35">
      <c r="A874">
        <v>0</v>
      </c>
      <c r="B874">
        <v>3</v>
      </c>
      <c r="C874" s="4">
        <v>25</v>
      </c>
      <c r="D874">
        <v>0</v>
      </c>
      <c r="E874">
        <v>0</v>
      </c>
      <c r="F874" s="3">
        <v>9.5</v>
      </c>
      <c r="G874" t="s">
        <v>14</v>
      </c>
      <c r="H874" t="s">
        <v>15</v>
      </c>
      <c r="I874" t="s">
        <v>45</v>
      </c>
      <c r="J874" t="b">
        <v>1</v>
      </c>
      <c r="K874" t="s">
        <v>16</v>
      </c>
      <c r="L874" t="s">
        <v>17</v>
      </c>
      <c r="M874">
        <f>IF(B874&lt;&gt;"",COUNTA($B$6:B874),"")</f>
        <v>869</v>
      </c>
      <c r="N874" t="str">
        <f>IF(Tableau2[[#This Row],[parents_enfants]]=0,"0 enfant",
   IF(AND(Tableau2[[#This Row],[parents_enfants]]&gt;=1,Tableau2[[#This Row],[parents_enfants]]&lt;=3),"1-3 enfants","4+ enfants"))</f>
        <v>0 enfant</v>
      </c>
      <c r="O874" t="str">
        <f>IF(Tableau2[[#This Row],[survecu]]=0,"NON","OUI")</f>
        <v>NON</v>
      </c>
      <c r="P874" t="s">
        <v>45</v>
      </c>
      <c r="Q874" t="b">
        <v>1</v>
      </c>
    </row>
    <row r="875" spans="1:17" x14ac:dyDescent="0.35">
      <c r="A875">
        <v>1</v>
      </c>
      <c r="B875">
        <v>3</v>
      </c>
      <c r="C875" s="4">
        <v>4</v>
      </c>
      <c r="D875">
        <v>1</v>
      </c>
      <c r="E875">
        <v>1</v>
      </c>
      <c r="F875" s="3">
        <v>11.1333</v>
      </c>
      <c r="G875" t="s">
        <v>14</v>
      </c>
      <c r="H875" t="s">
        <v>15</v>
      </c>
      <c r="I875" t="s">
        <v>59</v>
      </c>
      <c r="J875" t="b">
        <v>0</v>
      </c>
      <c r="K875" t="s">
        <v>16</v>
      </c>
      <c r="L875" t="s">
        <v>21</v>
      </c>
      <c r="M875">
        <f>IF(B875&lt;&gt;"",COUNTA($B$6:B875),"")</f>
        <v>870</v>
      </c>
      <c r="N875" t="str">
        <f>IF(Tableau2[[#This Row],[parents_enfants]]=0,"0 enfant",
   IF(AND(Tableau2[[#This Row],[parents_enfants]]&gt;=1,Tableau2[[#This Row],[parents_enfants]]&lt;=3),"1-3 enfants","4+ enfants"))</f>
        <v>1-3 enfants</v>
      </c>
      <c r="O875" t="str">
        <f>IF(Tableau2[[#This Row],[survecu]]=0,"NON","OUI")</f>
        <v>OUI</v>
      </c>
      <c r="P875" t="s">
        <v>45</v>
      </c>
      <c r="Q875" t="b">
        <v>0</v>
      </c>
    </row>
    <row r="876" spans="1:17" x14ac:dyDescent="0.35">
      <c r="A876">
        <v>0</v>
      </c>
      <c r="B876">
        <v>3</v>
      </c>
      <c r="C876" s="4">
        <v>26</v>
      </c>
      <c r="D876">
        <v>0</v>
      </c>
      <c r="E876">
        <v>0</v>
      </c>
      <c r="F876" s="3">
        <v>7.8958000000000004</v>
      </c>
      <c r="G876" t="s">
        <v>14</v>
      </c>
      <c r="H876" t="s">
        <v>15</v>
      </c>
      <c r="I876" t="s">
        <v>45</v>
      </c>
      <c r="J876" t="b">
        <v>1</v>
      </c>
      <c r="K876" t="s">
        <v>16</v>
      </c>
      <c r="L876" t="s">
        <v>17</v>
      </c>
      <c r="M876">
        <f>IF(B876&lt;&gt;"",COUNTA($B$6:B876),"")</f>
        <v>871</v>
      </c>
      <c r="N876" t="str">
        <f>IF(Tableau2[[#This Row],[parents_enfants]]=0,"0 enfant",
   IF(AND(Tableau2[[#This Row],[parents_enfants]]&gt;=1,Tableau2[[#This Row],[parents_enfants]]&lt;=3),"1-3 enfants","4+ enfants"))</f>
        <v>0 enfant</v>
      </c>
      <c r="O876" t="str">
        <f>IF(Tableau2[[#This Row],[survecu]]=0,"NON","OUI")</f>
        <v>NON</v>
      </c>
      <c r="P876" t="s">
        <v>45</v>
      </c>
      <c r="Q876" t="b">
        <v>1</v>
      </c>
    </row>
    <row r="877" spans="1:17" x14ac:dyDescent="0.35">
      <c r="A877">
        <v>1</v>
      </c>
      <c r="B877">
        <v>1</v>
      </c>
      <c r="C877" s="4">
        <v>47</v>
      </c>
      <c r="D877">
        <v>1</v>
      </c>
      <c r="E877">
        <v>1</v>
      </c>
      <c r="F877" s="3">
        <v>52.554200000000002</v>
      </c>
      <c r="G877" t="s">
        <v>14</v>
      </c>
      <c r="H877" t="s">
        <v>19</v>
      </c>
      <c r="I877" t="s">
        <v>46</v>
      </c>
      <c r="J877" t="b">
        <v>0</v>
      </c>
      <c r="K877" t="s">
        <v>16</v>
      </c>
      <c r="L877" t="s">
        <v>21</v>
      </c>
      <c r="M877">
        <f>IF(B877&lt;&gt;"",COUNTA($B$6:B877),"")</f>
        <v>872</v>
      </c>
      <c r="N877" t="str">
        <f>IF(Tableau2[[#This Row],[parents_enfants]]=0,"0 enfant",
   IF(AND(Tableau2[[#This Row],[parents_enfants]]&gt;=1,Tableau2[[#This Row],[parents_enfants]]&lt;=3),"1-3 enfants","4+ enfants"))</f>
        <v>1-3 enfants</v>
      </c>
      <c r="O877" t="str">
        <f>IF(Tableau2[[#This Row],[survecu]]=0,"NON","OUI")</f>
        <v>OUI</v>
      </c>
      <c r="P877" t="s">
        <v>46</v>
      </c>
      <c r="Q877" t="b">
        <v>0</v>
      </c>
    </row>
    <row r="878" spans="1:17" x14ac:dyDescent="0.35">
      <c r="A878">
        <v>0</v>
      </c>
      <c r="B878">
        <v>1</v>
      </c>
      <c r="C878" s="4">
        <v>33</v>
      </c>
      <c r="D878">
        <v>0</v>
      </c>
      <c r="E878">
        <v>0</v>
      </c>
      <c r="F878" s="3">
        <v>5</v>
      </c>
      <c r="G878" t="s">
        <v>14</v>
      </c>
      <c r="H878" t="s">
        <v>19</v>
      </c>
      <c r="I878" t="s">
        <v>45</v>
      </c>
      <c r="J878" t="b">
        <v>1</v>
      </c>
      <c r="K878" t="s">
        <v>16</v>
      </c>
      <c r="L878" t="s">
        <v>17</v>
      </c>
      <c r="M878">
        <f>IF(B878&lt;&gt;"",COUNTA($B$6:B878),"")</f>
        <v>873</v>
      </c>
      <c r="N878" t="str">
        <f>IF(Tableau2[[#This Row],[parents_enfants]]=0,"0 enfant",
   IF(AND(Tableau2[[#This Row],[parents_enfants]]&gt;=1,Tableau2[[#This Row],[parents_enfants]]&lt;=3),"1-3 enfants","4+ enfants"))</f>
        <v>0 enfant</v>
      </c>
      <c r="O878" t="str">
        <f>IF(Tableau2[[#This Row],[survecu]]=0,"NON","OUI")</f>
        <v>NON</v>
      </c>
      <c r="P878" t="s">
        <v>45</v>
      </c>
      <c r="Q878" t="b">
        <v>1</v>
      </c>
    </row>
    <row r="879" spans="1:17" x14ac:dyDescent="0.35">
      <c r="A879">
        <v>0</v>
      </c>
      <c r="B879">
        <v>3</v>
      </c>
      <c r="C879" s="4">
        <v>47</v>
      </c>
      <c r="D879">
        <v>0</v>
      </c>
      <c r="E879">
        <v>0</v>
      </c>
      <c r="F879" s="3">
        <v>9</v>
      </c>
      <c r="G879" t="s">
        <v>14</v>
      </c>
      <c r="H879" t="s">
        <v>15</v>
      </c>
      <c r="I879" t="s">
        <v>45</v>
      </c>
      <c r="J879" t="b">
        <v>1</v>
      </c>
      <c r="K879" t="s">
        <v>16</v>
      </c>
      <c r="L879" t="s">
        <v>17</v>
      </c>
      <c r="M879">
        <f>IF(B879&lt;&gt;"",COUNTA($B$6:B879),"")</f>
        <v>874</v>
      </c>
      <c r="N879" t="str">
        <f>IF(Tableau2[[#This Row],[parents_enfants]]=0,"0 enfant",
   IF(AND(Tableau2[[#This Row],[parents_enfants]]&gt;=1,Tableau2[[#This Row],[parents_enfants]]&lt;=3),"1-3 enfants","4+ enfants"))</f>
        <v>0 enfant</v>
      </c>
      <c r="O879" t="str">
        <f>IF(Tableau2[[#This Row],[survecu]]=0,"NON","OUI")</f>
        <v>NON</v>
      </c>
      <c r="P879" t="s">
        <v>45</v>
      </c>
      <c r="Q879" t="b">
        <v>1</v>
      </c>
    </row>
    <row r="880" spans="1:17" x14ac:dyDescent="0.35">
      <c r="A880">
        <v>1</v>
      </c>
      <c r="B880">
        <v>2</v>
      </c>
      <c r="C880" s="4">
        <v>28</v>
      </c>
      <c r="D880">
        <v>1</v>
      </c>
      <c r="E880">
        <v>0</v>
      </c>
      <c r="F880" s="3">
        <v>24</v>
      </c>
      <c r="G880" t="s">
        <v>18</v>
      </c>
      <c r="H880" t="s">
        <v>24</v>
      </c>
      <c r="I880" t="s">
        <v>46</v>
      </c>
      <c r="J880" t="b">
        <v>0</v>
      </c>
      <c r="K880" t="s">
        <v>20</v>
      </c>
      <c r="L880" t="s">
        <v>21</v>
      </c>
      <c r="M880">
        <f>IF(B880&lt;&gt;"",COUNTA($B$6:B880),"")</f>
        <v>875</v>
      </c>
      <c r="N880" t="str">
        <f>IF(Tableau2[[#This Row],[parents_enfants]]=0,"0 enfant",
   IF(AND(Tableau2[[#This Row],[parents_enfants]]&gt;=1,Tableau2[[#This Row],[parents_enfants]]&lt;=3),"1-3 enfants","4+ enfants"))</f>
        <v>0 enfant</v>
      </c>
      <c r="O880" t="str">
        <f>IF(Tableau2[[#This Row],[survecu]]=0,"NON","OUI")</f>
        <v>OUI</v>
      </c>
      <c r="P880" t="s">
        <v>46</v>
      </c>
      <c r="Q880" t="b">
        <v>0</v>
      </c>
    </row>
    <row r="881" spans="1:17" x14ac:dyDescent="0.35">
      <c r="A881">
        <v>1</v>
      </c>
      <c r="B881">
        <v>3</v>
      </c>
      <c r="C881" s="4">
        <v>15</v>
      </c>
      <c r="D881">
        <v>0</v>
      </c>
      <c r="E881">
        <v>0</v>
      </c>
      <c r="F881" s="3">
        <v>7.2249999999999996</v>
      </c>
      <c r="G881" t="s">
        <v>18</v>
      </c>
      <c r="H881" t="s">
        <v>15</v>
      </c>
      <c r="I881" t="s">
        <v>59</v>
      </c>
      <c r="J881" t="b">
        <v>0</v>
      </c>
      <c r="K881" t="s">
        <v>20</v>
      </c>
      <c r="L881" t="s">
        <v>21</v>
      </c>
      <c r="M881">
        <f>IF(B881&lt;&gt;"",COUNTA($B$6:B881),"")</f>
        <v>876</v>
      </c>
      <c r="N881" t="str">
        <f>IF(Tableau2[[#This Row],[parents_enfants]]=0,"0 enfant",
   IF(AND(Tableau2[[#This Row],[parents_enfants]]&gt;=1,Tableau2[[#This Row],[parents_enfants]]&lt;=3),"1-3 enfants","4+ enfants"))</f>
        <v>0 enfant</v>
      </c>
      <c r="O881" t="str">
        <f>IF(Tableau2[[#This Row],[survecu]]=0,"NON","OUI")</f>
        <v>OUI</v>
      </c>
      <c r="P881" t="s">
        <v>46</v>
      </c>
      <c r="Q881" t="b">
        <v>1</v>
      </c>
    </row>
    <row r="882" spans="1:17" x14ac:dyDescent="0.35">
      <c r="A882">
        <v>0</v>
      </c>
      <c r="B882">
        <v>3</v>
      </c>
      <c r="C882" s="4">
        <v>20</v>
      </c>
      <c r="D882">
        <v>0</v>
      </c>
      <c r="E882">
        <v>0</v>
      </c>
      <c r="F882" s="3">
        <v>9.8458000000000006</v>
      </c>
      <c r="G882" t="s">
        <v>14</v>
      </c>
      <c r="H882" t="s">
        <v>15</v>
      </c>
      <c r="I882" t="s">
        <v>45</v>
      </c>
      <c r="J882" t="b">
        <v>1</v>
      </c>
      <c r="K882" t="s">
        <v>16</v>
      </c>
      <c r="L882" t="s">
        <v>17</v>
      </c>
      <c r="M882">
        <f>IF(B882&lt;&gt;"",COUNTA($B$6:B882),"")</f>
        <v>877</v>
      </c>
      <c r="N882" t="str">
        <f>IF(Tableau2[[#This Row],[parents_enfants]]=0,"0 enfant",
   IF(AND(Tableau2[[#This Row],[parents_enfants]]&gt;=1,Tableau2[[#This Row],[parents_enfants]]&lt;=3),"1-3 enfants","4+ enfants"))</f>
        <v>0 enfant</v>
      </c>
      <c r="O882" t="str">
        <f>IF(Tableau2[[#This Row],[survecu]]=0,"NON","OUI")</f>
        <v>NON</v>
      </c>
      <c r="P882" t="s">
        <v>45</v>
      </c>
      <c r="Q882" t="b">
        <v>1</v>
      </c>
    </row>
    <row r="883" spans="1:17" x14ac:dyDescent="0.35">
      <c r="A883">
        <v>0</v>
      </c>
      <c r="B883">
        <v>3</v>
      </c>
      <c r="C883" s="4">
        <v>19</v>
      </c>
      <c r="D883">
        <v>0</v>
      </c>
      <c r="E883">
        <v>0</v>
      </c>
      <c r="F883" s="3">
        <v>7.8958000000000004</v>
      </c>
      <c r="G883" t="s">
        <v>14</v>
      </c>
      <c r="H883" t="s">
        <v>15</v>
      </c>
      <c r="I883" t="s">
        <v>45</v>
      </c>
      <c r="J883" t="b">
        <v>1</v>
      </c>
      <c r="K883" t="s">
        <v>16</v>
      </c>
      <c r="L883" t="s">
        <v>17</v>
      </c>
      <c r="M883">
        <f>IF(B883&lt;&gt;"",COUNTA($B$6:B883),"")</f>
        <v>878</v>
      </c>
      <c r="N883" t="str">
        <f>IF(Tableau2[[#This Row],[parents_enfants]]=0,"0 enfant",
   IF(AND(Tableau2[[#This Row],[parents_enfants]]&gt;=1,Tableau2[[#This Row],[parents_enfants]]&lt;=3),"1-3 enfants","4+ enfants"))</f>
        <v>0 enfant</v>
      </c>
      <c r="O883" t="str">
        <f>IF(Tableau2[[#This Row],[survecu]]=0,"NON","OUI")</f>
        <v>NON</v>
      </c>
      <c r="P883" t="s">
        <v>45</v>
      </c>
      <c r="Q883" t="b">
        <v>1</v>
      </c>
    </row>
    <row r="884" spans="1:17" x14ac:dyDescent="0.35">
      <c r="A884">
        <v>0</v>
      </c>
      <c r="B884">
        <v>3</v>
      </c>
      <c r="C884" s="4">
        <v>25</v>
      </c>
      <c r="D884">
        <v>0</v>
      </c>
      <c r="E884">
        <v>0</v>
      </c>
      <c r="F884" s="3">
        <v>7.8958000000000004</v>
      </c>
      <c r="G884" t="s">
        <v>14</v>
      </c>
      <c r="H884" t="s">
        <v>15</v>
      </c>
      <c r="I884" t="s">
        <v>45</v>
      </c>
      <c r="J884" t="b">
        <v>1</v>
      </c>
      <c r="K884" t="s">
        <v>16</v>
      </c>
      <c r="L884" t="s">
        <v>17</v>
      </c>
      <c r="M884">
        <f>IF(B884&lt;&gt;"",COUNTA($B$6:B884),"")</f>
        <v>879</v>
      </c>
      <c r="N884" t="str">
        <f>IF(Tableau2[[#This Row],[parents_enfants]]=0,"0 enfant",
   IF(AND(Tableau2[[#This Row],[parents_enfants]]&gt;=1,Tableau2[[#This Row],[parents_enfants]]&lt;=3),"1-3 enfants","4+ enfants"))</f>
        <v>0 enfant</v>
      </c>
      <c r="O884" t="str">
        <f>IF(Tableau2[[#This Row],[survecu]]=0,"NON","OUI")</f>
        <v>NON</v>
      </c>
      <c r="P884" t="s">
        <v>45</v>
      </c>
      <c r="Q884" t="b">
        <v>1</v>
      </c>
    </row>
    <row r="885" spans="1:17" x14ac:dyDescent="0.35">
      <c r="A885">
        <v>1</v>
      </c>
      <c r="B885">
        <v>1</v>
      </c>
      <c r="C885" s="4">
        <v>56</v>
      </c>
      <c r="D885">
        <v>0</v>
      </c>
      <c r="E885">
        <v>1</v>
      </c>
      <c r="F885" s="3">
        <v>83.158299999999997</v>
      </c>
      <c r="G885" t="s">
        <v>18</v>
      </c>
      <c r="H885" t="s">
        <v>19</v>
      </c>
      <c r="I885" t="s">
        <v>46</v>
      </c>
      <c r="J885" t="b">
        <v>0</v>
      </c>
      <c r="K885" t="s">
        <v>20</v>
      </c>
      <c r="L885" t="s">
        <v>21</v>
      </c>
      <c r="M885">
        <f>IF(B885&lt;&gt;"",COUNTA($B$6:B885),"")</f>
        <v>880</v>
      </c>
      <c r="N885" t="str">
        <f>IF(Tableau2[[#This Row],[parents_enfants]]=0,"0 enfant",
   IF(AND(Tableau2[[#This Row],[parents_enfants]]&gt;=1,Tableau2[[#This Row],[parents_enfants]]&lt;=3),"1-3 enfants","4+ enfants"))</f>
        <v>1-3 enfants</v>
      </c>
      <c r="O885" t="str">
        <f>IF(Tableau2[[#This Row],[survecu]]=0,"NON","OUI")</f>
        <v>OUI</v>
      </c>
      <c r="P885" t="s">
        <v>46</v>
      </c>
      <c r="Q885" t="b">
        <v>0</v>
      </c>
    </row>
    <row r="886" spans="1:17" x14ac:dyDescent="0.35">
      <c r="A886">
        <v>1</v>
      </c>
      <c r="B886">
        <v>2</v>
      </c>
      <c r="C886" s="4">
        <v>25</v>
      </c>
      <c r="D886">
        <v>0</v>
      </c>
      <c r="E886">
        <v>1</v>
      </c>
      <c r="F886" s="3">
        <v>26</v>
      </c>
      <c r="G886" t="s">
        <v>14</v>
      </c>
      <c r="H886" t="s">
        <v>24</v>
      </c>
      <c r="I886" t="s">
        <v>46</v>
      </c>
      <c r="J886" t="b">
        <v>0</v>
      </c>
      <c r="K886" t="s">
        <v>16</v>
      </c>
      <c r="L886" t="s">
        <v>21</v>
      </c>
      <c r="M886">
        <f>IF(B886&lt;&gt;"",COUNTA($B$6:B886),"")</f>
        <v>881</v>
      </c>
      <c r="N886" t="str">
        <f>IF(Tableau2[[#This Row],[parents_enfants]]=0,"0 enfant",
   IF(AND(Tableau2[[#This Row],[parents_enfants]]&gt;=1,Tableau2[[#This Row],[parents_enfants]]&lt;=3),"1-3 enfants","4+ enfants"))</f>
        <v>1-3 enfants</v>
      </c>
      <c r="O886" t="str">
        <f>IF(Tableau2[[#This Row],[survecu]]=0,"NON","OUI")</f>
        <v>OUI</v>
      </c>
      <c r="P886" t="s">
        <v>46</v>
      </c>
      <c r="Q886" t="b">
        <v>0</v>
      </c>
    </row>
    <row r="887" spans="1:17" x14ac:dyDescent="0.35">
      <c r="A887">
        <v>0</v>
      </c>
      <c r="B887">
        <v>3</v>
      </c>
      <c r="C887" s="4">
        <v>33</v>
      </c>
      <c r="D887">
        <v>0</v>
      </c>
      <c r="E887">
        <v>0</v>
      </c>
      <c r="F887" s="3">
        <v>7.8958000000000004</v>
      </c>
      <c r="G887" t="s">
        <v>14</v>
      </c>
      <c r="H887" t="s">
        <v>15</v>
      </c>
      <c r="I887" t="s">
        <v>45</v>
      </c>
      <c r="J887" t="b">
        <v>1</v>
      </c>
      <c r="K887" t="s">
        <v>16</v>
      </c>
      <c r="L887" t="s">
        <v>17</v>
      </c>
      <c r="M887">
        <f>IF(B887&lt;&gt;"",COUNTA($B$6:B887),"")</f>
        <v>882</v>
      </c>
      <c r="N887" t="str">
        <f>IF(Tableau2[[#This Row],[parents_enfants]]=0,"0 enfant",
   IF(AND(Tableau2[[#This Row],[parents_enfants]]&gt;=1,Tableau2[[#This Row],[parents_enfants]]&lt;=3),"1-3 enfants","4+ enfants"))</f>
        <v>0 enfant</v>
      </c>
      <c r="O887" t="str">
        <f>IF(Tableau2[[#This Row],[survecu]]=0,"NON","OUI")</f>
        <v>NON</v>
      </c>
      <c r="P887" t="s">
        <v>45</v>
      </c>
      <c r="Q887" t="b">
        <v>1</v>
      </c>
    </row>
    <row r="888" spans="1:17" x14ac:dyDescent="0.35">
      <c r="A888">
        <v>0</v>
      </c>
      <c r="B888">
        <v>3</v>
      </c>
      <c r="C888" s="4">
        <v>22</v>
      </c>
      <c r="D888">
        <v>0</v>
      </c>
      <c r="E888">
        <v>0</v>
      </c>
      <c r="F888" s="3">
        <v>10.5167</v>
      </c>
      <c r="G888" t="s">
        <v>14</v>
      </c>
      <c r="H888" t="s">
        <v>15</v>
      </c>
      <c r="I888" t="s">
        <v>46</v>
      </c>
      <c r="J888" t="b">
        <v>0</v>
      </c>
      <c r="K888" t="s">
        <v>16</v>
      </c>
      <c r="L888" t="s">
        <v>17</v>
      </c>
      <c r="M888">
        <f>IF(B888&lt;&gt;"",COUNTA($B$6:B888),"")</f>
        <v>883</v>
      </c>
      <c r="N888" t="str">
        <f>IF(Tableau2[[#This Row],[parents_enfants]]=0,"0 enfant",
   IF(AND(Tableau2[[#This Row],[parents_enfants]]&gt;=1,Tableau2[[#This Row],[parents_enfants]]&lt;=3),"1-3 enfants","4+ enfants"))</f>
        <v>0 enfant</v>
      </c>
      <c r="O888" t="str">
        <f>IF(Tableau2[[#This Row],[survecu]]=0,"NON","OUI")</f>
        <v>NON</v>
      </c>
      <c r="P888" t="s">
        <v>46</v>
      </c>
      <c r="Q888" t="b">
        <v>1</v>
      </c>
    </row>
    <row r="889" spans="1:17" x14ac:dyDescent="0.35">
      <c r="A889">
        <v>0</v>
      </c>
      <c r="B889">
        <v>2</v>
      </c>
      <c r="C889" s="4">
        <v>28</v>
      </c>
      <c r="D889">
        <v>0</v>
      </c>
      <c r="E889">
        <v>0</v>
      </c>
      <c r="F889" s="3">
        <v>10.5</v>
      </c>
      <c r="G889" t="s">
        <v>14</v>
      </c>
      <c r="H889" t="s">
        <v>24</v>
      </c>
      <c r="I889" t="s">
        <v>45</v>
      </c>
      <c r="J889" t="b">
        <v>1</v>
      </c>
      <c r="K889" t="s">
        <v>16</v>
      </c>
      <c r="L889" t="s">
        <v>17</v>
      </c>
      <c r="M889">
        <f>IF(B889&lt;&gt;"",COUNTA($B$6:B889),"")</f>
        <v>884</v>
      </c>
      <c r="N889" t="str">
        <f>IF(Tableau2[[#This Row],[parents_enfants]]=0,"0 enfant",
   IF(AND(Tableau2[[#This Row],[parents_enfants]]&gt;=1,Tableau2[[#This Row],[parents_enfants]]&lt;=3),"1-3 enfants","4+ enfants"))</f>
        <v>0 enfant</v>
      </c>
      <c r="O889" t="str">
        <f>IF(Tableau2[[#This Row],[survecu]]=0,"NON","OUI")</f>
        <v>NON</v>
      </c>
      <c r="P889" t="s">
        <v>45</v>
      </c>
      <c r="Q889" t="b">
        <v>1</v>
      </c>
    </row>
    <row r="890" spans="1:17" x14ac:dyDescent="0.35">
      <c r="A890">
        <v>0</v>
      </c>
      <c r="B890">
        <v>3</v>
      </c>
      <c r="C890" s="4">
        <v>25</v>
      </c>
      <c r="D890">
        <v>0</v>
      </c>
      <c r="E890">
        <v>0</v>
      </c>
      <c r="F890" s="3">
        <v>7.05</v>
      </c>
      <c r="G890" t="s">
        <v>14</v>
      </c>
      <c r="H890" t="s">
        <v>15</v>
      </c>
      <c r="I890" t="s">
        <v>45</v>
      </c>
      <c r="J890" t="b">
        <v>1</v>
      </c>
      <c r="K890" t="s">
        <v>16</v>
      </c>
      <c r="L890" t="s">
        <v>17</v>
      </c>
      <c r="M890">
        <f>IF(B890&lt;&gt;"",COUNTA($B$6:B890),"")</f>
        <v>885</v>
      </c>
      <c r="N890" t="str">
        <f>IF(Tableau2[[#This Row],[parents_enfants]]=0,"0 enfant",
   IF(AND(Tableau2[[#This Row],[parents_enfants]]&gt;=1,Tableau2[[#This Row],[parents_enfants]]&lt;=3),"1-3 enfants","4+ enfants"))</f>
        <v>0 enfant</v>
      </c>
      <c r="O890" t="str">
        <f>IF(Tableau2[[#This Row],[survecu]]=0,"NON","OUI")</f>
        <v>NON</v>
      </c>
      <c r="P890" t="s">
        <v>45</v>
      </c>
      <c r="Q890" t="b">
        <v>1</v>
      </c>
    </row>
    <row r="891" spans="1:17" x14ac:dyDescent="0.35">
      <c r="A891">
        <v>0</v>
      </c>
      <c r="B891">
        <v>3</v>
      </c>
      <c r="C891" s="4">
        <v>39</v>
      </c>
      <c r="D891">
        <v>0</v>
      </c>
      <c r="E891">
        <v>5</v>
      </c>
      <c r="F891" s="3">
        <v>29.125</v>
      </c>
      <c r="G891" t="s">
        <v>22</v>
      </c>
      <c r="H891" t="s">
        <v>15</v>
      </c>
      <c r="I891" t="s">
        <v>46</v>
      </c>
      <c r="J891" t="b">
        <v>0</v>
      </c>
      <c r="K891" t="s">
        <v>23</v>
      </c>
      <c r="L891" t="s">
        <v>17</v>
      </c>
      <c r="M891">
        <f>IF(B891&lt;&gt;"",COUNTA($B$6:B891),"")</f>
        <v>886</v>
      </c>
      <c r="N891" t="str">
        <f>IF(Tableau2[[#This Row],[parents_enfants]]=0,"0 enfant",
   IF(AND(Tableau2[[#This Row],[parents_enfants]]&gt;=1,Tableau2[[#This Row],[parents_enfants]]&lt;=3),"1-3 enfants","4+ enfants"))</f>
        <v>4+ enfants</v>
      </c>
      <c r="O891" t="str">
        <f>IF(Tableau2[[#This Row],[survecu]]=0,"NON","OUI")</f>
        <v>NON</v>
      </c>
      <c r="P891" t="s">
        <v>46</v>
      </c>
      <c r="Q891" t="b">
        <v>0</v>
      </c>
    </row>
    <row r="892" spans="1:17" x14ac:dyDescent="0.35">
      <c r="A892">
        <v>0</v>
      </c>
      <c r="B892">
        <v>2</v>
      </c>
      <c r="C892" s="4">
        <v>27</v>
      </c>
      <c r="D892">
        <v>0</v>
      </c>
      <c r="E892">
        <v>0</v>
      </c>
      <c r="F892" s="3">
        <v>13</v>
      </c>
      <c r="G892" t="s">
        <v>14</v>
      </c>
      <c r="H892" t="s">
        <v>24</v>
      </c>
      <c r="I892" t="s">
        <v>45</v>
      </c>
      <c r="J892" t="b">
        <v>1</v>
      </c>
      <c r="K892" t="s">
        <v>16</v>
      </c>
      <c r="L892" t="s">
        <v>17</v>
      </c>
      <c r="M892">
        <f>IF(B892&lt;&gt;"",COUNTA($B$6:B892),"")</f>
        <v>887</v>
      </c>
      <c r="N892" t="str">
        <f>IF(Tableau2[[#This Row],[parents_enfants]]=0,"0 enfant",
   IF(AND(Tableau2[[#This Row],[parents_enfants]]&gt;=1,Tableau2[[#This Row],[parents_enfants]]&lt;=3),"1-3 enfants","4+ enfants"))</f>
        <v>0 enfant</v>
      </c>
      <c r="O892" t="str">
        <f>IF(Tableau2[[#This Row],[survecu]]=0,"NON","OUI")</f>
        <v>NON</v>
      </c>
      <c r="P892" t="s">
        <v>45</v>
      </c>
      <c r="Q892" t="b">
        <v>1</v>
      </c>
    </row>
    <row r="893" spans="1:17" x14ac:dyDescent="0.35">
      <c r="A893">
        <v>1</v>
      </c>
      <c r="B893">
        <v>1</v>
      </c>
      <c r="C893" s="4">
        <v>19</v>
      </c>
      <c r="D893">
        <v>0</v>
      </c>
      <c r="E893">
        <v>0</v>
      </c>
      <c r="F893" s="3">
        <v>30</v>
      </c>
      <c r="G893" t="s">
        <v>14</v>
      </c>
      <c r="H893" t="s">
        <v>19</v>
      </c>
      <c r="I893" t="s">
        <v>46</v>
      </c>
      <c r="J893" t="b">
        <v>0</v>
      </c>
      <c r="K893" t="s">
        <v>16</v>
      </c>
      <c r="L893" t="s">
        <v>21</v>
      </c>
      <c r="M893">
        <f>IF(B893&lt;&gt;"",COUNTA($B$6:B893),"")</f>
        <v>888</v>
      </c>
      <c r="N893" t="str">
        <f>IF(Tableau2[[#This Row],[parents_enfants]]=0,"0 enfant",
   IF(AND(Tableau2[[#This Row],[parents_enfants]]&gt;=1,Tableau2[[#This Row],[parents_enfants]]&lt;=3),"1-3 enfants","4+ enfants"))</f>
        <v>0 enfant</v>
      </c>
      <c r="O893" t="str">
        <f>IF(Tableau2[[#This Row],[survecu]]=0,"NON","OUI")</f>
        <v>OUI</v>
      </c>
      <c r="P893" t="s">
        <v>46</v>
      </c>
      <c r="Q893" t="b">
        <v>1</v>
      </c>
    </row>
    <row r="894" spans="1:17" x14ac:dyDescent="0.35">
      <c r="A894">
        <v>0</v>
      </c>
      <c r="B894">
        <v>3</v>
      </c>
      <c r="C894" s="4">
        <v>21.5</v>
      </c>
      <c r="D894">
        <v>1</v>
      </c>
      <c r="E894">
        <v>2</v>
      </c>
      <c r="F894" s="3">
        <v>23.45</v>
      </c>
      <c r="G894" t="s">
        <v>14</v>
      </c>
      <c r="H894" t="s">
        <v>15</v>
      </c>
      <c r="I894" t="s">
        <v>46</v>
      </c>
      <c r="J894" t="b">
        <v>0</v>
      </c>
      <c r="K894" t="s">
        <v>16</v>
      </c>
      <c r="L894" t="s">
        <v>17</v>
      </c>
      <c r="M894">
        <f>IF(B894&lt;&gt;"",COUNTA($B$6:B894),"")</f>
        <v>889</v>
      </c>
      <c r="N894" t="str">
        <f>IF(Tableau2[[#This Row],[parents_enfants]]=0,"0 enfant",
   IF(AND(Tableau2[[#This Row],[parents_enfants]]&gt;=1,Tableau2[[#This Row],[parents_enfants]]&lt;=3),"1-3 enfants","4+ enfants"))</f>
        <v>1-3 enfants</v>
      </c>
      <c r="O894" t="str">
        <f>IF(Tableau2[[#This Row],[survecu]]=0,"NON","OUI")</f>
        <v>NON</v>
      </c>
      <c r="P894" t="s">
        <v>46</v>
      </c>
      <c r="Q894" t="b">
        <v>0</v>
      </c>
    </row>
    <row r="895" spans="1:17" x14ac:dyDescent="0.35">
      <c r="A895">
        <v>1</v>
      </c>
      <c r="B895">
        <v>1</v>
      </c>
      <c r="C895" s="4">
        <v>26</v>
      </c>
      <c r="D895">
        <v>0</v>
      </c>
      <c r="E895">
        <v>0</v>
      </c>
      <c r="F895" s="3">
        <v>30</v>
      </c>
      <c r="G895" t="s">
        <v>18</v>
      </c>
      <c r="H895" t="s">
        <v>19</v>
      </c>
      <c r="I895" t="s">
        <v>45</v>
      </c>
      <c r="J895" t="b">
        <v>1</v>
      </c>
      <c r="K895" t="s">
        <v>20</v>
      </c>
      <c r="L895" t="s">
        <v>21</v>
      </c>
      <c r="M895">
        <f>IF(B895&lt;&gt;"",COUNTA($B$6:B895),"")</f>
        <v>890</v>
      </c>
      <c r="N895" t="str">
        <f>IF(Tableau2[[#This Row],[parents_enfants]]=0,"0 enfant",
   IF(AND(Tableau2[[#This Row],[parents_enfants]]&gt;=1,Tableau2[[#This Row],[parents_enfants]]&lt;=3),"1-3 enfants","4+ enfants"))</f>
        <v>0 enfant</v>
      </c>
      <c r="O895" t="str">
        <f>IF(Tableau2[[#This Row],[survecu]]=0,"NON","OUI")</f>
        <v>OUI</v>
      </c>
      <c r="P895" t="s">
        <v>45</v>
      </c>
      <c r="Q895" t="b">
        <v>1</v>
      </c>
    </row>
    <row r="896" spans="1:17" x14ac:dyDescent="0.35">
      <c r="A896">
        <v>0</v>
      </c>
      <c r="B896">
        <v>3</v>
      </c>
      <c r="C896" s="4">
        <v>32</v>
      </c>
      <c r="D896">
        <v>0</v>
      </c>
      <c r="E896">
        <v>0</v>
      </c>
      <c r="F896" s="3">
        <v>7.75</v>
      </c>
      <c r="G896" t="s">
        <v>22</v>
      </c>
      <c r="H896" t="s">
        <v>15</v>
      </c>
      <c r="I896" t="s">
        <v>45</v>
      </c>
      <c r="J896" t="b">
        <v>1</v>
      </c>
      <c r="K896" t="s">
        <v>23</v>
      </c>
      <c r="L896" t="s">
        <v>17</v>
      </c>
      <c r="M896">
        <f>IF(B896&lt;&gt;"",COUNTA($B$6:B896),"")</f>
        <v>891</v>
      </c>
      <c r="N896" t="str">
        <f>IF(Tableau2[[#This Row],[parents_enfants]]=0,"0 enfant",
   IF(AND(Tableau2[[#This Row],[parents_enfants]]&gt;=1,Tableau2[[#This Row],[parents_enfants]]&lt;=3),"1-3 enfants","4+ enfants"))</f>
        <v>0 enfant</v>
      </c>
      <c r="O896" t="str">
        <f>IF(Tableau2[[#This Row],[survecu]]=0,"NON","OUI")</f>
        <v>NON</v>
      </c>
      <c r="P896" t="s">
        <v>45</v>
      </c>
      <c r="Q896" t="b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F2312-7138-4CA0-B62C-6ECE8895028C}">
  <dimension ref="A5:I32"/>
  <sheetViews>
    <sheetView tabSelected="1" zoomScale="70" zoomScaleNormal="70" workbookViewId="0">
      <selection activeCell="A20" sqref="A20"/>
    </sheetView>
  </sheetViews>
  <sheetFormatPr baseColWidth="10" defaultRowHeight="14.5" x14ac:dyDescent="0.35"/>
  <cols>
    <col min="1" max="1" width="18.7265625" bestFit="1" customWidth="1"/>
    <col min="2" max="2" width="12.90625" bestFit="1" customWidth="1"/>
    <col min="3" max="3" width="18.54296875" bestFit="1" customWidth="1"/>
    <col min="4" max="4" width="20.7265625" bestFit="1" customWidth="1"/>
    <col min="5" max="5" width="14.54296875" bestFit="1" customWidth="1"/>
    <col min="6" max="6" width="18.7265625" bestFit="1" customWidth="1"/>
    <col min="7" max="7" width="24.453125" bestFit="1" customWidth="1"/>
    <col min="8" max="8" width="16.7265625" bestFit="1" customWidth="1"/>
    <col min="9" max="9" width="16.08984375" bestFit="1" customWidth="1"/>
  </cols>
  <sheetData>
    <row r="5" spans="1:9" x14ac:dyDescent="0.35">
      <c r="A5" t="s">
        <v>49</v>
      </c>
      <c r="D5" s="5" t="s">
        <v>27</v>
      </c>
      <c r="H5" s="5" t="s">
        <v>25</v>
      </c>
      <c r="I5" t="s">
        <v>60</v>
      </c>
    </row>
    <row r="6" spans="1:9" x14ac:dyDescent="0.35">
      <c r="A6">
        <v>891</v>
      </c>
      <c r="D6" t="s">
        <v>43</v>
      </c>
      <c r="E6" t="s">
        <v>44</v>
      </c>
      <c r="F6" t="s">
        <v>26</v>
      </c>
      <c r="H6" s="1" t="s">
        <v>45</v>
      </c>
      <c r="I6" s="36">
        <v>0.6475869809203143</v>
      </c>
    </row>
    <row r="7" spans="1:9" x14ac:dyDescent="0.35">
      <c r="A7">
        <f>GETPIVOTDATA("Id",$A$5)</f>
        <v>891</v>
      </c>
      <c r="C7" t="s">
        <v>50</v>
      </c>
      <c r="D7" s="6">
        <v>0.61616161616161613</v>
      </c>
      <c r="E7" s="6">
        <v>0.38383838383838381</v>
      </c>
      <c r="F7" s="6">
        <v>1</v>
      </c>
      <c r="H7" s="1" t="s">
        <v>46</v>
      </c>
      <c r="I7" s="36">
        <v>0.35241301907968575</v>
      </c>
    </row>
    <row r="8" spans="1:9" x14ac:dyDescent="0.35">
      <c r="C8" s="29" t="s">
        <v>50</v>
      </c>
      <c r="D8" s="32">
        <f>IF(ISNUMBER(GETPIVOTDATA("Id",$C$5,"Survecu_texte","NON")),GETPIVOTDATA("Id",$C$5,"Survecu_texte","NON"),0)</f>
        <v>0.61616161616161613</v>
      </c>
      <c r="E8" s="32">
        <f>IF(ISNUMBER(GETPIVOTDATA("Id",$C$5,"Survecu_texte","OUI")),GETPIVOTDATA("Id",$C$5,"Survecu_texte","OUI"),0)</f>
        <v>0.38383838383838381</v>
      </c>
      <c r="H8" s="1" t="s">
        <v>26</v>
      </c>
      <c r="I8" s="36">
        <v>1</v>
      </c>
    </row>
    <row r="12" spans="1:9" ht="29" x14ac:dyDescent="0.35">
      <c r="A12" s="33" t="s">
        <v>57</v>
      </c>
      <c r="B12" s="8">
        <f>SUM(Tableau2[survecu])</f>
        <v>342</v>
      </c>
      <c r="D12" s="5" t="s">
        <v>25</v>
      </c>
      <c r="E12" t="s">
        <v>30</v>
      </c>
      <c r="G12" s="5" t="s">
        <v>25</v>
      </c>
      <c r="H12" t="s">
        <v>60</v>
      </c>
    </row>
    <row r="13" spans="1:9" x14ac:dyDescent="0.35">
      <c r="A13" s="8" t="s">
        <v>51</v>
      </c>
      <c r="B13" s="19">
        <f>AVERAGE(Tableau2[survecu])</f>
        <v>0.38383838383838381</v>
      </c>
      <c r="D13" s="1" t="s">
        <v>45</v>
      </c>
      <c r="E13" s="2">
        <v>31.956238361266294</v>
      </c>
      <c r="G13" s="1" t="s">
        <v>19</v>
      </c>
      <c r="H13" s="6">
        <v>0.24242424242424243</v>
      </c>
    </row>
    <row r="14" spans="1:9" x14ac:dyDescent="0.35">
      <c r="A14" s="34" t="s">
        <v>52</v>
      </c>
      <c r="B14" s="8">
        <f>COUNT(Tableau2[Id])</f>
        <v>891</v>
      </c>
      <c r="D14" s="1" t="s">
        <v>46</v>
      </c>
      <c r="E14" s="2">
        <v>30.44280442804428</v>
      </c>
      <c r="G14" s="1" t="s">
        <v>24</v>
      </c>
      <c r="H14" s="6">
        <v>0.20650953984287318</v>
      </c>
    </row>
    <row r="15" spans="1:9" ht="28" x14ac:dyDescent="0.35">
      <c r="A15" s="35" t="s">
        <v>56</v>
      </c>
      <c r="B15" s="8">
        <f>IF(B14&lt;&gt;A7,A7,B14)</f>
        <v>891</v>
      </c>
      <c r="D15" s="1" t="s">
        <v>59</v>
      </c>
      <c r="E15" s="2">
        <v>6.3915662650602414</v>
      </c>
      <c r="G15" s="1" t="s">
        <v>15</v>
      </c>
      <c r="H15" s="6">
        <v>0.55106621773288444</v>
      </c>
    </row>
    <row r="16" spans="1:9" ht="42" x14ac:dyDescent="0.35">
      <c r="A16" s="35" t="s">
        <v>53</v>
      </c>
      <c r="B16" s="19">
        <f>AVERAGEIF(Tableau2[qui],"Homme",Tableau2[survecu])</f>
        <v>0.16387337057728119</v>
      </c>
      <c r="D16" s="1" t="s">
        <v>26</v>
      </c>
      <c r="E16" s="2">
        <v>29.114478114478114</v>
      </c>
      <c r="G16" s="1" t="s">
        <v>26</v>
      </c>
      <c r="H16" s="6">
        <v>1</v>
      </c>
    </row>
    <row r="17" spans="1:8" ht="42" x14ac:dyDescent="0.35">
      <c r="A17" s="35" t="s">
        <v>54</v>
      </c>
      <c r="B17" s="19">
        <f>AVERAGEIF(Tableau2[qui],"Femme",Tableau2[survecu])</f>
        <v>0.75645756457564572</v>
      </c>
    </row>
    <row r="18" spans="1:8" ht="42" x14ac:dyDescent="0.35">
      <c r="A18" s="35" t="s">
        <v>55</v>
      </c>
      <c r="B18" s="19">
        <f>AVERAGEIF(Tableau2[qui],"Enfant",Tableau2[survecu])</f>
        <v>0.59036144578313254</v>
      </c>
      <c r="D18" s="5" t="s">
        <v>33</v>
      </c>
      <c r="E18" s="5" t="s">
        <v>27</v>
      </c>
    </row>
    <row r="19" spans="1:8" x14ac:dyDescent="0.35">
      <c r="D19" s="5" t="s">
        <v>25</v>
      </c>
      <c r="E19" t="s">
        <v>19</v>
      </c>
      <c r="F19" t="s">
        <v>24</v>
      </c>
      <c r="G19" t="s">
        <v>15</v>
      </c>
      <c r="H19" t="s">
        <v>26</v>
      </c>
    </row>
    <row r="20" spans="1:8" x14ac:dyDescent="0.35">
      <c r="A20" s="5" t="s">
        <v>25</v>
      </c>
      <c r="B20" t="s">
        <v>60</v>
      </c>
      <c r="D20" s="1" t="s">
        <v>45</v>
      </c>
      <c r="E20" s="7">
        <v>65.951085714285739</v>
      </c>
      <c r="F20" s="7">
        <v>19.054124242424241</v>
      </c>
      <c r="G20" s="7">
        <v>11.340213479623831</v>
      </c>
      <c r="H20" s="7">
        <v>24.864181750465495</v>
      </c>
    </row>
    <row r="21" spans="1:8" x14ac:dyDescent="0.35">
      <c r="A21" s="1" t="s">
        <v>20</v>
      </c>
      <c r="B21" s="6">
        <v>0.18855218855218855</v>
      </c>
      <c r="D21" s="1" t="s">
        <v>46</v>
      </c>
      <c r="E21" s="7">
        <v>104.31799450549448</v>
      </c>
      <c r="F21" s="7">
        <v>20.868624242424243</v>
      </c>
      <c r="G21" s="7">
        <v>15.354350877192978</v>
      </c>
      <c r="H21" s="7">
        <v>46.570711070110676</v>
      </c>
    </row>
    <row r="22" spans="1:8" x14ac:dyDescent="0.35">
      <c r="A22" s="1" t="s">
        <v>23</v>
      </c>
      <c r="B22" s="6">
        <v>8.6419753086419748E-2</v>
      </c>
      <c r="D22" s="1" t="s">
        <v>59</v>
      </c>
      <c r="E22" s="7">
        <v>139.38263333333333</v>
      </c>
      <c r="F22" s="7">
        <v>28.323905263157894</v>
      </c>
      <c r="G22" s="7">
        <v>23.220189655172401</v>
      </c>
      <c r="H22" s="7">
        <v>32.785795180722914</v>
      </c>
    </row>
    <row r="23" spans="1:8" x14ac:dyDescent="0.35">
      <c r="A23" s="1" t="s">
        <v>16</v>
      </c>
      <c r="B23" s="6">
        <v>0.72502805836139173</v>
      </c>
      <c r="D23" s="1" t="s">
        <v>26</v>
      </c>
      <c r="E23" s="7">
        <v>84.154687499999937</v>
      </c>
      <c r="F23" s="7">
        <v>20.662183152173913</v>
      </c>
      <c r="G23" s="7">
        <v>13.675550101832981</v>
      </c>
      <c r="H23" s="7">
        <v>32.2042079685746</v>
      </c>
    </row>
    <row r="24" spans="1:8" x14ac:dyDescent="0.35">
      <c r="A24" s="1" t="s">
        <v>26</v>
      </c>
      <c r="B24" s="6">
        <v>1</v>
      </c>
    </row>
    <row r="26" spans="1:8" x14ac:dyDescent="0.35">
      <c r="A26" s="5" t="s">
        <v>13</v>
      </c>
      <c r="B26" t="s">
        <v>58</v>
      </c>
    </row>
    <row r="28" spans="1:8" x14ac:dyDescent="0.35">
      <c r="A28" s="5" t="s">
        <v>48</v>
      </c>
      <c r="B28" s="5" t="s">
        <v>27</v>
      </c>
    </row>
    <row r="29" spans="1:8" x14ac:dyDescent="0.35">
      <c r="A29" s="5" t="s">
        <v>25</v>
      </c>
      <c r="B29" t="s">
        <v>35</v>
      </c>
      <c r="C29" t="s">
        <v>36</v>
      </c>
      <c r="D29" t="s">
        <v>37</v>
      </c>
      <c r="E29" t="s">
        <v>26</v>
      </c>
    </row>
    <row r="30" spans="1:8" x14ac:dyDescent="0.35">
      <c r="A30" s="1" t="s">
        <v>45</v>
      </c>
      <c r="B30" s="36">
        <v>0.54320987654320985</v>
      </c>
      <c r="C30" s="36">
        <v>0.10101010101010101</v>
      </c>
      <c r="D30" s="36">
        <v>3.3670033670033669E-3</v>
      </c>
      <c r="E30" s="36">
        <v>0.6475869809203143</v>
      </c>
    </row>
    <row r="31" spans="1:8" x14ac:dyDescent="0.35">
      <c r="A31" s="1" t="s">
        <v>46</v>
      </c>
      <c r="B31" s="36">
        <v>0.21773288439955107</v>
      </c>
      <c r="C31" s="36">
        <v>0.12682379349046016</v>
      </c>
      <c r="D31" s="36">
        <v>7.8563411896745237E-3</v>
      </c>
      <c r="E31" s="36">
        <v>0.35241301907968575</v>
      </c>
    </row>
    <row r="32" spans="1:8" x14ac:dyDescent="0.35">
      <c r="A32" s="1" t="s">
        <v>26</v>
      </c>
      <c r="B32" s="36">
        <v>0.76094276094276092</v>
      </c>
      <c r="C32" s="36">
        <v>0.22783389450056116</v>
      </c>
      <c r="D32" s="36">
        <v>1.1223344556677889E-2</v>
      </c>
      <c r="E32" s="36">
        <v>1</v>
      </c>
    </row>
  </sheetData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24E93-1ECE-4E3B-9C0C-DBCE138CDC2E}">
  <dimension ref="A1:W161"/>
  <sheetViews>
    <sheetView topLeftCell="A84" zoomScale="60" zoomScaleNormal="60" workbookViewId="0">
      <selection activeCell="G58" sqref="G58"/>
    </sheetView>
  </sheetViews>
  <sheetFormatPr baseColWidth="10" defaultRowHeight="14.5" x14ac:dyDescent="0.35"/>
  <cols>
    <col min="1" max="1" width="19.54296875" style="11" bestFit="1" customWidth="1"/>
    <col min="2" max="2" width="19.90625" style="11" bestFit="1" customWidth="1"/>
    <col min="3" max="4" width="13.54296875" style="11" bestFit="1" customWidth="1"/>
    <col min="5" max="5" width="19.54296875" style="11" bestFit="1" customWidth="1"/>
    <col min="6" max="6" width="18.1796875" style="11" bestFit="1" customWidth="1"/>
    <col min="7" max="7" width="19.54296875" style="11" bestFit="1" customWidth="1"/>
    <col min="8" max="8" width="22.1796875" style="11" bestFit="1" customWidth="1"/>
    <col min="9" max="9" width="20.54296875" style="11" bestFit="1" customWidth="1"/>
    <col min="10" max="10" width="14.6328125" style="11" bestFit="1" customWidth="1"/>
    <col min="11" max="11" width="18.1796875" style="11" bestFit="1" customWidth="1"/>
    <col min="12" max="12" width="8.6328125" style="11" customWidth="1"/>
    <col min="13" max="13" width="19.1796875" style="11" bestFit="1" customWidth="1"/>
    <col min="14" max="14" width="18.26953125" style="11" bestFit="1" customWidth="1"/>
    <col min="15" max="15" width="13.54296875" style="11" bestFit="1" customWidth="1"/>
    <col min="16" max="16" width="11.81640625" style="11" bestFit="1" customWidth="1"/>
    <col min="17" max="54" width="8.6328125" style="11" customWidth="1"/>
    <col min="55" max="106" width="2.81640625" style="11" bestFit="1" customWidth="1"/>
    <col min="107" max="898" width="3.81640625" style="11" bestFit="1" customWidth="1"/>
    <col min="899" max="899" width="11.453125" style="11" bestFit="1" customWidth="1"/>
    <col min="900" max="16384" width="10.90625" style="11"/>
  </cols>
  <sheetData>
    <row r="1" spans="1:17" x14ac:dyDescent="0.35">
      <c r="A1" s="8"/>
      <c r="B1" s="8"/>
    </row>
    <row r="3" spans="1:17" x14ac:dyDescent="0.35">
      <c r="A3" s="5" t="s">
        <v>41</v>
      </c>
      <c r="B3" s="5" t="s">
        <v>27</v>
      </c>
      <c r="C3"/>
      <c r="D3"/>
      <c r="E3"/>
      <c r="F3"/>
      <c r="G3"/>
    </row>
    <row r="4" spans="1:17" x14ac:dyDescent="0.35">
      <c r="A4" s="5" t="s">
        <v>25</v>
      </c>
      <c r="B4" t="s">
        <v>43</v>
      </c>
      <c r="C4" t="s">
        <v>44</v>
      </c>
      <c r="D4" t="s">
        <v>26</v>
      </c>
      <c r="E4"/>
      <c r="F4" t="s">
        <v>47</v>
      </c>
      <c r="G4"/>
      <c r="Q4" s="8"/>
    </row>
    <row r="5" spans="1:17" x14ac:dyDescent="0.35">
      <c r="A5" s="1" t="s">
        <v>45</v>
      </c>
      <c r="B5" s="6">
        <v>0.81109185441941078</v>
      </c>
      <c r="C5" s="6">
        <v>0.18890814558058924</v>
      </c>
      <c r="D5" s="6">
        <v>1</v>
      </c>
      <c r="E5"/>
      <c r="F5">
        <v>891</v>
      </c>
      <c r="G5"/>
      <c r="Q5" s="8"/>
    </row>
    <row r="6" spans="1:17" x14ac:dyDescent="0.35">
      <c r="A6" s="1" t="s">
        <v>46</v>
      </c>
      <c r="B6" s="6">
        <v>0.25796178343949044</v>
      </c>
      <c r="C6" s="6">
        <v>0.7420382165605095</v>
      </c>
      <c r="D6" s="6">
        <v>1</v>
      </c>
      <c r="E6"/>
      <c r="F6">
        <f>GETPIVOTDATA("Id",$F$4)</f>
        <v>891</v>
      </c>
      <c r="G6"/>
      <c r="Q6" s="8"/>
    </row>
    <row r="7" spans="1:17" x14ac:dyDescent="0.35">
      <c r="A7" s="1" t="s">
        <v>26</v>
      </c>
      <c r="B7" s="6">
        <v>0.61616161616161613</v>
      </c>
      <c r="C7" s="6">
        <v>0.38383838383838381</v>
      </c>
      <c r="D7" s="6">
        <v>1</v>
      </c>
      <c r="E7"/>
      <c r="F7"/>
      <c r="G7"/>
    </row>
    <row r="8" spans="1:17" x14ac:dyDescent="0.35">
      <c r="A8"/>
      <c r="B8"/>
      <c r="C8"/>
      <c r="D8"/>
      <c r="E8"/>
      <c r="F8"/>
      <c r="G8"/>
    </row>
    <row r="9" spans="1:17" x14ac:dyDescent="0.35">
      <c r="A9"/>
      <c r="B9"/>
      <c r="C9" s="10"/>
      <c r="D9" s="8"/>
      <c r="E9" s="10"/>
      <c r="F9"/>
      <c r="G9" s="5" t="s">
        <v>27</v>
      </c>
      <c r="H9"/>
      <c r="I9"/>
    </row>
    <row r="10" spans="1:17" x14ac:dyDescent="0.35">
      <c r="A10"/>
      <c r="B10"/>
      <c r="C10" s="10"/>
      <c r="D10" s="8"/>
      <c r="E10" s="10"/>
      <c r="F10"/>
      <c r="G10" t="s">
        <v>43</v>
      </c>
      <c r="H10" t="s">
        <v>44</v>
      </c>
      <c r="I10" t="s">
        <v>26</v>
      </c>
    </row>
    <row r="11" spans="1:17" x14ac:dyDescent="0.35">
      <c r="A11" s="8"/>
      <c r="B11" s="8"/>
      <c r="C11" s="10"/>
      <c r="D11" s="8"/>
      <c r="E11" s="10"/>
      <c r="F11" t="s">
        <v>48</v>
      </c>
      <c r="G11" s="6">
        <v>0.61616161616161613</v>
      </c>
      <c r="H11" s="6">
        <v>0.38383838383838381</v>
      </c>
      <c r="I11" s="6">
        <v>1</v>
      </c>
    </row>
    <row r="12" spans="1:17" x14ac:dyDescent="0.35">
      <c r="A12" s="8"/>
      <c r="B12" s="8"/>
      <c r="C12" s="10"/>
      <c r="D12" s="8"/>
      <c r="E12" s="10"/>
      <c r="F12"/>
      <c r="G12" s="30">
        <f>IF(ISNUMBER(GETPIVOTDATA("Id",$F$9,"Survecu_texte","NON")),GETPIVOTDATA("Id",$F$9,"Survecu_texte","NON"),0)</f>
        <v>0.61616161616161613</v>
      </c>
      <c r="H12" s="30">
        <f>IF(ISNUMBER(GETPIVOTDATA("Id",$F$9,"Survecu_texte","OUI")),GETPIVOTDATA("Id",$F$9,"Survecu_texte","OUI"),0)</f>
        <v>0.38383838383838381</v>
      </c>
    </row>
    <row r="13" spans="1:17" x14ac:dyDescent="0.35">
      <c r="A13" s="5" t="s">
        <v>25</v>
      </c>
      <c r="B13" t="s">
        <v>41</v>
      </c>
      <c r="C13"/>
      <c r="D13"/>
      <c r="E13"/>
      <c r="F13"/>
      <c r="G13"/>
    </row>
    <row r="14" spans="1:17" x14ac:dyDescent="0.35">
      <c r="A14" s="1" t="s">
        <v>45</v>
      </c>
      <c r="B14" s="6">
        <v>0.6475869809203143</v>
      </c>
      <c r="C14"/>
      <c r="D14"/>
      <c r="E14"/>
      <c r="F14"/>
      <c r="G14"/>
    </row>
    <row r="15" spans="1:17" x14ac:dyDescent="0.35">
      <c r="A15" s="1" t="s">
        <v>46</v>
      </c>
      <c r="B15" s="6">
        <v>0.35241301907968575</v>
      </c>
      <c r="C15"/>
      <c r="D15"/>
      <c r="E15"/>
      <c r="F15"/>
      <c r="G15"/>
    </row>
    <row r="16" spans="1:17" x14ac:dyDescent="0.35">
      <c r="A16" s="1" t="s">
        <v>26</v>
      </c>
      <c r="B16" s="6">
        <v>1</v>
      </c>
      <c r="C16"/>
      <c r="D16"/>
      <c r="E16"/>
      <c r="F16"/>
      <c r="G16"/>
    </row>
    <row r="17" spans="1:7" x14ac:dyDescent="0.35">
      <c r="A17" s="1"/>
      <c r="B17"/>
      <c r="C17"/>
      <c r="D17"/>
      <c r="E17"/>
      <c r="F17"/>
      <c r="G17"/>
    </row>
    <row r="18" spans="1:7" x14ac:dyDescent="0.35">
      <c r="A18"/>
      <c r="B18"/>
      <c r="C18"/>
      <c r="D18"/>
      <c r="E18"/>
      <c r="F18"/>
      <c r="G18"/>
    </row>
    <row r="19" spans="1:7" x14ac:dyDescent="0.35">
      <c r="A19" s="12"/>
      <c r="B19" s="12"/>
      <c r="C19" s="10"/>
      <c r="E19" s="13"/>
      <c r="F19" s="14"/>
    </row>
    <row r="20" spans="1:7" x14ac:dyDescent="0.35">
      <c r="C20" s="13"/>
      <c r="D20" s="13"/>
    </row>
    <row r="21" spans="1:7" x14ac:dyDescent="0.35">
      <c r="A21" s="13"/>
      <c r="B21" s="13"/>
      <c r="C21" s="13"/>
      <c r="D21" s="13"/>
    </row>
    <row r="22" spans="1:7" x14ac:dyDescent="0.35">
      <c r="A22"/>
      <c r="B22" s="5" t="s">
        <v>27</v>
      </c>
      <c r="C22"/>
      <c r="D22"/>
      <c r="E22"/>
      <c r="F22"/>
      <c r="G22"/>
    </row>
    <row r="23" spans="1:7" x14ac:dyDescent="0.35">
      <c r="A23"/>
      <c r="B23">
        <v>0</v>
      </c>
      <c r="C23"/>
      <c r="D23">
        <v>1</v>
      </c>
      <c r="E23"/>
      <c r="F23" t="s">
        <v>39</v>
      </c>
      <c r="G23" t="s">
        <v>40</v>
      </c>
    </row>
    <row r="24" spans="1:7" x14ac:dyDescent="0.35">
      <c r="A24" s="5" t="s">
        <v>25</v>
      </c>
      <c r="B24" t="s">
        <v>29</v>
      </c>
      <c r="C24" t="s">
        <v>38</v>
      </c>
      <c r="D24" t="s">
        <v>29</v>
      </c>
      <c r="E24" t="s">
        <v>38</v>
      </c>
      <c r="F24"/>
      <c r="G24"/>
    </row>
    <row r="25" spans="1:7" x14ac:dyDescent="0.35">
      <c r="A25" s="1" t="s">
        <v>45</v>
      </c>
      <c r="B25" s="7">
        <v>449</v>
      </c>
      <c r="C25" s="6">
        <v>0.83612662942271876</v>
      </c>
      <c r="D25" s="7">
        <v>88</v>
      </c>
      <c r="E25" s="6">
        <v>0.16387337057728119</v>
      </c>
      <c r="F25" s="7">
        <v>537</v>
      </c>
      <c r="G25" s="6">
        <v>1</v>
      </c>
    </row>
    <row r="26" spans="1:7" x14ac:dyDescent="0.35">
      <c r="A26" s="1" t="s">
        <v>46</v>
      </c>
      <c r="B26" s="7">
        <v>66</v>
      </c>
      <c r="C26" s="6">
        <v>0.24354243542435425</v>
      </c>
      <c r="D26" s="7">
        <v>205</v>
      </c>
      <c r="E26" s="6">
        <v>0.75645756457564572</v>
      </c>
      <c r="F26" s="7">
        <v>271</v>
      </c>
      <c r="G26" s="6">
        <v>1</v>
      </c>
    </row>
    <row r="27" spans="1:7" x14ac:dyDescent="0.35">
      <c r="A27" s="1" t="s">
        <v>59</v>
      </c>
      <c r="B27" s="7">
        <v>34</v>
      </c>
      <c r="C27" s="6">
        <v>0.40963855421686746</v>
      </c>
      <c r="D27" s="7">
        <v>49</v>
      </c>
      <c r="E27" s="6">
        <v>0.59036144578313254</v>
      </c>
      <c r="F27" s="7">
        <v>83</v>
      </c>
      <c r="G27" s="6">
        <v>1</v>
      </c>
    </row>
    <row r="28" spans="1:7" x14ac:dyDescent="0.35">
      <c r="A28" s="1" t="s">
        <v>26</v>
      </c>
      <c r="B28" s="7">
        <v>549</v>
      </c>
      <c r="C28" s="6">
        <v>0.61616161616161613</v>
      </c>
      <c r="D28" s="7">
        <v>342</v>
      </c>
      <c r="E28" s="6">
        <v>0.38383838383838381</v>
      </c>
      <c r="F28" s="7">
        <v>891</v>
      </c>
      <c r="G28" s="6">
        <v>1</v>
      </c>
    </row>
    <row r="29" spans="1:7" x14ac:dyDescent="0.35">
      <c r="A29" s="8"/>
      <c r="B29" s="9"/>
      <c r="C29" s="10"/>
      <c r="D29" s="9"/>
      <c r="E29" s="10"/>
      <c r="F29" s="9"/>
      <c r="G29" s="10"/>
    </row>
    <row r="30" spans="1:7" x14ac:dyDescent="0.35">
      <c r="A30" s="8"/>
      <c r="B30" s="9"/>
      <c r="C30" s="10"/>
      <c r="D30" s="9"/>
      <c r="E30" s="10"/>
      <c r="F30" s="9"/>
      <c r="G30" s="10"/>
    </row>
    <row r="31" spans="1:7" x14ac:dyDescent="0.35">
      <c r="A31" s="8"/>
      <c r="B31" s="9"/>
      <c r="C31" s="10"/>
      <c r="D31" s="9"/>
      <c r="E31" s="10"/>
      <c r="F31" s="9"/>
      <c r="G31" s="10"/>
    </row>
    <row r="32" spans="1:7" x14ac:dyDescent="0.35">
      <c r="A32"/>
      <c r="B32" s="5" t="s">
        <v>27</v>
      </c>
      <c r="C32"/>
      <c r="D32"/>
      <c r="E32"/>
      <c r="F32"/>
      <c r="G32"/>
    </row>
    <row r="33" spans="1:15" x14ac:dyDescent="0.35">
      <c r="A33"/>
      <c r="B33">
        <v>0</v>
      </c>
      <c r="C33"/>
      <c r="D33">
        <v>1</v>
      </c>
      <c r="E33"/>
      <c r="F33" t="s">
        <v>39</v>
      </c>
      <c r="G33" t="s">
        <v>40</v>
      </c>
    </row>
    <row r="34" spans="1:15" x14ac:dyDescent="0.35">
      <c r="A34" s="5" t="s">
        <v>25</v>
      </c>
      <c r="B34" t="s">
        <v>29</v>
      </c>
      <c r="C34" t="s">
        <v>38</v>
      </c>
      <c r="D34" t="s">
        <v>29</v>
      </c>
      <c r="E34" t="s">
        <v>38</v>
      </c>
      <c r="F34"/>
      <c r="G34"/>
    </row>
    <row r="35" spans="1:15" x14ac:dyDescent="0.35">
      <c r="A35" s="1" t="s">
        <v>45</v>
      </c>
      <c r="B35" s="7">
        <v>449</v>
      </c>
      <c r="C35" s="6">
        <v>0.81785063752276865</v>
      </c>
      <c r="D35" s="7">
        <v>88</v>
      </c>
      <c r="E35" s="6">
        <v>0.25730994152046782</v>
      </c>
      <c r="F35" s="7">
        <v>537</v>
      </c>
      <c r="G35" s="6">
        <v>0.60269360269360273</v>
      </c>
    </row>
    <row r="36" spans="1:15" x14ac:dyDescent="0.35">
      <c r="A36" s="1" t="s">
        <v>46</v>
      </c>
      <c r="B36" s="7">
        <v>66</v>
      </c>
      <c r="C36" s="6">
        <v>0.12021857923497267</v>
      </c>
      <c r="D36" s="7">
        <v>205</v>
      </c>
      <c r="E36" s="6">
        <v>0.59941520467836262</v>
      </c>
      <c r="F36" s="7">
        <v>271</v>
      </c>
      <c r="G36" s="6">
        <v>0.30415263748597082</v>
      </c>
    </row>
    <row r="37" spans="1:15" x14ac:dyDescent="0.35">
      <c r="A37" s="1" t="s">
        <v>59</v>
      </c>
      <c r="B37" s="7">
        <v>34</v>
      </c>
      <c r="C37" s="6">
        <v>6.1930783242258654E-2</v>
      </c>
      <c r="D37" s="7">
        <v>49</v>
      </c>
      <c r="E37" s="6">
        <v>0.14327485380116958</v>
      </c>
      <c r="F37" s="7">
        <v>83</v>
      </c>
      <c r="G37" s="6">
        <v>9.3153759820426493E-2</v>
      </c>
    </row>
    <row r="38" spans="1:15" x14ac:dyDescent="0.35">
      <c r="A38" s="1" t="s">
        <v>26</v>
      </c>
      <c r="B38" s="7">
        <v>549</v>
      </c>
      <c r="C38" s="6">
        <v>1</v>
      </c>
      <c r="D38" s="7">
        <v>342</v>
      </c>
      <c r="E38" s="6">
        <v>1</v>
      </c>
      <c r="F38" s="7">
        <v>891</v>
      </c>
      <c r="G38" s="6">
        <v>1</v>
      </c>
    </row>
    <row r="39" spans="1:15" x14ac:dyDescent="0.35">
      <c r="A39" s="8"/>
      <c r="B39" s="9"/>
      <c r="C39" s="10"/>
      <c r="D39" s="9"/>
      <c r="E39" s="10"/>
      <c r="F39" s="9"/>
      <c r="G39" s="10"/>
    </row>
    <row r="40" spans="1:15" x14ac:dyDescent="0.35">
      <c r="A40" s="8"/>
      <c r="B40" s="9"/>
      <c r="C40" s="10"/>
      <c r="D40" s="9"/>
      <c r="E40" s="10"/>
      <c r="F40" s="9"/>
      <c r="G40" s="10"/>
    </row>
    <row r="41" spans="1:15" x14ac:dyDescent="0.35">
      <c r="A41" s="8"/>
      <c r="B41" s="8"/>
      <c r="C41" s="10"/>
      <c r="D41" s="9"/>
      <c r="E41" s="10"/>
      <c r="F41" s="9"/>
      <c r="G41" s="10"/>
    </row>
    <row r="42" spans="1:15" x14ac:dyDescent="0.35">
      <c r="A42" s="8"/>
      <c r="B42" s="9"/>
      <c r="C42" s="10"/>
      <c r="D42" s="9"/>
      <c r="E42" s="10"/>
      <c r="F42" s="9"/>
      <c r="G42" s="10"/>
    </row>
    <row r="43" spans="1:15" x14ac:dyDescent="0.35">
      <c r="A43"/>
      <c r="B43" s="5" t="s">
        <v>27</v>
      </c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15" x14ac:dyDescent="0.35">
      <c r="A44"/>
      <c r="B44" t="s">
        <v>19</v>
      </c>
      <c r="C44"/>
      <c r="D44" t="s">
        <v>24</v>
      </c>
      <c r="E44"/>
      <c r="F44" t="s">
        <v>15</v>
      </c>
      <c r="G44"/>
      <c r="H44" t="s">
        <v>39</v>
      </c>
      <c r="I44" t="s">
        <v>40</v>
      </c>
      <c r="J44"/>
      <c r="K44"/>
      <c r="L44"/>
      <c r="M44"/>
      <c r="N44"/>
      <c r="O44"/>
    </row>
    <row r="45" spans="1:15" x14ac:dyDescent="0.35">
      <c r="A45" s="5" t="s">
        <v>25</v>
      </c>
      <c r="B45" t="s">
        <v>29</v>
      </c>
      <c r="C45" t="s">
        <v>38</v>
      </c>
      <c r="D45" t="s">
        <v>29</v>
      </c>
      <c r="E45" t="s">
        <v>38</v>
      </c>
      <c r="F45" t="s">
        <v>29</v>
      </c>
      <c r="G45" t="s">
        <v>38</v>
      </c>
      <c r="H45"/>
      <c r="I45"/>
      <c r="J45"/>
      <c r="K45"/>
      <c r="L45"/>
      <c r="M45"/>
      <c r="N45"/>
      <c r="O45"/>
    </row>
    <row r="46" spans="1:15" x14ac:dyDescent="0.35">
      <c r="A46" s="1" t="s">
        <v>45</v>
      </c>
      <c r="B46" s="7">
        <v>122</v>
      </c>
      <c r="C46" s="6">
        <v>0.21143847487001732</v>
      </c>
      <c r="D46" s="7">
        <v>108</v>
      </c>
      <c r="E46" s="6">
        <v>0.18717504332755633</v>
      </c>
      <c r="F46" s="7">
        <v>347</v>
      </c>
      <c r="G46" s="6">
        <v>0.60138648180242638</v>
      </c>
      <c r="H46" s="7">
        <v>577</v>
      </c>
      <c r="I46" s="6">
        <v>1</v>
      </c>
      <c r="J46"/>
      <c r="K46"/>
      <c r="L46"/>
      <c r="M46"/>
      <c r="N46"/>
      <c r="O46"/>
    </row>
    <row r="47" spans="1:15" x14ac:dyDescent="0.35">
      <c r="A47" s="1" t="s">
        <v>46</v>
      </c>
      <c r="B47" s="7">
        <v>94</v>
      </c>
      <c r="C47" s="6">
        <v>0.29936305732484075</v>
      </c>
      <c r="D47" s="7">
        <v>76</v>
      </c>
      <c r="E47" s="6">
        <v>0.24203821656050956</v>
      </c>
      <c r="F47" s="7">
        <v>144</v>
      </c>
      <c r="G47" s="6">
        <v>0.45859872611464969</v>
      </c>
      <c r="H47" s="7">
        <v>314</v>
      </c>
      <c r="I47" s="6">
        <v>1</v>
      </c>
      <c r="J47"/>
      <c r="K47"/>
      <c r="L47"/>
      <c r="M47"/>
      <c r="N47"/>
      <c r="O47"/>
    </row>
    <row r="48" spans="1:15" x14ac:dyDescent="0.35">
      <c r="A48" s="1" t="s">
        <v>26</v>
      </c>
      <c r="B48" s="7">
        <v>216</v>
      </c>
      <c r="C48" s="6">
        <v>0.24242424242424243</v>
      </c>
      <c r="D48" s="7">
        <v>184</v>
      </c>
      <c r="E48" s="6">
        <v>0.20650953984287318</v>
      </c>
      <c r="F48" s="7">
        <v>491</v>
      </c>
      <c r="G48" s="6">
        <v>0.55106621773288444</v>
      </c>
      <c r="H48" s="7">
        <v>891</v>
      </c>
      <c r="I48" s="6">
        <v>1</v>
      </c>
      <c r="J48"/>
      <c r="K48"/>
      <c r="L48"/>
      <c r="M48"/>
      <c r="N48"/>
      <c r="O48"/>
    </row>
    <row r="49" spans="1:15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 x14ac:dyDescent="0.35">
      <c r="M50" s="8"/>
      <c r="N50" s="8"/>
    </row>
    <row r="51" spans="1:15" x14ac:dyDescent="0.35">
      <c r="A51" s="8"/>
      <c r="B51" s="8"/>
      <c r="O51" s="8"/>
    </row>
    <row r="52" spans="1:15" x14ac:dyDescent="0.35">
      <c r="M52" s="8"/>
      <c r="N52" s="8"/>
      <c r="O52" s="8"/>
    </row>
    <row r="53" spans="1:15" x14ac:dyDescent="0.35">
      <c r="A53"/>
      <c r="B53" s="5" t="s">
        <v>27</v>
      </c>
      <c r="C53"/>
      <c r="D53"/>
      <c r="E53"/>
      <c r="F53"/>
      <c r="G53"/>
      <c r="H53"/>
      <c r="I53"/>
      <c r="J53" s="8"/>
      <c r="K53" s="8"/>
      <c r="L53" s="8"/>
      <c r="M53" s="8"/>
      <c r="N53" s="8"/>
      <c r="O53" s="8"/>
    </row>
    <row r="54" spans="1:15" x14ac:dyDescent="0.35">
      <c r="A54"/>
      <c r="B54" t="s">
        <v>19</v>
      </c>
      <c r="C54"/>
      <c r="D54" t="s">
        <v>24</v>
      </c>
      <c r="E54"/>
      <c r="F54" t="s">
        <v>15</v>
      </c>
      <c r="G54"/>
      <c r="H54" t="s">
        <v>39</v>
      </c>
      <c r="I54" t="s">
        <v>40</v>
      </c>
      <c r="J54" s="15"/>
      <c r="M54" s="8"/>
      <c r="N54" s="8"/>
      <c r="O54" s="8"/>
    </row>
    <row r="55" spans="1:15" x14ac:dyDescent="0.35">
      <c r="A55" s="5" t="s">
        <v>25</v>
      </c>
      <c r="B55" t="s">
        <v>29</v>
      </c>
      <c r="C55" t="s">
        <v>38</v>
      </c>
      <c r="D55" t="s">
        <v>29</v>
      </c>
      <c r="E55" t="s">
        <v>38</v>
      </c>
      <c r="F55" t="s">
        <v>29</v>
      </c>
      <c r="G55" t="s">
        <v>38</v>
      </c>
      <c r="H55"/>
      <c r="I55"/>
      <c r="M55" s="13"/>
      <c r="N55" s="16"/>
      <c r="O55" s="14"/>
    </row>
    <row r="56" spans="1:15" x14ac:dyDescent="0.35">
      <c r="A56" s="1" t="s">
        <v>45</v>
      </c>
      <c r="B56" s="7">
        <v>122</v>
      </c>
      <c r="C56" s="6">
        <v>0.56481481481481477</v>
      </c>
      <c r="D56" s="7">
        <v>108</v>
      </c>
      <c r="E56" s="6">
        <v>0.58695652173913049</v>
      </c>
      <c r="F56" s="7">
        <v>347</v>
      </c>
      <c r="G56" s="6">
        <v>0.70672097759674135</v>
      </c>
      <c r="H56" s="7">
        <v>577</v>
      </c>
      <c r="I56" s="6">
        <v>0.6475869809203143</v>
      </c>
    </row>
    <row r="57" spans="1:15" x14ac:dyDescent="0.35">
      <c r="A57" s="1" t="s">
        <v>46</v>
      </c>
      <c r="B57" s="7">
        <v>94</v>
      </c>
      <c r="C57" s="6">
        <v>0.43518518518518517</v>
      </c>
      <c r="D57" s="7">
        <v>76</v>
      </c>
      <c r="E57" s="6">
        <v>0.41304347826086957</v>
      </c>
      <c r="F57" s="7">
        <v>144</v>
      </c>
      <c r="G57" s="6">
        <v>0.29327902240325865</v>
      </c>
      <c r="H57" s="7">
        <v>314</v>
      </c>
      <c r="I57" s="6">
        <v>0.35241301907968575</v>
      </c>
    </row>
    <row r="58" spans="1:15" x14ac:dyDescent="0.35">
      <c r="A58" s="1" t="s">
        <v>26</v>
      </c>
      <c r="B58" s="7">
        <v>216</v>
      </c>
      <c r="C58" s="6">
        <v>1</v>
      </c>
      <c r="D58" s="7">
        <v>184</v>
      </c>
      <c r="E58" s="6">
        <v>1</v>
      </c>
      <c r="F58" s="7">
        <v>491</v>
      </c>
      <c r="G58" s="6">
        <v>1</v>
      </c>
      <c r="H58" s="7">
        <v>891</v>
      </c>
      <c r="I58" s="6">
        <v>1</v>
      </c>
    </row>
    <row r="59" spans="1:15" x14ac:dyDescent="0.35">
      <c r="F59" s="8"/>
      <c r="G59" s="8"/>
      <c r="I59" s="8"/>
      <c r="J59" s="8"/>
    </row>
    <row r="60" spans="1:15" x14ac:dyDescent="0.35">
      <c r="F60" s="8"/>
      <c r="G60" s="8"/>
    </row>
    <row r="61" spans="1:15" x14ac:dyDescent="0.35">
      <c r="F61" s="13"/>
      <c r="G61" s="16"/>
      <c r="I61" s="8"/>
      <c r="J61" s="8"/>
      <c r="K61" s="8"/>
    </row>
    <row r="62" spans="1:15" x14ac:dyDescent="0.35">
      <c r="I62" s="8"/>
      <c r="J62" s="8"/>
      <c r="K62" s="8"/>
    </row>
    <row r="63" spans="1:15" x14ac:dyDescent="0.35">
      <c r="I63" s="8"/>
      <c r="J63" s="8"/>
      <c r="K63" s="8"/>
    </row>
    <row r="64" spans="1:15" x14ac:dyDescent="0.35">
      <c r="I64" s="13"/>
      <c r="J64" s="16"/>
    </row>
    <row r="65" spans="1:15" x14ac:dyDescent="0.35">
      <c r="A65" s="5" t="s">
        <v>25</v>
      </c>
      <c r="B65" t="s">
        <v>30</v>
      </c>
      <c r="C65" s="8"/>
      <c r="D65" s="8"/>
      <c r="F65" s="5" t="s">
        <v>33</v>
      </c>
      <c r="G65" s="5" t="s">
        <v>27</v>
      </c>
      <c r="H65"/>
      <c r="I65"/>
      <c r="J65"/>
    </row>
    <row r="66" spans="1:15" x14ac:dyDescent="0.35">
      <c r="A66" s="1" t="s">
        <v>45</v>
      </c>
      <c r="B66">
        <v>30.122183708838822</v>
      </c>
      <c r="C66" s="8"/>
      <c r="D66" s="8"/>
      <c r="E66" s="8"/>
      <c r="F66" s="5" t="s">
        <v>25</v>
      </c>
      <c r="G66">
        <v>1</v>
      </c>
      <c r="H66">
        <v>2</v>
      </c>
      <c r="I66">
        <v>3</v>
      </c>
      <c r="J66" t="s">
        <v>26</v>
      </c>
    </row>
    <row r="67" spans="1:15" x14ac:dyDescent="0.35">
      <c r="A67" s="1" t="s">
        <v>46</v>
      </c>
      <c r="B67">
        <v>27.262738853503183</v>
      </c>
      <c r="C67" s="8"/>
      <c r="D67" s="8"/>
      <c r="E67" s="8"/>
      <c r="F67" s="1" t="s">
        <v>45</v>
      </c>
      <c r="G67">
        <v>67.226127049180334</v>
      </c>
      <c r="H67">
        <v>19.74178240740741</v>
      </c>
      <c r="I67">
        <v>12.661632564841513</v>
      </c>
      <c r="J67">
        <v>25.523893414211383</v>
      </c>
    </row>
    <row r="68" spans="1:15" x14ac:dyDescent="0.35">
      <c r="A68" s="1" t="s">
        <v>26</v>
      </c>
      <c r="B68">
        <v>29.114478114478114</v>
      </c>
      <c r="C68" s="8"/>
      <c r="D68" s="8"/>
      <c r="E68" s="8"/>
      <c r="F68" s="1" t="s">
        <v>46</v>
      </c>
      <c r="G68">
        <v>106.12579787234041</v>
      </c>
      <c r="H68">
        <v>21.97012105263158</v>
      </c>
      <c r="I68">
        <v>16.118809722222224</v>
      </c>
      <c r="J68">
        <v>44.479817834394886</v>
      </c>
    </row>
    <row r="69" spans="1:15" x14ac:dyDescent="0.35">
      <c r="A69" s="8"/>
      <c r="B69" s="8"/>
      <c r="C69" s="8"/>
      <c r="D69" s="8"/>
      <c r="E69" s="8"/>
      <c r="F69" s="1" t="s">
        <v>26</v>
      </c>
      <c r="G69">
        <v>84.154687499999923</v>
      </c>
      <c r="H69">
        <v>20.662183152173917</v>
      </c>
      <c r="I69">
        <v>13.675550101833</v>
      </c>
      <c r="J69">
        <v>32.204207968574593</v>
      </c>
    </row>
    <row r="70" spans="1:15" x14ac:dyDescent="0.35">
      <c r="B70" s="17"/>
      <c r="C70" s="17"/>
      <c r="D70" s="17"/>
      <c r="E70" s="17"/>
    </row>
    <row r="71" spans="1:15" x14ac:dyDescent="0.35">
      <c r="F71" s="13"/>
    </row>
    <row r="72" spans="1:15" x14ac:dyDescent="0.35">
      <c r="F72" s="13"/>
    </row>
    <row r="73" spans="1:15" x14ac:dyDescent="0.35">
      <c r="F73" s="8"/>
      <c r="G73" s="8"/>
    </row>
    <row r="74" spans="1:15" x14ac:dyDescent="0.35">
      <c r="A74" s="8"/>
      <c r="B74" s="8"/>
      <c r="F74" s="8"/>
      <c r="G74" s="8"/>
    </row>
    <row r="75" spans="1:15" x14ac:dyDescent="0.35">
      <c r="A75" s="8"/>
      <c r="B75" s="8"/>
      <c r="C75" s="8"/>
      <c r="K75" s="8"/>
      <c r="L75" s="8"/>
      <c r="M75" s="8"/>
      <c r="N75" s="8"/>
    </row>
    <row r="76" spans="1:15" x14ac:dyDescent="0.35">
      <c r="A76" s="8"/>
      <c r="B76" s="8"/>
      <c r="C76" s="8"/>
      <c r="J76" s="8"/>
      <c r="K76" s="8"/>
      <c r="L76" s="8"/>
      <c r="M76" s="8"/>
      <c r="N76" s="8"/>
    </row>
    <row r="77" spans="1:15" x14ac:dyDescent="0.35">
      <c r="A77" s="5" t="s">
        <v>29</v>
      </c>
      <c r="B77" s="5" t="s">
        <v>27</v>
      </c>
      <c r="C77"/>
      <c r="D77"/>
      <c r="E77"/>
      <c r="F77"/>
      <c r="G77"/>
      <c r="H77"/>
      <c r="I77"/>
      <c r="J77"/>
      <c r="K77" s="8"/>
      <c r="L77" s="8"/>
      <c r="M77" s="8"/>
      <c r="N77" s="8"/>
      <c r="O77" s="8"/>
    </row>
    <row r="78" spans="1:15" x14ac:dyDescent="0.35">
      <c r="A78" s="5" t="s">
        <v>25</v>
      </c>
      <c r="B78" t="s">
        <v>35</v>
      </c>
      <c r="C78" t="s">
        <v>36</v>
      </c>
      <c r="D78" t="s">
        <v>37</v>
      </c>
      <c r="E78" t="s">
        <v>26</v>
      </c>
      <c r="F78"/>
      <c r="G78"/>
      <c r="H78"/>
      <c r="I78"/>
      <c r="J78"/>
      <c r="K78" s="8"/>
      <c r="L78" s="8"/>
      <c r="M78" s="8"/>
      <c r="N78" s="8"/>
      <c r="O78" s="8"/>
    </row>
    <row r="79" spans="1:15" x14ac:dyDescent="0.35">
      <c r="A79" s="1" t="s">
        <v>45</v>
      </c>
      <c r="B79" s="6">
        <v>0.71386430678466073</v>
      </c>
      <c r="C79" s="6">
        <v>0.44334975369458129</v>
      </c>
      <c r="D79" s="6">
        <v>0.3</v>
      </c>
      <c r="E79" s="6">
        <v>0.6475869809203143</v>
      </c>
      <c r="F79"/>
      <c r="G79"/>
      <c r="H79"/>
      <c r="I79"/>
      <c r="J79"/>
      <c r="K79" s="8"/>
      <c r="L79" s="8"/>
      <c r="M79" s="8"/>
      <c r="N79" s="8"/>
      <c r="O79" s="8"/>
    </row>
    <row r="80" spans="1:15" x14ac:dyDescent="0.35">
      <c r="A80" s="1" t="s">
        <v>46</v>
      </c>
      <c r="B80" s="6">
        <v>0.28613569321533922</v>
      </c>
      <c r="C80" s="6">
        <v>0.55665024630541871</v>
      </c>
      <c r="D80" s="6">
        <v>0.7</v>
      </c>
      <c r="E80" s="6">
        <v>0.35241301907968575</v>
      </c>
      <c r="F80"/>
      <c r="G80"/>
      <c r="H80"/>
      <c r="I80"/>
      <c r="J80"/>
      <c r="K80" s="8"/>
      <c r="L80" s="8"/>
      <c r="M80" s="8"/>
      <c r="N80" s="8"/>
      <c r="O80" s="8"/>
    </row>
    <row r="81" spans="1:10" x14ac:dyDescent="0.35">
      <c r="A81" s="1" t="s">
        <v>26</v>
      </c>
      <c r="B81" s="6">
        <v>1</v>
      </c>
      <c r="C81" s="6">
        <v>1</v>
      </c>
      <c r="D81" s="6">
        <v>1</v>
      </c>
      <c r="E81" s="6">
        <v>1</v>
      </c>
      <c r="F81"/>
      <c r="G81"/>
      <c r="H81"/>
      <c r="I81"/>
      <c r="J81"/>
    </row>
    <row r="82" spans="1:10" x14ac:dyDescent="0.35">
      <c r="A82"/>
      <c r="B82"/>
      <c r="C82"/>
      <c r="D82"/>
      <c r="E82"/>
      <c r="F82"/>
      <c r="G82"/>
      <c r="H82"/>
      <c r="I82"/>
      <c r="J82"/>
    </row>
    <row r="83" spans="1:10" x14ac:dyDescent="0.35">
      <c r="A83" s="8"/>
      <c r="B83" s="10"/>
      <c r="C83" s="10"/>
      <c r="D83" s="10"/>
      <c r="E83" s="10"/>
      <c r="F83" s="10"/>
      <c r="G83" s="10"/>
      <c r="H83" s="10"/>
      <c r="I83" s="10"/>
      <c r="J83" s="10"/>
    </row>
    <row r="84" spans="1:10" x14ac:dyDescent="0.35">
      <c r="A84" s="8"/>
      <c r="B84" s="10"/>
      <c r="C84" s="10"/>
      <c r="D84" s="10"/>
      <c r="E84" s="10"/>
      <c r="F84" s="10"/>
      <c r="G84" s="10"/>
      <c r="H84" s="10"/>
      <c r="I84" s="10"/>
      <c r="J84" s="10"/>
    </row>
    <row r="85" spans="1:10" x14ac:dyDescent="0.35">
      <c r="A85" s="8"/>
      <c r="B85" s="10"/>
      <c r="C85" s="10"/>
      <c r="D85" s="10"/>
      <c r="E85" s="10"/>
      <c r="F85" s="10"/>
      <c r="G85" s="10"/>
      <c r="H85" s="10"/>
      <c r="I85" s="10"/>
      <c r="J85" s="10"/>
    </row>
    <row r="86" spans="1:10" x14ac:dyDescent="0.35">
      <c r="A86" s="8"/>
      <c r="B86" s="10"/>
      <c r="C86" s="10"/>
      <c r="D86" s="10"/>
      <c r="E86" s="10"/>
      <c r="F86" s="10"/>
      <c r="G86" s="10"/>
      <c r="H86" s="10"/>
      <c r="I86" s="10"/>
      <c r="J86" s="10"/>
    </row>
    <row r="87" spans="1:10" x14ac:dyDescent="0.35">
      <c r="A87" s="5" t="s">
        <v>29</v>
      </c>
      <c r="B87" s="5" t="s">
        <v>27</v>
      </c>
      <c r="C87"/>
      <c r="D87"/>
      <c r="E87"/>
      <c r="F87"/>
      <c r="G87"/>
      <c r="H87"/>
      <c r="I87"/>
      <c r="J87"/>
    </row>
    <row r="88" spans="1:10" x14ac:dyDescent="0.35">
      <c r="A88" s="5" t="s">
        <v>25</v>
      </c>
      <c r="B88" t="s">
        <v>35</v>
      </c>
      <c r="C88" t="s">
        <v>36</v>
      </c>
      <c r="D88" t="s">
        <v>37</v>
      </c>
      <c r="E88" t="s">
        <v>26</v>
      </c>
      <c r="F88"/>
      <c r="G88"/>
      <c r="H88"/>
      <c r="I88"/>
      <c r="J88"/>
    </row>
    <row r="89" spans="1:10" x14ac:dyDescent="0.35">
      <c r="A89" s="1" t="s">
        <v>45</v>
      </c>
      <c r="B89" s="6">
        <v>0.83882149046793764</v>
      </c>
      <c r="C89" s="6">
        <v>0.15597920277296359</v>
      </c>
      <c r="D89" s="6">
        <v>5.1993067590987872E-3</v>
      </c>
      <c r="E89" s="6">
        <v>1</v>
      </c>
      <c r="F89"/>
      <c r="G89"/>
      <c r="H89"/>
      <c r="I89"/>
      <c r="J89"/>
    </row>
    <row r="90" spans="1:10" x14ac:dyDescent="0.35">
      <c r="A90" s="1" t="s">
        <v>46</v>
      </c>
      <c r="B90" s="6">
        <v>0.61783439490445857</v>
      </c>
      <c r="C90" s="6">
        <v>0.35987261146496813</v>
      </c>
      <c r="D90" s="6">
        <v>2.2292993630573247E-2</v>
      </c>
      <c r="E90" s="6">
        <v>1</v>
      </c>
      <c r="F90"/>
      <c r="G90"/>
      <c r="H90"/>
      <c r="I90"/>
      <c r="J90"/>
    </row>
    <row r="91" spans="1:10" x14ac:dyDescent="0.35">
      <c r="A91" s="1" t="s">
        <v>26</v>
      </c>
      <c r="B91" s="6">
        <v>0.76094276094276092</v>
      </c>
      <c r="C91" s="6">
        <v>0.22783389450056116</v>
      </c>
      <c r="D91" s="6">
        <v>1.1223344556677889E-2</v>
      </c>
      <c r="E91" s="6">
        <v>1</v>
      </c>
      <c r="F91"/>
      <c r="G91"/>
      <c r="H91"/>
      <c r="I91"/>
      <c r="J91"/>
    </row>
    <row r="92" spans="1:10" x14ac:dyDescent="0.35">
      <c r="A92"/>
      <c r="B92"/>
      <c r="C92"/>
      <c r="D92"/>
      <c r="E92"/>
      <c r="F92"/>
      <c r="G92"/>
      <c r="H92"/>
      <c r="I92"/>
      <c r="J92"/>
    </row>
    <row r="93" spans="1:10" x14ac:dyDescent="0.35">
      <c r="A93" s="8"/>
      <c r="B93" s="10"/>
      <c r="C93" s="10"/>
      <c r="D93" s="10"/>
      <c r="E93" s="10"/>
      <c r="F93" s="10"/>
      <c r="G93" s="10"/>
      <c r="H93" s="10"/>
      <c r="I93" s="10"/>
      <c r="J93" s="10"/>
    </row>
    <row r="94" spans="1:10" x14ac:dyDescent="0.35">
      <c r="A94" s="8"/>
      <c r="B94" s="8"/>
    </row>
    <row r="95" spans="1:10" x14ac:dyDescent="0.35">
      <c r="A95" s="8"/>
      <c r="B95" s="8"/>
    </row>
    <row r="96" spans="1:10" x14ac:dyDescent="0.35">
      <c r="A96" s="8"/>
      <c r="B96" s="8"/>
      <c r="F96" s="8"/>
    </row>
    <row r="97" spans="1:23" x14ac:dyDescent="0.35">
      <c r="A97" s="8"/>
      <c r="B97" s="8"/>
      <c r="C97" s="8"/>
      <c r="D97" s="8"/>
      <c r="F97"/>
      <c r="G97"/>
    </row>
    <row r="98" spans="1:23" x14ac:dyDescent="0.35">
      <c r="A98"/>
      <c r="B98"/>
      <c r="C98" s="8"/>
      <c r="D98" s="8"/>
      <c r="F98"/>
      <c r="G98"/>
      <c r="H98" s="8"/>
      <c r="I98" s="8"/>
      <c r="O98" s="8"/>
      <c r="P98" s="8"/>
      <c r="Q98" s="8"/>
    </row>
    <row r="99" spans="1:23" x14ac:dyDescent="0.35">
      <c r="A99" s="8"/>
      <c r="B99" s="8"/>
      <c r="C99" s="8"/>
      <c r="D99" s="8"/>
      <c r="F99" s="8"/>
      <c r="G99" s="8"/>
      <c r="H99" s="8"/>
      <c r="I99" s="8"/>
      <c r="O99" s="8"/>
      <c r="P99" s="8"/>
      <c r="Q99" s="8"/>
    </row>
    <row r="100" spans="1:23" x14ac:dyDescent="0.35">
      <c r="A100" s="5" t="s">
        <v>29</v>
      </c>
      <c r="B100" s="5" t="s">
        <v>27</v>
      </c>
      <c r="C100"/>
      <c r="D100"/>
      <c r="F100" s="5" t="s">
        <v>29</v>
      </c>
      <c r="G100" s="5" t="s">
        <v>27</v>
      </c>
      <c r="H100"/>
      <c r="I100"/>
      <c r="J100"/>
      <c r="K100" s="8"/>
      <c r="L100" s="8"/>
      <c r="M100" s="8"/>
      <c r="N100" s="8"/>
      <c r="O100" s="8"/>
      <c r="P100" s="8"/>
      <c r="Q100" s="8"/>
    </row>
    <row r="101" spans="1:23" x14ac:dyDescent="0.35">
      <c r="A101" s="5" t="s">
        <v>25</v>
      </c>
      <c r="B101" t="s">
        <v>45</v>
      </c>
      <c r="C101" t="s">
        <v>46</v>
      </c>
      <c r="D101" t="s">
        <v>26</v>
      </c>
      <c r="F101" s="5" t="s">
        <v>25</v>
      </c>
      <c r="G101" t="s">
        <v>19</v>
      </c>
      <c r="H101" t="s">
        <v>24</v>
      </c>
      <c r="I101" t="s">
        <v>15</v>
      </c>
      <c r="J101" t="s">
        <v>26</v>
      </c>
      <c r="K101" s="8"/>
      <c r="L101" s="8"/>
      <c r="M101" s="8"/>
      <c r="N101" s="8"/>
      <c r="O101" s="8"/>
      <c r="P101" s="8"/>
      <c r="Q101" s="8"/>
    </row>
    <row r="102" spans="1:23" x14ac:dyDescent="0.35">
      <c r="A102" s="1" t="s">
        <v>20</v>
      </c>
      <c r="B102" s="6">
        <v>0.10662177328843996</v>
      </c>
      <c r="C102" s="6">
        <v>8.1930415263748599E-2</v>
      </c>
      <c r="D102" s="6">
        <v>0.18855218855218855</v>
      </c>
      <c r="E102" s="18"/>
      <c r="F102" s="1" t="s">
        <v>20</v>
      </c>
      <c r="G102" s="6">
        <v>0.50595238095238093</v>
      </c>
      <c r="H102" s="6">
        <v>0.10119047619047619</v>
      </c>
      <c r="I102" s="6">
        <v>0.39285714285714285</v>
      </c>
      <c r="J102" s="6">
        <v>1</v>
      </c>
      <c r="K102" s="8"/>
      <c r="L102" s="8"/>
      <c r="M102" s="8"/>
      <c r="N102" s="8"/>
      <c r="O102" s="8"/>
      <c r="P102" s="8"/>
      <c r="Q102" s="8"/>
    </row>
    <row r="103" spans="1:23" x14ac:dyDescent="0.35">
      <c r="A103" s="1" t="s">
        <v>23</v>
      </c>
      <c r="B103" s="6">
        <v>4.6015712682379348E-2</v>
      </c>
      <c r="C103" s="6">
        <v>4.0404040404040407E-2</v>
      </c>
      <c r="D103" s="6">
        <v>8.6419753086419748E-2</v>
      </c>
      <c r="F103" s="1" t="s">
        <v>23</v>
      </c>
      <c r="G103" s="6">
        <v>2.5974025974025976E-2</v>
      </c>
      <c r="H103" s="6">
        <v>3.896103896103896E-2</v>
      </c>
      <c r="I103" s="6">
        <v>0.93506493506493504</v>
      </c>
      <c r="J103" s="6">
        <v>1</v>
      </c>
      <c r="K103" s="8"/>
      <c r="L103" s="8"/>
      <c r="M103" s="8"/>
      <c r="N103" s="8"/>
      <c r="O103" s="8"/>
      <c r="P103" s="8"/>
      <c r="Q103" s="8"/>
    </row>
    <row r="104" spans="1:23" x14ac:dyDescent="0.35">
      <c r="A104" s="1" t="s">
        <v>16</v>
      </c>
      <c r="B104" s="6">
        <v>0.49494949494949497</v>
      </c>
      <c r="C104" s="6">
        <v>0.23007856341189675</v>
      </c>
      <c r="D104" s="6">
        <v>0.72502805836139173</v>
      </c>
      <c r="F104" s="1" t="s">
        <v>16</v>
      </c>
      <c r="G104" s="6">
        <v>0.19969040247678019</v>
      </c>
      <c r="H104" s="6">
        <v>0.25386996904024767</v>
      </c>
      <c r="I104" s="6">
        <v>0.54643962848297212</v>
      </c>
      <c r="J104" s="6">
        <v>1</v>
      </c>
      <c r="K104" s="8"/>
      <c r="L104" s="8"/>
      <c r="M104" s="8"/>
      <c r="N104" s="8"/>
      <c r="O104" s="8"/>
      <c r="P104" s="8"/>
      <c r="Q104" s="8"/>
    </row>
    <row r="105" spans="1:23" x14ac:dyDescent="0.35">
      <c r="A105" s="1" t="s">
        <v>26</v>
      </c>
      <c r="B105" s="6">
        <v>0.6475869809203143</v>
      </c>
      <c r="C105" s="6">
        <v>0.35241301907968575</v>
      </c>
      <c r="D105" s="6">
        <v>1</v>
      </c>
      <c r="F105" s="1" t="s">
        <v>26</v>
      </c>
      <c r="G105" s="6">
        <v>0.24242424242424243</v>
      </c>
      <c r="H105" s="6">
        <v>0.20650953984287318</v>
      </c>
      <c r="I105" s="6">
        <v>0.55106621773288444</v>
      </c>
      <c r="J105" s="6">
        <v>1</v>
      </c>
      <c r="K105" s="8"/>
      <c r="L105" s="8"/>
      <c r="M105" s="8"/>
      <c r="N105" s="8"/>
      <c r="O105" s="8"/>
      <c r="P105" s="8"/>
    </row>
    <row r="106" spans="1:23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23" x14ac:dyDescent="0.35">
      <c r="E107" s="8"/>
      <c r="F107" s="8"/>
      <c r="G107" s="8"/>
    </row>
    <row r="108" spans="1:23" x14ac:dyDescent="0.35">
      <c r="A108" s="8"/>
      <c r="B108" s="8"/>
      <c r="C108" s="8"/>
      <c r="D108" s="8"/>
      <c r="E108" s="8"/>
      <c r="F108" s="8"/>
      <c r="G108" s="8"/>
    </row>
    <row r="109" spans="1:23" x14ac:dyDescent="0.35">
      <c r="A109" s="8"/>
      <c r="B109" s="8"/>
      <c r="C109" s="8"/>
      <c r="D109" s="8"/>
      <c r="E109" s="8"/>
      <c r="F109" s="8"/>
      <c r="G109" s="8"/>
      <c r="I109" s="8"/>
    </row>
    <row r="110" spans="1:23" x14ac:dyDescent="0.35">
      <c r="A110" s="8"/>
      <c r="B110" s="8"/>
      <c r="C110" s="8"/>
      <c r="D110" s="19"/>
      <c r="E110" s="20"/>
      <c r="F110" s="8"/>
      <c r="G110" s="8"/>
    </row>
    <row r="111" spans="1:23" x14ac:dyDescent="0.35">
      <c r="A111" s="8"/>
      <c r="B111" s="8"/>
      <c r="C111" s="8"/>
      <c r="D111" s="19"/>
      <c r="E111" s="8"/>
      <c r="F111" s="8"/>
      <c r="G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 x14ac:dyDescent="0.35">
      <c r="D112" s="19"/>
      <c r="E112" s="8"/>
      <c r="F112" s="8"/>
      <c r="G112" s="8"/>
      <c r="K112" s="8"/>
    </row>
    <row r="113" spans="1:11" x14ac:dyDescent="0.35">
      <c r="A113" s="5" t="s">
        <v>29</v>
      </c>
      <c r="B113" s="5" t="s">
        <v>27</v>
      </c>
      <c r="C113"/>
      <c r="D113"/>
      <c r="E113" s="8"/>
      <c r="F113" s="8"/>
      <c r="G113" s="8"/>
      <c r="K113" s="8"/>
    </row>
    <row r="114" spans="1:11" x14ac:dyDescent="0.35">
      <c r="A114" s="5" t="s">
        <v>25</v>
      </c>
      <c r="B114" t="s">
        <v>31</v>
      </c>
      <c r="C114" t="s">
        <v>32</v>
      </c>
      <c r="D114" t="s">
        <v>26</v>
      </c>
      <c r="E114" s="8"/>
      <c r="F114" s="8"/>
      <c r="K114" s="8"/>
    </row>
    <row r="115" spans="1:11" x14ac:dyDescent="0.35">
      <c r="A115" s="1" t="s">
        <v>45</v>
      </c>
      <c r="B115" s="6">
        <v>0.28769497400346622</v>
      </c>
      <c r="C115" s="6">
        <v>0.71230502599653378</v>
      </c>
      <c r="D115" s="6">
        <v>1</v>
      </c>
    </row>
    <row r="116" spans="1:11" x14ac:dyDescent="0.35">
      <c r="A116" s="1" t="s">
        <v>46</v>
      </c>
      <c r="B116" s="6">
        <v>0.59872611464968151</v>
      </c>
      <c r="C116" s="6">
        <v>0.40127388535031849</v>
      </c>
      <c r="D116" s="6">
        <v>1</v>
      </c>
      <c r="G116" s="8"/>
      <c r="H116" s="8"/>
    </row>
    <row r="117" spans="1:11" x14ac:dyDescent="0.35">
      <c r="A117" s="1" t="s">
        <v>26</v>
      </c>
      <c r="B117" s="6">
        <v>0.39730639730639733</v>
      </c>
      <c r="C117" s="6">
        <v>0.60269360269360273</v>
      </c>
      <c r="D117" s="6">
        <v>1</v>
      </c>
      <c r="G117" s="8"/>
      <c r="H117" s="8"/>
    </row>
    <row r="118" spans="1:11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</row>
    <row r="119" spans="1:11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 spans="1:11" x14ac:dyDescent="0.35">
      <c r="A120" s="8"/>
      <c r="B120" s="8"/>
      <c r="C120" s="8"/>
      <c r="D120" s="8"/>
      <c r="E120" s="12"/>
      <c r="F120" s="8"/>
      <c r="G120" s="8"/>
      <c r="H120" s="8"/>
      <c r="I120" s="8"/>
      <c r="J120" s="8"/>
    </row>
    <row r="121" spans="1:11" x14ac:dyDescent="0.35">
      <c r="A121" s="8"/>
      <c r="B121" s="8"/>
      <c r="C121" s="8"/>
      <c r="D121" s="8"/>
      <c r="E121" s="12"/>
      <c r="F121" s="8"/>
      <c r="G121" s="8"/>
      <c r="H121" s="8"/>
      <c r="I121" s="8"/>
      <c r="J121" s="8"/>
      <c r="K121" s="13"/>
    </row>
    <row r="122" spans="1:11" x14ac:dyDescent="0.35">
      <c r="A122" s="8"/>
      <c r="B122" s="8"/>
      <c r="C122" s="8"/>
      <c r="D122" s="8"/>
      <c r="E122" s="12"/>
      <c r="F122" s="8"/>
      <c r="G122" s="21"/>
      <c r="H122" s="22"/>
      <c r="I122" s="22"/>
      <c r="J122" s="22"/>
      <c r="K122" s="23"/>
    </row>
    <row r="123" spans="1:11" x14ac:dyDescent="0.35">
      <c r="A123" s="8"/>
      <c r="B123" s="8"/>
      <c r="C123" s="8"/>
      <c r="D123" s="8"/>
      <c r="E123" s="12"/>
      <c r="F123" s="8"/>
      <c r="G123" s="24"/>
      <c r="H123" s="25"/>
      <c r="I123" s="25"/>
      <c r="J123" s="25"/>
      <c r="K123" s="23"/>
    </row>
    <row r="124" spans="1:11" x14ac:dyDescent="0.35">
      <c r="A124" s="12"/>
      <c r="B124" s="12"/>
      <c r="C124" s="12"/>
      <c r="D124" s="12"/>
      <c r="E124" s="12"/>
      <c r="G124" s="26"/>
      <c r="H124" s="27"/>
      <c r="I124" s="27"/>
      <c r="J124" s="27"/>
      <c r="K124" s="23"/>
    </row>
    <row r="125" spans="1:11" x14ac:dyDescent="0.35">
      <c r="A125" s="8"/>
      <c r="B125" s="8"/>
      <c r="C125" s="8"/>
      <c r="E125" s="8"/>
      <c r="G125" s="13"/>
      <c r="H125" s="23"/>
      <c r="I125" s="23"/>
      <c r="J125" s="23"/>
      <c r="K125" s="23"/>
    </row>
    <row r="126" spans="1:11" x14ac:dyDescent="0.35">
      <c r="A126" s="8"/>
      <c r="B126" s="8"/>
      <c r="C126" s="8"/>
      <c r="E126" s="8"/>
    </row>
    <row r="127" spans="1:11" x14ac:dyDescent="0.35">
      <c r="A127" s="8"/>
      <c r="B127" s="8"/>
      <c r="C127" s="8"/>
      <c r="E127" s="8"/>
      <c r="H127" s="28"/>
    </row>
    <row r="128" spans="1:11" x14ac:dyDescent="0.35">
      <c r="A128" s="8"/>
      <c r="B128" s="8"/>
      <c r="C128" s="8"/>
      <c r="E128" s="8"/>
      <c r="G128" s="8"/>
      <c r="H128" s="8"/>
      <c r="I128" s="8"/>
      <c r="K128" s="8"/>
    </row>
    <row r="129" spans="1:11" x14ac:dyDescent="0.35">
      <c r="A129" s="8"/>
      <c r="B129" s="8"/>
      <c r="C129" s="8"/>
      <c r="E129" s="8"/>
      <c r="G129" s="8"/>
      <c r="H129" s="8"/>
      <c r="I129" s="8"/>
      <c r="K129" s="8"/>
    </row>
    <row r="130" spans="1:11" x14ac:dyDescent="0.35">
      <c r="A130" s="8"/>
      <c r="B130" s="8"/>
      <c r="C130" s="8"/>
      <c r="D130" s="8"/>
      <c r="E130" s="8"/>
      <c r="G130" s="8"/>
      <c r="H130" s="8"/>
      <c r="I130" s="8"/>
      <c r="J130" s="8"/>
      <c r="K130" s="8"/>
    </row>
    <row r="131" spans="1:11" x14ac:dyDescent="0.35">
      <c r="A131" s="8"/>
      <c r="B131" s="8"/>
      <c r="C131" s="8"/>
      <c r="D131" s="8"/>
      <c r="E131" s="8"/>
      <c r="G131" s="8"/>
      <c r="H131" s="8"/>
      <c r="I131" s="8"/>
      <c r="J131" s="8"/>
      <c r="K131" s="8"/>
    </row>
    <row r="132" spans="1:11" x14ac:dyDescent="0.35">
      <c r="A132" s="8"/>
      <c r="B132" s="8"/>
      <c r="C132" s="8"/>
      <c r="D132" s="8"/>
      <c r="E132" s="12"/>
      <c r="G132" s="8"/>
      <c r="H132" s="8"/>
      <c r="I132" s="8"/>
      <c r="J132" s="8"/>
      <c r="K132" s="12"/>
    </row>
    <row r="133" spans="1:11" x14ac:dyDescent="0.35">
      <c r="A133" s="8"/>
      <c r="B133" s="8"/>
      <c r="C133" s="8"/>
      <c r="D133" s="8"/>
      <c r="E133" s="12"/>
      <c r="G133" s="8"/>
      <c r="H133" s="8"/>
      <c r="I133" s="8"/>
      <c r="J133" s="8"/>
      <c r="K133" s="12"/>
    </row>
    <row r="134" spans="1:11" x14ac:dyDescent="0.35">
      <c r="A134" s="8"/>
      <c r="B134" s="8"/>
      <c r="C134" s="8"/>
      <c r="D134" s="8"/>
      <c r="E134" s="12"/>
      <c r="G134" s="8"/>
      <c r="H134" s="8"/>
      <c r="I134" s="8"/>
      <c r="J134" s="8"/>
      <c r="K134" s="12"/>
    </row>
    <row r="135" spans="1:11" x14ac:dyDescent="0.35">
      <c r="A135" s="8"/>
      <c r="B135" s="8"/>
      <c r="C135" s="8"/>
      <c r="D135" s="8"/>
      <c r="E135" s="12"/>
      <c r="G135" s="8"/>
      <c r="H135" s="8"/>
      <c r="I135" s="8"/>
      <c r="J135" s="8"/>
      <c r="K135" s="12"/>
    </row>
    <row r="136" spans="1:11" x14ac:dyDescent="0.35">
      <c r="A136" s="13"/>
      <c r="B136" s="13"/>
      <c r="C136" s="13"/>
      <c r="D136" s="13"/>
      <c r="E136" s="12"/>
      <c r="G136" s="13"/>
      <c r="H136" s="13"/>
      <c r="I136" s="13"/>
      <c r="J136" s="13"/>
      <c r="K136" s="12"/>
    </row>
    <row r="141" spans="1:11" x14ac:dyDescent="0.35">
      <c r="A141" s="8"/>
      <c r="B141" s="8"/>
      <c r="C141" s="8"/>
      <c r="G141" s="8"/>
      <c r="H141" s="8"/>
    </row>
    <row r="142" spans="1:11" x14ac:dyDescent="0.35">
      <c r="A142" s="8"/>
      <c r="B142" s="8"/>
      <c r="C142" s="8"/>
      <c r="G142" s="8"/>
      <c r="H142" s="8"/>
    </row>
    <row r="143" spans="1:11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</row>
    <row r="144" spans="1:11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</row>
    <row r="145" spans="1:11" x14ac:dyDescent="0.35">
      <c r="A145" s="8"/>
      <c r="B145" s="8"/>
      <c r="C145" s="8"/>
      <c r="D145" s="8"/>
      <c r="E145" s="12"/>
      <c r="F145" s="8"/>
      <c r="G145" s="8"/>
      <c r="H145" s="8"/>
      <c r="I145" s="8"/>
      <c r="J145" s="8"/>
    </row>
    <row r="146" spans="1:11" x14ac:dyDescent="0.35">
      <c r="A146" s="8"/>
      <c r="B146" s="8"/>
      <c r="C146" s="8"/>
      <c r="D146" s="8"/>
      <c r="E146" s="12"/>
      <c r="F146" s="8"/>
      <c r="G146" s="8"/>
      <c r="H146" s="8"/>
      <c r="I146" s="8"/>
      <c r="J146" s="8"/>
      <c r="K146" s="13"/>
    </row>
    <row r="147" spans="1:11" x14ac:dyDescent="0.35">
      <c r="A147" s="8"/>
      <c r="B147" s="8"/>
      <c r="C147" s="8"/>
      <c r="D147" s="8"/>
      <c r="E147" s="12"/>
      <c r="F147" s="8"/>
      <c r="G147" s="21"/>
      <c r="H147" s="22"/>
      <c r="I147" s="22"/>
      <c r="J147" s="22"/>
      <c r="K147" s="23"/>
    </row>
    <row r="148" spans="1:11" x14ac:dyDescent="0.35">
      <c r="A148" s="8"/>
      <c r="B148" s="8"/>
      <c r="C148" s="8"/>
      <c r="D148" s="8"/>
      <c r="E148" s="12"/>
      <c r="F148" s="8"/>
      <c r="G148" s="24"/>
      <c r="H148" s="25"/>
      <c r="I148" s="25"/>
      <c r="J148" s="25"/>
      <c r="K148" s="23"/>
    </row>
    <row r="149" spans="1:11" x14ac:dyDescent="0.35">
      <c r="A149" s="12"/>
      <c r="B149" s="12"/>
      <c r="C149" s="12"/>
      <c r="D149" s="12"/>
      <c r="E149" s="12"/>
      <c r="G149" s="26"/>
      <c r="H149" s="27"/>
      <c r="I149" s="27"/>
      <c r="J149" s="27"/>
      <c r="K149" s="23"/>
    </row>
    <row r="150" spans="1:11" x14ac:dyDescent="0.35">
      <c r="A150" s="8"/>
      <c r="B150" s="8"/>
      <c r="C150" s="8"/>
      <c r="E150" s="8"/>
      <c r="G150" s="13"/>
      <c r="H150" s="23"/>
      <c r="I150" s="23"/>
      <c r="J150" s="23"/>
      <c r="K150" s="23"/>
    </row>
    <row r="151" spans="1:11" x14ac:dyDescent="0.35">
      <c r="A151" s="8"/>
      <c r="B151" s="8"/>
      <c r="C151" s="8"/>
      <c r="E151" s="8"/>
    </row>
    <row r="152" spans="1:11" x14ac:dyDescent="0.35">
      <c r="A152" s="8"/>
      <c r="B152" s="8"/>
      <c r="C152" s="8"/>
      <c r="E152" s="8"/>
      <c r="H152" s="28"/>
    </row>
    <row r="153" spans="1:11" x14ac:dyDescent="0.35">
      <c r="A153" s="8"/>
      <c r="B153" s="8"/>
      <c r="C153" s="8"/>
      <c r="E153" s="8"/>
      <c r="G153" s="8"/>
      <c r="H153" s="8"/>
      <c r="I153" s="8"/>
      <c r="K153" s="8"/>
    </row>
    <row r="154" spans="1:11" x14ac:dyDescent="0.35">
      <c r="A154" s="8"/>
      <c r="B154" s="8"/>
      <c r="C154" s="8"/>
      <c r="E154" s="8"/>
      <c r="G154" s="8"/>
      <c r="H154" s="8"/>
      <c r="I154" s="8"/>
      <c r="K154" s="8"/>
    </row>
    <row r="155" spans="1:11" x14ac:dyDescent="0.35">
      <c r="A155" s="8"/>
      <c r="B155" s="8"/>
      <c r="C155" s="8"/>
      <c r="D155" s="8"/>
      <c r="E155" s="8"/>
      <c r="G155" s="8"/>
      <c r="H155" s="8"/>
      <c r="I155" s="8"/>
      <c r="J155" s="8"/>
      <c r="K155" s="8"/>
    </row>
    <row r="156" spans="1:11" x14ac:dyDescent="0.35">
      <c r="A156" s="8"/>
      <c r="B156" s="8"/>
      <c r="C156" s="8"/>
      <c r="D156" s="8"/>
      <c r="E156" s="8"/>
      <c r="G156" s="8"/>
      <c r="H156" s="8"/>
      <c r="I156" s="8"/>
      <c r="J156" s="8"/>
      <c r="K156" s="8"/>
    </row>
    <row r="157" spans="1:11" x14ac:dyDescent="0.35">
      <c r="A157" s="8"/>
      <c r="B157" s="8"/>
      <c r="C157" s="8"/>
      <c r="D157" s="8"/>
      <c r="E157" s="12"/>
      <c r="G157" s="8"/>
      <c r="H157" s="8"/>
      <c r="I157" s="8"/>
      <c r="J157" s="8"/>
      <c r="K157" s="12"/>
    </row>
    <row r="158" spans="1:11" x14ac:dyDescent="0.35">
      <c r="A158" s="8"/>
      <c r="B158" s="8"/>
      <c r="C158" s="8"/>
      <c r="D158" s="8"/>
      <c r="E158" s="12"/>
      <c r="G158" s="8"/>
      <c r="H158" s="8"/>
      <c r="I158" s="8"/>
      <c r="J158" s="8"/>
      <c r="K158" s="12"/>
    </row>
    <row r="159" spans="1:11" x14ac:dyDescent="0.35">
      <c r="A159" s="8"/>
      <c r="B159" s="8"/>
      <c r="C159" s="8"/>
      <c r="D159" s="8"/>
      <c r="E159" s="12"/>
      <c r="G159" s="8"/>
      <c r="H159" s="8"/>
      <c r="I159" s="8"/>
      <c r="J159" s="8"/>
      <c r="K159" s="12"/>
    </row>
    <row r="160" spans="1:11" x14ac:dyDescent="0.35">
      <c r="A160" s="8"/>
      <c r="B160" s="8"/>
      <c r="C160" s="8"/>
      <c r="D160" s="8"/>
      <c r="E160" s="12"/>
      <c r="G160" s="8"/>
      <c r="H160" s="8"/>
      <c r="I160" s="8"/>
      <c r="J160" s="8"/>
      <c r="K160" s="12"/>
    </row>
    <row r="161" spans="1:11" x14ac:dyDescent="0.35">
      <c r="A161" s="13"/>
      <c r="B161" s="13"/>
      <c r="C161" s="13"/>
      <c r="D161" s="13"/>
      <c r="E161" s="12"/>
      <c r="G161" s="13"/>
      <c r="H161" s="13"/>
      <c r="I161" s="13"/>
      <c r="J161" s="13"/>
      <c r="K161" s="12"/>
    </row>
  </sheetData>
  <pageMargins left="0.7" right="0.7" top="0.75" bottom="0.75" header="0.3" footer="0.3"/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8F29-3615-4200-B5C8-73BC0C165E9D}">
  <dimension ref="A3:E16"/>
  <sheetViews>
    <sheetView zoomScale="70" zoomScaleNormal="70" workbookViewId="0">
      <selection activeCell="S39" sqref="S39"/>
    </sheetView>
  </sheetViews>
  <sheetFormatPr baseColWidth="10" defaultRowHeight="14.5" x14ac:dyDescent="0.35"/>
  <sheetData>
    <row r="3" spans="1:5" x14ac:dyDescent="0.35">
      <c r="A3" s="31"/>
    </row>
    <row r="16" spans="1:5" x14ac:dyDescent="0.35">
      <c r="E16" s="29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1 Q B W 0 u P P p q m A A A A 9 w A A A B I A H A B D b 2 5 m a W c v U G F j a 2 F n Z S 5 4 b W w g o h g A K K A U A A A A A A A A A A A A A A A A A A A A A A A A A A A A h Y + x D o I w G I R f h X S n L Z X B k J 8 y m D h J Y j Q x r g 0 U a I R i 2 m J 5 N w c f y V c Q o 6 i b w w 1 3 9 w 1 3 9 + s N s r F r g 4 s 0 V v U 6 R R G m K J C 6 6 E u l 6 x Q N r g q X K O O w F c V J 1 D K Y Y G 2 T 0 Z Y p a p w 7 J 4 R 4 7 7 F f 4 N 7 U h F E a k W O + 2 R e N 7 A T 6 w O o / H C p t n d C F R B w O r z G c 4 S i O J 1 G G K Z A 5 h V z p L 8 G m w c / 2 J 4 T V 0 L r B S F 6 Z c L 0 D M l s g 7 x P 8 A V B L A w Q U A A I A C A A b V A F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1 Q B W y i K R 7 g O A A A A E Q A A A B M A H A B G b 3 J t d W x h c y 9 T Z W N 0 a W 9 u M S 5 t I K I Y A C i g F A A A A A A A A A A A A A A A A A A A A A A A A A A A A C t O T S 7 J z M 9 T C I b Q h t Y A U E s B A i 0 A F A A C A A g A G 1 Q B W 0 u P P p q m A A A A 9 w A A A B I A A A A A A A A A A A A A A A A A A A A A A E N v b m Z p Z y 9 Q Y W N r Y W d l L n h t b F B L A Q I t A B Q A A g A I A B t U A V s P y u m r p A A A A O k A A A A T A A A A A A A A A A A A A A A A A P I A A A B b Q 2 9 u d G V u d F 9 U e X B l c 1 0 u e G 1 s U E s B A i 0 A F A A C A A g A G 1 Q B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w l B H S t o Z R H o 4 f V w 0 Z 8 K W o A A A A A A g A A A A A A E G Y A A A A B A A A g A A A A e z 5 0 b h q L F i R n a o i T o n s 2 z u S b 3 j 6 T z s 5 / 4 S X 1 w V n / F L 4 A A A A A D o A A A A A C A A A g A A A A Z O m c F l D w 9 a p 2 j K U l B z 9 y 6 D Q o P Y U 4 M 4 k Y G 4 C h d S G V a d B Q A A A A I d 6 v 8 t h A P k f A 4 U n 2 h G 4 J g 4 B k i 5 W b E 9 s E 6 0 U O I g F 6 a P A E h o P y h / C U M m g c 4 A Q c L o a i w 8 d 0 H D / J t v Y f K f j j l t z / r b E h 6 E y C p a Y L r U V 0 o i V T / j d A A A A A F s w + I E N O U v M 3 R b q j s X R W 2 g 3 T j 4 E 0 J v / Y F d 9 G + E n t p Y Y u l d C c M j m N u l V J U R L i w P w X 8 H G e a 2 T i N S o 9 T I y Q v z c L i A = = < / D a t a M a s h u p > 
</file>

<file path=customXml/itemProps1.xml><?xml version="1.0" encoding="utf-8"?>
<ds:datastoreItem xmlns:ds="http://schemas.openxmlformats.org/officeDocument/2006/customXml" ds:itemID="{F2819701-BC90-4500-A3E2-BA1D7D7450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Données</vt:lpstr>
      <vt:lpstr>TCD</vt:lpstr>
      <vt:lpstr>TCD_Details</vt:lpstr>
      <vt:lpstr>Tableau de 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Mamdouba Bangoura</dc:creator>
  <cp:lastModifiedBy>André Mamdouba Bangoura</cp:lastModifiedBy>
  <dcterms:created xsi:type="dcterms:W3CDTF">2025-08-01T08:32:38Z</dcterms:created>
  <dcterms:modified xsi:type="dcterms:W3CDTF">2025-08-13T20:36:41Z</dcterms:modified>
</cp:coreProperties>
</file>