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NOT" sheetId="2" r:id="rId5"/>
    <sheet state="visible" name="AND" sheetId="3" r:id="rId6"/>
    <sheet state="visible" name="Project A" sheetId="4" r:id="rId7"/>
    <sheet state="visible" name="Project B" sheetId="5" r:id="rId8"/>
  </sheets>
  <definedNames/>
  <calcPr/>
  <extLst>
    <ext uri="GoogleSheetsCustomDataVersion2">
      <go:sheetsCustomData xmlns:go="http://customooxmlschemas.google.com/" r:id="rId9" roundtripDataChecksum="cRh65cO+3SSzdTSRv2WQeku8X0LT51YHzw9o/X0h6L4="/>
    </ext>
  </extLst>
</workbook>
</file>

<file path=xl/sharedStrings.xml><?xml version="1.0" encoding="utf-8"?>
<sst xmlns="http://schemas.openxmlformats.org/spreadsheetml/2006/main" count="2010" uniqueCount="36">
  <si>
    <r>
      <rPr>
        <rFont val="Arial"/>
        <sz val="10.0"/>
      </rPr>
      <t xml:space="preserve">Inspiration: </t>
    </r>
    <r>
      <rPr>
        <rFont val="Arial"/>
        <color rgb="FF1155CC"/>
        <sz val="10.0"/>
        <u/>
      </rPr>
      <t>https://www.youtube.com/watch?v=fjfZZ6S1ad4</t>
    </r>
    <r>
      <rPr>
        <rFont val="Arial"/>
        <color rgb="FF000000"/>
        <sz val="10.0"/>
      </rPr>
      <t xml:space="preserve"> &amp; </t>
    </r>
    <r>
      <rPr>
        <rFont val="Arial"/>
        <color rgb="FF1155CC"/>
        <sz val="10.0"/>
        <u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</si>
  <si>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</si>
  <si>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</si>
  <si>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</si>
  <si>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</si>
  <si>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</si>
  <si>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</si>
  <si>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</si>
  <si>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</si>
  <si>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</si>
  <si>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</si>
  <si>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</si>
  <si>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</si>
  <si>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</si>
  <si>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</si>
  <si>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</si>
  <si>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</si>
  <si>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</si>
  <si>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</si>
  <si>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</si>
  <si>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</si>
  <si>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</si>
  <si>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</si>
  <si>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</si>
  <si>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</si>
  <si>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</si>
  <si>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</si>
  <si>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 xml:space="preserve">Cost function terendah </t>
  </si>
  <si>
    <t>Berulang di nilai cost function</t>
  </si>
  <si>
    <t>0.81</t>
  </si>
  <si>
    <t>Weight1</t>
  </si>
  <si>
    <t>Weight2</t>
  </si>
  <si>
    <t>Bias</t>
  </si>
  <si>
    <t>Layer 2</t>
  </si>
  <si>
    <t>...</t>
  </si>
  <si>
    <t>w1,_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</si>
</sst>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0.0"/>
      <color rgb="FF0000FF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FFFF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2" xfId="0" applyFont="1" applyNumberFormat="1"/>
    <xf borderId="0" fillId="0" fontId="4" numFmtId="2" xfId="0" applyFont="1" applyNumberFormat="1"/>
    <xf borderId="1" fillId="2" fontId="3" numFmtId="2" xfId="0" applyBorder="1" applyFill="1" applyFont="1" applyNumberFormat="1"/>
    <xf borderId="2" fillId="0" fontId="5" numFmtId="0" xfId="0" applyBorder="1" applyFont="1"/>
    <xf borderId="3" fillId="2" fontId="3" numFmtId="2" xfId="0" applyBorder="1" applyFont="1" applyNumberFormat="1"/>
    <xf borderId="4" fillId="2" fontId="3" numFmtId="2" xfId="0" applyBorder="1" applyFont="1" applyNumberFormat="1"/>
    <xf borderId="5" fillId="2" fontId="3" numFmtId="2" xfId="0" applyBorder="1" applyFont="1" applyNumberFormat="1"/>
    <xf borderId="6" fillId="0" fontId="5" numFmtId="0" xfId="0" applyBorder="1" applyFont="1"/>
    <xf borderId="7" fillId="2" fontId="3" numFmtId="2" xfId="0" applyBorder="1" applyFont="1" applyNumberFormat="1"/>
    <xf borderId="8" fillId="0" fontId="5" numFmtId="0" xfId="0" applyBorder="1" applyFont="1"/>
    <xf borderId="9" fillId="0" fontId="5" numFmtId="0" xfId="0" applyBorder="1" applyFont="1"/>
    <xf borderId="10" fillId="2" fontId="3" numFmtId="2" xfId="0" applyBorder="1" applyFont="1" applyNumberFormat="1"/>
    <xf borderId="11" fillId="2" fontId="3" numFmtId="2" xfId="0" applyBorder="1" applyFont="1" applyNumberFormat="1"/>
    <xf borderId="12" fillId="2" fontId="3" numFmtId="2" xfId="0" applyBorder="1" applyFont="1" applyNumberFormat="1"/>
    <xf borderId="13" fillId="2" fontId="3" numFmtId="2" xfId="0" applyBorder="1" applyFont="1" applyNumberFormat="1"/>
    <xf borderId="14" fillId="2" fontId="3" numFmtId="2" xfId="0" applyBorder="1" applyFont="1" applyNumberFormat="1"/>
    <xf borderId="11" fillId="2" fontId="2" numFmtId="2" xfId="0" applyBorder="1" applyFont="1" applyNumberFormat="1"/>
    <xf borderId="14" fillId="2" fontId="2" numFmtId="2" xfId="0" applyBorder="1" applyFont="1" applyNumberFormat="1"/>
    <xf borderId="15" fillId="0" fontId="3" numFmtId="2" xfId="0" applyBorder="1" applyFont="1" applyNumberFormat="1"/>
    <xf borderId="16" fillId="0" fontId="3" numFmtId="2" xfId="0" applyBorder="1" applyFont="1" applyNumberFormat="1"/>
    <xf borderId="1" fillId="0" fontId="3" numFmtId="2" xfId="0" applyBorder="1" applyFont="1" applyNumberFormat="1"/>
    <xf borderId="17" fillId="0" fontId="3" numFmtId="2" xfId="0" applyBorder="1" applyFont="1" applyNumberFormat="1"/>
    <xf borderId="16" fillId="0" fontId="2" numFmtId="2" xfId="0" applyBorder="1" applyFont="1" applyNumberFormat="1"/>
    <xf borderId="18" fillId="0" fontId="3" numFmtId="2" xfId="0" applyBorder="1" applyFont="1" applyNumberFormat="1"/>
    <xf borderId="19" fillId="0" fontId="3" numFmtId="2" xfId="0" applyBorder="1" applyFont="1" applyNumberFormat="1"/>
    <xf borderId="20" fillId="0" fontId="3" numFmtId="2" xfId="0" applyBorder="1" applyFont="1" applyNumberFormat="1"/>
    <xf borderId="18" fillId="0" fontId="5" numFmtId="0" xfId="0" applyBorder="1" applyFont="1"/>
    <xf borderId="19" fillId="0" fontId="5" numFmtId="0" xfId="0" applyBorder="1" applyFont="1"/>
    <xf borderId="16" fillId="0" fontId="3" numFmtId="2" xfId="0" applyAlignment="1" applyBorder="1" applyFont="1" applyNumberFormat="1">
      <alignment horizontal="right"/>
    </xf>
    <xf borderId="0" fillId="0" fontId="3" numFmtId="2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0" fillId="0" fontId="6" numFmtId="2" xfId="0" applyFont="1" applyNumberFormat="1"/>
    <xf borderId="0" fillId="3" fontId="3" numFmtId="2" xfId="0" applyFill="1" applyFont="1" applyNumberFormat="1"/>
    <xf borderId="0" fillId="3" fontId="7" numFmtId="0" xfId="0" applyFont="1"/>
    <xf borderId="0" fillId="3" fontId="6" numFmtId="2" xfId="0" applyFont="1" applyNumberFormat="1"/>
    <xf borderId="0" fillId="0" fontId="3" numFmtId="2" xfId="0" applyAlignment="1" applyFont="1" applyNumberFormat="1">
      <alignment readingOrder="0"/>
    </xf>
    <xf borderId="0" fillId="4" fontId="3" numFmtId="2" xfId="0" applyFill="1" applyFont="1" applyNumberFormat="1"/>
    <xf borderId="0" fillId="4" fontId="7" numFmtId="0" xfId="0" applyFont="1"/>
    <xf borderId="0" fillId="4" fontId="6" numFmtId="2" xfId="0" applyFont="1" applyNumberFormat="1"/>
    <xf borderId="0" fillId="0" fontId="6" numFmtId="0" xfId="0" applyFont="1"/>
    <xf borderId="21" fillId="2" fontId="3" numFmtId="2" xfId="0" applyBorder="1" applyFont="1" applyNumberFormat="1"/>
    <xf borderId="0" fillId="0" fontId="3" numFmtId="0" xfId="0" applyFont="1"/>
    <xf borderId="16" fillId="0" fontId="3" numFmtId="0" xfId="0" applyBorder="1" applyFont="1"/>
    <xf borderId="15" fillId="0" fontId="3" numFmtId="0" xfId="0" applyBorder="1" applyFont="1"/>
    <xf borderId="18" fillId="0" fontId="3" numFmtId="0" xfId="0" applyBorder="1" applyFont="1"/>
    <xf borderId="20" fillId="0" fontId="3" numFmtId="0" xfId="0" applyBorder="1" applyFont="1"/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fjfZZ6S1ad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.75"/>
    <col customWidth="1" min="3" max="17" width="5.13"/>
    <col customWidth="1" min="18" max="18" width="7.25"/>
    <col customWidth="1" min="19" max="23" width="5.13"/>
  </cols>
  <sheetData>
    <row r="1" ht="15.75" customHeight="1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2">
        <v>0.0</v>
      </c>
      <c r="B3" s="2">
        <v>1.0</v>
      </c>
      <c r="C3" s="3"/>
      <c r="D3" s="3"/>
      <c r="E3" s="4"/>
      <c r="F3" s="3"/>
      <c r="G3" s="4"/>
      <c r="H3" s="4"/>
      <c r="I3" s="4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2">
        <v>1.0</v>
      </c>
      <c r="B4" s="2">
        <v>0.0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 t="s">
        <v>4</v>
      </c>
      <c r="B6" s="3">
        <v>10.0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5" t="s">
        <v>5</v>
      </c>
      <c r="B8" s="6"/>
      <c r="C8" s="3"/>
      <c r="D8" s="7" t="s">
        <v>6</v>
      </c>
      <c r="E8" s="8"/>
      <c r="F8" s="8"/>
      <c r="G8" s="8"/>
      <c r="H8" s="9" t="s">
        <v>3</v>
      </c>
      <c r="I8" s="10"/>
      <c r="J8" s="3"/>
      <c r="K8" s="7" t="s">
        <v>7</v>
      </c>
      <c r="L8" s="11" t="s">
        <v>8</v>
      </c>
      <c r="M8" s="3"/>
      <c r="N8" s="7"/>
      <c r="O8" s="8"/>
      <c r="P8" s="8"/>
      <c r="Q8" s="8"/>
      <c r="R8" s="8"/>
      <c r="S8" s="11"/>
      <c r="T8" s="3"/>
      <c r="U8" s="3"/>
      <c r="V8" s="3"/>
      <c r="W8" s="3"/>
    </row>
    <row r="9" ht="15.75" customHeight="1">
      <c r="A9" s="12"/>
      <c r="B9" s="13"/>
      <c r="C9" s="3"/>
      <c r="D9" s="14"/>
      <c r="E9" s="15" t="s">
        <v>9</v>
      </c>
      <c r="F9" s="15" t="s">
        <v>10</v>
      </c>
      <c r="G9" s="15"/>
      <c r="H9" s="16" t="s">
        <v>11</v>
      </c>
      <c r="I9" s="17" t="s">
        <v>12</v>
      </c>
      <c r="J9" s="3"/>
      <c r="K9" s="14"/>
      <c r="L9" s="18"/>
      <c r="M9" s="3"/>
      <c r="N9" s="14" t="s">
        <v>13</v>
      </c>
      <c r="O9" s="15" t="s">
        <v>14</v>
      </c>
      <c r="P9" s="15" t="s">
        <v>15</v>
      </c>
      <c r="Q9" s="15" t="s">
        <v>16</v>
      </c>
      <c r="R9" s="19" t="s">
        <v>17</v>
      </c>
      <c r="S9" s="20" t="s">
        <v>18</v>
      </c>
      <c r="T9" s="3"/>
      <c r="U9" s="3"/>
      <c r="V9" s="3"/>
      <c r="W9" s="3"/>
    </row>
    <row r="10" ht="15.75" customHeight="1">
      <c r="A10" s="21" t="s">
        <v>2</v>
      </c>
      <c r="B10" s="22">
        <f t="array" ref="B10">TRANSPOSE($A$3)</f>
        <v>0</v>
      </c>
      <c r="C10" s="3"/>
      <c r="D10" s="23" t="s">
        <v>19</v>
      </c>
      <c r="E10" s="24">
        <v>3.0</v>
      </c>
      <c r="F10" s="24">
        <v>1.0</v>
      </c>
      <c r="G10" s="24"/>
      <c r="H10" s="24">
        <f t="array" ref="H10">MMULT(E10,B10) + F10</f>
        <v>1</v>
      </c>
      <c r="I10" s="25">
        <f>1/(1+EXP(-H10))</f>
        <v>0.7310585786</v>
      </c>
      <c r="J10" s="21"/>
      <c r="K10" s="21">
        <f>$B$3</f>
        <v>1</v>
      </c>
      <c r="L10" s="25">
        <f>(K10-I10)^2</f>
        <v>0.07232948813</v>
      </c>
      <c r="M10" s="3"/>
      <c r="N10" s="21">
        <f>2*(I10-K10)</f>
        <v>-0.5378828427</v>
      </c>
      <c r="O10" s="3">
        <f>I10*(1-I10)</f>
        <v>0.1966119332</v>
      </c>
      <c r="P10" s="3">
        <f>B10</f>
        <v>0</v>
      </c>
      <c r="Q10" s="3">
        <v>1.0</v>
      </c>
      <c r="R10" s="3">
        <f>N10*O10*P10</f>
        <v>0</v>
      </c>
      <c r="S10" s="22">
        <f>N10*O10*Q10</f>
        <v>-0.1057541856</v>
      </c>
      <c r="T10" s="3"/>
      <c r="U10" s="3"/>
      <c r="V10" s="3"/>
      <c r="W10" s="3"/>
    </row>
    <row r="11" ht="15.75" customHeight="1">
      <c r="A11" s="21"/>
      <c r="B11" s="22"/>
      <c r="C11" s="3"/>
      <c r="D11" s="21"/>
      <c r="E11" s="3"/>
      <c r="F11" s="3"/>
      <c r="G11" s="3"/>
      <c r="H11" s="3"/>
      <c r="I11" s="22"/>
      <c r="J11" s="3"/>
      <c r="K11" s="21"/>
      <c r="L11" s="22"/>
      <c r="M11" s="3"/>
      <c r="N11" s="21"/>
      <c r="O11" s="3"/>
      <c r="P11" s="3"/>
      <c r="Q11" s="3"/>
      <c r="R11" s="3"/>
      <c r="S11" s="22"/>
      <c r="T11" s="3"/>
      <c r="U11" s="3"/>
      <c r="V11" s="3"/>
      <c r="W11" s="3"/>
    </row>
    <row r="12" ht="15.75" customHeight="1">
      <c r="A12" s="21" t="s">
        <v>2</v>
      </c>
      <c r="B12" s="22">
        <f t="array" ref="B12">TRANSPOSE($A$4)</f>
        <v>1</v>
      </c>
      <c r="C12" s="3"/>
      <c r="D12" s="21" t="str">
        <f t="shared" ref="D12:F12" si="1">D10</f>
        <v>w0,_</v>
      </c>
      <c r="E12" s="3">
        <f t="shared" si="1"/>
        <v>3</v>
      </c>
      <c r="F12" s="3">
        <f t="shared" si="1"/>
        <v>1</v>
      </c>
      <c r="G12" s="3"/>
      <c r="H12" s="3">
        <f t="array" ref="H12">MMULT(E12,B12) + F12</f>
        <v>4</v>
      </c>
      <c r="I12" s="25">
        <f>1/(1+EXP(-H12))</f>
        <v>0.98201379</v>
      </c>
      <c r="J12" s="3"/>
      <c r="K12" s="21">
        <f>$B$4</f>
        <v>0</v>
      </c>
      <c r="L12" s="25">
        <f>(K12-I12)^2</f>
        <v>0.9643510838</v>
      </c>
      <c r="M12" s="3"/>
      <c r="N12" s="21">
        <f>2*(I12-K12)</f>
        <v>1.96402758</v>
      </c>
      <c r="O12" s="3">
        <f>I12*(1-I12)</f>
        <v>0.01766270621</v>
      </c>
      <c r="P12" s="3">
        <f>B12</f>
        <v>1</v>
      </c>
      <c r="Q12" s="3">
        <v>1.0</v>
      </c>
      <c r="R12" s="3">
        <f>N12*O12*P12</f>
        <v>0.03469004214</v>
      </c>
      <c r="S12" s="22">
        <f>N12*O12*Q12</f>
        <v>0.03469004214</v>
      </c>
      <c r="T12" s="3"/>
      <c r="U12" s="3"/>
      <c r="V12" s="3"/>
      <c r="W12" s="3"/>
    </row>
    <row r="13" ht="15.75" customHeight="1">
      <c r="A13" s="26"/>
      <c r="B13" s="27"/>
      <c r="C13" s="3"/>
      <c r="D13" s="26"/>
      <c r="E13" s="28"/>
      <c r="F13" s="28"/>
      <c r="G13" s="28"/>
      <c r="H13" s="28"/>
      <c r="I13" s="27"/>
      <c r="J13" s="21"/>
      <c r="K13" s="26"/>
      <c r="L13" s="27"/>
      <c r="M13" s="3"/>
      <c r="N13" s="26"/>
      <c r="O13" s="28"/>
      <c r="P13" s="28"/>
      <c r="Q13" s="28"/>
      <c r="R13" s="28"/>
      <c r="S13" s="27"/>
      <c r="T13" s="3"/>
      <c r="U13" s="3"/>
      <c r="V13" s="3"/>
      <c r="W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f>SUM(L10:L13)</f>
        <v>1.036680572</v>
      </c>
      <c r="M14" s="3"/>
      <c r="N14" s="3"/>
      <c r="O14" s="3"/>
      <c r="P14" s="3"/>
      <c r="Q14" s="3"/>
      <c r="R14" s="2">
        <f t="shared" ref="R14:S14" si="2">AVERAGE(R10:R13)</f>
        <v>0.01734502107</v>
      </c>
      <c r="S14" s="2">
        <f t="shared" si="2"/>
        <v>-0.03553207171</v>
      </c>
      <c r="T14" s="3"/>
      <c r="U14" s="3"/>
      <c r="V14" s="3"/>
      <c r="W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5" t="s">
        <v>5</v>
      </c>
      <c r="B16" s="6"/>
      <c r="C16" s="3"/>
      <c r="D16" s="7" t="s">
        <v>6</v>
      </c>
      <c r="E16" s="8"/>
      <c r="F16" s="8"/>
      <c r="G16" s="8"/>
      <c r="H16" s="9" t="s">
        <v>3</v>
      </c>
      <c r="I16" s="10"/>
      <c r="J16" s="3"/>
      <c r="K16" s="7" t="s">
        <v>20</v>
      </c>
      <c r="L16" s="11" t="s">
        <v>8</v>
      </c>
      <c r="M16" s="3"/>
      <c r="N16" s="7"/>
      <c r="O16" s="8"/>
      <c r="P16" s="8"/>
      <c r="Q16" s="8"/>
      <c r="R16" s="8"/>
      <c r="S16" s="11"/>
      <c r="T16" s="3"/>
      <c r="U16" s="3"/>
      <c r="V16" s="3"/>
      <c r="W16" s="3"/>
    </row>
    <row r="17" ht="15.75" customHeight="1">
      <c r="A17" s="12"/>
      <c r="B17" s="13"/>
      <c r="C17" s="3"/>
      <c r="D17" s="14"/>
      <c r="E17" s="15" t="s">
        <v>9</v>
      </c>
      <c r="F17" s="15" t="s">
        <v>10</v>
      </c>
      <c r="G17" s="15"/>
      <c r="H17" s="16" t="s">
        <v>11</v>
      </c>
      <c r="I17" s="17" t="s">
        <v>12</v>
      </c>
      <c r="J17" s="3"/>
      <c r="K17" s="14"/>
      <c r="L17" s="18"/>
      <c r="M17" s="3"/>
      <c r="N17" s="14" t="s">
        <v>13</v>
      </c>
      <c r="O17" s="15" t="s">
        <v>14</v>
      </c>
      <c r="P17" s="15" t="s">
        <v>15</v>
      </c>
      <c r="Q17" s="15" t="s">
        <v>16</v>
      </c>
      <c r="R17" s="15" t="s">
        <v>17</v>
      </c>
      <c r="S17" s="18" t="s">
        <v>18</v>
      </c>
      <c r="T17" s="3"/>
      <c r="U17" s="3"/>
      <c r="V17" s="3"/>
      <c r="W17" s="3"/>
    </row>
    <row r="18" ht="15.75" customHeight="1">
      <c r="A18" s="21" t="s">
        <v>2</v>
      </c>
      <c r="B18" s="22">
        <f t="array" ref="B18">TRANSPOSE($A$3)</f>
        <v>0</v>
      </c>
      <c r="C18" s="3"/>
      <c r="D18" s="23" t="s">
        <v>19</v>
      </c>
      <c r="E18" s="24">
        <f t="shared" ref="E18:F18" si="3">E10-$B$6*R14</f>
        <v>2.826549789</v>
      </c>
      <c r="F18" s="24">
        <f t="shared" si="3"/>
        <v>1.355320717</v>
      </c>
      <c r="G18" s="24"/>
      <c r="H18" s="24">
        <f t="array" ref="H18">MMULT(E18,B18) + F18</f>
        <v>1.355320717</v>
      </c>
      <c r="I18" s="22">
        <f>1/(1+EXP(-H18))</f>
        <v>0.7949981391</v>
      </c>
      <c r="J18" s="21"/>
      <c r="K18" s="21">
        <f>$B$3</f>
        <v>1</v>
      </c>
      <c r="L18" s="22">
        <f>(K18-I18)^2</f>
        <v>0.04202576298</v>
      </c>
      <c r="M18" s="3"/>
      <c r="N18" s="21">
        <f>2*(I18-K18)</f>
        <v>-0.4100037218</v>
      </c>
      <c r="O18" s="3">
        <f>I18*(1-I18)</f>
        <v>0.1629760979</v>
      </c>
      <c r="P18" s="3">
        <f>B18</f>
        <v>0</v>
      </c>
      <c r="Q18" s="3">
        <v>1.0</v>
      </c>
      <c r="R18" s="3">
        <f>N18*O18*P18</f>
        <v>0</v>
      </c>
      <c r="S18" s="22">
        <f>N18*O18*Q18</f>
        <v>-0.06682080672</v>
      </c>
      <c r="T18" s="3"/>
      <c r="U18" s="3"/>
      <c r="V18" s="3"/>
      <c r="W18" s="3"/>
    </row>
    <row r="19" ht="15.75" customHeight="1">
      <c r="A19" s="21"/>
      <c r="B19" s="22"/>
      <c r="C19" s="3"/>
      <c r="D19" s="21"/>
      <c r="E19" s="3"/>
      <c r="F19" s="3"/>
      <c r="G19" s="3"/>
      <c r="H19" s="3"/>
      <c r="I19" s="22"/>
      <c r="J19" s="3"/>
      <c r="K19" s="21"/>
      <c r="L19" s="22"/>
      <c r="M19" s="3"/>
      <c r="N19" s="21"/>
      <c r="O19" s="3"/>
      <c r="P19" s="3"/>
      <c r="Q19" s="3"/>
      <c r="R19" s="3"/>
      <c r="S19" s="22"/>
      <c r="T19" s="3"/>
      <c r="U19" s="3"/>
      <c r="V19" s="3"/>
      <c r="W19" s="3"/>
    </row>
    <row r="20" ht="15.75" customHeight="1">
      <c r="A20" s="21" t="s">
        <v>2</v>
      </c>
      <c r="B20" s="22">
        <f t="array" ref="B20">TRANSPOSE($A$4)</f>
        <v>1</v>
      </c>
      <c r="C20" s="3"/>
      <c r="D20" s="21" t="str">
        <f t="shared" ref="D20:F20" si="4">D18</f>
        <v>w0,_</v>
      </c>
      <c r="E20" s="3">
        <f t="shared" si="4"/>
        <v>2.826549789</v>
      </c>
      <c r="F20" s="3">
        <f t="shared" si="4"/>
        <v>1.355320717</v>
      </c>
      <c r="G20" s="3"/>
      <c r="H20" s="3">
        <f t="array" ref="H20">MMULT(E20,B20) + F20</f>
        <v>4.181870506</v>
      </c>
      <c r="I20" s="22">
        <f>1/(1+EXP(-H20))</f>
        <v>0.9849597451</v>
      </c>
      <c r="J20" s="3"/>
      <c r="K20" s="21">
        <f>$B$4</f>
        <v>0</v>
      </c>
      <c r="L20" s="22">
        <f>(K20-I20)^2</f>
        <v>0.9701456995</v>
      </c>
      <c r="M20" s="3"/>
      <c r="N20" s="21">
        <f>2*(I20-K20)</f>
        <v>1.96991949</v>
      </c>
      <c r="O20" s="3">
        <f>I20*(1-I20)</f>
        <v>0.01481404563</v>
      </c>
      <c r="P20" s="3">
        <f>B20</f>
        <v>1</v>
      </c>
      <c r="Q20" s="3">
        <v>1.0</v>
      </c>
      <c r="R20" s="3">
        <f>N20*O20*P20</f>
        <v>0.02918247721</v>
      </c>
      <c r="S20" s="22">
        <f>N20*O20*Q20</f>
        <v>0.02918247721</v>
      </c>
      <c r="T20" s="3"/>
      <c r="U20" s="3"/>
      <c r="V20" s="3"/>
      <c r="W20" s="3"/>
    </row>
    <row r="21" ht="15.75" customHeight="1">
      <c r="A21" s="26"/>
      <c r="B21" s="27"/>
      <c r="C21" s="3"/>
      <c r="D21" s="26"/>
      <c r="E21" s="28"/>
      <c r="F21" s="28"/>
      <c r="G21" s="28"/>
      <c r="H21" s="28"/>
      <c r="I21" s="27"/>
      <c r="J21" s="21"/>
      <c r="K21" s="26"/>
      <c r="L21" s="27"/>
      <c r="M21" s="3"/>
      <c r="N21" s="26"/>
      <c r="O21" s="28"/>
      <c r="P21" s="28"/>
      <c r="Q21" s="28"/>
      <c r="R21" s="28"/>
      <c r="S21" s="27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>
        <f>SUM(L18:L21)</f>
        <v>1.012171462</v>
      </c>
      <c r="M22" s="3"/>
      <c r="N22" s="3"/>
      <c r="O22" s="3"/>
      <c r="P22" s="3"/>
      <c r="Q22" s="3"/>
      <c r="R22" s="2">
        <f t="shared" ref="R22:S22" si="5">AVERAGE(R18:R21)</f>
        <v>0.0145912386</v>
      </c>
      <c r="S22" s="2">
        <f t="shared" si="5"/>
        <v>-0.01881916476</v>
      </c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5" t="s">
        <v>5</v>
      </c>
      <c r="B24" s="6"/>
      <c r="C24" s="3"/>
      <c r="D24" s="7" t="s">
        <v>6</v>
      </c>
      <c r="E24" s="8"/>
      <c r="F24" s="8"/>
      <c r="G24" s="8"/>
      <c r="H24" s="9" t="s">
        <v>3</v>
      </c>
      <c r="I24" s="10"/>
      <c r="J24" s="3"/>
      <c r="K24" s="7" t="s">
        <v>20</v>
      </c>
      <c r="L24" s="11" t="s">
        <v>8</v>
      </c>
      <c r="M24" s="3"/>
      <c r="N24" s="7"/>
      <c r="O24" s="8"/>
      <c r="P24" s="8"/>
      <c r="Q24" s="8"/>
      <c r="R24" s="8"/>
      <c r="S24" s="11"/>
      <c r="T24" s="3"/>
      <c r="U24" s="3"/>
      <c r="V24" s="3"/>
      <c r="W24" s="3"/>
    </row>
    <row r="25" ht="15.75" customHeight="1">
      <c r="A25" s="12"/>
      <c r="B25" s="13"/>
      <c r="C25" s="3"/>
      <c r="D25" s="14"/>
      <c r="E25" s="15" t="s">
        <v>9</v>
      </c>
      <c r="F25" s="15" t="s">
        <v>10</v>
      </c>
      <c r="G25" s="15"/>
      <c r="H25" s="16" t="s">
        <v>11</v>
      </c>
      <c r="I25" s="17" t="s">
        <v>12</v>
      </c>
      <c r="J25" s="3"/>
      <c r="K25" s="14"/>
      <c r="L25" s="18"/>
      <c r="M25" s="3"/>
      <c r="N25" s="14" t="s">
        <v>13</v>
      </c>
      <c r="O25" s="15" t="s">
        <v>14</v>
      </c>
      <c r="P25" s="15" t="s">
        <v>15</v>
      </c>
      <c r="Q25" s="15" t="s">
        <v>16</v>
      </c>
      <c r="R25" s="15" t="s">
        <v>17</v>
      </c>
      <c r="S25" s="18" t="s">
        <v>18</v>
      </c>
      <c r="T25" s="3"/>
      <c r="U25" s="3"/>
      <c r="V25" s="3"/>
      <c r="W25" s="3"/>
    </row>
    <row r="26" ht="15.75" customHeight="1">
      <c r="A26" s="21" t="s">
        <v>2</v>
      </c>
      <c r="B26" s="22">
        <f t="array" ref="B26">TRANSPOSE($A$3)</f>
        <v>0</v>
      </c>
      <c r="C26" s="3"/>
      <c r="D26" s="23" t="s">
        <v>19</v>
      </c>
      <c r="E26" s="24">
        <f t="shared" ref="E26:F26" si="6">E18-$B$6*R22</f>
        <v>2.680637403</v>
      </c>
      <c r="F26" s="24">
        <f t="shared" si="6"/>
        <v>1.543512365</v>
      </c>
      <c r="G26" s="24"/>
      <c r="H26" s="24">
        <f t="array" ref="H26">MMULT(E26,B26) + F26</f>
        <v>1.543512365</v>
      </c>
      <c r="I26" s="22">
        <f>1/(1+EXP(-H26))</f>
        <v>0.8239747397</v>
      </c>
      <c r="J26" s="21"/>
      <c r="K26" s="21">
        <f>$B$3</f>
        <v>1</v>
      </c>
      <c r="L26" s="22">
        <f>(K26-I26)^2</f>
        <v>0.03098489226</v>
      </c>
      <c r="M26" s="3"/>
      <c r="N26" s="21">
        <f>2*(I26-K26)</f>
        <v>-0.3520505206</v>
      </c>
      <c r="O26" s="3">
        <f>I26*(1-I26)</f>
        <v>0.145040368</v>
      </c>
      <c r="P26" s="3">
        <f>B26</f>
        <v>0</v>
      </c>
      <c r="Q26" s="3">
        <v>1.0</v>
      </c>
      <c r="R26" s="3">
        <f>N26*O26*P26</f>
        <v>0</v>
      </c>
      <c r="S26" s="22">
        <f>N26*O26*Q26</f>
        <v>-0.05106153706</v>
      </c>
      <c r="T26" s="3"/>
      <c r="U26" s="3"/>
      <c r="V26" s="3"/>
      <c r="W26" s="3"/>
    </row>
    <row r="27" ht="15.75" customHeight="1">
      <c r="A27" s="21"/>
      <c r="B27" s="22"/>
      <c r="C27" s="3"/>
      <c r="D27" s="21"/>
      <c r="E27" s="3"/>
      <c r="F27" s="3"/>
      <c r="G27" s="3"/>
      <c r="H27" s="3"/>
      <c r="I27" s="22"/>
      <c r="J27" s="3"/>
      <c r="K27" s="21"/>
      <c r="L27" s="22"/>
      <c r="M27" s="3"/>
      <c r="N27" s="21"/>
      <c r="O27" s="3"/>
      <c r="P27" s="3"/>
      <c r="Q27" s="3"/>
      <c r="R27" s="3"/>
      <c r="S27" s="22"/>
      <c r="T27" s="3"/>
      <c r="U27" s="3"/>
      <c r="V27" s="3"/>
      <c r="W27" s="3"/>
    </row>
    <row r="28" ht="15.75" customHeight="1">
      <c r="A28" s="21" t="s">
        <v>2</v>
      </c>
      <c r="B28" s="22">
        <f t="array" ref="B28">TRANSPOSE($A$4)</f>
        <v>1</v>
      </c>
      <c r="C28" s="3"/>
      <c r="D28" s="21" t="str">
        <f t="shared" ref="D28:F28" si="7">D26</f>
        <v>w0,_</v>
      </c>
      <c r="E28" s="3">
        <f t="shared" si="7"/>
        <v>2.680637403</v>
      </c>
      <c r="F28" s="3">
        <f t="shared" si="7"/>
        <v>1.543512365</v>
      </c>
      <c r="G28" s="3"/>
      <c r="H28" s="3">
        <f t="array" ref="H28">MMULT(E28,B28) + F28</f>
        <v>4.224149768</v>
      </c>
      <c r="I28" s="22">
        <f>1/(1+EXP(-H28))</f>
        <v>0.9855733984</v>
      </c>
      <c r="J28" s="3"/>
      <c r="K28" s="21">
        <f>$B$4</f>
        <v>0</v>
      </c>
      <c r="L28" s="22">
        <f>(K28-I28)^2</f>
        <v>0.9713549237</v>
      </c>
      <c r="M28" s="3"/>
      <c r="N28" s="21">
        <f>2*(I28-K28)</f>
        <v>1.971146797</v>
      </c>
      <c r="O28" s="3">
        <f>I28*(1-I28)</f>
        <v>0.01421847475</v>
      </c>
      <c r="P28" s="3">
        <f>B28</f>
        <v>1</v>
      </c>
      <c r="Q28" s="3">
        <v>1.0</v>
      </c>
      <c r="R28" s="3">
        <f>N28*O28*P28</f>
        <v>0.02802670095</v>
      </c>
      <c r="S28" s="22">
        <f>N28*O28*Q28</f>
        <v>0.02802670095</v>
      </c>
      <c r="T28" s="3"/>
      <c r="U28" s="3"/>
      <c r="V28" s="3"/>
      <c r="W28" s="3"/>
    </row>
    <row r="29" ht="15.75" customHeight="1">
      <c r="A29" s="26"/>
      <c r="B29" s="27"/>
      <c r="C29" s="3"/>
      <c r="D29" s="26"/>
      <c r="E29" s="28"/>
      <c r="F29" s="28"/>
      <c r="G29" s="28"/>
      <c r="H29" s="28"/>
      <c r="I29" s="27"/>
      <c r="J29" s="21"/>
      <c r="K29" s="26"/>
      <c r="L29" s="27"/>
      <c r="M29" s="3"/>
      <c r="N29" s="26"/>
      <c r="O29" s="28"/>
      <c r="P29" s="28"/>
      <c r="Q29" s="28"/>
      <c r="R29" s="28"/>
      <c r="S29" s="27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f>SUM(L26:L29)</f>
        <v>1.002339816</v>
      </c>
      <c r="M30" s="3"/>
      <c r="N30" s="3"/>
      <c r="O30" s="3"/>
      <c r="P30" s="3"/>
      <c r="Q30" s="3"/>
      <c r="R30" s="2">
        <f t="shared" ref="R30:S30" si="8">AVERAGE(R26:R29)</f>
        <v>0.01401335047</v>
      </c>
      <c r="S30" s="2">
        <f t="shared" si="8"/>
        <v>-0.01151741806</v>
      </c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5" t="s">
        <v>5</v>
      </c>
      <c r="B32" s="6"/>
      <c r="C32" s="3"/>
      <c r="D32" s="7" t="s">
        <v>6</v>
      </c>
      <c r="E32" s="8"/>
      <c r="F32" s="8"/>
      <c r="G32" s="8"/>
      <c r="H32" s="9" t="s">
        <v>3</v>
      </c>
      <c r="I32" s="10"/>
      <c r="J32" s="3"/>
      <c r="K32" s="7" t="s">
        <v>20</v>
      </c>
      <c r="L32" s="11" t="s">
        <v>8</v>
      </c>
      <c r="M32" s="3"/>
      <c r="N32" s="7"/>
      <c r="O32" s="8"/>
      <c r="P32" s="8"/>
      <c r="Q32" s="8"/>
      <c r="R32" s="8"/>
      <c r="S32" s="11"/>
      <c r="T32" s="3"/>
      <c r="U32" s="3"/>
      <c r="V32" s="3"/>
      <c r="W32" s="3"/>
    </row>
    <row r="33" ht="15.75" customHeight="1">
      <c r="A33" s="12"/>
      <c r="B33" s="13"/>
      <c r="C33" s="3"/>
      <c r="D33" s="14"/>
      <c r="E33" s="15" t="s">
        <v>9</v>
      </c>
      <c r="F33" s="15" t="s">
        <v>10</v>
      </c>
      <c r="G33" s="15"/>
      <c r="H33" s="16" t="s">
        <v>11</v>
      </c>
      <c r="I33" s="17" t="s">
        <v>12</v>
      </c>
      <c r="J33" s="3"/>
      <c r="K33" s="14"/>
      <c r="L33" s="18"/>
      <c r="M33" s="3"/>
      <c r="N33" s="14" t="s">
        <v>13</v>
      </c>
      <c r="O33" s="15" t="s">
        <v>14</v>
      </c>
      <c r="P33" s="15" t="s">
        <v>15</v>
      </c>
      <c r="Q33" s="15" t="s">
        <v>16</v>
      </c>
      <c r="R33" s="15" t="s">
        <v>17</v>
      </c>
      <c r="S33" s="18" t="s">
        <v>18</v>
      </c>
      <c r="T33" s="3"/>
      <c r="U33" s="3"/>
      <c r="V33" s="3"/>
      <c r="W33" s="3"/>
    </row>
    <row r="34" ht="15.75" customHeight="1">
      <c r="A34" s="21" t="s">
        <v>2</v>
      </c>
      <c r="B34" s="22">
        <f t="array" ref="B34">TRANSPOSE($A$3)</f>
        <v>0</v>
      </c>
      <c r="C34" s="3"/>
      <c r="D34" s="23" t="s">
        <v>19</v>
      </c>
      <c r="E34" s="24">
        <f t="shared" ref="E34:F34" si="9">E26-$B$6*R30</f>
        <v>2.540503899</v>
      </c>
      <c r="F34" s="24">
        <f t="shared" si="9"/>
        <v>1.658686545</v>
      </c>
      <c r="G34" s="24"/>
      <c r="H34" s="24">
        <f t="array" ref="H34">MMULT(E34,B34) + F34</f>
        <v>1.658686545</v>
      </c>
      <c r="I34" s="22">
        <f>1/(1+EXP(-H34))</f>
        <v>0.8400616086</v>
      </c>
      <c r="J34" s="21"/>
      <c r="K34" s="21">
        <f>$B$3</f>
        <v>1</v>
      </c>
      <c r="L34" s="22">
        <f>(K34-I34)^2</f>
        <v>0.02558028905</v>
      </c>
      <c r="M34" s="3"/>
      <c r="N34" s="21">
        <f>2*(I34-K34)</f>
        <v>-0.3198767828</v>
      </c>
      <c r="O34" s="3">
        <f>I34*(1-I34)</f>
        <v>0.1343581024</v>
      </c>
      <c r="P34" s="3">
        <f>B34</f>
        <v>0</v>
      </c>
      <c r="Q34" s="3">
        <v>1.0</v>
      </c>
      <c r="R34" s="3">
        <f>N34*O34*P34</f>
        <v>0</v>
      </c>
      <c r="S34" s="22">
        <f>N34*O34*Q34</f>
        <v>-0.04297803753</v>
      </c>
      <c r="T34" s="3"/>
      <c r="U34" s="3"/>
      <c r="V34" s="3"/>
      <c r="W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22"/>
      <c r="J35" s="3"/>
      <c r="K35" s="21"/>
      <c r="L35" s="22"/>
      <c r="M35" s="3"/>
      <c r="N35" s="21"/>
      <c r="O35" s="3"/>
      <c r="P35" s="3"/>
      <c r="Q35" s="3"/>
      <c r="R35" s="3"/>
      <c r="S35" s="22"/>
      <c r="T35" s="3"/>
      <c r="U35" s="3"/>
      <c r="V35" s="3"/>
      <c r="W35" s="3"/>
    </row>
    <row r="36" ht="15.75" customHeight="1">
      <c r="A36" s="21" t="s">
        <v>2</v>
      </c>
      <c r="B36" s="22">
        <f t="array" ref="B36">TRANSPOSE($A$4)</f>
        <v>1</v>
      </c>
      <c r="C36" s="3"/>
      <c r="D36" s="21" t="str">
        <f t="shared" ref="D36:F36" si="10">D34</f>
        <v>w0,_</v>
      </c>
      <c r="E36" s="3">
        <f t="shared" si="10"/>
        <v>2.540503899</v>
      </c>
      <c r="F36" s="3">
        <f t="shared" si="10"/>
        <v>1.658686545</v>
      </c>
      <c r="G36" s="3"/>
      <c r="H36" s="3">
        <f t="array" ref="H36">MMULT(E36,B36) + F36</f>
        <v>4.199190444</v>
      </c>
      <c r="I36" s="22">
        <f>1/(1+EXP(-H36))</f>
        <v>0.98521418</v>
      </c>
      <c r="J36" s="3"/>
      <c r="K36" s="21">
        <f>$B$4</f>
        <v>0</v>
      </c>
      <c r="L36" s="22">
        <f>(K36-I36)^2</f>
        <v>0.9706469804</v>
      </c>
      <c r="M36" s="3"/>
      <c r="N36" s="21">
        <f>2*(I36-K36)</f>
        <v>1.97042836</v>
      </c>
      <c r="O36" s="3">
        <f>I36*(1-I36)</f>
        <v>0.01456719955</v>
      </c>
      <c r="P36" s="3">
        <f>B36</f>
        <v>1</v>
      </c>
      <c r="Q36" s="3">
        <v>1.0</v>
      </c>
      <c r="R36" s="3">
        <f>N36*O36*P36</f>
        <v>0.02870362313</v>
      </c>
      <c r="S36" s="22">
        <f>N36*O36*Q36</f>
        <v>0.02870362313</v>
      </c>
      <c r="T36" s="3"/>
      <c r="U36" s="3"/>
      <c r="V36" s="3"/>
      <c r="W36" s="3"/>
    </row>
    <row r="37" ht="15.75" customHeight="1">
      <c r="A37" s="26"/>
      <c r="B37" s="27"/>
      <c r="C37" s="3"/>
      <c r="D37" s="26"/>
      <c r="E37" s="28"/>
      <c r="F37" s="28"/>
      <c r="G37" s="28"/>
      <c r="H37" s="28"/>
      <c r="I37" s="27"/>
      <c r="J37" s="21"/>
      <c r="K37" s="26"/>
      <c r="L37" s="27"/>
      <c r="M37" s="3"/>
      <c r="N37" s="26"/>
      <c r="O37" s="28"/>
      <c r="P37" s="28"/>
      <c r="Q37" s="28"/>
      <c r="R37" s="28"/>
      <c r="S37" s="27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>
        <f>SUM(L34:L37)</f>
        <v>0.9962272695</v>
      </c>
      <c r="M38" s="3"/>
      <c r="N38" s="3"/>
      <c r="O38" s="3"/>
      <c r="P38" s="3"/>
      <c r="Q38" s="3"/>
      <c r="R38" s="2">
        <f t="shared" ref="R38:S38" si="11">AVERAGE(R34:R37)</f>
        <v>0.01435181156</v>
      </c>
      <c r="S38" s="2">
        <f t="shared" si="11"/>
        <v>-0.007137207202</v>
      </c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9" t="s">
        <v>3</v>
      </c>
      <c r="I40" s="10"/>
      <c r="J40" s="3"/>
      <c r="K40" s="7" t="s">
        <v>20</v>
      </c>
      <c r="L40" s="11" t="s">
        <v>8</v>
      </c>
      <c r="M40" s="3"/>
      <c r="N40" s="7"/>
      <c r="O40" s="8"/>
      <c r="P40" s="8"/>
      <c r="Q40" s="8"/>
      <c r="R40" s="8"/>
      <c r="S40" s="11"/>
      <c r="T40" s="3"/>
      <c r="U40" s="3"/>
      <c r="V40" s="3"/>
      <c r="W40" s="3"/>
    </row>
    <row r="41" ht="15.75" customHeight="1">
      <c r="A41" s="12"/>
      <c r="B41" s="13"/>
      <c r="C41" s="3"/>
      <c r="D41" s="14"/>
      <c r="E41" s="15" t="s">
        <v>9</v>
      </c>
      <c r="F41" s="15" t="s">
        <v>10</v>
      </c>
      <c r="G41" s="15"/>
      <c r="H41" s="16" t="s">
        <v>11</v>
      </c>
      <c r="I41" s="17" t="s">
        <v>12</v>
      </c>
      <c r="J41" s="3"/>
      <c r="K41" s="14"/>
      <c r="L41" s="18"/>
      <c r="M41" s="3"/>
      <c r="N41" s="14" t="s">
        <v>13</v>
      </c>
      <c r="O41" s="15" t="s">
        <v>14</v>
      </c>
      <c r="P41" s="15" t="s">
        <v>15</v>
      </c>
      <c r="Q41" s="15" t="s">
        <v>16</v>
      </c>
      <c r="R41" s="15" t="s">
        <v>17</v>
      </c>
      <c r="S41" s="18" t="s">
        <v>18</v>
      </c>
      <c r="T41" s="3"/>
      <c r="U41" s="3"/>
      <c r="V41" s="3"/>
      <c r="W41" s="3"/>
    </row>
    <row r="42" ht="15.75" customHeight="1">
      <c r="A42" s="21" t="s">
        <v>2</v>
      </c>
      <c r="B42" s="22">
        <f t="array" ref="B42">TRANSPOSE($A$3)</f>
        <v>0</v>
      </c>
      <c r="C42" s="3"/>
      <c r="D42" s="23" t="s">
        <v>19</v>
      </c>
      <c r="E42" s="24">
        <f t="shared" ref="E42:F42" si="12">E34-$B$6*R38</f>
        <v>2.396985783</v>
      </c>
      <c r="F42" s="24">
        <f t="shared" si="12"/>
        <v>1.730058617</v>
      </c>
      <c r="G42" s="24"/>
      <c r="H42" s="24">
        <f t="array" ref="H42">MMULT(E42,B42) + F42</f>
        <v>1.730058617</v>
      </c>
      <c r="I42" s="22">
        <f>1/(1+EXP(-H42))</f>
        <v>0.8494199179</v>
      </c>
      <c r="J42" s="21"/>
      <c r="K42" s="21">
        <f>$B$3</f>
        <v>1</v>
      </c>
      <c r="L42" s="22">
        <f>(K42-I42)^2</f>
        <v>0.02267436113</v>
      </c>
      <c r="M42" s="3"/>
      <c r="N42" s="21">
        <f>2*(I42-K42)</f>
        <v>-0.3011601642</v>
      </c>
      <c r="O42" s="3">
        <f>I42*(1-I42)</f>
        <v>0.127905721</v>
      </c>
      <c r="P42" s="3">
        <f>B42</f>
        <v>0</v>
      </c>
      <c r="Q42" s="3">
        <v>1.0</v>
      </c>
      <c r="R42" s="3">
        <f>N42*O42*P42</f>
        <v>0</v>
      </c>
      <c r="S42" s="22">
        <f>N42*O42*Q42</f>
        <v>-0.03852010793</v>
      </c>
      <c r="T42" s="3"/>
      <c r="U42" s="3"/>
      <c r="V42" s="3"/>
      <c r="W42" s="3"/>
    </row>
    <row r="43" ht="15.75" customHeight="1">
      <c r="A43" s="21"/>
      <c r="B43" s="22"/>
      <c r="C43" s="3"/>
      <c r="D43" s="21"/>
      <c r="E43" s="3"/>
      <c r="F43" s="3"/>
      <c r="G43" s="3"/>
      <c r="H43" s="3"/>
      <c r="I43" s="22"/>
      <c r="J43" s="3"/>
      <c r="K43" s="21"/>
      <c r="L43" s="22"/>
      <c r="M43" s="3"/>
      <c r="N43" s="21"/>
      <c r="O43" s="3"/>
      <c r="P43" s="3"/>
      <c r="Q43" s="3"/>
      <c r="R43" s="3"/>
      <c r="S43" s="22"/>
      <c r="T43" s="3"/>
      <c r="U43" s="3"/>
      <c r="V43" s="3"/>
      <c r="W43" s="3"/>
    </row>
    <row r="44" ht="15.75" customHeight="1">
      <c r="A44" s="21" t="s">
        <v>2</v>
      </c>
      <c r="B44" s="22">
        <f t="array" ref="B44">TRANSPOSE($A$4)</f>
        <v>1</v>
      </c>
      <c r="C44" s="3"/>
      <c r="D44" s="21" t="str">
        <f t="shared" ref="D44:F44" si="13">D42</f>
        <v>w0,_</v>
      </c>
      <c r="E44" s="3">
        <f t="shared" si="13"/>
        <v>2.396985783</v>
      </c>
      <c r="F44" s="3">
        <f t="shared" si="13"/>
        <v>1.730058617</v>
      </c>
      <c r="G44" s="3"/>
      <c r="H44" s="3">
        <f t="array" ref="H44">MMULT(E44,B44) + F44</f>
        <v>4.1270444</v>
      </c>
      <c r="I44" s="22">
        <f>1/(1+EXP(-H44))</f>
        <v>0.9841255784</v>
      </c>
      <c r="J44" s="3"/>
      <c r="K44" s="21">
        <f>$B$4</f>
        <v>0</v>
      </c>
      <c r="L44" s="22">
        <f>(K44-I44)^2</f>
        <v>0.9685031541</v>
      </c>
      <c r="M44" s="3"/>
      <c r="N44" s="21">
        <f>2*(I44-K44)</f>
        <v>1.968251157</v>
      </c>
      <c r="O44" s="3">
        <f>I44*(1-I44)</f>
        <v>0.01562242433</v>
      </c>
      <c r="P44" s="3">
        <f>B44</f>
        <v>1</v>
      </c>
      <c r="Q44" s="3">
        <v>1.0</v>
      </c>
      <c r="R44" s="3">
        <f>N44*O44*P44</f>
        <v>0.03074885476</v>
      </c>
      <c r="S44" s="22">
        <f>N44*O44*Q44</f>
        <v>0.03074885476</v>
      </c>
      <c r="T44" s="3"/>
      <c r="U44" s="3"/>
      <c r="V44" s="3"/>
      <c r="W44" s="3"/>
    </row>
    <row r="45" ht="15.75" customHeight="1">
      <c r="A45" s="26"/>
      <c r="B45" s="27"/>
      <c r="C45" s="3"/>
      <c r="D45" s="26"/>
      <c r="E45" s="28"/>
      <c r="F45" s="28"/>
      <c r="G45" s="28"/>
      <c r="H45" s="28"/>
      <c r="I45" s="27"/>
      <c r="J45" s="21"/>
      <c r="K45" s="26"/>
      <c r="L45" s="27"/>
      <c r="M45" s="3"/>
      <c r="N45" s="26"/>
      <c r="O45" s="28"/>
      <c r="P45" s="28"/>
      <c r="Q45" s="28"/>
      <c r="R45" s="28"/>
      <c r="S45" s="27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>
        <f>SUM(L42:L45)</f>
        <v>0.9911775152</v>
      </c>
      <c r="M46" s="3"/>
      <c r="N46" s="3"/>
      <c r="O46" s="3"/>
      <c r="P46" s="3"/>
      <c r="Q46" s="3"/>
      <c r="R46" s="2">
        <f t="shared" ref="R46:S46" si="14">AVERAGE(R42:R45)</f>
        <v>0.01537442738</v>
      </c>
      <c r="S46" s="2">
        <f t="shared" si="14"/>
        <v>-0.003885626584</v>
      </c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5" t="s">
        <v>5</v>
      </c>
      <c r="B48" s="6"/>
      <c r="C48" s="3"/>
      <c r="D48" s="7" t="s">
        <v>6</v>
      </c>
      <c r="E48" s="8"/>
      <c r="F48" s="8"/>
      <c r="G48" s="8"/>
      <c r="H48" s="9" t="s">
        <v>3</v>
      </c>
      <c r="I48" s="10"/>
      <c r="J48" s="3"/>
      <c r="K48" s="7" t="s">
        <v>20</v>
      </c>
      <c r="L48" s="11" t="s">
        <v>8</v>
      </c>
      <c r="M48" s="3"/>
      <c r="N48" s="7"/>
      <c r="O48" s="8"/>
      <c r="P48" s="8"/>
      <c r="Q48" s="8"/>
      <c r="R48" s="8"/>
      <c r="S48" s="11"/>
      <c r="T48" s="3"/>
      <c r="U48" s="3"/>
      <c r="V48" s="3"/>
      <c r="W48" s="3"/>
    </row>
    <row r="49" ht="15.75" customHeight="1">
      <c r="A49" s="12"/>
      <c r="B49" s="13"/>
      <c r="C49" s="3"/>
      <c r="D49" s="14"/>
      <c r="E49" s="15" t="s">
        <v>9</v>
      </c>
      <c r="F49" s="15" t="s">
        <v>10</v>
      </c>
      <c r="G49" s="15"/>
      <c r="H49" s="16" t="s">
        <v>11</v>
      </c>
      <c r="I49" s="17" t="s">
        <v>12</v>
      </c>
      <c r="J49" s="3"/>
      <c r="K49" s="14"/>
      <c r="L49" s="18"/>
      <c r="M49" s="3"/>
      <c r="N49" s="14" t="s">
        <v>13</v>
      </c>
      <c r="O49" s="15" t="s">
        <v>14</v>
      </c>
      <c r="P49" s="15" t="s">
        <v>15</v>
      </c>
      <c r="Q49" s="15" t="s">
        <v>16</v>
      </c>
      <c r="R49" s="15" t="s">
        <v>17</v>
      </c>
      <c r="S49" s="18" t="s">
        <v>18</v>
      </c>
      <c r="T49" s="3"/>
      <c r="U49" s="3"/>
      <c r="V49" s="3"/>
      <c r="W49" s="3"/>
    </row>
    <row r="50" ht="15.75" customHeight="1">
      <c r="A50" s="21" t="s">
        <v>2</v>
      </c>
      <c r="B50" s="22">
        <f t="array" ref="B50">TRANSPOSE($A$3)</f>
        <v>0</v>
      </c>
      <c r="C50" s="3"/>
      <c r="D50" s="23" t="s">
        <v>19</v>
      </c>
      <c r="E50" s="24">
        <f t="shared" ref="E50:F50" si="15">E42-$B$6*R46</f>
        <v>2.243241509</v>
      </c>
      <c r="F50" s="24">
        <f t="shared" si="15"/>
        <v>1.768914883</v>
      </c>
      <c r="G50" s="24"/>
      <c r="H50" s="24">
        <f t="array" ref="H50">MMULT(E50,B50) + F50</f>
        <v>1.768914883</v>
      </c>
      <c r="I50" s="22">
        <f>1/(1+EXP(-H50))</f>
        <v>0.8543226743</v>
      </c>
      <c r="J50" s="21"/>
      <c r="K50" s="21">
        <f>$B$3</f>
        <v>1</v>
      </c>
      <c r="L50" s="22">
        <f>(K50-I50)^2</f>
        <v>0.02122188323</v>
      </c>
      <c r="M50" s="3"/>
      <c r="N50" s="21">
        <f>2*(I50-K50)</f>
        <v>-0.2913546514</v>
      </c>
      <c r="O50" s="3">
        <f>I50*(1-I50)</f>
        <v>0.1244554425</v>
      </c>
      <c r="P50" s="3">
        <f>B50</f>
        <v>0</v>
      </c>
      <c r="Q50" s="3">
        <v>1.0</v>
      </c>
      <c r="R50" s="3">
        <f>N50*O50*P50</f>
        <v>0</v>
      </c>
      <c r="S50" s="22">
        <f>N50*O50*Q50</f>
        <v>-0.03626067207</v>
      </c>
      <c r="T50" s="3"/>
      <c r="U50" s="3"/>
      <c r="V50" s="3"/>
      <c r="W50" s="3"/>
    </row>
    <row r="51" ht="15.75" customHeight="1">
      <c r="A51" s="21"/>
      <c r="B51" s="22"/>
      <c r="C51" s="3"/>
      <c r="D51" s="21"/>
      <c r="E51" s="3"/>
      <c r="F51" s="3"/>
      <c r="G51" s="3"/>
      <c r="H51" s="3"/>
      <c r="I51" s="22"/>
      <c r="J51" s="3"/>
      <c r="K51" s="21"/>
      <c r="L51" s="22"/>
      <c r="M51" s="3"/>
      <c r="N51" s="21"/>
      <c r="O51" s="3"/>
      <c r="P51" s="3"/>
      <c r="Q51" s="3"/>
      <c r="R51" s="3"/>
      <c r="S51" s="22"/>
      <c r="T51" s="3"/>
      <c r="U51" s="3"/>
      <c r="V51" s="3"/>
      <c r="W51" s="3"/>
    </row>
    <row r="52" ht="15.75" customHeight="1">
      <c r="A52" s="21" t="s">
        <v>2</v>
      </c>
      <c r="B52" s="22">
        <f t="array" ref="B52">TRANSPOSE($A$4)</f>
        <v>1</v>
      </c>
      <c r="C52" s="3"/>
      <c r="D52" s="21" t="str">
        <f t="shared" ref="D52:F52" si="16">D50</f>
        <v>w0,_</v>
      </c>
      <c r="E52" s="3">
        <f t="shared" si="16"/>
        <v>2.243241509</v>
      </c>
      <c r="F52" s="3">
        <f t="shared" si="16"/>
        <v>1.768914883</v>
      </c>
      <c r="G52" s="3"/>
      <c r="H52" s="3">
        <f t="array" ref="H52">MMULT(E52,B52) + F52</f>
        <v>4.012156392</v>
      </c>
      <c r="I52" s="22">
        <f>1/(1+EXP(-H52))</f>
        <v>0.9822272514</v>
      </c>
      <c r="J52" s="3"/>
      <c r="K52" s="21">
        <f>$B$4</f>
        <v>0</v>
      </c>
      <c r="L52" s="22">
        <f>(K52-I52)^2</f>
        <v>0.9647703734</v>
      </c>
      <c r="M52" s="3"/>
      <c r="N52" s="21">
        <f>2*(I52-K52)</f>
        <v>1.964454503</v>
      </c>
      <c r="O52" s="3">
        <f>I52*(1-I52)</f>
        <v>0.017456878</v>
      </c>
      <c r="P52" s="3">
        <f>B52</f>
        <v>1</v>
      </c>
      <c r="Q52" s="3">
        <v>1.0</v>
      </c>
      <c r="R52" s="3">
        <f>N52*O52*P52</f>
        <v>0.0342932426</v>
      </c>
      <c r="S52" s="22">
        <f>N52*O52*Q52</f>
        <v>0.0342932426</v>
      </c>
      <c r="T52" s="3"/>
      <c r="U52" s="3"/>
      <c r="V52" s="3"/>
      <c r="W52" s="3"/>
    </row>
    <row r="53" ht="15.75" customHeight="1">
      <c r="A53" s="26"/>
      <c r="B53" s="27"/>
      <c r="C53" s="3"/>
      <c r="D53" s="26"/>
      <c r="E53" s="28"/>
      <c r="F53" s="28"/>
      <c r="G53" s="28"/>
      <c r="H53" s="28"/>
      <c r="I53" s="27"/>
      <c r="J53" s="21"/>
      <c r="K53" s="26"/>
      <c r="L53" s="27"/>
      <c r="M53" s="3"/>
      <c r="N53" s="26"/>
      <c r="O53" s="28"/>
      <c r="P53" s="28"/>
      <c r="Q53" s="28"/>
      <c r="R53" s="28"/>
      <c r="S53" s="27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>
        <f>SUM(L50:L53)</f>
        <v>0.9859922566</v>
      </c>
      <c r="M54" s="3"/>
      <c r="N54" s="3"/>
      <c r="O54" s="3"/>
      <c r="P54" s="3"/>
      <c r="Q54" s="3"/>
      <c r="R54" s="2">
        <f t="shared" ref="R54:S54" si="17">AVERAGE(R50:R53)</f>
        <v>0.0171466213</v>
      </c>
      <c r="S54" s="2">
        <f t="shared" si="17"/>
        <v>-0.0009837147354</v>
      </c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5" t="s">
        <v>5</v>
      </c>
      <c r="B56" s="6"/>
      <c r="C56" s="3"/>
      <c r="D56" s="7" t="s">
        <v>6</v>
      </c>
      <c r="E56" s="8"/>
      <c r="F56" s="8"/>
      <c r="G56" s="8"/>
      <c r="H56" s="9" t="s">
        <v>3</v>
      </c>
      <c r="I56" s="10"/>
      <c r="J56" s="3"/>
      <c r="K56" s="7" t="s">
        <v>20</v>
      </c>
      <c r="L56" s="11" t="s">
        <v>8</v>
      </c>
      <c r="M56" s="3"/>
      <c r="N56" s="7"/>
      <c r="O56" s="8"/>
      <c r="P56" s="8"/>
      <c r="Q56" s="8"/>
      <c r="R56" s="8"/>
      <c r="S56" s="11"/>
      <c r="T56" s="3"/>
      <c r="U56" s="3"/>
      <c r="V56" s="3"/>
      <c r="W56" s="3"/>
    </row>
    <row r="57" ht="15.75" customHeight="1">
      <c r="A57" s="12"/>
      <c r="B57" s="13"/>
      <c r="C57" s="3"/>
      <c r="D57" s="14"/>
      <c r="E57" s="15" t="s">
        <v>9</v>
      </c>
      <c r="F57" s="15" t="s">
        <v>10</v>
      </c>
      <c r="G57" s="15"/>
      <c r="H57" s="16" t="s">
        <v>11</v>
      </c>
      <c r="I57" s="17" t="s">
        <v>12</v>
      </c>
      <c r="J57" s="3"/>
      <c r="K57" s="14"/>
      <c r="L57" s="18"/>
      <c r="M57" s="3"/>
      <c r="N57" s="14" t="s">
        <v>13</v>
      </c>
      <c r="O57" s="15" t="s">
        <v>14</v>
      </c>
      <c r="P57" s="15" t="s">
        <v>15</v>
      </c>
      <c r="Q57" s="15" t="s">
        <v>16</v>
      </c>
      <c r="R57" s="15" t="s">
        <v>17</v>
      </c>
      <c r="S57" s="18" t="s">
        <v>18</v>
      </c>
      <c r="T57" s="3"/>
      <c r="U57" s="3"/>
      <c r="V57" s="3"/>
      <c r="W57" s="3"/>
    </row>
    <row r="58" ht="15.75" customHeight="1">
      <c r="A58" s="21" t="s">
        <v>2</v>
      </c>
      <c r="B58" s="22">
        <f t="array" ref="B58">TRANSPOSE($A$3)</f>
        <v>0</v>
      </c>
      <c r="C58" s="3"/>
      <c r="D58" s="23" t="s">
        <v>19</v>
      </c>
      <c r="E58" s="24">
        <f t="shared" ref="E58:F58" si="18">E50-$B$6*R54</f>
        <v>2.071775296</v>
      </c>
      <c r="F58" s="24">
        <f t="shared" si="18"/>
        <v>1.778752031</v>
      </c>
      <c r="G58" s="24"/>
      <c r="H58" s="24">
        <f t="array" ref="H58">MMULT(E58,B58) + F58</f>
        <v>1.778752031</v>
      </c>
      <c r="I58" s="22">
        <f>1/(1+EXP(-H58))</f>
        <v>0.8555426985</v>
      </c>
      <c r="J58" s="21"/>
      <c r="K58" s="21">
        <f>$B$3</f>
        <v>1</v>
      </c>
      <c r="L58" s="22">
        <f>(K58-I58)^2</f>
        <v>0.02086791194</v>
      </c>
      <c r="M58" s="3"/>
      <c r="N58" s="21">
        <f>2*(I58-K58)</f>
        <v>-0.2889146029</v>
      </c>
      <c r="O58" s="3">
        <f>I58*(1-I58)</f>
        <v>0.1235893895</v>
      </c>
      <c r="P58" s="3">
        <f>B58</f>
        <v>0</v>
      </c>
      <c r="Q58" s="3">
        <v>1.0</v>
      </c>
      <c r="R58" s="3">
        <f>N58*O58*P58</f>
        <v>0</v>
      </c>
      <c r="S58" s="22">
        <f>N58*O58*Q58</f>
        <v>-0.03570677939</v>
      </c>
      <c r="T58" s="3"/>
      <c r="U58" s="3"/>
      <c r="V58" s="3"/>
      <c r="W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22"/>
      <c r="J59" s="3"/>
      <c r="K59" s="21"/>
      <c r="L59" s="22"/>
      <c r="M59" s="3"/>
      <c r="N59" s="21"/>
      <c r="O59" s="3"/>
      <c r="P59" s="3"/>
      <c r="Q59" s="3"/>
      <c r="R59" s="3"/>
      <c r="S59" s="22"/>
      <c r="T59" s="3"/>
      <c r="U59" s="3"/>
      <c r="V59" s="3"/>
      <c r="W59" s="3"/>
    </row>
    <row r="60" ht="15.75" customHeight="1">
      <c r="A60" s="21" t="s">
        <v>2</v>
      </c>
      <c r="B60" s="22">
        <f t="array" ref="B60">TRANSPOSE($A$4)</f>
        <v>1</v>
      </c>
      <c r="C60" s="3"/>
      <c r="D60" s="21" t="str">
        <f t="shared" ref="D60:F60" si="19">D58</f>
        <v>w0,_</v>
      </c>
      <c r="E60" s="3">
        <f t="shared" si="19"/>
        <v>2.071775296</v>
      </c>
      <c r="F60" s="3">
        <f t="shared" si="19"/>
        <v>1.778752031</v>
      </c>
      <c r="G60" s="3"/>
      <c r="H60" s="3">
        <f t="array" ref="H60">MMULT(E60,B60) + F60</f>
        <v>3.850527327</v>
      </c>
      <c r="I60" s="22">
        <f>1/(1+EXP(-H60))</f>
        <v>0.9791744114</v>
      </c>
      <c r="J60" s="3"/>
      <c r="K60" s="21">
        <f>$B$4</f>
        <v>0</v>
      </c>
      <c r="L60" s="22">
        <f>(K60-I60)^2</f>
        <v>0.9587825279</v>
      </c>
      <c r="M60" s="3"/>
      <c r="N60" s="21">
        <f>2*(I60-K60)</f>
        <v>1.958348823</v>
      </c>
      <c r="O60" s="3">
        <f>I60*(1-I60)</f>
        <v>0.02039188348</v>
      </c>
      <c r="P60" s="3">
        <f>B60</f>
        <v>1</v>
      </c>
      <c r="Q60" s="3">
        <v>1.0</v>
      </c>
      <c r="R60" s="3">
        <f>N60*O60*P60</f>
        <v>0.039934421</v>
      </c>
      <c r="S60" s="22">
        <f>N60*O60*Q60</f>
        <v>0.039934421</v>
      </c>
      <c r="T60" s="3"/>
      <c r="U60" s="3"/>
      <c r="V60" s="3"/>
      <c r="W60" s="3"/>
    </row>
    <row r="61" ht="15.75" customHeight="1">
      <c r="A61" s="26"/>
      <c r="B61" s="27"/>
      <c r="C61" s="3"/>
      <c r="D61" s="26"/>
      <c r="E61" s="28"/>
      <c r="F61" s="28"/>
      <c r="G61" s="28"/>
      <c r="H61" s="28"/>
      <c r="I61" s="27"/>
      <c r="J61" s="21"/>
      <c r="K61" s="26"/>
      <c r="L61" s="27"/>
      <c r="M61" s="3"/>
      <c r="N61" s="26"/>
      <c r="O61" s="28"/>
      <c r="P61" s="28"/>
      <c r="Q61" s="28"/>
      <c r="R61" s="28"/>
      <c r="S61" s="27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>
        <f>SUM(L58:L61)</f>
        <v>0.9796504398</v>
      </c>
      <c r="M62" s="3"/>
      <c r="N62" s="3"/>
      <c r="O62" s="3"/>
      <c r="P62" s="3"/>
      <c r="Q62" s="3"/>
      <c r="R62" s="2">
        <f t="shared" ref="R62:S62" si="20">AVERAGE(R58:R61)</f>
        <v>0.0199672105</v>
      </c>
      <c r="S62" s="2">
        <f t="shared" si="20"/>
        <v>0.002113820804</v>
      </c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5" t="s">
        <v>5</v>
      </c>
      <c r="B64" s="6"/>
      <c r="C64" s="22"/>
      <c r="D64" s="8" t="s">
        <v>6</v>
      </c>
      <c r="E64" s="8"/>
      <c r="F64" s="8"/>
      <c r="G64" s="8"/>
      <c r="H64" s="9" t="s">
        <v>3</v>
      </c>
      <c r="I64" s="10"/>
      <c r="J64" s="22"/>
      <c r="K64" s="8" t="s">
        <v>20</v>
      </c>
      <c r="L64" s="11" t="s">
        <v>8</v>
      </c>
      <c r="M64" s="22"/>
      <c r="N64" s="8"/>
      <c r="O64" s="8"/>
      <c r="P64" s="8"/>
      <c r="Q64" s="8"/>
      <c r="R64" s="8"/>
      <c r="S64" s="11"/>
      <c r="T64" s="3"/>
      <c r="U64" s="3"/>
      <c r="V64" s="3"/>
      <c r="W64" s="3"/>
    </row>
    <row r="65" ht="15.75" customHeight="1">
      <c r="A65" s="29"/>
      <c r="B65" s="30"/>
      <c r="C65" s="22"/>
      <c r="D65" s="16"/>
      <c r="E65" s="16" t="s">
        <v>9</v>
      </c>
      <c r="F65" s="16" t="s">
        <v>10</v>
      </c>
      <c r="G65" s="16"/>
      <c r="H65" s="16" t="s">
        <v>11</v>
      </c>
      <c r="I65" s="17" t="s">
        <v>12</v>
      </c>
      <c r="J65" s="22"/>
      <c r="K65" s="15"/>
      <c r="L65" s="18"/>
      <c r="M65" s="22"/>
      <c r="N65" s="15" t="s">
        <v>13</v>
      </c>
      <c r="O65" s="15" t="s">
        <v>14</v>
      </c>
      <c r="P65" s="15" t="s">
        <v>15</v>
      </c>
      <c r="Q65" s="15" t="s">
        <v>16</v>
      </c>
      <c r="R65" s="15" t="s">
        <v>17</v>
      </c>
      <c r="S65" s="18" t="s">
        <v>18</v>
      </c>
      <c r="T65" s="3"/>
      <c r="U65" s="3"/>
      <c r="V65" s="3"/>
      <c r="W65" s="3"/>
    </row>
    <row r="66" ht="15.75" customHeight="1">
      <c r="A66" s="21" t="s">
        <v>2</v>
      </c>
      <c r="B66" s="31">
        <f t="array" ref="B66">TRANSPOSE($A$3)</f>
        <v>0</v>
      </c>
      <c r="C66" s="22"/>
      <c r="D66" s="3" t="s">
        <v>19</v>
      </c>
      <c r="E66" s="32">
        <f t="shared" ref="E66:F66" si="21">E58-$B$6*R62</f>
        <v>1.872103191</v>
      </c>
      <c r="F66" s="32">
        <f t="shared" si="21"/>
        <v>1.757613822</v>
      </c>
      <c r="G66" s="3"/>
      <c r="H66" s="32">
        <f t="array" ref="H66">MMULT(E66,B66) + F66</f>
        <v>1.757613822</v>
      </c>
      <c r="I66" s="31">
        <f>1/(1+EXP(-H66))</f>
        <v>0.8529105564</v>
      </c>
      <c r="J66" s="22"/>
      <c r="K66" s="32">
        <f>$B$3</f>
        <v>1</v>
      </c>
      <c r="L66" s="31">
        <f>(K66-I66)^2</f>
        <v>0.02163530443</v>
      </c>
      <c r="M66" s="22"/>
      <c r="N66" s="32">
        <f>2*(I66-K66)</f>
        <v>-0.2941788873</v>
      </c>
      <c r="O66" s="32">
        <f>I66*(1-I66)</f>
        <v>0.1254541392</v>
      </c>
      <c r="P66" s="32">
        <f>B66</f>
        <v>0</v>
      </c>
      <c r="Q66" s="32">
        <v>1.0</v>
      </c>
      <c r="R66" s="32">
        <f>N66*O66*P66</f>
        <v>0</v>
      </c>
      <c r="S66" s="31">
        <f>N66*O66*Q66</f>
        <v>-0.03690595907</v>
      </c>
      <c r="T66" s="3"/>
      <c r="U66" s="3"/>
      <c r="V66" s="3"/>
      <c r="W66" s="3"/>
    </row>
    <row r="67" ht="15.75" customHeight="1">
      <c r="A67" s="21"/>
      <c r="B67" s="22"/>
      <c r="C67" s="22"/>
      <c r="D67" s="3"/>
      <c r="E67" s="3"/>
      <c r="F67" s="3"/>
      <c r="G67" s="3"/>
      <c r="H67" s="3"/>
      <c r="I67" s="22"/>
      <c r="J67" s="22"/>
      <c r="K67" s="3"/>
      <c r="L67" s="22"/>
      <c r="M67" s="22"/>
      <c r="N67" s="3"/>
      <c r="O67" s="3"/>
      <c r="P67" s="3"/>
      <c r="Q67" s="3"/>
      <c r="R67" s="3"/>
      <c r="S67" s="22"/>
      <c r="T67" s="3"/>
      <c r="U67" s="3"/>
      <c r="V67" s="3"/>
      <c r="W67" s="3"/>
    </row>
    <row r="68" ht="15.75" customHeight="1">
      <c r="A68" s="21" t="s">
        <v>2</v>
      </c>
      <c r="B68" s="31">
        <f t="array" ref="B68">TRANSPOSE($A$4)</f>
        <v>1</v>
      </c>
      <c r="C68" s="22"/>
      <c r="D68" s="3" t="str">
        <f t="shared" ref="D68:F68" si="22">D66</f>
        <v>w0,_</v>
      </c>
      <c r="E68" s="32">
        <f t="shared" si="22"/>
        <v>1.872103191</v>
      </c>
      <c r="F68" s="32">
        <f t="shared" si="22"/>
        <v>1.757613822</v>
      </c>
      <c r="G68" s="3"/>
      <c r="H68" s="32">
        <f t="array" ref="H68">MMULT(E68,B68) + F68</f>
        <v>3.629717014</v>
      </c>
      <c r="I68" s="31">
        <f>1/(1+EXP(-H68))</f>
        <v>0.9741616395</v>
      </c>
      <c r="J68" s="22"/>
      <c r="K68" s="32">
        <f>$B$4</f>
        <v>0</v>
      </c>
      <c r="L68" s="31">
        <f>(K68-I68)^2</f>
        <v>0.9489908998</v>
      </c>
      <c r="M68" s="22"/>
      <c r="N68" s="32">
        <f>2*(I68-K68)</f>
        <v>1.948323279</v>
      </c>
      <c r="O68" s="32">
        <f>I68*(1-I68)</f>
        <v>0.02517073967</v>
      </c>
      <c r="P68" s="32">
        <f>B68</f>
        <v>1</v>
      </c>
      <c r="Q68" s="32">
        <v>1.0</v>
      </c>
      <c r="R68" s="32">
        <f>N68*O68*P68</f>
        <v>0.04904073805</v>
      </c>
      <c r="S68" s="31">
        <f>N68*O68*Q68</f>
        <v>0.04904073805</v>
      </c>
      <c r="T68" s="3"/>
      <c r="U68" s="3"/>
      <c r="V68" s="3"/>
      <c r="W68" s="3"/>
    </row>
    <row r="69" ht="15.75" customHeight="1">
      <c r="A69" s="26"/>
      <c r="B69" s="27"/>
      <c r="C69" s="22"/>
      <c r="D69" s="28"/>
      <c r="E69" s="28"/>
      <c r="F69" s="28"/>
      <c r="G69" s="28"/>
      <c r="H69" s="28"/>
      <c r="I69" s="27"/>
      <c r="J69" s="22"/>
      <c r="K69" s="28"/>
      <c r="L69" s="27"/>
      <c r="M69" s="22"/>
      <c r="N69" s="28"/>
      <c r="O69" s="28"/>
      <c r="P69" s="28"/>
      <c r="Q69" s="28"/>
      <c r="R69" s="28"/>
      <c r="S69" s="27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3">
        <f>SUM(L66:L69)</f>
        <v>0.9706262042</v>
      </c>
      <c r="M70" s="3"/>
      <c r="N70" s="3"/>
      <c r="O70" s="3"/>
      <c r="P70" s="3"/>
      <c r="Q70" s="3"/>
      <c r="R70" s="33">
        <f t="shared" ref="R70:S70" si="23">AVERAGE(R66:R69)</f>
        <v>0.02452036903</v>
      </c>
      <c r="S70" s="33">
        <f t="shared" si="23"/>
        <v>0.006067389488</v>
      </c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5" t="s">
        <v>5</v>
      </c>
      <c r="B72" s="6"/>
      <c r="C72" s="22"/>
      <c r="D72" s="8" t="s">
        <v>6</v>
      </c>
      <c r="E72" s="8"/>
      <c r="F72" s="8"/>
      <c r="G72" s="8"/>
      <c r="H72" s="9" t="s">
        <v>3</v>
      </c>
      <c r="I72" s="10"/>
      <c r="J72" s="22"/>
      <c r="K72" s="8" t="s">
        <v>20</v>
      </c>
      <c r="L72" s="11" t="s">
        <v>8</v>
      </c>
      <c r="M72" s="22"/>
      <c r="N72" s="8"/>
      <c r="O72" s="8"/>
      <c r="P72" s="8"/>
      <c r="Q72" s="8"/>
      <c r="R72" s="8"/>
      <c r="S72" s="11"/>
      <c r="T72" s="3"/>
      <c r="U72" s="3"/>
      <c r="V72" s="3"/>
      <c r="W72" s="3"/>
    </row>
    <row r="73" ht="15.75" customHeight="1">
      <c r="A73" s="29"/>
      <c r="B73" s="30"/>
      <c r="C73" s="22"/>
      <c r="D73" s="16"/>
      <c r="E73" s="16" t="s">
        <v>9</v>
      </c>
      <c r="F73" s="16" t="s">
        <v>10</v>
      </c>
      <c r="G73" s="16"/>
      <c r="H73" s="16" t="s">
        <v>11</v>
      </c>
      <c r="I73" s="17" t="s">
        <v>12</v>
      </c>
      <c r="J73" s="22"/>
      <c r="K73" s="15"/>
      <c r="L73" s="18"/>
      <c r="M73" s="22"/>
      <c r="N73" s="15" t="s">
        <v>13</v>
      </c>
      <c r="O73" s="15" t="s">
        <v>14</v>
      </c>
      <c r="P73" s="15" t="s">
        <v>15</v>
      </c>
      <c r="Q73" s="15" t="s">
        <v>16</v>
      </c>
      <c r="R73" s="15" t="s">
        <v>17</v>
      </c>
      <c r="S73" s="18" t="s">
        <v>18</v>
      </c>
      <c r="T73" s="3"/>
      <c r="U73" s="3"/>
      <c r="V73" s="3"/>
      <c r="W73" s="3"/>
    </row>
    <row r="74" ht="15.75" customHeight="1">
      <c r="A74" s="21" t="s">
        <v>2</v>
      </c>
      <c r="B74" s="31">
        <f t="array" ref="B74">TRANSPOSE($A$3)</f>
        <v>0</v>
      </c>
      <c r="C74" s="22"/>
      <c r="D74" s="3" t="s">
        <v>19</v>
      </c>
      <c r="E74" s="32">
        <f t="shared" ref="E74:F74" si="24">E66-$B$6*R70</f>
        <v>1.626899501</v>
      </c>
      <c r="F74" s="32">
        <f t="shared" si="24"/>
        <v>1.696939928</v>
      </c>
      <c r="G74" s="3"/>
      <c r="H74" s="32">
        <f t="array" ref="H74">MMULT(E74,B74) + F74</f>
        <v>1.696939928</v>
      </c>
      <c r="I74" s="31">
        <f>1/(1+EXP(-H74))</f>
        <v>0.8451346491</v>
      </c>
      <c r="J74" s="22"/>
      <c r="K74" s="32">
        <f>$B$3</f>
        <v>1</v>
      </c>
      <c r="L74" s="31">
        <f>(K74-I74)^2</f>
        <v>0.02398327689</v>
      </c>
      <c r="M74" s="22"/>
      <c r="N74" s="32">
        <f>2*(I74-K74)</f>
        <v>-0.3097307017</v>
      </c>
      <c r="O74" s="32">
        <f>I74*(1-I74)</f>
        <v>0.130882074</v>
      </c>
      <c r="P74" s="32">
        <f>B74</f>
        <v>0</v>
      </c>
      <c r="Q74" s="32">
        <v>1.0</v>
      </c>
      <c r="R74" s="32">
        <f>N74*O74*P74</f>
        <v>0</v>
      </c>
      <c r="S74" s="31">
        <f>N74*O74*Q74</f>
        <v>-0.04053819661</v>
      </c>
      <c r="T74" s="3"/>
      <c r="U74" s="3"/>
      <c r="V74" s="3"/>
      <c r="W74" s="3"/>
    </row>
    <row r="75" ht="15.75" customHeight="1">
      <c r="A75" s="21"/>
      <c r="B75" s="22"/>
      <c r="C75" s="22"/>
      <c r="D75" s="3"/>
      <c r="E75" s="3"/>
      <c r="F75" s="3"/>
      <c r="G75" s="3"/>
      <c r="H75" s="3"/>
      <c r="I75" s="22"/>
      <c r="J75" s="22"/>
      <c r="K75" s="3"/>
      <c r="L75" s="22"/>
      <c r="M75" s="22"/>
      <c r="N75" s="3"/>
      <c r="O75" s="3"/>
      <c r="P75" s="3"/>
      <c r="Q75" s="3"/>
      <c r="R75" s="3"/>
      <c r="S75" s="22"/>
      <c r="T75" s="3"/>
      <c r="U75" s="3"/>
      <c r="V75" s="3"/>
      <c r="W75" s="3"/>
    </row>
    <row r="76" ht="15.75" customHeight="1">
      <c r="A76" s="21" t="s">
        <v>2</v>
      </c>
      <c r="B76" s="31">
        <f t="array" ref="B76">TRANSPOSE($A$4)</f>
        <v>1</v>
      </c>
      <c r="C76" s="22"/>
      <c r="D76" s="3" t="str">
        <f t="shared" ref="D76:F76" si="25">D74</f>
        <v>w0,_</v>
      </c>
      <c r="E76" s="32">
        <f t="shared" si="25"/>
        <v>1.626899501</v>
      </c>
      <c r="F76" s="32">
        <f t="shared" si="25"/>
        <v>1.696939928</v>
      </c>
      <c r="G76" s="3"/>
      <c r="H76" s="32">
        <f t="array" ref="H76">MMULT(E76,B76) + F76</f>
        <v>3.323839428</v>
      </c>
      <c r="I76" s="31">
        <f>1/(1+EXP(-H76))</f>
        <v>0.9652376497</v>
      </c>
      <c r="J76" s="22"/>
      <c r="K76" s="32">
        <f>$B$4</f>
        <v>0</v>
      </c>
      <c r="L76" s="31">
        <f>(K76-I76)^2</f>
        <v>0.9316837205</v>
      </c>
      <c r="M76" s="22"/>
      <c r="N76" s="32">
        <f>2*(I76-K76)</f>
        <v>1.930475299</v>
      </c>
      <c r="O76" s="32">
        <f>I76*(1-I76)</f>
        <v>0.03355392926</v>
      </c>
      <c r="P76" s="32">
        <f>B76</f>
        <v>1</v>
      </c>
      <c r="Q76" s="32">
        <v>1.0</v>
      </c>
      <c r="R76" s="32">
        <f>N76*O76*P76</f>
        <v>0.06477503163</v>
      </c>
      <c r="S76" s="31">
        <f>N76*O76*Q76</f>
        <v>0.06477503163</v>
      </c>
      <c r="T76" s="3"/>
      <c r="U76" s="3"/>
      <c r="V76" s="3"/>
      <c r="W76" s="3"/>
    </row>
    <row r="77" ht="15.75" customHeight="1">
      <c r="A77" s="26"/>
      <c r="B77" s="27"/>
      <c r="C77" s="22"/>
      <c r="D77" s="28"/>
      <c r="E77" s="28"/>
      <c r="F77" s="28"/>
      <c r="G77" s="28"/>
      <c r="H77" s="28"/>
      <c r="I77" s="27"/>
      <c r="J77" s="22"/>
      <c r="K77" s="28"/>
      <c r="L77" s="27"/>
      <c r="M77" s="22"/>
      <c r="N77" s="28"/>
      <c r="O77" s="28"/>
      <c r="P77" s="28"/>
      <c r="Q77" s="28"/>
      <c r="R77" s="28"/>
      <c r="S77" s="27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3">
        <f>SUM(L74:L77)</f>
        <v>0.9556669974</v>
      </c>
      <c r="M78" s="3"/>
      <c r="N78" s="3"/>
      <c r="O78" s="3"/>
      <c r="P78" s="3"/>
      <c r="Q78" s="3"/>
      <c r="R78" s="33">
        <f t="shared" ref="R78:S78" si="26">AVERAGE(R74:R77)</f>
        <v>0.03238751582</v>
      </c>
      <c r="S78" s="33">
        <f t="shared" si="26"/>
        <v>0.01211841751</v>
      </c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5" t="s">
        <v>5</v>
      </c>
      <c r="B80" s="6"/>
      <c r="C80" s="22"/>
      <c r="D80" s="8" t="s">
        <v>6</v>
      </c>
      <c r="E80" s="8"/>
      <c r="F80" s="8"/>
      <c r="G80" s="8"/>
      <c r="H80" s="9" t="s">
        <v>3</v>
      </c>
      <c r="I80" s="10"/>
      <c r="J80" s="22"/>
      <c r="K80" s="8" t="s">
        <v>20</v>
      </c>
      <c r="L80" s="11" t="s">
        <v>8</v>
      </c>
      <c r="M80" s="22"/>
      <c r="N80" s="8"/>
      <c r="O80" s="8"/>
      <c r="P80" s="8"/>
      <c r="Q80" s="8"/>
      <c r="R80" s="8"/>
      <c r="S80" s="11"/>
      <c r="T80" s="3"/>
      <c r="U80" s="3"/>
      <c r="V80" s="3"/>
      <c r="W80" s="3"/>
    </row>
    <row r="81" ht="15.75" customHeight="1">
      <c r="A81" s="29"/>
      <c r="B81" s="30"/>
      <c r="C81" s="22"/>
      <c r="D81" s="16"/>
      <c r="E81" s="16" t="s">
        <v>9</v>
      </c>
      <c r="F81" s="16" t="s">
        <v>10</v>
      </c>
      <c r="G81" s="16"/>
      <c r="H81" s="16" t="s">
        <v>11</v>
      </c>
      <c r="I81" s="17" t="s">
        <v>12</v>
      </c>
      <c r="J81" s="22"/>
      <c r="K81" s="15"/>
      <c r="L81" s="18"/>
      <c r="M81" s="22"/>
      <c r="N81" s="15" t="s">
        <v>13</v>
      </c>
      <c r="O81" s="15" t="s">
        <v>14</v>
      </c>
      <c r="P81" s="15" t="s">
        <v>15</v>
      </c>
      <c r="Q81" s="15" t="s">
        <v>16</v>
      </c>
      <c r="R81" s="15" t="s">
        <v>17</v>
      </c>
      <c r="S81" s="18" t="s">
        <v>18</v>
      </c>
      <c r="T81" s="3"/>
      <c r="U81" s="3"/>
      <c r="V81" s="3"/>
      <c r="W81" s="3"/>
    </row>
    <row r="82" ht="15.75" customHeight="1">
      <c r="A82" s="21" t="s">
        <v>2</v>
      </c>
      <c r="B82" s="31">
        <f t="array" ref="B82">TRANSPOSE($A$3)</f>
        <v>0</v>
      </c>
      <c r="C82" s="22"/>
      <c r="D82" s="3" t="s">
        <v>19</v>
      </c>
      <c r="E82" s="32">
        <f t="shared" ref="E82:F82" si="27">E74-$B$6*R78</f>
        <v>1.303024343</v>
      </c>
      <c r="F82" s="32">
        <f t="shared" si="27"/>
        <v>1.575755752</v>
      </c>
      <c r="G82" s="3"/>
      <c r="H82" s="32">
        <f t="array" ref="H82">MMULT(E82,B82) + F82</f>
        <v>1.575755752</v>
      </c>
      <c r="I82" s="31">
        <f>1/(1+EXP(-H82))</f>
        <v>0.8286025889</v>
      </c>
      <c r="J82" s="22"/>
      <c r="K82" s="32">
        <f>$B$3</f>
        <v>1</v>
      </c>
      <c r="L82" s="31">
        <f>(K82-I82)^2</f>
        <v>0.02937707253</v>
      </c>
      <c r="M82" s="22"/>
      <c r="N82" s="32">
        <f>2*(I82-K82)</f>
        <v>-0.3427948222</v>
      </c>
      <c r="O82" s="32">
        <f>I82*(1-I82)</f>
        <v>0.1420203386</v>
      </c>
      <c r="P82" s="32">
        <f>B82</f>
        <v>0</v>
      </c>
      <c r="Q82" s="32">
        <v>1.0</v>
      </c>
      <c r="R82" s="32">
        <f>N82*O82*P82</f>
        <v>0</v>
      </c>
      <c r="S82" s="31">
        <f>N82*O82*Q82</f>
        <v>-0.04868383671</v>
      </c>
      <c r="T82" s="3"/>
      <c r="U82" s="3"/>
      <c r="V82" s="3"/>
      <c r="W82" s="3"/>
    </row>
    <row r="83" ht="15.75" customHeight="1">
      <c r="A83" s="21"/>
      <c r="B83" s="22"/>
      <c r="C83" s="22"/>
      <c r="D83" s="3"/>
      <c r="E83" s="3"/>
      <c r="F83" s="3"/>
      <c r="G83" s="3"/>
      <c r="H83" s="3"/>
      <c r="I83" s="22"/>
      <c r="J83" s="22"/>
      <c r="K83" s="3"/>
      <c r="L83" s="22"/>
      <c r="M83" s="22"/>
      <c r="N83" s="3"/>
      <c r="O83" s="3"/>
      <c r="P83" s="3"/>
      <c r="Q83" s="3"/>
      <c r="R83" s="3"/>
      <c r="S83" s="22"/>
      <c r="T83" s="3"/>
      <c r="U83" s="3"/>
      <c r="V83" s="3"/>
      <c r="W83" s="3"/>
    </row>
    <row r="84" ht="15.75" customHeight="1">
      <c r="A84" s="21" t="s">
        <v>2</v>
      </c>
      <c r="B84" s="31">
        <f t="array" ref="B84">TRANSPOSE($A$4)</f>
        <v>1</v>
      </c>
      <c r="C84" s="22"/>
      <c r="D84" s="3" t="str">
        <f t="shared" ref="D84:F84" si="28">D82</f>
        <v>w0,_</v>
      </c>
      <c r="E84" s="32">
        <f t="shared" si="28"/>
        <v>1.303024343</v>
      </c>
      <c r="F84" s="32">
        <f t="shared" si="28"/>
        <v>1.575755752</v>
      </c>
      <c r="G84" s="3"/>
      <c r="H84" s="32">
        <f t="array" ref="H84">MMULT(E84,B84) + F84</f>
        <v>2.878780095</v>
      </c>
      <c r="I84" s="31">
        <f>1/(1+EXP(-H84))</f>
        <v>0.9467874371</v>
      </c>
      <c r="J84" s="22"/>
      <c r="K84" s="32">
        <f>$B$4</f>
        <v>0</v>
      </c>
      <c r="L84" s="31">
        <f>(K84-I84)^2</f>
        <v>0.896406451</v>
      </c>
      <c r="M84" s="22"/>
      <c r="N84" s="32">
        <f>2*(I84-K84)</f>
        <v>1.893574874</v>
      </c>
      <c r="O84" s="32">
        <f>I84*(1-I84)</f>
        <v>0.05038098607</v>
      </c>
      <c r="P84" s="32">
        <f>B84</f>
        <v>1</v>
      </c>
      <c r="Q84" s="32">
        <v>1.0</v>
      </c>
      <c r="R84" s="32">
        <f>N84*O84*P84</f>
        <v>0.09540016936</v>
      </c>
      <c r="S84" s="31">
        <f>N84*O84*Q84</f>
        <v>0.09540016936</v>
      </c>
      <c r="T84" s="3"/>
      <c r="U84" s="3"/>
      <c r="V84" s="3"/>
      <c r="W84" s="3"/>
    </row>
    <row r="85" ht="15.75" customHeight="1">
      <c r="A85" s="26"/>
      <c r="B85" s="27"/>
      <c r="C85" s="22"/>
      <c r="D85" s="28"/>
      <c r="E85" s="28"/>
      <c r="F85" s="28"/>
      <c r="G85" s="28"/>
      <c r="H85" s="28"/>
      <c r="I85" s="27"/>
      <c r="J85" s="22"/>
      <c r="K85" s="28"/>
      <c r="L85" s="27"/>
      <c r="M85" s="22"/>
      <c r="N85" s="28"/>
      <c r="O85" s="28"/>
      <c r="P85" s="28"/>
      <c r="Q85" s="28"/>
      <c r="R85" s="28"/>
      <c r="S85" s="27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3">
        <f>SUM(L82:L85)</f>
        <v>0.9257835235</v>
      </c>
      <c r="M86" s="3"/>
      <c r="N86" s="3"/>
      <c r="O86" s="3"/>
      <c r="P86" s="3"/>
      <c r="Q86" s="3"/>
      <c r="R86" s="33">
        <f t="shared" ref="R86:S86" si="29">AVERAGE(R82:R85)</f>
        <v>0.04770008468</v>
      </c>
      <c r="S86" s="33">
        <f t="shared" si="29"/>
        <v>0.02335816632</v>
      </c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5" t="s">
        <v>5</v>
      </c>
      <c r="B88" s="6"/>
      <c r="C88" s="22"/>
      <c r="D88" s="8" t="s">
        <v>6</v>
      </c>
      <c r="E88" s="8"/>
      <c r="F88" s="8"/>
      <c r="G88" s="8"/>
      <c r="H88" s="9" t="s">
        <v>3</v>
      </c>
      <c r="I88" s="10"/>
      <c r="J88" s="22"/>
      <c r="K88" s="8" t="s">
        <v>20</v>
      </c>
      <c r="L88" s="11" t="s">
        <v>8</v>
      </c>
      <c r="M88" s="22"/>
      <c r="N88" s="8"/>
      <c r="O88" s="8"/>
      <c r="P88" s="8"/>
      <c r="Q88" s="8"/>
      <c r="R88" s="8"/>
      <c r="S88" s="11"/>
      <c r="T88" s="3"/>
      <c r="U88" s="3"/>
      <c r="V88" s="3"/>
      <c r="W88" s="3"/>
    </row>
    <row r="89" ht="15.75" customHeight="1">
      <c r="A89" s="29"/>
      <c r="B89" s="30"/>
      <c r="C89" s="22"/>
      <c r="D89" s="16"/>
      <c r="E89" s="16" t="s">
        <v>9</v>
      </c>
      <c r="F89" s="16" t="s">
        <v>10</v>
      </c>
      <c r="G89" s="16"/>
      <c r="H89" s="16" t="s">
        <v>11</v>
      </c>
      <c r="I89" s="17" t="s">
        <v>12</v>
      </c>
      <c r="J89" s="22"/>
      <c r="K89" s="15"/>
      <c r="L89" s="18"/>
      <c r="M89" s="22"/>
      <c r="N89" s="15" t="s">
        <v>13</v>
      </c>
      <c r="O89" s="15" t="s">
        <v>14</v>
      </c>
      <c r="P89" s="15" t="s">
        <v>15</v>
      </c>
      <c r="Q89" s="15" t="s">
        <v>16</v>
      </c>
      <c r="R89" s="15" t="s">
        <v>17</v>
      </c>
      <c r="S89" s="18" t="s">
        <v>18</v>
      </c>
      <c r="T89" s="3"/>
      <c r="U89" s="3"/>
      <c r="V89" s="3"/>
      <c r="W89" s="3"/>
    </row>
    <row r="90" ht="15.75" customHeight="1">
      <c r="A90" s="21" t="s">
        <v>2</v>
      </c>
      <c r="B90" s="31">
        <f t="array" ref="B90">TRANSPOSE($A$3)</f>
        <v>0</v>
      </c>
      <c r="C90" s="22"/>
      <c r="D90" s="3" t="s">
        <v>19</v>
      </c>
      <c r="E90" s="32">
        <f t="shared" ref="E90:F90" si="30">E82-$B$6*R86</f>
        <v>0.8260234959</v>
      </c>
      <c r="F90" s="32">
        <f t="shared" si="30"/>
        <v>1.342174089</v>
      </c>
      <c r="G90" s="3"/>
      <c r="H90" s="32">
        <f t="array" ref="H90">MMULT(E90,B90) + F90</f>
        <v>1.342174089</v>
      </c>
      <c r="I90" s="31">
        <f>1/(1+EXP(-H90))</f>
        <v>0.7928472423</v>
      </c>
      <c r="J90" s="22"/>
      <c r="K90" s="32">
        <f>$B$3</f>
        <v>1</v>
      </c>
      <c r="L90" s="31">
        <f>(K90-I90)^2</f>
        <v>0.04291226504</v>
      </c>
      <c r="M90" s="22"/>
      <c r="N90" s="32">
        <f>2*(I90-K90)</f>
        <v>-0.4143055155</v>
      </c>
      <c r="O90" s="32">
        <f>I90*(1-I90)</f>
        <v>0.1642404927</v>
      </c>
      <c r="P90" s="32">
        <f>B90</f>
        <v>0</v>
      </c>
      <c r="Q90" s="32">
        <v>1.0</v>
      </c>
      <c r="R90" s="32">
        <f>N90*O90*P90</f>
        <v>0</v>
      </c>
      <c r="S90" s="31">
        <f>N90*O90*Q90</f>
        <v>-0.06804574199</v>
      </c>
      <c r="T90" s="3"/>
      <c r="U90" s="3"/>
      <c r="V90" s="3"/>
      <c r="W90" s="3"/>
    </row>
    <row r="91" ht="15.75" customHeight="1">
      <c r="A91" s="21"/>
      <c r="B91" s="22"/>
      <c r="C91" s="22"/>
      <c r="D91" s="3"/>
      <c r="E91" s="3"/>
      <c r="F91" s="3"/>
      <c r="G91" s="3"/>
      <c r="H91" s="3"/>
      <c r="I91" s="22"/>
      <c r="J91" s="22"/>
      <c r="K91" s="3"/>
      <c r="L91" s="22"/>
      <c r="M91" s="22"/>
      <c r="N91" s="3"/>
      <c r="O91" s="3"/>
      <c r="P91" s="3"/>
      <c r="Q91" s="3"/>
      <c r="R91" s="3"/>
      <c r="S91" s="22"/>
      <c r="T91" s="3"/>
      <c r="U91" s="3"/>
      <c r="V91" s="3"/>
      <c r="W91" s="3"/>
    </row>
    <row r="92" ht="15.75" customHeight="1">
      <c r="A92" s="21" t="s">
        <v>2</v>
      </c>
      <c r="B92" s="31">
        <f t="array" ref="B92">TRANSPOSE($A$4)</f>
        <v>1</v>
      </c>
      <c r="C92" s="22"/>
      <c r="D92" s="3" t="str">
        <f t="shared" ref="D92:F92" si="31">D90</f>
        <v>w0,_</v>
      </c>
      <c r="E92" s="32">
        <f t="shared" si="31"/>
        <v>0.8260234959</v>
      </c>
      <c r="F92" s="32">
        <f t="shared" si="31"/>
        <v>1.342174089</v>
      </c>
      <c r="G92" s="3"/>
      <c r="H92" s="32">
        <f t="array" ref="H92">MMULT(E92,B92) + F92</f>
        <v>2.168197585</v>
      </c>
      <c r="I92" s="31">
        <f>1/(1+EXP(-H92))</f>
        <v>0.8973570697</v>
      </c>
      <c r="J92" s="22"/>
      <c r="K92" s="32">
        <f>$B$4</f>
        <v>0</v>
      </c>
      <c r="L92" s="31">
        <f>(K92-I92)^2</f>
        <v>0.8052497106</v>
      </c>
      <c r="M92" s="22"/>
      <c r="N92" s="32">
        <f>2*(I92-K92)</f>
        <v>1.794714139</v>
      </c>
      <c r="O92" s="32">
        <f>I92*(1-I92)</f>
        <v>0.09210735913</v>
      </c>
      <c r="P92" s="32">
        <f>B92</f>
        <v>1</v>
      </c>
      <c r="Q92" s="32">
        <v>1.0</v>
      </c>
      <c r="R92" s="32">
        <f>N92*O92*P92</f>
        <v>0.1653063798</v>
      </c>
      <c r="S92" s="31">
        <f>N92*O92*Q92</f>
        <v>0.1653063798</v>
      </c>
      <c r="T92" s="3"/>
      <c r="U92" s="3"/>
      <c r="V92" s="3"/>
      <c r="W92" s="3"/>
    </row>
    <row r="93" ht="15.75" customHeight="1">
      <c r="A93" s="26"/>
      <c r="B93" s="27"/>
      <c r="C93" s="22"/>
      <c r="D93" s="28"/>
      <c r="E93" s="28"/>
      <c r="F93" s="28"/>
      <c r="G93" s="28"/>
      <c r="H93" s="28"/>
      <c r="I93" s="27"/>
      <c r="J93" s="22"/>
      <c r="K93" s="28"/>
      <c r="L93" s="27"/>
      <c r="M93" s="22"/>
      <c r="N93" s="28"/>
      <c r="O93" s="28"/>
      <c r="P93" s="28"/>
      <c r="Q93" s="28"/>
      <c r="R93" s="28"/>
      <c r="S93" s="27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3">
        <f>SUM(L90:L93)</f>
        <v>0.8481619756</v>
      </c>
      <c r="M94" s="3"/>
      <c r="N94" s="3"/>
      <c r="O94" s="3"/>
      <c r="P94" s="3"/>
      <c r="Q94" s="3"/>
      <c r="R94" s="33">
        <f t="shared" ref="R94:S94" si="32">AVERAGE(R90:R93)</f>
        <v>0.08265318989</v>
      </c>
      <c r="S94" s="33">
        <f t="shared" si="32"/>
        <v>0.0486303189</v>
      </c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5" t="s">
        <v>5</v>
      </c>
      <c r="B96" s="6"/>
      <c r="C96" s="22"/>
      <c r="D96" s="8" t="s">
        <v>6</v>
      </c>
      <c r="E96" s="8"/>
      <c r="F96" s="8"/>
      <c r="G96" s="8"/>
      <c r="H96" s="9" t="s">
        <v>3</v>
      </c>
      <c r="I96" s="10"/>
      <c r="J96" s="22"/>
      <c r="K96" s="8" t="s">
        <v>20</v>
      </c>
      <c r="L96" s="11" t="s">
        <v>8</v>
      </c>
      <c r="M96" s="22"/>
      <c r="N96" s="8"/>
      <c r="O96" s="8"/>
      <c r="P96" s="8"/>
      <c r="Q96" s="8"/>
      <c r="R96" s="8"/>
      <c r="S96" s="11"/>
      <c r="T96" s="3"/>
      <c r="U96" s="3"/>
      <c r="V96" s="3"/>
      <c r="W96" s="3"/>
    </row>
    <row r="97" ht="15.75" customHeight="1">
      <c r="A97" s="29"/>
      <c r="B97" s="30"/>
      <c r="C97" s="22"/>
      <c r="D97" s="16"/>
      <c r="E97" s="16" t="s">
        <v>9</v>
      </c>
      <c r="F97" s="16" t="s">
        <v>10</v>
      </c>
      <c r="G97" s="16"/>
      <c r="H97" s="16" t="s">
        <v>11</v>
      </c>
      <c r="I97" s="17" t="s">
        <v>12</v>
      </c>
      <c r="J97" s="22"/>
      <c r="K97" s="15"/>
      <c r="L97" s="18"/>
      <c r="M97" s="22"/>
      <c r="N97" s="15" t="s">
        <v>13</v>
      </c>
      <c r="O97" s="15" t="s">
        <v>14</v>
      </c>
      <c r="P97" s="15" t="s">
        <v>15</v>
      </c>
      <c r="Q97" s="15" t="s">
        <v>16</v>
      </c>
      <c r="R97" s="15" t="s">
        <v>17</v>
      </c>
      <c r="S97" s="18" t="s">
        <v>18</v>
      </c>
      <c r="T97" s="3"/>
      <c r="U97" s="3"/>
      <c r="V97" s="3"/>
      <c r="W97" s="3"/>
    </row>
    <row r="98" ht="15.75" customHeight="1">
      <c r="A98" s="21" t="s">
        <v>2</v>
      </c>
      <c r="B98" s="31">
        <f t="array" ref="B98">TRANSPOSE($A$3)</f>
        <v>0</v>
      </c>
      <c r="C98" s="22"/>
      <c r="D98" s="3" t="s">
        <v>19</v>
      </c>
      <c r="E98" s="32">
        <f t="shared" ref="E98:F98" si="33">E90-$B$6*R94</f>
        <v>-0.0005084030069</v>
      </c>
      <c r="F98" s="32">
        <f t="shared" si="33"/>
        <v>0.8558709003</v>
      </c>
      <c r="G98" s="3"/>
      <c r="H98" s="32">
        <f t="array" ref="H98">MMULT(E98,B98) + F98</f>
        <v>0.8558709003</v>
      </c>
      <c r="I98" s="31">
        <f>1/(1+EXP(-H98))</f>
        <v>0.7017972458</v>
      </c>
      <c r="J98" s="22"/>
      <c r="K98" s="32">
        <f>$B$3</f>
        <v>1</v>
      </c>
      <c r="L98" s="31">
        <f>(K98-I98)^2</f>
        <v>0.08892488262</v>
      </c>
      <c r="M98" s="22"/>
      <c r="N98" s="32">
        <f>2*(I98-K98)</f>
        <v>-0.5964055084</v>
      </c>
      <c r="O98" s="32">
        <f>I98*(1-I98)</f>
        <v>0.2092778716</v>
      </c>
      <c r="P98" s="32">
        <f>B98</f>
        <v>0</v>
      </c>
      <c r="Q98" s="32">
        <v>1.0</v>
      </c>
      <c r="R98" s="32">
        <f>N98*O98*P98</f>
        <v>0</v>
      </c>
      <c r="S98" s="31">
        <f>N98*O98*Q98</f>
        <v>-0.1248144754</v>
      </c>
      <c r="T98" s="3"/>
      <c r="U98" s="3"/>
      <c r="V98" s="3"/>
      <c r="W98" s="3"/>
    </row>
    <row r="99" ht="15.75" customHeight="1">
      <c r="A99" s="21"/>
      <c r="B99" s="22"/>
      <c r="C99" s="22"/>
      <c r="D99" s="3"/>
      <c r="E99" s="3"/>
      <c r="F99" s="3"/>
      <c r="G99" s="3"/>
      <c r="H99" s="3"/>
      <c r="I99" s="22"/>
      <c r="J99" s="22"/>
      <c r="K99" s="3"/>
      <c r="L99" s="22"/>
      <c r="M99" s="22"/>
      <c r="N99" s="3"/>
      <c r="O99" s="3"/>
      <c r="P99" s="3"/>
      <c r="Q99" s="3"/>
      <c r="R99" s="3"/>
      <c r="S99" s="22"/>
      <c r="T99" s="3"/>
      <c r="U99" s="3"/>
      <c r="V99" s="3"/>
      <c r="W99" s="3"/>
    </row>
    <row r="100" ht="15.75" customHeight="1">
      <c r="A100" s="21" t="s">
        <v>2</v>
      </c>
      <c r="B100" s="31">
        <f t="array" ref="B100">TRANSPOSE($A$4)</f>
        <v>1</v>
      </c>
      <c r="C100" s="22"/>
      <c r="D100" s="3" t="str">
        <f t="shared" ref="D100:F100" si="34">D98</f>
        <v>w0,_</v>
      </c>
      <c r="E100" s="32">
        <f t="shared" si="34"/>
        <v>-0.0005084030069</v>
      </c>
      <c r="F100" s="32">
        <f t="shared" si="34"/>
        <v>0.8558709003</v>
      </c>
      <c r="G100" s="3"/>
      <c r="H100" s="32">
        <f t="array" ref="H100">MMULT(E100,B100) + F100</f>
        <v>0.8553624973</v>
      </c>
      <c r="I100" s="31">
        <f>1/(1+EXP(-H100))</f>
        <v>0.7016908374</v>
      </c>
      <c r="J100" s="22"/>
      <c r="K100" s="32">
        <f>$B$4</f>
        <v>0</v>
      </c>
      <c r="L100" s="31">
        <f>(K100-I100)^2</f>
        <v>0.4923700313</v>
      </c>
      <c r="M100" s="22"/>
      <c r="N100" s="32">
        <f>2*(I100-K100)</f>
        <v>1.403381675</v>
      </c>
      <c r="O100" s="32">
        <f>I100*(1-I100)</f>
        <v>0.2093208061</v>
      </c>
      <c r="P100" s="32">
        <f>B100</f>
        <v>1</v>
      </c>
      <c r="Q100" s="32">
        <v>1.0</v>
      </c>
      <c r="R100" s="32">
        <f>N100*O100*P100</f>
        <v>0.2937569835</v>
      </c>
      <c r="S100" s="31">
        <f>N100*O100*Q100</f>
        <v>0.2937569835</v>
      </c>
      <c r="T100" s="3"/>
      <c r="U100" s="3"/>
      <c r="V100" s="3"/>
      <c r="W100" s="3"/>
    </row>
    <row r="101" ht="15.75" customHeight="1">
      <c r="A101" s="26"/>
      <c r="B101" s="27"/>
      <c r="C101" s="22"/>
      <c r="D101" s="28"/>
      <c r="E101" s="28"/>
      <c r="F101" s="28"/>
      <c r="G101" s="28"/>
      <c r="H101" s="28"/>
      <c r="I101" s="27"/>
      <c r="J101" s="22"/>
      <c r="K101" s="28"/>
      <c r="L101" s="27"/>
      <c r="M101" s="22"/>
      <c r="N101" s="28"/>
      <c r="O101" s="28"/>
      <c r="P101" s="28"/>
      <c r="Q101" s="28"/>
      <c r="R101" s="28"/>
      <c r="S101" s="27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3">
        <f>SUM(L98:L101)</f>
        <v>0.5812949139</v>
      </c>
      <c r="M102" s="3"/>
      <c r="N102" s="3"/>
      <c r="O102" s="3"/>
      <c r="P102" s="3"/>
      <c r="Q102" s="3"/>
      <c r="R102" s="33">
        <f t="shared" ref="R102:S102" si="35">AVERAGE(R98:R101)</f>
        <v>0.1468784917</v>
      </c>
      <c r="S102" s="33">
        <f t="shared" si="35"/>
        <v>0.08447125402</v>
      </c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5" t="s">
        <v>5</v>
      </c>
      <c r="B104" s="6"/>
      <c r="C104" s="22"/>
      <c r="D104" s="8" t="s">
        <v>6</v>
      </c>
      <c r="E104" s="8"/>
      <c r="F104" s="8"/>
      <c r="G104" s="8"/>
      <c r="H104" s="9" t="s">
        <v>3</v>
      </c>
      <c r="I104" s="10"/>
      <c r="J104" s="22"/>
      <c r="K104" s="8" t="s">
        <v>20</v>
      </c>
      <c r="L104" s="11" t="s">
        <v>8</v>
      </c>
      <c r="M104" s="22"/>
      <c r="N104" s="8"/>
      <c r="O104" s="8"/>
      <c r="P104" s="8"/>
      <c r="Q104" s="8"/>
      <c r="R104" s="8"/>
      <c r="S104" s="11"/>
      <c r="T104" s="3"/>
      <c r="U104" s="3"/>
      <c r="V104" s="3"/>
      <c r="W104" s="3"/>
    </row>
    <row r="105" ht="15.75" customHeight="1">
      <c r="A105" s="29"/>
      <c r="B105" s="30"/>
      <c r="C105" s="22"/>
      <c r="D105" s="16"/>
      <c r="E105" s="16" t="s">
        <v>9</v>
      </c>
      <c r="F105" s="16" t="s">
        <v>10</v>
      </c>
      <c r="G105" s="16"/>
      <c r="H105" s="16" t="s">
        <v>11</v>
      </c>
      <c r="I105" s="17" t="s">
        <v>12</v>
      </c>
      <c r="J105" s="22"/>
      <c r="K105" s="15"/>
      <c r="L105" s="18"/>
      <c r="M105" s="22"/>
      <c r="N105" s="15" t="s">
        <v>13</v>
      </c>
      <c r="O105" s="15" t="s">
        <v>14</v>
      </c>
      <c r="P105" s="15" t="s">
        <v>15</v>
      </c>
      <c r="Q105" s="15" t="s">
        <v>16</v>
      </c>
      <c r="R105" s="15" t="s">
        <v>17</v>
      </c>
      <c r="S105" s="18" t="s">
        <v>18</v>
      </c>
      <c r="T105" s="3"/>
      <c r="U105" s="3"/>
      <c r="V105" s="3"/>
      <c r="W105" s="3"/>
    </row>
    <row r="106" ht="15.75" customHeight="1">
      <c r="A106" s="21" t="s">
        <v>2</v>
      </c>
      <c r="B106" s="31">
        <f t="array" ref="B106">TRANSPOSE($A$3)</f>
        <v>0</v>
      </c>
      <c r="C106" s="22"/>
      <c r="D106" s="3" t="s">
        <v>19</v>
      </c>
      <c r="E106" s="32">
        <f t="shared" ref="E106:F106" si="36">E98-$B$6*R102</f>
        <v>-1.46929332</v>
      </c>
      <c r="F106" s="32">
        <f t="shared" si="36"/>
        <v>0.01115836003</v>
      </c>
      <c r="G106" s="3"/>
      <c r="H106" s="32">
        <f t="array" ref="H106">MMULT(E106,B106) + F106</f>
        <v>0.01115836003</v>
      </c>
      <c r="I106" s="31">
        <f>1/(1+EXP(-H106))</f>
        <v>0.5027895611</v>
      </c>
      <c r="J106" s="22"/>
      <c r="K106" s="32">
        <f>$B$3</f>
        <v>1</v>
      </c>
      <c r="L106" s="31">
        <f>(K106-I106)^2</f>
        <v>0.2472182206</v>
      </c>
      <c r="M106" s="22"/>
      <c r="N106" s="32">
        <f>2*(I106-K106)</f>
        <v>-0.9944208779</v>
      </c>
      <c r="O106" s="32">
        <f>I106*(1-I106)</f>
        <v>0.2499922183</v>
      </c>
      <c r="P106" s="32">
        <f>B106</f>
        <v>0</v>
      </c>
      <c r="Q106" s="32">
        <v>1.0</v>
      </c>
      <c r="R106" s="32">
        <f>N106*O106*P106</f>
        <v>0</v>
      </c>
      <c r="S106" s="31">
        <f>N106*O106*Q106</f>
        <v>-0.2485974812</v>
      </c>
      <c r="T106" s="3"/>
      <c r="U106" s="3"/>
      <c r="V106" s="3"/>
      <c r="W106" s="3"/>
    </row>
    <row r="107" ht="15.75" customHeight="1">
      <c r="A107" s="21"/>
      <c r="B107" s="22"/>
      <c r="C107" s="22"/>
      <c r="D107" s="3"/>
      <c r="E107" s="3"/>
      <c r="F107" s="3"/>
      <c r="G107" s="3"/>
      <c r="H107" s="3"/>
      <c r="I107" s="22"/>
      <c r="J107" s="22"/>
      <c r="K107" s="3"/>
      <c r="L107" s="22"/>
      <c r="M107" s="22"/>
      <c r="N107" s="3"/>
      <c r="O107" s="3"/>
      <c r="P107" s="3"/>
      <c r="Q107" s="3"/>
      <c r="R107" s="3"/>
      <c r="S107" s="22"/>
      <c r="T107" s="3"/>
      <c r="U107" s="3"/>
      <c r="V107" s="3"/>
      <c r="W107" s="3"/>
    </row>
    <row r="108" ht="15.75" customHeight="1">
      <c r="A108" s="21" t="s">
        <v>2</v>
      </c>
      <c r="B108" s="31">
        <f t="array" ref="B108">TRANSPOSE($A$4)</f>
        <v>1</v>
      </c>
      <c r="C108" s="22"/>
      <c r="D108" s="3" t="str">
        <f t="shared" ref="D108:F108" si="37">D106</f>
        <v>w0,_</v>
      </c>
      <c r="E108" s="32">
        <f t="shared" si="37"/>
        <v>-1.46929332</v>
      </c>
      <c r="F108" s="32">
        <f t="shared" si="37"/>
        <v>0.01115836003</v>
      </c>
      <c r="G108" s="3"/>
      <c r="H108" s="32">
        <f t="array" ref="H108">MMULT(E108,B108) + F108</f>
        <v>-1.45813496</v>
      </c>
      <c r="I108" s="31">
        <f>1/(1+EXP(-H108))</f>
        <v>0.1887527439</v>
      </c>
      <c r="J108" s="22"/>
      <c r="K108" s="32">
        <f>$B$4</f>
        <v>0</v>
      </c>
      <c r="L108" s="31">
        <f>(K108-I108)^2</f>
        <v>0.03562759834</v>
      </c>
      <c r="M108" s="22"/>
      <c r="N108" s="32">
        <f>2*(I108-K108)</f>
        <v>0.3775054879</v>
      </c>
      <c r="O108" s="32">
        <f>I108*(1-I108)</f>
        <v>0.1531251456</v>
      </c>
      <c r="P108" s="32">
        <f>B108</f>
        <v>1</v>
      </c>
      <c r="Q108" s="32">
        <v>1.0</v>
      </c>
      <c r="R108" s="32">
        <f>N108*O108*P108</f>
        <v>0.05780558279</v>
      </c>
      <c r="S108" s="31">
        <f>N108*O108*Q108</f>
        <v>0.05780558279</v>
      </c>
      <c r="T108" s="3"/>
      <c r="U108" s="3"/>
      <c r="V108" s="3"/>
      <c r="W108" s="3"/>
    </row>
    <row r="109" ht="15.75" customHeight="1">
      <c r="A109" s="26"/>
      <c r="B109" s="27"/>
      <c r="C109" s="22"/>
      <c r="D109" s="28"/>
      <c r="E109" s="28"/>
      <c r="F109" s="28"/>
      <c r="G109" s="28"/>
      <c r="H109" s="28"/>
      <c r="I109" s="27"/>
      <c r="J109" s="22"/>
      <c r="K109" s="28"/>
      <c r="L109" s="27"/>
      <c r="M109" s="22"/>
      <c r="N109" s="28"/>
      <c r="O109" s="28"/>
      <c r="P109" s="28"/>
      <c r="Q109" s="28"/>
      <c r="R109" s="28"/>
      <c r="S109" s="27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3">
        <f>SUM(L106:L109)</f>
        <v>0.2828458189</v>
      </c>
      <c r="M110" s="3"/>
      <c r="N110" s="3"/>
      <c r="O110" s="3"/>
      <c r="P110" s="3"/>
      <c r="Q110" s="3"/>
      <c r="R110" s="33">
        <f t="shared" ref="R110:S110" si="38">AVERAGE(R106:R109)</f>
        <v>0.0289027914</v>
      </c>
      <c r="S110" s="33">
        <f t="shared" si="38"/>
        <v>-0.09539594922</v>
      </c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5" t="s">
        <v>5</v>
      </c>
      <c r="B112" s="6"/>
      <c r="C112" s="22"/>
      <c r="D112" s="8" t="s">
        <v>6</v>
      </c>
      <c r="E112" s="8"/>
      <c r="F112" s="8"/>
      <c r="G112" s="8"/>
      <c r="H112" s="9" t="s">
        <v>3</v>
      </c>
      <c r="I112" s="10"/>
      <c r="J112" s="22"/>
      <c r="K112" s="8" t="s">
        <v>20</v>
      </c>
      <c r="L112" s="11" t="s">
        <v>8</v>
      </c>
      <c r="M112" s="22"/>
      <c r="N112" s="8"/>
      <c r="O112" s="8"/>
      <c r="P112" s="8"/>
      <c r="Q112" s="8"/>
      <c r="R112" s="8"/>
      <c r="S112" s="11"/>
      <c r="T112" s="3"/>
      <c r="U112" s="3"/>
      <c r="V112" s="3"/>
      <c r="W112" s="3"/>
    </row>
    <row r="113" ht="15.75" customHeight="1">
      <c r="A113" s="29"/>
      <c r="B113" s="30"/>
      <c r="C113" s="22"/>
      <c r="D113" s="16"/>
      <c r="E113" s="16" t="s">
        <v>9</v>
      </c>
      <c r="F113" s="16" t="s">
        <v>10</v>
      </c>
      <c r="G113" s="16"/>
      <c r="H113" s="16" t="s">
        <v>11</v>
      </c>
      <c r="I113" s="17" t="s">
        <v>12</v>
      </c>
      <c r="J113" s="22"/>
      <c r="K113" s="15"/>
      <c r="L113" s="18"/>
      <c r="M113" s="22"/>
      <c r="N113" s="15" t="s">
        <v>13</v>
      </c>
      <c r="O113" s="15" t="s">
        <v>14</v>
      </c>
      <c r="P113" s="15" t="s">
        <v>15</v>
      </c>
      <c r="Q113" s="15" t="s">
        <v>16</v>
      </c>
      <c r="R113" s="15" t="s">
        <v>17</v>
      </c>
      <c r="S113" s="18" t="s">
        <v>18</v>
      </c>
      <c r="T113" s="3"/>
      <c r="U113" s="3"/>
      <c r="V113" s="3"/>
      <c r="W113" s="3"/>
    </row>
    <row r="114" ht="15.75" customHeight="1">
      <c r="A114" s="21" t="s">
        <v>2</v>
      </c>
      <c r="B114" s="31">
        <f t="array" ref="B114">TRANSPOSE($A$3)</f>
        <v>0</v>
      </c>
      <c r="C114" s="22"/>
      <c r="D114" s="3" t="s">
        <v>19</v>
      </c>
      <c r="E114" s="32">
        <f t="shared" ref="E114:F114" si="39">E106-$B$6*R110</f>
        <v>-1.758321234</v>
      </c>
      <c r="F114" s="32">
        <f t="shared" si="39"/>
        <v>0.9651178522</v>
      </c>
      <c r="G114" s="3"/>
      <c r="H114" s="32">
        <f t="array" ref="H114">MMULT(E114,B114) + F114</f>
        <v>0.9651178522</v>
      </c>
      <c r="I114" s="31">
        <f>1/(1+EXP(-H114))</f>
        <v>0.7241453134</v>
      </c>
      <c r="J114" s="22"/>
      <c r="K114" s="32">
        <f>$B$3</f>
        <v>1</v>
      </c>
      <c r="L114" s="31">
        <f>(K114-I114)^2</f>
        <v>0.07609580811</v>
      </c>
      <c r="M114" s="22"/>
      <c r="N114" s="32">
        <f>2*(I114-K114)</f>
        <v>-0.5517093732</v>
      </c>
      <c r="O114" s="32">
        <f>I114*(1-I114)</f>
        <v>0.1997588785</v>
      </c>
      <c r="P114" s="32">
        <f>B114</f>
        <v>0</v>
      </c>
      <c r="Q114" s="32">
        <v>1.0</v>
      </c>
      <c r="R114" s="32">
        <f>N114*O114*P114</f>
        <v>0</v>
      </c>
      <c r="S114" s="31">
        <f>N114*O114*Q114</f>
        <v>-0.1102088456</v>
      </c>
      <c r="T114" s="3"/>
      <c r="U114" s="3"/>
      <c r="V114" s="3"/>
      <c r="W114" s="3"/>
    </row>
    <row r="115" ht="15.75" customHeight="1">
      <c r="A115" s="21"/>
      <c r="B115" s="22"/>
      <c r="C115" s="22"/>
      <c r="D115" s="3"/>
      <c r="E115" s="3"/>
      <c r="F115" s="3"/>
      <c r="G115" s="3"/>
      <c r="H115" s="3"/>
      <c r="I115" s="22"/>
      <c r="J115" s="22"/>
      <c r="K115" s="3"/>
      <c r="L115" s="22"/>
      <c r="M115" s="22"/>
      <c r="N115" s="3"/>
      <c r="O115" s="3"/>
      <c r="P115" s="3"/>
      <c r="Q115" s="3"/>
      <c r="R115" s="3"/>
      <c r="S115" s="22"/>
      <c r="T115" s="3"/>
      <c r="U115" s="3"/>
      <c r="V115" s="3"/>
      <c r="W115" s="3"/>
    </row>
    <row r="116" ht="15.75" customHeight="1">
      <c r="A116" s="21" t="s">
        <v>2</v>
      </c>
      <c r="B116" s="31">
        <f t="array" ref="B116">TRANSPOSE($A$4)</f>
        <v>1</v>
      </c>
      <c r="C116" s="22"/>
      <c r="D116" s="3" t="str">
        <f t="shared" ref="D116:F116" si="40">D114</f>
        <v>w0,_</v>
      </c>
      <c r="E116" s="32">
        <f t="shared" si="40"/>
        <v>-1.758321234</v>
      </c>
      <c r="F116" s="32">
        <f t="shared" si="40"/>
        <v>0.9651178522</v>
      </c>
      <c r="G116" s="3"/>
      <c r="H116" s="32">
        <f t="array" ref="H116">MMULT(E116,B116) + F116</f>
        <v>-0.793203382</v>
      </c>
      <c r="I116" s="31">
        <f>1/(1+EXP(-H116))</f>
        <v>0.3114812554</v>
      </c>
      <c r="J116" s="22"/>
      <c r="K116" s="32">
        <f>$B$4</f>
        <v>0</v>
      </c>
      <c r="L116" s="31">
        <f>(K116-I116)^2</f>
        <v>0.09702057246</v>
      </c>
      <c r="M116" s="22"/>
      <c r="N116" s="32">
        <f>2*(I116-K116)</f>
        <v>0.6229625108</v>
      </c>
      <c r="O116" s="32">
        <f>I116*(1-I116)</f>
        <v>0.2144606829</v>
      </c>
      <c r="P116" s="32">
        <f>B116</f>
        <v>1</v>
      </c>
      <c r="Q116" s="32">
        <v>1.0</v>
      </c>
      <c r="R116" s="32">
        <f>N116*O116*P116</f>
        <v>0.1336009655</v>
      </c>
      <c r="S116" s="31">
        <f>N116*O116*Q116</f>
        <v>0.1336009655</v>
      </c>
      <c r="T116" s="3"/>
      <c r="U116" s="3"/>
      <c r="V116" s="3"/>
      <c r="W116" s="3"/>
    </row>
    <row r="117" ht="15.75" customHeight="1">
      <c r="A117" s="26"/>
      <c r="B117" s="27"/>
      <c r="C117" s="22"/>
      <c r="D117" s="28"/>
      <c r="E117" s="28"/>
      <c r="F117" s="28"/>
      <c r="G117" s="28"/>
      <c r="H117" s="28"/>
      <c r="I117" s="27"/>
      <c r="J117" s="22"/>
      <c r="K117" s="28"/>
      <c r="L117" s="27"/>
      <c r="M117" s="22"/>
      <c r="N117" s="28"/>
      <c r="O117" s="28"/>
      <c r="P117" s="28"/>
      <c r="Q117" s="28"/>
      <c r="R117" s="28"/>
      <c r="S117" s="27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3">
        <f>SUM(L114:L117)</f>
        <v>0.1731163806</v>
      </c>
      <c r="M118" s="3"/>
      <c r="N118" s="3"/>
      <c r="O118" s="3"/>
      <c r="P118" s="3"/>
      <c r="Q118" s="3"/>
      <c r="R118" s="33">
        <f t="shared" ref="R118:S118" si="41">AVERAGE(R114:R117)</f>
        <v>0.06680048275</v>
      </c>
      <c r="S118" s="33">
        <f t="shared" si="41"/>
        <v>0.01169605994</v>
      </c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5" t="s">
        <v>5</v>
      </c>
      <c r="B120" s="6"/>
      <c r="C120" s="22"/>
      <c r="D120" s="8" t="s">
        <v>6</v>
      </c>
      <c r="E120" s="8"/>
      <c r="F120" s="8"/>
      <c r="G120" s="8"/>
      <c r="H120" s="9" t="s">
        <v>3</v>
      </c>
      <c r="I120" s="10"/>
      <c r="J120" s="22"/>
      <c r="K120" s="8" t="s">
        <v>20</v>
      </c>
      <c r="L120" s="11" t="s">
        <v>8</v>
      </c>
      <c r="M120" s="22"/>
      <c r="N120" s="8"/>
      <c r="O120" s="8"/>
      <c r="P120" s="8"/>
      <c r="Q120" s="8"/>
      <c r="R120" s="8"/>
      <c r="S120" s="11"/>
      <c r="T120" s="3"/>
      <c r="U120" s="3"/>
      <c r="V120" s="3"/>
      <c r="W120" s="3"/>
    </row>
    <row r="121" ht="15.75" customHeight="1">
      <c r="A121" s="29"/>
      <c r="B121" s="30"/>
      <c r="C121" s="22"/>
      <c r="D121" s="16"/>
      <c r="E121" s="16" t="s">
        <v>9</v>
      </c>
      <c r="F121" s="16" t="s">
        <v>10</v>
      </c>
      <c r="G121" s="16"/>
      <c r="H121" s="16" t="s">
        <v>11</v>
      </c>
      <c r="I121" s="17" t="s">
        <v>12</v>
      </c>
      <c r="J121" s="22"/>
      <c r="K121" s="15"/>
      <c r="L121" s="18"/>
      <c r="M121" s="22"/>
      <c r="N121" s="15" t="s">
        <v>13</v>
      </c>
      <c r="O121" s="15" t="s">
        <v>14</v>
      </c>
      <c r="P121" s="15" t="s">
        <v>15</v>
      </c>
      <c r="Q121" s="15" t="s">
        <v>16</v>
      </c>
      <c r="R121" s="15" t="s">
        <v>17</v>
      </c>
      <c r="S121" s="18" t="s">
        <v>18</v>
      </c>
      <c r="T121" s="3"/>
      <c r="U121" s="3"/>
      <c r="V121" s="3"/>
      <c r="W121" s="3"/>
    </row>
    <row r="122" ht="15.75" customHeight="1">
      <c r="A122" s="21" t="s">
        <v>2</v>
      </c>
      <c r="B122" s="31">
        <f t="array" ref="B122">TRANSPOSE($A$3)</f>
        <v>0</v>
      </c>
      <c r="C122" s="22"/>
      <c r="D122" s="3" t="s">
        <v>19</v>
      </c>
      <c r="E122" s="32">
        <f t="shared" ref="E122:F122" si="42">E114-$B$6*R118</f>
        <v>-2.426326062</v>
      </c>
      <c r="F122" s="32">
        <f t="shared" si="42"/>
        <v>0.8481572528</v>
      </c>
      <c r="G122" s="3"/>
      <c r="H122" s="32">
        <f t="array" ref="H122">MMULT(E122,B122) + F122</f>
        <v>0.8481572528</v>
      </c>
      <c r="I122" s="31">
        <f>1/(1+EXP(-H122))</f>
        <v>0.7001804414</v>
      </c>
      <c r="J122" s="22"/>
      <c r="K122" s="32">
        <f>$B$3</f>
        <v>1</v>
      </c>
      <c r="L122" s="31">
        <f>(K122-I122)^2</f>
        <v>0.08989176772</v>
      </c>
      <c r="M122" s="22"/>
      <c r="N122" s="32">
        <f>2*(I122-K122)</f>
        <v>-0.5996391172</v>
      </c>
      <c r="O122" s="32">
        <f>I122*(1-I122)</f>
        <v>0.2099277909</v>
      </c>
      <c r="P122" s="32">
        <f>B122</f>
        <v>0</v>
      </c>
      <c r="Q122" s="32">
        <v>1.0</v>
      </c>
      <c r="R122" s="32">
        <f>N122*O122*P122</f>
        <v>0</v>
      </c>
      <c r="S122" s="31">
        <f>N122*O122*Q122</f>
        <v>-0.1258809152</v>
      </c>
      <c r="T122" s="3"/>
      <c r="U122" s="3"/>
      <c r="V122" s="3"/>
      <c r="W122" s="3"/>
    </row>
    <row r="123" ht="15.75" customHeight="1">
      <c r="A123" s="21"/>
      <c r="B123" s="22"/>
      <c r="C123" s="22"/>
      <c r="D123" s="3"/>
      <c r="E123" s="3"/>
      <c r="F123" s="3"/>
      <c r="G123" s="3"/>
      <c r="H123" s="3"/>
      <c r="I123" s="22"/>
      <c r="J123" s="22"/>
      <c r="K123" s="3"/>
      <c r="L123" s="22"/>
      <c r="M123" s="22"/>
      <c r="N123" s="3"/>
      <c r="O123" s="3"/>
      <c r="P123" s="3"/>
      <c r="Q123" s="3"/>
      <c r="R123" s="3"/>
      <c r="S123" s="22"/>
      <c r="T123" s="3"/>
      <c r="U123" s="3"/>
      <c r="V123" s="3"/>
      <c r="W123" s="3"/>
    </row>
    <row r="124" ht="15.75" customHeight="1">
      <c r="A124" s="21" t="s">
        <v>2</v>
      </c>
      <c r="B124" s="31">
        <f t="array" ref="B124">TRANSPOSE($A$4)</f>
        <v>1</v>
      </c>
      <c r="C124" s="22"/>
      <c r="D124" s="3" t="str">
        <f t="shared" ref="D124:F124" si="43">D122</f>
        <v>w0,_</v>
      </c>
      <c r="E124" s="32">
        <f t="shared" si="43"/>
        <v>-2.426326062</v>
      </c>
      <c r="F124" s="32">
        <f t="shared" si="43"/>
        <v>0.8481572528</v>
      </c>
      <c r="G124" s="3"/>
      <c r="H124" s="32">
        <f t="array" ref="H124">MMULT(E124,B124) + F124</f>
        <v>-1.578168809</v>
      </c>
      <c r="I124" s="31">
        <f>1/(1+EXP(-H124))</f>
        <v>0.1710549797</v>
      </c>
      <c r="J124" s="22"/>
      <c r="K124" s="32">
        <f>$B$4</f>
        <v>0</v>
      </c>
      <c r="L124" s="31">
        <f>(K124-I124)^2</f>
        <v>0.02925980608</v>
      </c>
      <c r="M124" s="22"/>
      <c r="N124" s="32">
        <f>2*(I124-K124)</f>
        <v>0.3421099594</v>
      </c>
      <c r="O124" s="32">
        <f>I124*(1-I124)</f>
        <v>0.1417951736</v>
      </c>
      <c r="P124" s="32">
        <f>B124</f>
        <v>1</v>
      </c>
      <c r="Q124" s="32">
        <v>1.0</v>
      </c>
      <c r="R124" s="32">
        <f>N124*O124*P124</f>
        <v>0.04850954109</v>
      </c>
      <c r="S124" s="31">
        <f>N124*O124*Q124</f>
        <v>0.04850954109</v>
      </c>
      <c r="T124" s="3"/>
      <c r="U124" s="3"/>
      <c r="V124" s="3"/>
      <c r="W124" s="3"/>
    </row>
    <row r="125" ht="15.75" customHeight="1">
      <c r="A125" s="26"/>
      <c r="B125" s="27"/>
      <c r="C125" s="22"/>
      <c r="D125" s="28"/>
      <c r="E125" s="28"/>
      <c r="F125" s="28"/>
      <c r="G125" s="28"/>
      <c r="H125" s="28"/>
      <c r="I125" s="27"/>
      <c r="J125" s="22"/>
      <c r="K125" s="28"/>
      <c r="L125" s="27"/>
      <c r="M125" s="22"/>
      <c r="N125" s="28"/>
      <c r="O125" s="28"/>
      <c r="P125" s="28"/>
      <c r="Q125" s="28"/>
      <c r="R125" s="28"/>
      <c r="S125" s="27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3">
        <f>SUM(L122:L125)</f>
        <v>0.1191515738</v>
      </c>
      <c r="M126" s="3"/>
      <c r="N126" s="3"/>
      <c r="O126" s="3"/>
      <c r="P126" s="3"/>
      <c r="Q126" s="3"/>
      <c r="R126" s="33">
        <f t="shared" ref="R126:S126" si="44">AVERAGE(R122:R125)</f>
        <v>0.02425477055</v>
      </c>
      <c r="S126" s="33">
        <f t="shared" si="44"/>
        <v>-0.03868568706</v>
      </c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5" t="s">
        <v>5</v>
      </c>
      <c r="B128" s="6"/>
      <c r="C128" s="22"/>
      <c r="D128" s="8" t="s">
        <v>6</v>
      </c>
      <c r="E128" s="8"/>
      <c r="F128" s="8"/>
      <c r="G128" s="8"/>
      <c r="H128" s="9" t="s">
        <v>3</v>
      </c>
      <c r="I128" s="10"/>
      <c r="J128" s="22"/>
      <c r="K128" s="8" t="s">
        <v>20</v>
      </c>
      <c r="L128" s="11" t="s">
        <v>8</v>
      </c>
      <c r="M128" s="22"/>
      <c r="N128" s="8"/>
      <c r="O128" s="8"/>
      <c r="P128" s="8"/>
      <c r="Q128" s="8"/>
      <c r="R128" s="8"/>
      <c r="S128" s="11"/>
      <c r="T128" s="3"/>
      <c r="U128" s="3"/>
      <c r="V128" s="3"/>
      <c r="W128" s="3"/>
    </row>
    <row r="129" ht="15.75" customHeight="1">
      <c r="A129" s="29"/>
      <c r="B129" s="30"/>
      <c r="C129" s="22"/>
      <c r="D129" s="16"/>
      <c r="E129" s="16" t="s">
        <v>9</v>
      </c>
      <c r="F129" s="16" t="s">
        <v>10</v>
      </c>
      <c r="G129" s="16"/>
      <c r="H129" s="16" t="s">
        <v>11</v>
      </c>
      <c r="I129" s="17" t="s">
        <v>12</v>
      </c>
      <c r="J129" s="22"/>
      <c r="K129" s="15"/>
      <c r="L129" s="18"/>
      <c r="M129" s="22"/>
      <c r="N129" s="15" t="s">
        <v>13</v>
      </c>
      <c r="O129" s="15" t="s">
        <v>14</v>
      </c>
      <c r="P129" s="15" t="s">
        <v>15</v>
      </c>
      <c r="Q129" s="15" t="s">
        <v>16</v>
      </c>
      <c r="R129" s="15" t="s">
        <v>17</v>
      </c>
      <c r="S129" s="18" t="s">
        <v>18</v>
      </c>
      <c r="T129" s="3"/>
      <c r="U129" s="3"/>
      <c r="V129" s="3"/>
      <c r="W129" s="3"/>
    </row>
    <row r="130" ht="15.75" customHeight="1">
      <c r="A130" s="21" t="s">
        <v>2</v>
      </c>
      <c r="B130" s="31">
        <f t="array" ref="B130">TRANSPOSE($A$3)</f>
        <v>0</v>
      </c>
      <c r="C130" s="22"/>
      <c r="D130" s="3" t="s">
        <v>19</v>
      </c>
      <c r="E130" s="32">
        <f t="shared" ref="E130:F130" si="45">E122-$B$6*R126</f>
        <v>-2.668873767</v>
      </c>
      <c r="F130" s="32">
        <f t="shared" si="45"/>
        <v>1.235014123</v>
      </c>
      <c r="G130" s="3"/>
      <c r="H130" s="32">
        <f t="array" ref="H130">MMULT(E130,B130) + F130</f>
        <v>1.235014123</v>
      </c>
      <c r="I130" s="31">
        <f>1/(1+EXP(-H130))</f>
        <v>0.7746949581</v>
      </c>
      <c r="J130" s="22"/>
      <c r="K130" s="32">
        <f>$B$3</f>
        <v>1</v>
      </c>
      <c r="L130" s="31">
        <f>(K130-I130)^2</f>
        <v>0.05076236192</v>
      </c>
      <c r="M130" s="22"/>
      <c r="N130" s="32">
        <f>2*(I130-K130)</f>
        <v>-0.4506100839</v>
      </c>
      <c r="O130" s="32">
        <f>I130*(1-I130)</f>
        <v>0.17454268</v>
      </c>
      <c r="P130" s="32">
        <f>B130</f>
        <v>0</v>
      </c>
      <c r="Q130" s="32">
        <v>1.0</v>
      </c>
      <c r="R130" s="32">
        <f>N130*O130*P130</f>
        <v>0</v>
      </c>
      <c r="S130" s="31">
        <f>N130*O130*Q130</f>
        <v>-0.07865069168</v>
      </c>
      <c r="T130" s="3"/>
      <c r="U130" s="3"/>
      <c r="V130" s="3"/>
      <c r="W130" s="3"/>
    </row>
    <row r="131" ht="15.75" customHeight="1">
      <c r="A131" s="21"/>
      <c r="B131" s="22"/>
      <c r="C131" s="22"/>
      <c r="D131" s="3"/>
      <c r="E131" s="3"/>
      <c r="F131" s="3"/>
      <c r="G131" s="3"/>
      <c r="H131" s="3"/>
      <c r="I131" s="22"/>
      <c r="J131" s="22"/>
      <c r="K131" s="3"/>
      <c r="L131" s="22"/>
      <c r="M131" s="22"/>
      <c r="N131" s="3"/>
      <c r="O131" s="3"/>
      <c r="P131" s="3"/>
      <c r="Q131" s="3"/>
      <c r="R131" s="3"/>
      <c r="S131" s="22"/>
      <c r="T131" s="3"/>
      <c r="U131" s="3"/>
      <c r="V131" s="3"/>
      <c r="W131" s="3"/>
    </row>
    <row r="132" ht="15.75" customHeight="1">
      <c r="A132" s="21" t="s">
        <v>2</v>
      </c>
      <c r="B132" s="31">
        <f t="array" ref="B132">TRANSPOSE($A$4)</f>
        <v>1</v>
      </c>
      <c r="C132" s="22"/>
      <c r="D132" s="3" t="str">
        <f t="shared" ref="D132:F132" si="46">D130</f>
        <v>w0,_</v>
      </c>
      <c r="E132" s="32">
        <f t="shared" si="46"/>
        <v>-2.668873767</v>
      </c>
      <c r="F132" s="32">
        <f t="shared" si="46"/>
        <v>1.235014123</v>
      </c>
      <c r="G132" s="3"/>
      <c r="H132" s="32">
        <f t="array" ref="H132">MMULT(E132,B132) + F132</f>
        <v>-1.433859644</v>
      </c>
      <c r="I132" s="31">
        <f>1/(1+EXP(-H132))</f>
        <v>0.1924980193</v>
      </c>
      <c r="J132" s="22"/>
      <c r="K132" s="32">
        <f>$B$4</f>
        <v>0</v>
      </c>
      <c r="L132" s="31">
        <f>(K132-I132)^2</f>
        <v>0.03705548743</v>
      </c>
      <c r="M132" s="22"/>
      <c r="N132" s="32">
        <f>2*(I132-K132)</f>
        <v>0.3849960386</v>
      </c>
      <c r="O132" s="32">
        <f>I132*(1-I132)</f>
        <v>0.1554425319</v>
      </c>
      <c r="P132" s="32">
        <f>B132</f>
        <v>1</v>
      </c>
      <c r="Q132" s="32">
        <v>1.0</v>
      </c>
      <c r="R132" s="32">
        <f>N132*O132*P132</f>
        <v>0.05984475899</v>
      </c>
      <c r="S132" s="31">
        <f>N132*O132*Q132</f>
        <v>0.05984475899</v>
      </c>
      <c r="T132" s="3"/>
      <c r="U132" s="3"/>
      <c r="V132" s="3"/>
      <c r="W132" s="3"/>
    </row>
    <row r="133" ht="15.75" customHeight="1">
      <c r="A133" s="26"/>
      <c r="B133" s="27"/>
      <c r="C133" s="22"/>
      <c r="D133" s="28"/>
      <c r="E133" s="28"/>
      <c r="F133" s="28"/>
      <c r="G133" s="28"/>
      <c r="H133" s="28"/>
      <c r="I133" s="27"/>
      <c r="J133" s="22"/>
      <c r="K133" s="28"/>
      <c r="L133" s="27"/>
      <c r="M133" s="22"/>
      <c r="N133" s="28"/>
      <c r="O133" s="28"/>
      <c r="P133" s="28"/>
      <c r="Q133" s="28"/>
      <c r="R133" s="28"/>
      <c r="S133" s="27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3">
        <f>SUM(L130:L133)</f>
        <v>0.08781784935</v>
      </c>
      <c r="M134" s="3"/>
      <c r="N134" s="3"/>
      <c r="O134" s="3"/>
      <c r="P134" s="3"/>
      <c r="Q134" s="3"/>
      <c r="R134" s="33">
        <f t="shared" ref="R134:S134" si="47">AVERAGE(R130:R133)</f>
        <v>0.02992237949</v>
      </c>
      <c r="S134" s="33">
        <f t="shared" si="47"/>
        <v>-0.009402966346</v>
      </c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5" t="s">
        <v>5</v>
      </c>
      <c r="B136" s="6"/>
      <c r="C136" s="22"/>
      <c r="D136" s="8" t="s">
        <v>6</v>
      </c>
      <c r="E136" s="8"/>
      <c r="F136" s="8"/>
      <c r="G136" s="8"/>
      <c r="H136" s="9" t="s">
        <v>3</v>
      </c>
      <c r="I136" s="10"/>
      <c r="J136" s="22"/>
      <c r="K136" s="8" t="s">
        <v>20</v>
      </c>
      <c r="L136" s="11" t="s">
        <v>8</v>
      </c>
      <c r="M136" s="22"/>
      <c r="N136" s="8"/>
      <c r="O136" s="8"/>
      <c r="P136" s="8"/>
      <c r="Q136" s="8"/>
      <c r="R136" s="8"/>
      <c r="S136" s="11"/>
      <c r="T136" s="3"/>
      <c r="U136" s="3"/>
      <c r="V136" s="3"/>
      <c r="W136" s="3"/>
    </row>
    <row r="137" ht="15.75" customHeight="1">
      <c r="A137" s="29"/>
      <c r="B137" s="30"/>
      <c r="C137" s="22"/>
      <c r="D137" s="16"/>
      <c r="E137" s="16" t="s">
        <v>9</v>
      </c>
      <c r="F137" s="16" t="s">
        <v>10</v>
      </c>
      <c r="G137" s="16"/>
      <c r="H137" s="16" t="s">
        <v>11</v>
      </c>
      <c r="I137" s="17" t="s">
        <v>12</v>
      </c>
      <c r="J137" s="22"/>
      <c r="K137" s="15"/>
      <c r="L137" s="18"/>
      <c r="M137" s="22"/>
      <c r="N137" s="15" t="s">
        <v>13</v>
      </c>
      <c r="O137" s="15" t="s">
        <v>14</v>
      </c>
      <c r="P137" s="15" t="s">
        <v>15</v>
      </c>
      <c r="Q137" s="15" t="s">
        <v>16</v>
      </c>
      <c r="R137" s="15" t="s">
        <v>17</v>
      </c>
      <c r="S137" s="18" t="s">
        <v>18</v>
      </c>
      <c r="T137" s="3"/>
      <c r="U137" s="3"/>
      <c r="V137" s="3"/>
      <c r="W137" s="3"/>
    </row>
    <row r="138" ht="15.75" customHeight="1">
      <c r="A138" s="21" t="s">
        <v>2</v>
      </c>
      <c r="B138" s="31">
        <f t="array" ref="B138">TRANSPOSE($A$3)</f>
        <v>0</v>
      </c>
      <c r="C138" s="22"/>
      <c r="D138" s="3" t="s">
        <v>19</v>
      </c>
      <c r="E138" s="32">
        <f t="shared" ref="E138:F138" si="48">E130-$B$6*R134</f>
        <v>-2.968097562</v>
      </c>
      <c r="F138" s="32">
        <f t="shared" si="48"/>
        <v>1.329043787</v>
      </c>
      <c r="G138" s="3"/>
      <c r="H138" s="32">
        <f t="array" ref="H138">MMULT(E138,B138) + F138</f>
        <v>1.329043787</v>
      </c>
      <c r="I138" s="31">
        <f>1/(1+EXP(-H138))</f>
        <v>0.7906824219</v>
      </c>
      <c r="J138" s="22"/>
      <c r="K138" s="32">
        <f>$B$3</f>
        <v>1</v>
      </c>
      <c r="L138" s="31">
        <f>(K138-I138)^2</f>
        <v>0.04381384849</v>
      </c>
      <c r="M138" s="22"/>
      <c r="N138" s="32">
        <f>2*(I138-K138)</f>
        <v>-0.4186351561</v>
      </c>
      <c r="O138" s="32">
        <f>I138*(1-I138)</f>
        <v>0.1655037296</v>
      </c>
      <c r="P138" s="32">
        <f>B138</f>
        <v>0</v>
      </c>
      <c r="Q138" s="32">
        <v>1.0</v>
      </c>
      <c r="R138" s="32">
        <f>N138*O138*P138</f>
        <v>0</v>
      </c>
      <c r="S138" s="31">
        <f>N138*O138*Q138</f>
        <v>-0.06928567967</v>
      </c>
      <c r="T138" s="3"/>
      <c r="U138" s="3"/>
      <c r="V138" s="3"/>
      <c r="W138" s="3"/>
    </row>
    <row r="139" ht="15.75" customHeight="1">
      <c r="A139" s="21"/>
      <c r="B139" s="22"/>
      <c r="C139" s="22"/>
      <c r="D139" s="3"/>
      <c r="E139" s="3"/>
      <c r="F139" s="3"/>
      <c r="G139" s="3"/>
      <c r="H139" s="3"/>
      <c r="I139" s="22"/>
      <c r="J139" s="22"/>
      <c r="K139" s="3"/>
      <c r="L139" s="22"/>
      <c r="M139" s="22"/>
      <c r="N139" s="3"/>
      <c r="O139" s="3"/>
      <c r="P139" s="3"/>
      <c r="Q139" s="3"/>
      <c r="R139" s="3"/>
      <c r="S139" s="22"/>
      <c r="T139" s="3"/>
      <c r="U139" s="3"/>
      <c r="V139" s="3"/>
      <c r="W139" s="3"/>
    </row>
    <row r="140" ht="15.75" customHeight="1">
      <c r="A140" s="21" t="s">
        <v>2</v>
      </c>
      <c r="B140" s="31">
        <f t="array" ref="B140">TRANSPOSE($A$4)</f>
        <v>1</v>
      </c>
      <c r="C140" s="22"/>
      <c r="D140" s="3" t="str">
        <f t="shared" ref="D140:F140" si="49">D138</f>
        <v>w0,_</v>
      </c>
      <c r="E140" s="32">
        <f t="shared" si="49"/>
        <v>-2.968097562</v>
      </c>
      <c r="F140" s="32">
        <f t="shared" si="49"/>
        <v>1.329043787</v>
      </c>
      <c r="G140" s="3"/>
      <c r="H140" s="32">
        <f t="array" ref="H140">MMULT(E140,B140) + F140</f>
        <v>-1.639053775</v>
      </c>
      <c r="I140" s="31">
        <f>1/(1+EXP(-H140))</f>
        <v>0.1625938567</v>
      </c>
      <c r="J140" s="22"/>
      <c r="K140" s="32">
        <f>$B$4</f>
        <v>0</v>
      </c>
      <c r="L140" s="31">
        <f>(K140-I140)^2</f>
        <v>0.02643676223</v>
      </c>
      <c r="M140" s="22"/>
      <c r="N140" s="32">
        <f>2*(I140-K140)</f>
        <v>0.3251877133</v>
      </c>
      <c r="O140" s="32">
        <f>I140*(1-I140)</f>
        <v>0.1361570944</v>
      </c>
      <c r="P140" s="32">
        <f>B140</f>
        <v>1</v>
      </c>
      <c r="Q140" s="32">
        <v>1.0</v>
      </c>
      <c r="R140" s="32">
        <f>N140*O140*P140</f>
        <v>0.04427661419</v>
      </c>
      <c r="S140" s="31">
        <f>N140*O140*Q140</f>
        <v>0.04427661419</v>
      </c>
      <c r="T140" s="3"/>
      <c r="U140" s="3"/>
      <c r="V140" s="3"/>
      <c r="W140" s="3"/>
    </row>
    <row r="141" ht="15.75" customHeight="1">
      <c r="A141" s="26"/>
      <c r="B141" s="27"/>
      <c r="C141" s="22"/>
      <c r="D141" s="28"/>
      <c r="E141" s="28"/>
      <c r="F141" s="28"/>
      <c r="G141" s="28"/>
      <c r="H141" s="28"/>
      <c r="I141" s="27"/>
      <c r="J141" s="22"/>
      <c r="K141" s="28"/>
      <c r="L141" s="27"/>
      <c r="M141" s="22"/>
      <c r="N141" s="28"/>
      <c r="O141" s="28"/>
      <c r="P141" s="28"/>
      <c r="Q141" s="28"/>
      <c r="R141" s="28"/>
      <c r="S141" s="27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3">
        <f>SUM(L138:L141)</f>
        <v>0.07025061071</v>
      </c>
      <c r="M142" s="3"/>
      <c r="N142" s="3"/>
      <c r="O142" s="3"/>
      <c r="P142" s="3"/>
      <c r="Q142" s="3"/>
      <c r="R142" s="33">
        <f t="shared" ref="R142:S142" si="50">AVERAGE(R138:R141)</f>
        <v>0.0221383071</v>
      </c>
      <c r="S142" s="33">
        <f t="shared" si="50"/>
        <v>-0.01250453274</v>
      </c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5" t="s">
        <v>5</v>
      </c>
      <c r="B144" s="6"/>
      <c r="C144" s="22"/>
      <c r="D144" s="8" t="s">
        <v>6</v>
      </c>
      <c r="E144" s="8"/>
      <c r="F144" s="8"/>
      <c r="G144" s="8"/>
      <c r="H144" s="9" t="s">
        <v>3</v>
      </c>
      <c r="I144" s="10"/>
      <c r="J144" s="22"/>
      <c r="K144" s="8" t="s">
        <v>20</v>
      </c>
      <c r="L144" s="11" t="s">
        <v>8</v>
      </c>
      <c r="M144" s="22"/>
      <c r="N144" s="8"/>
      <c r="O144" s="8"/>
      <c r="P144" s="8"/>
      <c r="Q144" s="8"/>
      <c r="R144" s="8"/>
      <c r="S144" s="11"/>
      <c r="T144" s="3"/>
      <c r="U144" s="3"/>
      <c r="V144" s="3"/>
      <c r="W144" s="3"/>
    </row>
    <row r="145" ht="15.75" customHeight="1">
      <c r="A145" s="29"/>
      <c r="B145" s="30"/>
      <c r="C145" s="22"/>
      <c r="D145" s="16"/>
      <c r="E145" s="16" t="s">
        <v>9</v>
      </c>
      <c r="F145" s="16" t="s">
        <v>10</v>
      </c>
      <c r="G145" s="16"/>
      <c r="H145" s="16" t="s">
        <v>11</v>
      </c>
      <c r="I145" s="17" t="s">
        <v>12</v>
      </c>
      <c r="J145" s="22"/>
      <c r="K145" s="15"/>
      <c r="L145" s="18"/>
      <c r="M145" s="22"/>
      <c r="N145" s="15" t="s">
        <v>13</v>
      </c>
      <c r="O145" s="15" t="s">
        <v>14</v>
      </c>
      <c r="P145" s="15" t="s">
        <v>15</v>
      </c>
      <c r="Q145" s="15" t="s">
        <v>16</v>
      </c>
      <c r="R145" s="15" t="s">
        <v>17</v>
      </c>
      <c r="S145" s="18" t="s">
        <v>18</v>
      </c>
      <c r="T145" s="3"/>
      <c r="U145" s="3"/>
      <c r="V145" s="3"/>
      <c r="W145" s="3"/>
    </row>
    <row r="146" ht="15.75" customHeight="1">
      <c r="A146" s="21" t="s">
        <v>2</v>
      </c>
      <c r="B146" s="31">
        <f t="array" ref="B146">TRANSPOSE($A$3)</f>
        <v>0</v>
      </c>
      <c r="C146" s="22"/>
      <c r="D146" s="3" t="s">
        <v>19</v>
      </c>
      <c r="E146" s="32">
        <f t="shared" ref="E146:F146" si="51">E138-$B$6*R142</f>
        <v>-3.189480633</v>
      </c>
      <c r="F146" s="32">
        <f t="shared" si="51"/>
        <v>1.454089114</v>
      </c>
      <c r="G146" s="3"/>
      <c r="H146" s="32">
        <f t="array" ref="H146">MMULT(E146,B146) + F146</f>
        <v>1.454089114</v>
      </c>
      <c r="I146" s="31">
        <f>1/(1+EXP(-H146))</f>
        <v>0.810626955</v>
      </c>
      <c r="J146" s="22"/>
      <c r="K146" s="32">
        <f>$B$3</f>
        <v>1</v>
      </c>
      <c r="L146" s="31">
        <f>(K146-I146)^2</f>
        <v>0.03586215016</v>
      </c>
      <c r="M146" s="22"/>
      <c r="N146" s="32">
        <f>2*(I146-K146)</f>
        <v>-0.3787460899</v>
      </c>
      <c r="O146" s="32">
        <f>I146*(1-I146)</f>
        <v>0.1535108948</v>
      </c>
      <c r="P146" s="32">
        <f>B146</f>
        <v>0</v>
      </c>
      <c r="Q146" s="32">
        <v>1.0</v>
      </c>
      <c r="R146" s="32">
        <f>N146*O146*P146</f>
        <v>0</v>
      </c>
      <c r="S146" s="31">
        <f>N146*O146*Q146</f>
        <v>-0.05814165117</v>
      </c>
      <c r="T146" s="3"/>
      <c r="U146" s="3"/>
      <c r="V146" s="3"/>
      <c r="W146" s="3"/>
    </row>
    <row r="147" ht="15.75" customHeight="1">
      <c r="A147" s="21"/>
      <c r="B147" s="22"/>
      <c r="C147" s="22"/>
      <c r="D147" s="3"/>
      <c r="E147" s="3"/>
      <c r="F147" s="3"/>
      <c r="G147" s="3"/>
      <c r="H147" s="3"/>
      <c r="I147" s="22"/>
      <c r="J147" s="22"/>
      <c r="K147" s="3"/>
      <c r="L147" s="22"/>
      <c r="M147" s="22"/>
      <c r="N147" s="3"/>
      <c r="O147" s="3"/>
      <c r="P147" s="3"/>
      <c r="Q147" s="3"/>
      <c r="R147" s="3"/>
      <c r="S147" s="22"/>
      <c r="T147" s="3"/>
      <c r="U147" s="3"/>
      <c r="V147" s="3"/>
      <c r="W147" s="3"/>
    </row>
    <row r="148" ht="15.75" customHeight="1">
      <c r="A148" s="21" t="s">
        <v>2</v>
      </c>
      <c r="B148" s="31">
        <f t="array" ref="B148">TRANSPOSE($A$4)</f>
        <v>1</v>
      </c>
      <c r="C148" s="22"/>
      <c r="D148" s="3" t="str">
        <f t="shared" ref="D148:F148" si="52">D146</f>
        <v>w0,_</v>
      </c>
      <c r="E148" s="32">
        <f t="shared" si="52"/>
        <v>-3.189480633</v>
      </c>
      <c r="F148" s="32">
        <f t="shared" si="52"/>
        <v>1.454089114</v>
      </c>
      <c r="G148" s="3"/>
      <c r="H148" s="32">
        <f t="array" ref="H148">MMULT(E148,B148) + F148</f>
        <v>-1.735391519</v>
      </c>
      <c r="I148" s="31">
        <f>1/(1+EXP(-H148))</f>
        <v>0.1498992438</v>
      </c>
      <c r="J148" s="22"/>
      <c r="K148" s="32">
        <f>$B$4</f>
        <v>0</v>
      </c>
      <c r="L148" s="31">
        <f>(K148-I148)^2</f>
        <v>0.02246978329</v>
      </c>
      <c r="M148" s="22"/>
      <c r="N148" s="32">
        <f>2*(I148-K148)</f>
        <v>0.2997984876</v>
      </c>
      <c r="O148" s="32">
        <f>I148*(1-I148)</f>
        <v>0.1274294605</v>
      </c>
      <c r="P148" s="32">
        <f>B148</f>
        <v>1</v>
      </c>
      <c r="Q148" s="32">
        <v>1.0</v>
      </c>
      <c r="R148" s="32">
        <f>N148*O148*P148</f>
        <v>0.03820315953</v>
      </c>
      <c r="S148" s="31">
        <f>N148*O148*Q148</f>
        <v>0.03820315953</v>
      </c>
      <c r="T148" s="3"/>
      <c r="U148" s="3"/>
      <c r="V148" s="3"/>
      <c r="W148" s="3"/>
    </row>
    <row r="149" ht="15.75" customHeight="1">
      <c r="A149" s="26"/>
      <c r="B149" s="27"/>
      <c r="C149" s="22"/>
      <c r="D149" s="28"/>
      <c r="E149" s="28"/>
      <c r="F149" s="28"/>
      <c r="G149" s="28"/>
      <c r="H149" s="28"/>
      <c r="I149" s="27"/>
      <c r="J149" s="22"/>
      <c r="K149" s="28"/>
      <c r="L149" s="27"/>
      <c r="M149" s="22"/>
      <c r="N149" s="28"/>
      <c r="O149" s="28"/>
      <c r="P149" s="28"/>
      <c r="Q149" s="28"/>
      <c r="R149" s="28"/>
      <c r="S149" s="27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3">
        <f>SUM(L146:L149)</f>
        <v>0.05833193345</v>
      </c>
      <c r="M150" s="3"/>
      <c r="N150" s="3"/>
      <c r="O150" s="3"/>
      <c r="P150" s="3"/>
      <c r="Q150" s="3"/>
      <c r="R150" s="33">
        <f t="shared" ref="R150:S150" si="53">AVERAGE(R146:R149)</f>
        <v>0.01910157977</v>
      </c>
      <c r="S150" s="33">
        <f t="shared" si="53"/>
        <v>-0.009969245818</v>
      </c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5" t="s">
        <v>5</v>
      </c>
      <c r="B152" s="6"/>
      <c r="C152" s="22"/>
      <c r="D152" s="8" t="s">
        <v>6</v>
      </c>
      <c r="E152" s="8"/>
      <c r="F152" s="8"/>
      <c r="G152" s="8"/>
      <c r="H152" s="9" t="s">
        <v>3</v>
      </c>
      <c r="I152" s="10"/>
      <c r="J152" s="22"/>
      <c r="K152" s="8" t="s">
        <v>20</v>
      </c>
      <c r="L152" s="11" t="s">
        <v>8</v>
      </c>
      <c r="M152" s="22"/>
      <c r="N152" s="8"/>
      <c r="O152" s="8"/>
      <c r="P152" s="8"/>
      <c r="Q152" s="8"/>
      <c r="R152" s="8"/>
      <c r="S152" s="11"/>
      <c r="T152" s="3"/>
      <c r="U152" s="3"/>
      <c r="V152" s="3"/>
      <c r="W152" s="3"/>
    </row>
    <row r="153" ht="15.75" customHeight="1">
      <c r="A153" s="29"/>
      <c r="B153" s="30"/>
      <c r="C153" s="22"/>
      <c r="D153" s="16"/>
      <c r="E153" s="16" t="s">
        <v>9</v>
      </c>
      <c r="F153" s="16" t="s">
        <v>10</v>
      </c>
      <c r="G153" s="16"/>
      <c r="H153" s="16" t="s">
        <v>11</v>
      </c>
      <c r="I153" s="17" t="s">
        <v>12</v>
      </c>
      <c r="J153" s="22"/>
      <c r="K153" s="15"/>
      <c r="L153" s="18"/>
      <c r="M153" s="22"/>
      <c r="N153" s="15" t="s">
        <v>13</v>
      </c>
      <c r="O153" s="15" t="s">
        <v>14</v>
      </c>
      <c r="P153" s="15" t="s">
        <v>15</v>
      </c>
      <c r="Q153" s="15" t="s">
        <v>16</v>
      </c>
      <c r="R153" s="15" t="s">
        <v>17</v>
      </c>
      <c r="S153" s="18" t="s">
        <v>18</v>
      </c>
      <c r="T153" s="3"/>
      <c r="U153" s="3"/>
      <c r="V153" s="3"/>
      <c r="W153" s="3"/>
    </row>
    <row r="154" ht="15.75" customHeight="1">
      <c r="A154" s="21" t="s">
        <v>2</v>
      </c>
      <c r="B154" s="31">
        <f t="array" ref="B154">TRANSPOSE($A$3)</f>
        <v>0</v>
      </c>
      <c r="C154" s="22"/>
      <c r="D154" s="3" t="s">
        <v>19</v>
      </c>
      <c r="E154" s="32">
        <f t="shared" ref="E154:F154" si="54">E146-$B$6*R150</f>
        <v>-3.380496431</v>
      </c>
      <c r="F154" s="32">
        <f t="shared" si="54"/>
        <v>1.553781572</v>
      </c>
      <c r="G154" s="3"/>
      <c r="H154" s="32">
        <f t="array" ref="H154">MMULT(E154,B154) + F154</f>
        <v>1.553781572</v>
      </c>
      <c r="I154" s="31">
        <f>1/(1+EXP(-H154))</f>
        <v>0.8254592375</v>
      </c>
      <c r="J154" s="22"/>
      <c r="K154" s="32">
        <f>$B$3</f>
        <v>1</v>
      </c>
      <c r="L154" s="31">
        <f>(K154-I154)^2</f>
        <v>0.03046447778</v>
      </c>
      <c r="M154" s="22"/>
      <c r="N154" s="32">
        <f>2*(I154-K154)</f>
        <v>-0.3490815251</v>
      </c>
      <c r="O154" s="32">
        <f>I154*(1-I154)</f>
        <v>0.1440762847</v>
      </c>
      <c r="P154" s="32">
        <f>B154</f>
        <v>0</v>
      </c>
      <c r="Q154" s="32">
        <v>1.0</v>
      </c>
      <c r="R154" s="32">
        <f>N154*O154*P154</f>
        <v>0</v>
      </c>
      <c r="S154" s="31">
        <f>N154*O154*Q154</f>
        <v>-0.0502943692</v>
      </c>
      <c r="T154" s="3"/>
      <c r="U154" s="3"/>
      <c r="V154" s="3"/>
      <c r="W154" s="3"/>
    </row>
    <row r="155" ht="15.75" customHeight="1">
      <c r="A155" s="21"/>
      <c r="B155" s="22"/>
      <c r="C155" s="22"/>
      <c r="D155" s="3"/>
      <c r="E155" s="3"/>
      <c r="F155" s="3"/>
      <c r="G155" s="3"/>
      <c r="H155" s="3"/>
      <c r="I155" s="22"/>
      <c r="J155" s="22"/>
      <c r="K155" s="3"/>
      <c r="L155" s="22"/>
      <c r="M155" s="22"/>
      <c r="N155" s="3"/>
      <c r="O155" s="3"/>
      <c r="P155" s="3"/>
      <c r="Q155" s="3"/>
      <c r="R155" s="3"/>
      <c r="S155" s="22"/>
      <c r="T155" s="3"/>
      <c r="U155" s="3"/>
      <c r="V155" s="3"/>
      <c r="W155" s="3"/>
    </row>
    <row r="156" ht="15.75" customHeight="1">
      <c r="A156" s="21" t="s">
        <v>2</v>
      </c>
      <c r="B156" s="31">
        <f t="array" ref="B156">TRANSPOSE($A$4)</f>
        <v>1</v>
      </c>
      <c r="C156" s="22"/>
      <c r="D156" s="3" t="str">
        <f t="shared" ref="D156:F156" si="55">D154</f>
        <v>w0,_</v>
      </c>
      <c r="E156" s="32">
        <f t="shared" si="55"/>
        <v>-3.380496431</v>
      </c>
      <c r="F156" s="32">
        <f t="shared" si="55"/>
        <v>1.553781572</v>
      </c>
      <c r="G156" s="3"/>
      <c r="H156" s="32">
        <f t="array" ref="H156">MMULT(E156,B156) + F156</f>
        <v>-1.826714858</v>
      </c>
      <c r="I156" s="31">
        <f>1/(1+EXP(-H156))</f>
        <v>0.1386300923</v>
      </c>
      <c r="J156" s="22"/>
      <c r="K156" s="32">
        <f>$B$4</f>
        <v>0</v>
      </c>
      <c r="L156" s="31">
        <f>(K156-I156)^2</f>
        <v>0.0192183025</v>
      </c>
      <c r="M156" s="22"/>
      <c r="N156" s="32">
        <f>2*(I156-K156)</f>
        <v>0.2772601846</v>
      </c>
      <c r="O156" s="32">
        <f>I156*(1-I156)</f>
        <v>0.1194117898</v>
      </c>
      <c r="P156" s="32">
        <f>B156</f>
        <v>1</v>
      </c>
      <c r="Q156" s="32">
        <v>1.0</v>
      </c>
      <c r="R156" s="32">
        <f>N156*O156*P156</f>
        <v>0.03310813489</v>
      </c>
      <c r="S156" s="31">
        <f>N156*O156*Q156</f>
        <v>0.03310813489</v>
      </c>
      <c r="T156" s="3"/>
      <c r="U156" s="3"/>
      <c r="V156" s="3"/>
      <c r="W156" s="3"/>
    </row>
    <row r="157" ht="15.75" customHeight="1">
      <c r="A157" s="26"/>
      <c r="B157" s="27"/>
      <c r="C157" s="22"/>
      <c r="D157" s="28"/>
      <c r="E157" s="28"/>
      <c r="F157" s="28"/>
      <c r="G157" s="28"/>
      <c r="H157" s="28"/>
      <c r="I157" s="27"/>
      <c r="J157" s="22"/>
      <c r="K157" s="28"/>
      <c r="L157" s="27"/>
      <c r="M157" s="22"/>
      <c r="N157" s="28"/>
      <c r="O157" s="28"/>
      <c r="P157" s="28"/>
      <c r="Q157" s="28"/>
      <c r="R157" s="28"/>
      <c r="S157" s="27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3">
        <f>SUM(L154:L157)</f>
        <v>0.04968278028</v>
      </c>
      <c r="M158" s="3"/>
      <c r="N158" s="3"/>
      <c r="O158" s="3"/>
      <c r="P158" s="3"/>
      <c r="Q158" s="3"/>
      <c r="R158" s="33">
        <f t="shared" ref="R158:S158" si="56">AVERAGE(R154:R157)</f>
        <v>0.01655406745</v>
      </c>
      <c r="S158" s="33">
        <f t="shared" si="56"/>
        <v>-0.008593117154</v>
      </c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5" t="s">
        <v>5</v>
      </c>
      <c r="B160" s="6"/>
      <c r="C160" s="22"/>
      <c r="D160" s="8" t="s">
        <v>6</v>
      </c>
      <c r="E160" s="8"/>
      <c r="F160" s="8"/>
      <c r="G160" s="8"/>
      <c r="H160" s="9" t="s">
        <v>3</v>
      </c>
      <c r="I160" s="10"/>
      <c r="J160" s="22"/>
      <c r="K160" s="8" t="s">
        <v>20</v>
      </c>
      <c r="L160" s="11" t="s">
        <v>8</v>
      </c>
      <c r="M160" s="22"/>
      <c r="N160" s="8"/>
      <c r="O160" s="8"/>
      <c r="P160" s="8"/>
      <c r="Q160" s="8"/>
      <c r="R160" s="8"/>
      <c r="S160" s="11"/>
      <c r="T160" s="3"/>
      <c r="U160" s="3"/>
      <c r="V160" s="3"/>
      <c r="W160" s="3"/>
    </row>
    <row r="161" ht="15.75" customHeight="1">
      <c r="A161" s="29"/>
      <c r="B161" s="30"/>
      <c r="C161" s="22"/>
      <c r="D161" s="16"/>
      <c r="E161" s="16" t="s">
        <v>9</v>
      </c>
      <c r="F161" s="16" t="s">
        <v>10</v>
      </c>
      <c r="G161" s="16"/>
      <c r="H161" s="16" t="s">
        <v>11</v>
      </c>
      <c r="I161" s="17" t="s">
        <v>12</v>
      </c>
      <c r="J161" s="22"/>
      <c r="K161" s="15"/>
      <c r="L161" s="18"/>
      <c r="M161" s="22"/>
      <c r="N161" s="15" t="s">
        <v>13</v>
      </c>
      <c r="O161" s="15" t="s">
        <v>14</v>
      </c>
      <c r="P161" s="15" t="s">
        <v>15</v>
      </c>
      <c r="Q161" s="15" t="s">
        <v>16</v>
      </c>
      <c r="R161" s="15" t="s">
        <v>17</v>
      </c>
      <c r="S161" s="18" t="s">
        <v>18</v>
      </c>
      <c r="T161" s="3"/>
      <c r="U161" s="3"/>
      <c r="V161" s="3"/>
      <c r="W161" s="3"/>
    </row>
    <row r="162" ht="15.75" customHeight="1">
      <c r="A162" s="21" t="s">
        <v>2</v>
      </c>
      <c r="B162" s="31">
        <f t="array" ref="B162">TRANSPOSE($A$3)</f>
        <v>0</v>
      </c>
      <c r="C162" s="22"/>
      <c r="D162" s="3" t="s">
        <v>19</v>
      </c>
      <c r="E162" s="32">
        <f t="shared" ref="E162:F162" si="57">E154-$B$6*R158</f>
        <v>-3.546037105</v>
      </c>
      <c r="F162" s="32">
        <f t="shared" si="57"/>
        <v>1.639712744</v>
      </c>
      <c r="G162" s="3"/>
      <c r="H162" s="32">
        <f t="array" ref="H162">MMULT(E162,B162) + F162</f>
        <v>1.639712744</v>
      </c>
      <c r="I162" s="31">
        <f>1/(1+EXP(-H162))</f>
        <v>0.8374958467</v>
      </c>
      <c r="J162" s="22"/>
      <c r="K162" s="32">
        <f>$B$3</f>
        <v>1</v>
      </c>
      <c r="L162" s="31">
        <f>(K162-I162)^2</f>
        <v>0.02640759985</v>
      </c>
      <c r="M162" s="22"/>
      <c r="N162" s="32">
        <f>2*(I162-K162)</f>
        <v>-0.3250083067</v>
      </c>
      <c r="O162" s="32">
        <f>I162*(1-I162)</f>
        <v>0.1360965535</v>
      </c>
      <c r="P162" s="32">
        <f>B162</f>
        <v>0</v>
      </c>
      <c r="Q162" s="32">
        <v>1.0</v>
      </c>
      <c r="R162" s="32">
        <f>N162*O162*P162</f>
        <v>0</v>
      </c>
      <c r="S162" s="31">
        <f>N162*O162*Q162</f>
        <v>-0.0442325104</v>
      </c>
      <c r="T162" s="3"/>
      <c r="U162" s="3"/>
      <c r="V162" s="3"/>
      <c r="W162" s="3"/>
    </row>
    <row r="163" ht="15.75" customHeight="1">
      <c r="A163" s="21"/>
      <c r="B163" s="22"/>
      <c r="C163" s="22"/>
      <c r="D163" s="3"/>
      <c r="E163" s="3"/>
      <c r="F163" s="3"/>
      <c r="G163" s="3"/>
      <c r="H163" s="3"/>
      <c r="I163" s="22"/>
      <c r="J163" s="22"/>
      <c r="K163" s="3"/>
      <c r="L163" s="22"/>
      <c r="M163" s="22"/>
      <c r="N163" s="3"/>
      <c r="O163" s="3"/>
      <c r="P163" s="3"/>
      <c r="Q163" s="3"/>
      <c r="R163" s="3"/>
      <c r="S163" s="22"/>
      <c r="T163" s="3"/>
      <c r="U163" s="3"/>
      <c r="V163" s="3"/>
      <c r="W163" s="3"/>
    </row>
    <row r="164" ht="15.75" customHeight="1">
      <c r="A164" s="21" t="s">
        <v>2</v>
      </c>
      <c r="B164" s="31">
        <f t="array" ref="B164">TRANSPOSE($A$4)</f>
        <v>1</v>
      </c>
      <c r="C164" s="22"/>
      <c r="D164" s="3" t="str">
        <f t="shared" ref="D164:F164" si="58">D162</f>
        <v>w0,_</v>
      </c>
      <c r="E164" s="32">
        <f t="shared" si="58"/>
        <v>-3.546037105</v>
      </c>
      <c r="F164" s="32">
        <f t="shared" si="58"/>
        <v>1.639712744</v>
      </c>
      <c r="G164" s="3"/>
      <c r="H164" s="32">
        <f t="array" ref="H164">MMULT(E164,B164) + F164</f>
        <v>-1.906324361</v>
      </c>
      <c r="I164" s="31">
        <f>1/(1+EXP(-H164))</f>
        <v>0.1293943545</v>
      </c>
      <c r="J164" s="22"/>
      <c r="K164" s="32">
        <f>$B$4</f>
        <v>0</v>
      </c>
      <c r="L164" s="31">
        <f>(K164-I164)^2</f>
        <v>0.01674289897</v>
      </c>
      <c r="M164" s="22"/>
      <c r="N164" s="32">
        <f>2*(I164-K164)</f>
        <v>0.2587887089</v>
      </c>
      <c r="O164" s="32">
        <f>I164*(1-I164)</f>
        <v>0.1126514555</v>
      </c>
      <c r="P164" s="32">
        <f>B164</f>
        <v>1</v>
      </c>
      <c r="Q164" s="32">
        <v>1.0</v>
      </c>
      <c r="R164" s="32">
        <f>N164*O164*P164</f>
        <v>0.02915292472</v>
      </c>
      <c r="S164" s="31">
        <f>N164*O164*Q164</f>
        <v>0.02915292472</v>
      </c>
      <c r="T164" s="3"/>
      <c r="U164" s="3"/>
      <c r="V164" s="3"/>
      <c r="W164" s="3"/>
    </row>
    <row r="165" ht="15.75" customHeight="1">
      <c r="A165" s="26"/>
      <c r="B165" s="27"/>
      <c r="C165" s="22"/>
      <c r="D165" s="28"/>
      <c r="E165" s="28"/>
      <c r="F165" s="28"/>
      <c r="G165" s="28"/>
      <c r="H165" s="28"/>
      <c r="I165" s="27"/>
      <c r="J165" s="22"/>
      <c r="K165" s="28"/>
      <c r="L165" s="27"/>
      <c r="M165" s="22"/>
      <c r="N165" s="28"/>
      <c r="O165" s="28"/>
      <c r="P165" s="28"/>
      <c r="Q165" s="28"/>
      <c r="R165" s="28"/>
      <c r="S165" s="27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3">
        <f>SUM(L162:L165)</f>
        <v>0.04315049882</v>
      </c>
      <c r="M166" s="3"/>
      <c r="N166" s="3"/>
      <c r="O166" s="3"/>
      <c r="P166" s="3"/>
      <c r="Q166" s="3"/>
      <c r="R166" s="33">
        <f t="shared" ref="R166:S166" si="59">AVERAGE(R162:R165)</f>
        <v>0.01457646236</v>
      </c>
      <c r="S166" s="33">
        <f t="shared" si="59"/>
        <v>-0.007539792836</v>
      </c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5" t="s">
        <v>5</v>
      </c>
      <c r="B168" s="6"/>
      <c r="C168" s="22"/>
      <c r="D168" s="8" t="s">
        <v>6</v>
      </c>
      <c r="E168" s="8"/>
      <c r="F168" s="8"/>
      <c r="G168" s="8"/>
      <c r="H168" s="9" t="s">
        <v>3</v>
      </c>
      <c r="I168" s="10"/>
      <c r="J168" s="22"/>
      <c r="K168" s="8" t="s">
        <v>20</v>
      </c>
      <c r="L168" s="11" t="s">
        <v>8</v>
      </c>
      <c r="M168" s="22"/>
      <c r="N168" s="8"/>
      <c r="O168" s="8"/>
      <c r="P168" s="8"/>
      <c r="Q168" s="8"/>
      <c r="R168" s="8"/>
      <c r="S168" s="11"/>
      <c r="T168" s="3"/>
      <c r="U168" s="3"/>
      <c r="V168" s="3"/>
      <c r="W168" s="3"/>
    </row>
    <row r="169" ht="15.75" customHeight="1">
      <c r="A169" s="29"/>
      <c r="B169" s="30"/>
      <c r="C169" s="22"/>
      <c r="D169" s="16"/>
      <c r="E169" s="16" t="s">
        <v>9</v>
      </c>
      <c r="F169" s="16" t="s">
        <v>10</v>
      </c>
      <c r="G169" s="16"/>
      <c r="H169" s="16" t="s">
        <v>11</v>
      </c>
      <c r="I169" s="17" t="s">
        <v>12</v>
      </c>
      <c r="J169" s="22"/>
      <c r="K169" s="15"/>
      <c r="L169" s="18"/>
      <c r="M169" s="22"/>
      <c r="N169" s="15" t="s">
        <v>13</v>
      </c>
      <c r="O169" s="15" t="s">
        <v>14</v>
      </c>
      <c r="P169" s="15" t="s">
        <v>15</v>
      </c>
      <c r="Q169" s="15" t="s">
        <v>16</v>
      </c>
      <c r="R169" s="15" t="s">
        <v>17</v>
      </c>
      <c r="S169" s="18" t="s">
        <v>18</v>
      </c>
      <c r="T169" s="3"/>
      <c r="U169" s="3"/>
      <c r="V169" s="3"/>
      <c r="W169" s="3"/>
    </row>
    <row r="170" ht="15.75" customHeight="1">
      <c r="A170" s="21" t="s">
        <v>2</v>
      </c>
      <c r="B170" s="31">
        <f t="array" ref="B170">TRANSPOSE($A$3)</f>
        <v>0</v>
      </c>
      <c r="C170" s="22"/>
      <c r="D170" s="3" t="s">
        <v>19</v>
      </c>
      <c r="E170" s="32">
        <f t="shared" ref="E170:F170" si="60">E162-$B$6*R166</f>
        <v>-3.691801729</v>
      </c>
      <c r="F170" s="32">
        <f t="shared" si="60"/>
        <v>1.715110672</v>
      </c>
      <c r="G170" s="3"/>
      <c r="H170" s="32">
        <f t="array" ref="H170">MMULT(E170,B170) + F170</f>
        <v>1.715110672</v>
      </c>
      <c r="I170" s="31">
        <f>1/(1+EXP(-H170))</f>
        <v>0.8474979876</v>
      </c>
      <c r="J170" s="22"/>
      <c r="K170" s="32">
        <f>$B$3</f>
        <v>1</v>
      </c>
      <c r="L170" s="31">
        <f>(K170-I170)^2</f>
        <v>0.0232568638</v>
      </c>
      <c r="M170" s="22"/>
      <c r="N170" s="32">
        <f>2*(I170-K170)</f>
        <v>-0.3050040249</v>
      </c>
      <c r="O170" s="32">
        <f>I170*(1-I170)</f>
        <v>0.1292451486</v>
      </c>
      <c r="P170" s="32">
        <f>B170</f>
        <v>0</v>
      </c>
      <c r="Q170" s="32">
        <v>1.0</v>
      </c>
      <c r="R170" s="32">
        <f>N170*O170*P170</f>
        <v>0</v>
      </c>
      <c r="S170" s="31">
        <f>N170*O170*Q170</f>
        <v>-0.03942029054</v>
      </c>
      <c r="T170" s="3"/>
      <c r="U170" s="3"/>
      <c r="V170" s="3"/>
      <c r="W170" s="3"/>
    </row>
    <row r="171" ht="15.75" customHeight="1">
      <c r="A171" s="21"/>
      <c r="B171" s="22"/>
      <c r="C171" s="22"/>
      <c r="D171" s="3"/>
      <c r="E171" s="3"/>
      <c r="F171" s="3"/>
      <c r="G171" s="3"/>
      <c r="H171" s="3"/>
      <c r="I171" s="22"/>
      <c r="J171" s="22"/>
      <c r="K171" s="3"/>
      <c r="L171" s="22"/>
      <c r="M171" s="22"/>
      <c r="N171" s="3"/>
      <c r="O171" s="3"/>
      <c r="P171" s="3"/>
      <c r="Q171" s="3"/>
      <c r="R171" s="3"/>
      <c r="S171" s="22"/>
      <c r="T171" s="3"/>
      <c r="U171" s="3"/>
      <c r="V171" s="3"/>
      <c r="W171" s="3"/>
    </row>
    <row r="172" ht="15.75" customHeight="1">
      <c r="A172" s="21" t="s">
        <v>2</v>
      </c>
      <c r="B172" s="31">
        <f t="array" ref="B172">TRANSPOSE($A$4)</f>
        <v>1</v>
      </c>
      <c r="C172" s="22"/>
      <c r="D172" s="3" t="str">
        <f t="shared" ref="D172:F172" si="61">D170</f>
        <v>w0,_</v>
      </c>
      <c r="E172" s="32">
        <f t="shared" si="61"/>
        <v>-3.691801729</v>
      </c>
      <c r="F172" s="32">
        <f t="shared" si="61"/>
        <v>1.715110672</v>
      </c>
      <c r="G172" s="3"/>
      <c r="H172" s="32">
        <f t="array" ref="H172">MMULT(E172,B172) + F172</f>
        <v>-1.976691057</v>
      </c>
      <c r="I172" s="31">
        <f>1/(1+EXP(-H172))</f>
        <v>0.1216720154</v>
      </c>
      <c r="J172" s="22"/>
      <c r="K172" s="32">
        <f>$B$4</f>
        <v>0</v>
      </c>
      <c r="L172" s="31">
        <f>(K172-I172)^2</f>
        <v>0.01480407933</v>
      </c>
      <c r="M172" s="22"/>
      <c r="N172" s="32">
        <f>2*(I172-K172)</f>
        <v>0.2433440308</v>
      </c>
      <c r="O172" s="32">
        <f>I172*(1-I172)</f>
        <v>0.1068679361</v>
      </c>
      <c r="P172" s="32">
        <f>B172</f>
        <v>1</v>
      </c>
      <c r="Q172" s="32">
        <v>1.0</v>
      </c>
      <c r="R172" s="32">
        <f>N172*O172*P172</f>
        <v>0.02600567433</v>
      </c>
      <c r="S172" s="31">
        <f>N172*O172*Q172</f>
        <v>0.02600567433</v>
      </c>
      <c r="T172" s="3"/>
      <c r="U172" s="3"/>
      <c r="V172" s="3"/>
      <c r="W172" s="3"/>
    </row>
    <row r="173" ht="15.75" customHeight="1">
      <c r="A173" s="26"/>
      <c r="B173" s="27"/>
      <c r="C173" s="22"/>
      <c r="D173" s="28"/>
      <c r="E173" s="28"/>
      <c r="F173" s="28"/>
      <c r="G173" s="28"/>
      <c r="H173" s="28"/>
      <c r="I173" s="27"/>
      <c r="J173" s="22"/>
      <c r="K173" s="28"/>
      <c r="L173" s="27"/>
      <c r="M173" s="22"/>
      <c r="N173" s="28"/>
      <c r="O173" s="28"/>
      <c r="P173" s="28"/>
      <c r="Q173" s="28"/>
      <c r="R173" s="28"/>
      <c r="S173" s="27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3">
        <f>SUM(L170:L173)</f>
        <v>0.03806094313</v>
      </c>
      <c r="M174" s="3"/>
      <c r="N174" s="3"/>
      <c r="O174" s="3"/>
      <c r="P174" s="3"/>
      <c r="Q174" s="3"/>
      <c r="R174" s="33">
        <f t="shared" ref="R174:S174" si="62">AVERAGE(R170:R173)</f>
        <v>0.01300283716</v>
      </c>
      <c r="S174" s="33">
        <f t="shared" si="62"/>
        <v>-0.006707308105</v>
      </c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5" t="s">
        <v>5</v>
      </c>
      <c r="B176" s="6"/>
      <c r="C176" s="22"/>
      <c r="D176" s="8" t="s">
        <v>6</v>
      </c>
      <c r="E176" s="8"/>
      <c r="F176" s="8"/>
      <c r="G176" s="8"/>
      <c r="H176" s="9" t="s">
        <v>3</v>
      </c>
      <c r="I176" s="10"/>
      <c r="J176" s="22"/>
      <c r="K176" s="8" t="s">
        <v>20</v>
      </c>
      <c r="L176" s="11" t="s">
        <v>8</v>
      </c>
      <c r="M176" s="22"/>
      <c r="N176" s="8"/>
      <c r="O176" s="8"/>
      <c r="P176" s="8"/>
      <c r="Q176" s="8"/>
      <c r="R176" s="8"/>
      <c r="S176" s="11"/>
      <c r="T176" s="3"/>
      <c r="U176" s="3"/>
      <c r="V176" s="3"/>
      <c r="W176" s="3"/>
    </row>
    <row r="177" ht="15.75" customHeight="1">
      <c r="A177" s="29"/>
      <c r="B177" s="30"/>
      <c r="C177" s="22"/>
      <c r="D177" s="16"/>
      <c r="E177" s="16" t="s">
        <v>9</v>
      </c>
      <c r="F177" s="16" t="s">
        <v>10</v>
      </c>
      <c r="G177" s="16"/>
      <c r="H177" s="16" t="s">
        <v>11</v>
      </c>
      <c r="I177" s="17" t="s">
        <v>12</v>
      </c>
      <c r="J177" s="22"/>
      <c r="K177" s="15"/>
      <c r="L177" s="18"/>
      <c r="M177" s="22"/>
      <c r="N177" s="15" t="s">
        <v>13</v>
      </c>
      <c r="O177" s="15" t="s">
        <v>14</v>
      </c>
      <c r="P177" s="15" t="s">
        <v>15</v>
      </c>
      <c r="Q177" s="15" t="s">
        <v>16</v>
      </c>
      <c r="R177" s="15" t="s">
        <v>17</v>
      </c>
      <c r="S177" s="18" t="s">
        <v>18</v>
      </c>
      <c r="T177" s="3"/>
      <c r="U177" s="3"/>
      <c r="V177" s="3"/>
      <c r="W177" s="3"/>
    </row>
    <row r="178" ht="15.75" customHeight="1">
      <c r="A178" s="21" t="s">
        <v>2</v>
      </c>
      <c r="B178" s="31">
        <f t="array" ref="B178">TRANSPOSE($A$3)</f>
        <v>0</v>
      </c>
      <c r="C178" s="22"/>
      <c r="D178" s="3" t="s">
        <v>19</v>
      </c>
      <c r="E178" s="32">
        <f t="shared" ref="E178:F178" si="63">E170-$B$6*R174</f>
        <v>-3.8218301</v>
      </c>
      <c r="F178" s="32">
        <f t="shared" si="63"/>
        <v>1.782183753</v>
      </c>
      <c r="G178" s="3"/>
      <c r="H178" s="32">
        <f t="array" ref="H178">MMULT(E178,B178) + F178</f>
        <v>1.782183753</v>
      </c>
      <c r="I178" s="31">
        <f>1/(1+EXP(-H178))</f>
        <v>0.8559663058</v>
      </c>
      <c r="J178" s="22"/>
      <c r="K178" s="32">
        <f>$B$3</f>
        <v>1</v>
      </c>
      <c r="L178" s="31">
        <f>(K178-I178)^2</f>
        <v>0.02074570506</v>
      </c>
      <c r="M178" s="22"/>
      <c r="N178" s="32">
        <f>2*(I178-K178)</f>
        <v>-0.2880673884</v>
      </c>
      <c r="O178" s="32">
        <f>I178*(1-I178)</f>
        <v>0.1232879891</v>
      </c>
      <c r="P178" s="32">
        <f>B178</f>
        <v>0</v>
      </c>
      <c r="Q178" s="32">
        <v>1.0</v>
      </c>
      <c r="R178" s="32">
        <f>N178*O178*P178</f>
        <v>0</v>
      </c>
      <c r="S178" s="31">
        <f>N178*O178*Q178</f>
        <v>-0.03551524905</v>
      </c>
      <c r="T178" s="3"/>
      <c r="U178" s="3"/>
      <c r="V178" s="3"/>
      <c r="W178" s="3"/>
    </row>
    <row r="179" ht="15.75" customHeight="1">
      <c r="A179" s="21"/>
      <c r="B179" s="22"/>
      <c r="C179" s="22"/>
      <c r="D179" s="3"/>
      <c r="E179" s="3"/>
      <c r="F179" s="3"/>
      <c r="G179" s="3"/>
      <c r="H179" s="3"/>
      <c r="I179" s="22"/>
      <c r="J179" s="22"/>
      <c r="K179" s="3"/>
      <c r="L179" s="22"/>
      <c r="M179" s="22"/>
      <c r="N179" s="3"/>
      <c r="O179" s="3"/>
      <c r="P179" s="3"/>
      <c r="Q179" s="3"/>
      <c r="R179" s="3"/>
      <c r="S179" s="22"/>
      <c r="T179" s="3"/>
      <c r="U179" s="3"/>
      <c r="V179" s="3"/>
      <c r="W179" s="3"/>
    </row>
    <row r="180" ht="15.75" customHeight="1">
      <c r="A180" s="21" t="s">
        <v>2</v>
      </c>
      <c r="B180" s="31">
        <f t="array" ref="B180">TRANSPOSE($A$4)</f>
        <v>1</v>
      </c>
      <c r="C180" s="22"/>
      <c r="D180" s="3" t="str">
        <f t="shared" ref="D180:F180" si="64">D178</f>
        <v>w0,_</v>
      </c>
      <c r="E180" s="32">
        <f t="shared" si="64"/>
        <v>-3.8218301</v>
      </c>
      <c r="F180" s="32">
        <f t="shared" si="64"/>
        <v>1.782183753</v>
      </c>
      <c r="G180" s="3"/>
      <c r="H180" s="32">
        <f t="array" ref="H180">MMULT(E180,B180) + F180</f>
        <v>-2.039646347</v>
      </c>
      <c r="I180" s="31">
        <f>1/(1+EXP(-H180))</f>
        <v>0.1151027481</v>
      </c>
      <c r="J180" s="22"/>
      <c r="K180" s="32">
        <f>$B$4</f>
        <v>0</v>
      </c>
      <c r="L180" s="31">
        <f>(K180-I180)^2</f>
        <v>0.01324864263</v>
      </c>
      <c r="M180" s="22"/>
      <c r="N180" s="32">
        <f>2*(I180-K180)</f>
        <v>0.2302054963</v>
      </c>
      <c r="O180" s="32">
        <f>I180*(1-I180)</f>
        <v>0.1018541055</v>
      </c>
      <c r="P180" s="32">
        <f>B180</f>
        <v>1</v>
      </c>
      <c r="Q180" s="32">
        <v>1.0</v>
      </c>
      <c r="R180" s="32">
        <f>N180*O180*P180</f>
        <v>0.02344737491</v>
      </c>
      <c r="S180" s="31">
        <f>N180*O180*Q180</f>
        <v>0.02344737491</v>
      </c>
      <c r="T180" s="3"/>
      <c r="U180" s="3"/>
      <c r="V180" s="3"/>
      <c r="W180" s="3"/>
    </row>
    <row r="181" ht="15.75" customHeight="1">
      <c r="A181" s="26"/>
      <c r="B181" s="27"/>
      <c r="C181" s="22"/>
      <c r="D181" s="28"/>
      <c r="E181" s="28"/>
      <c r="F181" s="28"/>
      <c r="G181" s="28"/>
      <c r="H181" s="28"/>
      <c r="I181" s="27"/>
      <c r="J181" s="22"/>
      <c r="K181" s="28"/>
      <c r="L181" s="27"/>
      <c r="M181" s="22"/>
      <c r="N181" s="28"/>
      <c r="O181" s="28"/>
      <c r="P181" s="28"/>
      <c r="Q181" s="28"/>
      <c r="R181" s="28"/>
      <c r="S181" s="27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3">
        <f>SUM(L178:L181)</f>
        <v>0.03399434769</v>
      </c>
      <c r="M182" s="3"/>
      <c r="N182" s="3"/>
      <c r="O182" s="3"/>
      <c r="P182" s="3"/>
      <c r="Q182" s="3"/>
      <c r="R182" s="33">
        <f t="shared" ref="R182:S182" si="65">AVERAGE(R178:R181)</f>
        <v>0.01172368745</v>
      </c>
      <c r="S182" s="33">
        <f t="shared" si="65"/>
        <v>-0.006033937068</v>
      </c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5" t="s">
        <v>5</v>
      </c>
      <c r="B184" s="6"/>
      <c r="C184" s="22"/>
      <c r="D184" s="8" t="s">
        <v>6</v>
      </c>
      <c r="E184" s="8"/>
      <c r="F184" s="8"/>
      <c r="G184" s="8"/>
      <c r="H184" s="9" t="s">
        <v>3</v>
      </c>
      <c r="I184" s="10"/>
      <c r="J184" s="22"/>
      <c r="K184" s="8" t="s">
        <v>20</v>
      </c>
      <c r="L184" s="11" t="s">
        <v>8</v>
      </c>
      <c r="M184" s="22"/>
      <c r="N184" s="8"/>
      <c r="O184" s="8"/>
      <c r="P184" s="8"/>
      <c r="Q184" s="8"/>
      <c r="R184" s="8"/>
      <c r="S184" s="11"/>
      <c r="T184" s="3"/>
      <c r="U184" s="3"/>
      <c r="V184" s="3"/>
      <c r="W184" s="3"/>
    </row>
    <row r="185" ht="15.75" customHeight="1">
      <c r="A185" s="29"/>
      <c r="B185" s="30"/>
      <c r="C185" s="22"/>
      <c r="D185" s="16"/>
      <c r="E185" s="16" t="s">
        <v>9</v>
      </c>
      <c r="F185" s="16" t="s">
        <v>10</v>
      </c>
      <c r="G185" s="16"/>
      <c r="H185" s="16" t="s">
        <v>11</v>
      </c>
      <c r="I185" s="17" t="s">
        <v>12</v>
      </c>
      <c r="J185" s="22"/>
      <c r="K185" s="15"/>
      <c r="L185" s="18"/>
      <c r="M185" s="22"/>
      <c r="N185" s="15" t="s">
        <v>13</v>
      </c>
      <c r="O185" s="15" t="s">
        <v>14</v>
      </c>
      <c r="P185" s="15" t="s">
        <v>15</v>
      </c>
      <c r="Q185" s="15" t="s">
        <v>16</v>
      </c>
      <c r="R185" s="15" t="s">
        <v>17</v>
      </c>
      <c r="S185" s="18" t="s">
        <v>18</v>
      </c>
      <c r="T185" s="3"/>
      <c r="U185" s="3"/>
      <c r="V185" s="3"/>
      <c r="W185" s="3"/>
    </row>
    <row r="186" ht="15.75" customHeight="1">
      <c r="A186" s="21" t="s">
        <v>2</v>
      </c>
      <c r="B186" s="31">
        <f t="array" ref="B186">TRANSPOSE($A$3)</f>
        <v>0</v>
      </c>
      <c r="C186" s="22"/>
      <c r="D186" s="3" t="s">
        <v>19</v>
      </c>
      <c r="E186" s="32">
        <f t="shared" ref="E186:F186" si="66">E178-$B$6*R182</f>
        <v>-3.939066975</v>
      </c>
      <c r="F186" s="32">
        <f t="shared" si="66"/>
        <v>1.842523124</v>
      </c>
      <c r="G186" s="3"/>
      <c r="H186" s="32">
        <f t="array" ref="H186">MMULT(E186,B186) + F186</f>
        <v>1.842523124</v>
      </c>
      <c r="I186" s="31">
        <f>1/(1+EXP(-H186))</f>
        <v>0.8632468397</v>
      </c>
      <c r="J186" s="22"/>
      <c r="K186" s="32">
        <f>$B$3</f>
        <v>1</v>
      </c>
      <c r="L186" s="31">
        <f>(K186-I186)^2</f>
        <v>0.01870142686</v>
      </c>
      <c r="M186" s="22"/>
      <c r="N186" s="32">
        <f>2*(I186-K186)</f>
        <v>-0.2735063206</v>
      </c>
      <c r="O186" s="32">
        <f>I186*(1-I186)</f>
        <v>0.1180517335</v>
      </c>
      <c r="P186" s="32">
        <f>B186</f>
        <v>0</v>
      </c>
      <c r="Q186" s="32">
        <v>1.0</v>
      </c>
      <c r="R186" s="32">
        <f>N186*O186*P186</f>
        <v>0</v>
      </c>
      <c r="S186" s="31">
        <f>N186*O186*Q186</f>
        <v>-0.03228789526</v>
      </c>
      <c r="T186" s="3"/>
      <c r="U186" s="3"/>
      <c r="V186" s="3"/>
      <c r="W186" s="3"/>
    </row>
    <row r="187" ht="15.75" customHeight="1">
      <c r="A187" s="21"/>
      <c r="B187" s="22"/>
      <c r="C187" s="22"/>
      <c r="D187" s="3"/>
      <c r="E187" s="3"/>
      <c r="F187" s="3"/>
      <c r="G187" s="3"/>
      <c r="H187" s="3"/>
      <c r="I187" s="22"/>
      <c r="J187" s="22"/>
      <c r="K187" s="3"/>
      <c r="L187" s="22"/>
      <c r="M187" s="22"/>
      <c r="N187" s="3"/>
      <c r="O187" s="3"/>
      <c r="P187" s="3"/>
      <c r="Q187" s="3"/>
      <c r="R187" s="3"/>
      <c r="S187" s="22"/>
      <c r="T187" s="3"/>
      <c r="U187" s="3"/>
      <c r="V187" s="3"/>
      <c r="W187" s="3"/>
    </row>
    <row r="188" ht="15.75" customHeight="1">
      <c r="A188" s="21" t="s">
        <v>2</v>
      </c>
      <c r="B188" s="31">
        <f t="array" ref="B188">TRANSPOSE($A$4)</f>
        <v>1</v>
      </c>
      <c r="C188" s="22"/>
      <c r="D188" s="3" t="str">
        <f t="shared" ref="D188:F188" si="67">D186</f>
        <v>w0,_</v>
      </c>
      <c r="E188" s="32">
        <f t="shared" si="67"/>
        <v>-3.939066975</v>
      </c>
      <c r="F188" s="32">
        <f t="shared" si="67"/>
        <v>1.842523124</v>
      </c>
      <c r="G188" s="3"/>
      <c r="H188" s="32">
        <f t="array" ref="H188">MMULT(E188,B188) + F188</f>
        <v>-2.096543851</v>
      </c>
      <c r="I188" s="31">
        <f>1/(1+EXP(-H188))</f>
        <v>0.1094331947</v>
      </c>
      <c r="J188" s="22"/>
      <c r="K188" s="32">
        <f>$B$4</f>
        <v>0</v>
      </c>
      <c r="L188" s="31">
        <f>(K188-I188)^2</f>
        <v>0.0119756241</v>
      </c>
      <c r="M188" s="22"/>
      <c r="N188" s="32">
        <f>2*(I188-K188)</f>
        <v>0.2188663894</v>
      </c>
      <c r="O188" s="32">
        <f>I188*(1-I188)</f>
        <v>0.09745757059</v>
      </c>
      <c r="P188" s="32">
        <f>B188</f>
        <v>1</v>
      </c>
      <c r="Q188" s="32">
        <v>1.0</v>
      </c>
      <c r="R188" s="32">
        <f>N188*O188*P188</f>
        <v>0.02133018659</v>
      </c>
      <c r="S188" s="31">
        <f>N188*O188*Q188</f>
        <v>0.02133018659</v>
      </c>
      <c r="T188" s="3"/>
      <c r="U188" s="3"/>
      <c r="V188" s="3"/>
      <c r="W188" s="3"/>
    </row>
    <row r="189" ht="15.75" customHeight="1">
      <c r="A189" s="26"/>
      <c r="B189" s="27"/>
      <c r="C189" s="22"/>
      <c r="D189" s="28"/>
      <c r="E189" s="28"/>
      <c r="F189" s="28"/>
      <c r="G189" s="28"/>
      <c r="H189" s="28"/>
      <c r="I189" s="27"/>
      <c r="J189" s="22"/>
      <c r="K189" s="28"/>
      <c r="L189" s="27"/>
      <c r="M189" s="22"/>
      <c r="N189" s="28"/>
      <c r="O189" s="28"/>
      <c r="P189" s="28"/>
      <c r="Q189" s="28"/>
      <c r="R189" s="28"/>
      <c r="S189" s="27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3">
        <f>SUM(L186:L189)</f>
        <v>0.03067705096</v>
      </c>
      <c r="M190" s="3"/>
      <c r="N190" s="3"/>
      <c r="O190" s="3"/>
      <c r="P190" s="3"/>
      <c r="Q190" s="3"/>
      <c r="R190" s="33">
        <f t="shared" ref="R190:S190" si="68">AVERAGE(R186:R189)</f>
        <v>0.0106650933</v>
      </c>
      <c r="S190" s="33">
        <f t="shared" si="68"/>
        <v>-0.005478854335</v>
      </c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5" t="s">
        <v>5</v>
      </c>
      <c r="B192" s="6"/>
      <c r="C192" s="22"/>
      <c r="D192" s="8" t="s">
        <v>6</v>
      </c>
      <c r="E192" s="8"/>
      <c r="F192" s="8"/>
      <c r="G192" s="8"/>
      <c r="H192" s="9" t="s">
        <v>3</v>
      </c>
      <c r="I192" s="10"/>
      <c r="J192" s="22"/>
      <c r="K192" s="8" t="s">
        <v>20</v>
      </c>
      <c r="L192" s="11" t="s">
        <v>8</v>
      </c>
      <c r="M192" s="22"/>
      <c r="N192" s="8"/>
      <c r="O192" s="8"/>
      <c r="P192" s="8"/>
      <c r="Q192" s="8"/>
      <c r="R192" s="8"/>
      <c r="S192" s="11"/>
      <c r="T192" s="3"/>
      <c r="U192" s="3"/>
      <c r="V192" s="3"/>
      <c r="W192" s="3"/>
    </row>
    <row r="193" ht="15.75" customHeight="1">
      <c r="A193" s="29"/>
      <c r="B193" s="30"/>
      <c r="C193" s="22"/>
      <c r="D193" s="16"/>
      <c r="E193" s="16" t="s">
        <v>9</v>
      </c>
      <c r="F193" s="16" t="s">
        <v>10</v>
      </c>
      <c r="G193" s="16"/>
      <c r="H193" s="16" t="s">
        <v>11</v>
      </c>
      <c r="I193" s="17" t="s">
        <v>12</v>
      </c>
      <c r="J193" s="22"/>
      <c r="K193" s="15"/>
      <c r="L193" s="18"/>
      <c r="M193" s="22"/>
      <c r="N193" s="15" t="s">
        <v>13</v>
      </c>
      <c r="O193" s="15" t="s">
        <v>14</v>
      </c>
      <c r="P193" s="15" t="s">
        <v>15</v>
      </c>
      <c r="Q193" s="15" t="s">
        <v>16</v>
      </c>
      <c r="R193" s="15" t="s">
        <v>17</v>
      </c>
      <c r="S193" s="18" t="s">
        <v>18</v>
      </c>
      <c r="T193" s="3"/>
      <c r="U193" s="3"/>
      <c r="V193" s="3"/>
      <c r="W193" s="3"/>
    </row>
    <row r="194" ht="15.75" customHeight="1">
      <c r="A194" s="21" t="s">
        <v>2</v>
      </c>
      <c r="B194" s="31">
        <f t="array" ref="B194">TRANSPOSE($A$3)</f>
        <v>0</v>
      </c>
      <c r="C194" s="22"/>
      <c r="D194" s="3" t="s">
        <v>19</v>
      </c>
      <c r="E194" s="32">
        <f t="shared" ref="E194:F194" si="69">E186-$B$6*R190</f>
        <v>-4.045717908</v>
      </c>
      <c r="F194" s="32">
        <f t="shared" si="69"/>
        <v>1.897311667</v>
      </c>
      <c r="G194" s="3"/>
      <c r="H194" s="32">
        <f t="array" ref="H194">MMULT(E194,B194) + F194</f>
        <v>1.897311667</v>
      </c>
      <c r="I194" s="31">
        <f>1/(1+EXP(-H194))</f>
        <v>0.8695869568</v>
      </c>
      <c r="J194" s="22"/>
      <c r="K194" s="32">
        <f>$B$3</f>
        <v>1</v>
      </c>
      <c r="L194" s="31">
        <f>(K194-I194)^2</f>
        <v>0.01700756184</v>
      </c>
      <c r="M194" s="22"/>
      <c r="N194" s="32">
        <f>2*(I194-K194)</f>
        <v>-0.2608260864</v>
      </c>
      <c r="O194" s="32">
        <f>I194*(1-I194)</f>
        <v>0.1134054814</v>
      </c>
      <c r="P194" s="32">
        <f>B194</f>
        <v>0</v>
      </c>
      <c r="Q194" s="32">
        <v>1.0</v>
      </c>
      <c r="R194" s="32">
        <f>N194*O194*P194</f>
        <v>0</v>
      </c>
      <c r="S194" s="31">
        <f>N194*O194*Q194</f>
        <v>-0.02957910789</v>
      </c>
      <c r="T194" s="3"/>
      <c r="U194" s="3"/>
      <c r="V194" s="3"/>
      <c r="W194" s="3"/>
    </row>
    <row r="195" ht="15.75" customHeight="1">
      <c r="A195" s="21"/>
      <c r="B195" s="22"/>
      <c r="C195" s="22"/>
      <c r="D195" s="3"/>
      <c r="E195" s="3"/>
      <c r="F195" s="3"/>
      <c r="G195" s="3"/>
      <c r="H195" s="3"/>
      <c r="I195" s="22"/>
      <c r="J195" s="22"/>
      <c r="K195" s="3"/>
      <c r="L195" s="22"/>
      <c r="M195" s="22"/>
      <c r="N195" s="3"/>
      <c r="O195" s="3"/>
      <c r="P195" s="3"/>
      <c r="Q195" s="3"/>
      <c r="R195" s="3"/>
      <c r="S195" s="22"/>
      <c r="T195" s="3"/>
      <c r="U195" s="3"/>
      <c r="V195" s="3"/>
      <c r="W195" s="3"/>
    </row>
    <row r="196" ht="15.75" customHeight="1">
      <c r="A196" s="21" t="s">
        <v>2</v>
      </c>
      <c r="B196" s="31">
        <f t="array" ref="B196">TRANSPOSE($A$4)</f>
        <v>1</v>
      </c>
      <c r="C196" s="22"/>
      <c r="D196" s="3" t="str">
        <f t="shared" ref="D196:F196" si="70">D194</f>
        <v>w0,_</v>
      </c>
      <c r="E196" s="32">
        <f t="shared" si="70"/>
        <v>-4.045717908</v>
      </c>
      <c r="F196" s="32">
        <f t="shared" si="70"/>
        <v>1.897311667</v>
      </c>
      <c r="G196" s="3"/>
      <c r="H196" s="32">
        <f t="array" ref="H196">MMULT(E196,B196) + F196</f>
        <v>-2.148406241</v>
      </c>
      <c r="I196" s="31">
        <f>1/(1+EXP(-H196))</f>
        <v>0.1044802479</v>
      </c>
      <c r="J196" s="22"/>
      <c r="K196" s="32">
        <f>$B$4</f>
        <v>0</v>
      </c>
      <c r="L196" s="31">
        <f>(K196-I196)^2</f>
        <v>0.01091612219</v>
      </c>
      <c r="M196" s="22"/>
      <c r="N196" s="32">
        <f>2*(I196-K196)</f>
        <v>0.2089604957</v>
      </c>
      <c r="O196" s="32">
        <f>I196*(1-I196)</f>
        <v>0.09356412566</v>
      </c>
      <c r="P196" s="32">
        <f>B196</f>
        <v>1</v>
      </c>
      <c r="Q196" s="32">
        <v>1.0</v>
      </c>
      <c r="R196" s="32">
        <f>N196*O196*P196</f>
        <v>0.01955120608</v>
      </c>
      <c r="S196" s="31">
        <f>N196*O196*Q196</f>
        <v>0.01955120608</v>
      </c>
      <c r="T196" s="3"/>
      <c r="U196" s="3"/>
      <c r="V196" s="3"/>
      <c r="W196" s="3"/>
    </row>
    <row r="197" ht="15.75" customHeight="1">
      <c r="A197" s="26"/>
      <c r="B197" s="27"/>
      <c r="C197" s="22"/>
      <c r="D197" s="28"/>
      <c r="E197" s="28"/>
      <c r="F197" s="28"/>
      <c r="G197" s="28"/>
      <c r="H197" s="28"/>
      <c r="I197" s="27"/>
      <c r="J197" s="22"/>
      <c r="K197" s="28"/>
      <c r="L197" s="27"/>
      <c r="M197" s="22"/>
      <c r="N197" s="28"/>
      <c r="O197" s="28"/>
      <c r="P197" s="28"/>
      <c r="Q197" s="28"/>
      <c r="R197" s="28"/>
      <c r="S197" s="27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3">
        <f>SUM(L194:L197)</f>
        <v>0.02792368403</v>
      </c>
      <c r="M198" s="3"/>
      <c r="N198" s="3"/>
      <c r="O198" s="3"/>
      <c r="P198" s="3"/>
      <c r="Q198" s="3"/>
      <c r="R198" s="33">
        <f t="shared" ref="R198:S198" si="71">AVERAGE(R194:R197)</f>
        <v>0.00977560304</v>
      </c>
      <c r="S198" s="33">
        <f t="shared" si="71"/>
        <v>-0.005013950904</v>
      </c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5"/>
      <c r="B200" s="6"/>
      <c r="C200" s="3"/>
      <c r="D200" s="7"/>
      <c r="E200" s="8"/>
      <c r="F200" s="8"/>
      <c r="G200" s="8"/>
      <c r="H200" s="9"/>
      <c r="I200" s="10"/>
      <c r="J200" s="3"/>
      <c r="K200" s="7"/>
      <c r="L200" s="11"/>
      <c r="M200" s="3"/>
      <c r="N200" s="7"/>
      <c r="O200" s="8"/>
      <c r="P200" s="8"/>
      <c r="Q200" s="8"/>
      <c r="R200" s="8"/>
      <c r="S200" s="11"/>
      <c r="T200" s="3"/>
      <c r="U200" s="3"/>
      <c r="V200" s="3"/>
      <c r="W200" s="3"/>
    </row>
    <row r="201" ht="15.75" customHeight="1">
      <c r="A201" s="12"/>
      <c r="B201" s="13"/>
      <c r="C201" s="3"/>
      <c r="D201" s="14"/>
      <c r="E201" s="15"/>
      <c r="F201" s="15"/>
      <c r="G201" s="15"/>
      <c r="H201" s="16"/>
      <c r="I201" s="17"/>
      <c r="J201" s="3"/>
      <c r="K201" s="14"/>
      <c r="L201" s="18"/>
      <c r="M201" s="3"/>
      <c r="N201" s="14"/>
      <c r="O201" s="15"/>
      <c r="P201" s="15"/>
      <c r="Q201" s="15"/>
      <c r="R201" s="15"/>
      <c r="S201" s="18"/>
      <c r="T201" s="3"/>
      <c r="U201" s="3"/>
      <c r="V201" s="3"/>
      <c r="W201" s="3"/>
    </row>
    <row r="202" ht="15.75" customHeight="1">
      <c r="A202" s="21"/>
      <c r="B202" s="22"/>
      <c r="C202" s="3"/>
      <c r="D202" s="23"/>
      <c r="E202" s="24"/>
      <c r="F202" s="24"/>
      <c r="G202" s="24"/>
      <c r="H202" s="24"/>
      <c r="I202" s="22"/>
      <c r="J202" s="21"/>
      <c r="K202" s="21"/>
      <c r="L202" s="22"/>
      <c r="M202" s="3"/>
      <c r="N202" s="21"/>
      <c r="O202" s="3"/>
      <c r="P202" s="3"/>
      <c r="Q202" s="3"/>
      <c r="R202" s="3"/>
      <c r="S202" s="22"/>
      <c r="T202" s="3"/>
      <c r="U202" s="3"/>
      <c r="V202" s="3"/>
      <c r="W202" s="3"/>
    </row>
    <row r="203" ht="15.75" customHeight="1">
      <c r="A203" s="21"/>
      <c r="B203" s="22"/>
      <c r="C203" s="3"/>
      <c r="D203" s="21"/>
      <c r="E203" s="3"/>
      <c r="F203" s="3"/>
      <c r="G203" s="3"/>
      <c r="H203" s="3"/>
      <c r="I203" s="22"/>
      <c r="J203" s="3"/>
      <c r="K203" s="21"/>
      <c r="L203" s="22"/>
      <c r="M203" s="3"/>
      <c r="N203" s="21"/>
      <c r="O203" s="3"/>
      <c r="P203" s="3"/>
      <c r="Q203" s="3"/>
      <c r="R203" s="3"/>
      <c r="S203" s="22"/>
      <c r="T203" s="3"/>
      <c r="U203" s="3"/>
      <c r="V203" s="3"/>
      <c r="W203" s="3"/>
    </row>
    <row r="204" ht="15.75" customHeight="1">
      <c r="A204" s="21"/>
      <c r="B204" s="22"/>
      <c r="C204" s="3"/>
      <c r="D204" s="21"/>
      <c r="E204" s="3"/>
      <c r="F204" s="3"/>
      <c r="G204" s="3"/>
      <c r="H204" s="3"/>
      <c r="I204" s="22"/>
      <c r="J204" s="3"/>
      <c r="K204" s="21"/>
      <c r="L204" s="22"/>
      <c r="M204" s="3"/>
      <c r="N204" s="21"/>
      <c r="O204" s="3"/>
      <c r="P204" s="3"/>
      <c r="Q204" s="3"/>
      <c r="R204" s="3"/>
      <c r="S204" s="22"/>
      <c r="T204" s="3"/>
      <c r="U204" s="3"/>
      <c r="V204" s="3"/>
      <c r="W204" s="3"/>
    </row>
    <row r="205" ht="15.75" customHeight="1">
      <c r="A205" s="26"/>
      <c r="B205" s="27"/>
      <c r="C205" s="3"/>
      <c r="D205" s="26"/>
      <c r="E205" s="28"/>
      <c r="F205" s="28"/>
      <c r="G205" s="28"/>
      <c r="H205" s="28"/>
      <c r="I205" s="27"/>
      <c r="J205" s="21"/>
      <c r="K205" s="26"/>
      <c r="L205" s="27"/>
      <c r="M205" s="3"/>
      <c r="N205" s="26"/>
      <c r="O205" s="28"/>
      <c r="P205" s="28"/>
      <c r="Q205" s="28"/>
      <c r="R205" s="28"/>
      <c r="S205" s="27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2"/>
      <c r="S206" s="2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5"/>
      <c r="B208" s="6"/>
      <c r="C208" s="3"/>
      <c r="D208" s="7"/>
      <c r="E208" s="8"/>
      <c r="F208" s="8"/>
      <c r="G208" s="8"/>
      <c r="H208" s="9"/>
      <c r="I208" s="10"/>
      <c r="J208" s="3"/>
      <c r="K208" s="7"/>
      <c r="L208" s="11"/>
      <c r="M208" s="3"/>
      <c r="N208" s="7"/>
      <c r="O208" s="8"/>
      <c r="P208" s="8"/>
      <c r="Q208" s="8"/>
      <c r="R208" s="8"/>
      <c r="S208" s="11"/>
      <c r="T208" s="3"/>
      <c r="U208" s="3"/>
      <c r="V208" s="3"/>
      <c r="W208" s="3"/>
    </row>
    <row r="209" ht="15.75" customHeight="1">
      <c r="A209" s="12"/>
      <c r="B209" s="13"/>
      <c r="C209" s="3"/>
      <c r="D209" s="14"/>
      <c r="E209" s="15"/>
      <c r="F209" s="15"/>
      <c r="G209" s="15"/>
      <c r="H209" s="16"/>
      <c r="I209" s="17"/>
      <c r="J209" s="3"/>
      <c r="K209" s="14"/>
      <c r="L209" s="18"/>
      <c r="M209" s="3"/>
      <c r="N209" s="14"/>
      <c r="O209" s="15"/>
      <c r="P209" s="15"/>
      <c r="Q209" s="15"/>
      <c r="R209" s="15"/>
      <c r="S209" s="18"/>
      <c r="T209" s="3"/>
      <c r="U209" s="3"/>
      <c r="V209" s="3"/>
      <c r="W209" s="3"/>
    </row>
    <row r="210" ht="15.75" customHeight="1">
      <c r="A210" s="21"/>
      <c r="B210" s="22"/>
      <c r="C210" s="3"/>
      <c r="D210" s="23"/>
      <c r="E210" s="24"/>
      <c r="F210" s="24"/>
      <c r="G210" s="24"/>
      <c r="H210" s="24"/>
      <c r="I210" s="22"/>
      <c r="J210" s="21"/>
      <c r="K210" s="21"/>
      <c r="L210" s="22"/>
      <c r="M210" s="3"/>
      <c r="N210" s="21"/>
      <c r="O210" s="3"/>
      <c r="P210" s="3"/>
      <c r="Q210" s="3"/>
      <c r="R210" s="3"/>
      <c r="S210" s="22"/>
      <c r="T210" s="3"/>
      <c r="U210" s="3"/>
      <c r="V210" s="3"/>
      <c r="W210" s="3"/>
    </row>
    <row r="211" ht="15.75" customHeight="1">
      <c r="A211" s="21"/>
      <c r="B211" s="22"/>
      <c r="C211" s="3"/>
      <c r="D211" s="21"/>
      <c r="E211" s="3"/>
      <c r="F211" s="3"/>
      <c r="G211" s="3"/>
      <c r="H211" s="3"/>
      <c r="I211" s="22"/>
      <c r="J211" s="3"/>
      <c r="K211" s="21"/>
      <c r="L211" s="22"/>
      <c r="M211" s="3"/>
      <c r="N211" s="21"/>
      <c r="O211" s="3"/>
      <c r="P211" s="3"/>
      <c r="Q211" s="3"/>
      <c r="R211" s="3"/>
      <c r="S211" s="22"/>
      <c r="T211" s="3"/>
      <c r="U211" s="3"/>
      <c r="V211" s="3"/>
      <c r="W211" s="3"/>
    </row>
    <row r="212" ht="15.75" customHeight="1">
      <c r="A212" s="21"/>
      <c r="B212" s="22"/>
      <c r="C212" s="3"/>
      <c r="D212" s="21"/>
      <c r="E212" s="3"/>
      <c r="F212" s="3"/>
      <c r="G212" s="3"/>
      <c r="H212" s="3"/>
      <c r="I212" s="22"/>
      <c r="J212" s="3"/>
      <c r="K212" s="21"/>
      <c r="L212" s="22"/>
      <c r="M212" s="3"/>
      <c r="N212" s="21"/>
      <c r="O212" s="3"/>
      <c r="P212" s="3"/>
      <c r="Q212" s="3"/>
      <c r="R212" s="3"/>
      <c r="S212" s="22"/>
      <c r="T212" s="3"/>
      <c r="U212" s="3"/>
      <c r="V212" s="3"/>
      <c r="W212" s="3"/>
    </row>
    <row r="213" ht="15.75" customHeight="1">
      <c r="A213" s="26"/>
      <c r="B213" s="27"/>
      <c r="C213" s="3"/>
      <c r="D213" s="26"/>
      <c r="E213" s="28"/>
      <c r="F213" s="28"/>
      <c r="G213" s="28"/>
      <c r="H213" s="28"/>
      <c r="I213" s="27"/>
      <c r="J213" s="21"/>
      <c r="K213" s="26"/>
      <c r="L213" s="27"/>
      <c r="M213" s="3"/>
      <c r="N213" s="26"/>
      <c r="O213" s="28"/>
      <c r="P213" s="28"/>
      <c r="Q213" s="28"/>
      <c r="R213" s="28"/>
      <c r="S213" s="27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2"/>
      <c r="S214" s="2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8:B9"/>
    <mergeCell ref="H8:I8"/>
    <mergeCell ref="A16:B17"/>
    <mergeCell ref="H16:I16"/>
    <mergeCell ref="A24:B25"/>
    <mergeCell ref="H24:I24"/>
    <mergeCell ref="H32:I32"/>
    <mergeCell ref="A32:B33"/>
    <mergeCell ref="A40:B41"/>
    <mergeCell ref="H40:I40"/>
    <mergeCell ref="A48:B49"/>
    <mergeCell ref="H48:I48"/>
    <mergeCell ref="A56:B57"/>
    <mergeCell ref="H56:I56"/>
    <mergeCell ref="A64:B65"/>
    <mergeCell ref="H64:I64"/>
    <mergeCell ref="A72:B73"/>
    <mergeCell ref="H72:I72"/>
    <mergeCell ref="A80:B81"/>
    <mergeCell ref="H80:I80"/>
    <mergeCell ref="H88:I88"/>
    <mergeCell ref="A88:B89"/>
    <mergeCell ref="A96:B97"/>
    <mergeCell ref="H96:I96"/>
    <mergeCell ref="A104:B105"/>
    <mergeCell ref="H104:I104"/>
    <mergeCell ref="A112:B113"/>
    <mergeCell ref="H112:I112"/>
    <mergeCell ref="A120:B121"/>
    <mergeCell ref="H120:I120"/>
    <mergeCell ref="A128:B129"/>
    <mergeCell ref="H128:I128"/>
    <mergeCell ref="A136:B137"/>
    <mergeCell ref="H136:I136"/>
    <mergeCell ref="H144:I144"/>
    <mergeCell ref="A144:B145"/>
    <mergeCell ref="A152:B153"/>
    <mergeCell ref="H152:I152"/>
    <mergeCell ref="A160:B161"/>
    <mergeCell ref="H160:I160"/>
    <mergeCell ref="A168:B169"/>
    <mergeCell ref="H168:I168"/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1.38"/>
    <col customWidth="1" min="3" max="14" width="5.13"/>
    <col customWidth="1" min="15" max="15" width="5.88"/>
    <col customWidth="1" min="16" max="16" width="5.13"/>
    <col customWidth="1" min="17" max="18" width="7.63"/>
    <col customWidth="1" min="19" max="19" width="5.13"/>
    <col customWidth="1" min="20" max="21" width="8.0"/>
    <col customWidth="1" min="22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20.0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20</v>
      </c>
      <c r="M10" s="11" t="s">
        <v>8</v>
      </c>
      <c r="N10" s="3"/>
      <c r="O10" s="7"/>
      <c r="P10" s="8"/>
      <c r="Q10" s="8"/>
      <c r="R10" s="8"/>
      <c r="S10" s="8"/>
      <c r="T10" s="8"/>
      <c r="U10" s="8"/>
      <c r="V10" s="11"/>
      <c r="W10" s="3"/>
      <c r="X10" s="3"/>
      <c r="Y10" s="3"/>
      <c r="Z10" s="3"/>
    </row>
    <row r="11" ht="15.75" customHeight="1">
      <c r="A11" s="12"/>
      <c r="B11" s="13"/>
      <c r="C11" s="3"/>
      <c r="D11" s="14"/>
      <c r="E11" s="15" t="s">
        <v>9</v>
      </c>
      <c r="F11" s="15" t="s">
        <v>22</v>
      </c>
      <c r="G11" s="15" t="s">
        <v>10</v>
      </c>
      <c r="H11" s="15"/>
      <c r="I11" s="16" t="s">
        <v>11</v>
      </c>
      <c r="J11" s="17" t="s">
        <v>12</v>
      </c>
      <c r="K11" s="3"/>
      <c r="L11" s="14"/>
      <c r="M11" s="18"/>
      <c r="N11" s="3"/>
      <c r="O11" s="14" t="s">
        <v>13</v>
      </c>
      <c r="P11" s="15" t="s">
        <v>14</v>
      </c>
      <c r="Q11" s="15" t="s">
        <v>23</v>
      </c>
      <c r="R11" s="15" t="s">
        <v>24</v>
      </c>
      <c r="S11" s="15" t="s">
        <v>16</v>
      </c>
      <c r="T11" s="19" t="s">
        <v>25</v>
      </c>
      <c r="U11" s="15" t="s">
        <v>26</v>
      </c>
      <c r="V11" s="18" t="s">
        <v>18</v>
      </c>
      <c r="W11" s="3"/>
      <c r="X11" s="3"/>
      <c r="Y11" s="3"/>
      <c r="Z11" s="3"/>
    </row>
    <row r="12" ht="15.75" customHeight="1">
      <c r="A12" s="21" t="s">
        <v>2</v>
      </c>
      <c r="B12" s="22">
        <f t="array" ref="B12:B13">TRANSPOSE($A$3:$B$3)</f>
        <v>0</v>
      </c>
      <c r="C12" s="3"/>
      <c r="D12" s="23" t="s">
        <v>19</v>
      </c>
      <c r="E12" s="24">
        <v>2.4</v>
      </c>
      <c r="F12" s="24">
        <v>2.0</v>
      </c>
      <c r="G12" s="24">
        <v>-3.0</v>
      </c>
      <c r="H12" s="24"/>
      <c r="I12" s="24">
        <f t="array" ref="I12">MMULT(E12:F12,B12:B13) + G12</f>
        <v>-3</v>
      </c>
      <c r="J12" s="22">
        <f>1/(1+EXP(-I12))</f>
        <v>0.04742587318</v>
      </c>
      <c r="K12" s="21"/>
      <c r="L12" s="21">
        <f>$C$3</f>
        <v>0</v>
      </c>
      <c r="M12" s="22">
        <f>(L12-J12)^2</f>
        <v>0.002249213447</v>
      </c>
      <c r="N12" s="3"/>
      <c r="O12" s="21">
        <f>2*(J12-L12)</f>
        <v>0.09485174636</v>
      </c>
      <c r="P12" s="3">
        <f>J12*(1-J12)</f>
        <v>0.04517665973</v>
      </c>
      <c r="Q12" s="3">
        <f>B12</f>
        <v>0</v>
      </c>
      <c r="R12" s="3">
        <f>B13</f>
        <v>0</v>
      </c>
      <c r="S12" s="3">
        <v>1.0</v>
      </c>
      <c r="T12" s="3">
        <f>O12*P12*Q12</f>
        <v>0</v>
      </c>
      <c r="U12" s="3">
        <f>O12*P12*R12</f>
        <v>0</v>
      </c>
      <c r="V12" s="22">
        <f>O12*P12*S12</f>
        <v>0.00428508507</v>
      </c>
      <c r="W12" s="3"/>
      <c r="X12" s="3"/>
      <c r="Y12" s="3"/>
      <c r="Z12" s="3"/>
    </row>
    <row r="13" ht="15.75" customHeight="1">
      <c r="A13" s="21" t="s">
        <v>21</v>
      </c>
      <c r="B13" s="22">
        <v>0.0</v>
      </c>
      <c r="C13" s="3"/>
      <c r="D13" s="21"/>
      <c r="E13" s="3"/>
      <c r="F13" s="3"/>
      <c r="G13" s="3"/>
      <c r="H13" s="3"/>
      <c r="I13" s="3"/>
      <c r="J13" s="22"/>
      <c r="K13" s="3"/>
      <c r="L13" s="21"/>
      <c r="M13" s="22"/>
      <c r="N13" s="3"/>
      <c r="O13" s="21"/>
      <c r="P13" s="3"/>
      <c r="Q13" s="3"/>
      <c r="R13" s="3"/>
      <c r="S13" s="3"/>
      <c r="T13" s="3"/>
      <c r="U13" s="3"/>
      <c r="V13" s="22"/>
      <c r="W13" s="3"/>
      <c r="X13" s="3"/>
      <c r="Y13" s="3"/>
      <c r="Z13" s="3"/>
    </row>
    <row r="14" ht="15.75" customHeight="1">
      <c r="A14" s="21"/>
      <c r="B14" s="22"/>
      <c r="C14" s="3"/>
      <c r="D14" s="21"/>
      <c r="E14" s="3"/>
      <c r="F14" s="3"/>
      <c r="G14" s="3"/>
      <c r="H14" s="3"/>
      <c r="I14" s="3"/>
      <c r="J14" s="22"/>
      <c r="K14" s="3"/>
      <c r="L14" s="21"/>
      <c r="M14" s="22"/>
      <c r="N14" s="3"/>
      <c r="O14" s="21"/>
      <c r="P14" s="3"/>
      <c r="Q14" s="3"/>
      <c r="R14" s="3"/>
      <c r="S14" s="3"/>
      <c r="T14" s="3"/>
      <c r="U14" s="3"/>
      <c r="V14" s="22"/>
      <c r="W14" s="3"/>
      <c r="X14" s="3"/>
      <c r="Y14" s="3"/>
      <c r="Z14" s="3"/>
    </row>
    <row r="15" ht="15.75" customHeight="1">
      <c r="A15" s="21" t="s">
        <v>2</v>
      </c>
      <c r="B15" s="22">
        <f t="array" ref="B15:B16">TRANSPOSE($A$4:$B$4)</f>
        <v>1</v>
      </c>
      <c r="C15" s="3"/>
      <c r="D15" s="21" t="str">
        <f t="shared" ref="D15:G15" si="1">D12</f>
        <v>w0,_</v>
      </c>
      <c r="E15" s="3">
        <f t="shared" si="1"/>
        <v>2.4</v>
      </c>
      <c r="F15" s="3">
        <f t="shared" si="1"/>
        <v>2</v>
      </c>
      <c r="G15" s="3">
        <f t="shared" si="1"/>
        <v>-3</v>
      </c>
      <c r="H15" s="3"/>
      <c r="I15" s="3">
        <f t="array" ref="I15">MMULT(E15:F15,B15:B16) + G15</f>
        <v>-0.6</v>
      </c>
      <c r="J15" s="22">
        <f>1/(1+EXP(-I15))</f>
        <v>0.3543436938</v>
      </c>
      <c r="K15" s="3"/>
      <c r="L15" s="21">
        <f>$C$4</f>
        <v>0</v>
      </c>
      <c r="M15" s="22">
        <f>(L15-J15)^2</f>
        <v>0.1255594533</v>
      </c>
      <c r="N15" s="3"/>
      <c r="O15" s="21">
        <f>2*(J15-L15)</f>
        <v>0.7086873875</v>
      </c>
      <c r="P15" s="3">
        <f>J15*(1-J15)</f>
        <v>0.2287842405</v>
      </c>
      <c r="Q15" s="3">
        <f>B15</f>
        <v>1</v>
      </c>
      <c r="R15" s="3">
        <f>B16</f>
        <v>0</v>
      </c>
      <c r="S15" s="3">
        <v>1.0</v>
      </c>
      <c r="T15" s="3">
        <f>O15*P15*Q15</f>
        <v>0.1621365057</v>
      </c>
      <c r="U15" s="3">
        <f>O15*P15*R15</f>
        <v>0</v>
      </c>
      <c r="V15" s="22">
        <f>O15*P15*S15</f>
        <v>0.1621365057</v>
      </c>
      <c r="W15" s="3"/>
      <c r="X15" s="3"/>
      <c r="Y15" s="3"/>
      <c r="Z15" s="3"/>
    </row>
    <row r="16" ht="15.75" customHeight="1">
      <c r="A16" s="21" t="s">
        <v>21</v>
      </c>
      <c r="B16" s="22">
        <v>0.0</v>
      </c>
      <c r="C16" s="3"/>
      <c r="D16" s="21"/>
      <c r="E16" s="3"/>
      <c r="F16" s="3"/>
      <c r="G16" s="3"/>
      <c r="H16" s="3"/>
      <c r="I16" s="3"/>
      <c r="J16" s="22"/>
      <c r="K16" s="3"/>
      <c r="L16" s="21"/>
      <c r="M16" s="22"/>
      <c r="N16" s="3"/>
      <c r="O16" s="21"/>
      <c r="P16" s="3"/>
      <c r="Q16" s="3"/>
      <c r="R16" s="3"/>
      <c r="S16" s="3"/>
      <c r="T16" s="3"/>
      <c r="U16" s="3"/>
      <c r="V16" s="22"/>
      <c r="W16" s="3"/>
      <c r="X16" s="3"/>
      <c r="Y16" s="3"/>
      <c r="Z16" s="3"/>
    </row>
    <row r="17" ht="15.75" customHeight="1">
      <c r="A17" s="21"/>
      <c r="B17" s="22"/>
      <c r="C17" s="3"/>
      <c r="D17" s="21"/>
      <c r="E17" s="3"/>
      <c r="F17" s="3"/>
      <c r="G17" s="3"/>
      <c r="H17" s="3"/>
      <c r="I17" s="3"/>
      <c r="J17" s="22"/>
      <c r="K17" s="3"/>
      <c r="L17" s="21"/>
      <c r="M17" s="22"/>
      <c r="N17" s="3"/>
      <c r="O17" s="21"/>
      <c r="P17" s="3"/>
      <c r="Q17" s="3"/>
      <c r="R17" s="3"/>
      <c r="S17" s="3"/>
      <c r="T17" s="3"/>
      <c r="U17" s="3"/>
      <c r="V17" s="22"/>
      <c r="W17" s="3"/>
      <c r="X17" s="3"/>
      <c r="Y17" s="3"/>
      <c r="Z17" s="3"/>
    </row>
    <row r="18" ht="15.75" customHeight="1">
      <c r="A18" s="21" t="s">
        <v>2</v>
      </c>
      <c r="B18" s="22">
        <f t="array" ref="B18:B19">TRANSPOSE($A$5:$B$5)</f>
        <v>0</v>
      </c>
      <c r="C18" s="3"/>
      <c r="D18" s="21" t="str">
        <f t="shared" ref="D18:G18" si="2">D15</f>
        <v>w0,_</v>
      </c>
      <c r="E18" s="3">
        <f t="shared" si="2"/>
        <v>2.4</v>
      </c>
      <c r="F18" s="3">
        <f t="shared" si="2"/>
        <v>2</v>
      </c>
      <c r="G18" s="3">
        <f t="shared" si="2"/>
        <v>-3</v>
      </c>
      <c r="H18" s="3"/>
      <c r="I18" s="3">
        <f t="array" ref="I18">MMULT(E18:F18,B18:B19) + G18</f>
        <v>-1</v>
      </c>
      <c r="J18" s="22">
        <f>1/(1+EXP(-I18))</f>
        <v>0.2689414214</v>
      </c>
      <c r="K18" s="3"/>
      <c r="L18" s="21">
        <f>$C$5</f>
        <v>0</v>
      </c>
      <c r="M18" s="22">
        <f>(L18-J18)^2</f>
        <v>0.07232948813</v>
      </c>
      <c r="N18" s="3"/>
      <c r="O18" s="21">
        <f>2*(J18-L18)</f>
        <v>0.5378828427</v>
      </c>
      <c r="P18" s="3">
        <f>J18*(1-J18)</f>
        <v>0.1966119332</v>
      </c>
      <c r="Q18" s="3">
        <f>B18</f>
        <v>0</v>
      </c>
      <c r="R18" s="3">
        <f>B19</f>
        <v>1</v>
      </c>
      <c r="S18" s="3">
        <v>1.0</v>
      </c>
      <c r="T18" s="3">
        <f>O18*P18*Q18</f>
        <v>0</v>
      </c>
      <c r="U18" s="3">
        <f>O18*P18*R18</f>
        <v>0.1057541856</v>
      </c>
      <c r="V18" s="22">
        <f>O18*P18*S18</f>
        <v>0.1057541856</v>
      </c>
      <c r="W18" s="3"/>
      <c r="X18" s="3"/>
      <c r="Y18" s="3"/>
      <c r="Z18" s="3"/>
    </row>
    <row r="19" ht="15.75" customHeight="1">
      <c r="A19" s="21" t="s">
        <v>21</v>
      </c>
      <c r="B19" s="22">
        <v>1.0</v>
      </c>
      <c r="C19" s="3"/>
      <c r="D19" s="21"/>
      <c r="E19" s="3"/>
      <c r="F19" s="3"/>
      <c r="G19" s="3"/>
      <c r="H19" s="3"/>
      <c r="I19" s="3"/>
      <c r="J19" s="22"/>
      <c r="K19" s="3"/>
      <c r="L19" s="21"/>
      <c r="M19" s="22"/>
      <c r="N19" s="3"/>
      <c r="O19" s="21"/>
      <c r="P19" s="3"/>
      <c r="Q19" s="3"/>
      <c r="R19" s="3"/>
      <c r="S19" s="3"/>
      <c r="T19" s="3"/>
      <c r="U19" s="3"/>
      <c r="V19" s="22"/>
      <c r="W19" s="3"/>
      <c r="X19" s="3"/>
      <c r="Y19" s="3"/>
      <c r="Z19" s="3"/>
    </row>
    <row r="20" ht="15.75" customHeight="1">
      <c r="A20" s="21"/>
      <c r="B20" s="22"/>
      <c r="C20" s="3"/>
      <c r="D20" s="21"/>
      <c r="E20" s="3"/>
      <c r="F20" s="3"/>
      <c r="G20" s="3"/>
      <c r="H20" s="3"/>
      <c r="I20" s="3"/>
      <c r="J20" s="22"/>
      <c r="K20" s="3"/>
      <c r="L20" s="21"/>
      <c r="M20" s="22"/>
      <c r="N20" s="3"/>
      <c r="O20" s="21"/>
      <c r="P20" s="3"/>
      <c r="Q20" s="3"/>
      <c r="R20" s="3"/>
      <c r="S20" s="3"/>
      <c r="T20" s="3"/>
      <c r="U20" s="3"/>
      <c r="V20" s="22"/>
      <c r="W20" s="3"/>
      <c r="X20" s="3"/>
      <c r="Y20" s="3"/>
      <c r="Z20" s="3"/>
    </row>
    <row r="21" ht="15.75" customHeight="1">
      <c r="A21" s="21" t="s">
        <v>2</v>
      </c>
      <c r="B21" s="22">
        <f t="array" ref="B21:B22">TRANSPOSE($A$6:$B$6)</f>
        <v>1</v>
      </c>
      <c r="C21" s="3"/>
      <c r="D21" s="21" t="str">
        <f t="shared" ref="D21:G21" si="3">D18</f>
        <v>w0,_</v>
      </c>
      <c r="E21" s="3">
        <f t="shared" si="3"/>
        <v>2.4</v>
      </c>
      <c r="F21" s="3">
        <f t="shared" si="3"/>
        <v>2</v>
      </c>
      <c r="G21" s="3">
        <f t="shared" si="3"/>
        <v>-3</v>
      </c>
      <c r="H21" s="3"/>
      <c r="I21" s="3">
        <f t="array" ref="I21">MMULT(E21:F21,B21:B22) + G21</f>
        <v>1.4</v>
      </c>
      <c r="J21" s="22">
        <f>1/(1+EXP(-I21))</f>
        <v>0.8021838886</v>
      </c>
      <c r="K21" s="3"/>
      <c r="L21" s="21">
        <f>$C$6</f>
        <v>1</v>
      </c>
      <c r="M21" s="22">
        <f>(L21-J21)^2</f>
        <v>0.03913121395</v>
      </c>
      <c r="N21" s="3"/>
      <c r="O21" s="21">
        <f>2*(J21-L21)</f>
        <v>-0.3956322229</v>
      </c>
      <c r="P21" s="3">
        <f>J21*(1-J21)</f>
        <v>0.1586848975</v>
      </c>
      <c r="Q21" s="3">
        <f>B21</f>
        <v>1</v>
      </c>
      <c r="R21" s="3">
        <f>B22</f>
        <v>1</v>
      </c>
      <c r="S21" s="3">
        <v>1.0</v>
      </c>
      <c r="T21" s="3">
        <f>O21*P21*Q21</f>
        <v>-0.06278085873</v>
      </c>
      <c r="U21" s="3">
        <f>O21*P21*R21</f>
        <v>-0.06278085873</v>
      </c>
      <c r="V21" s="22">
        <f>O21*P21*S21</f>
        <v>-0.06278085873</v>
      </c>
      <c r="W21" s="3"/>
      <c r="X21" s="3"/>
      <c r="Y21" s="3"/>
      <c r="Z21" s="3"/>
    </row>
    <row r="22" ht="15.75" customHeight="1">
      <c r="A22" s="26" t="s">
        <v>21</v>
      </c>
      <c r="B22" s="27">
        <v>1.0</v>
      </c>
      <c r="C22" s="3"/>
      <c r="D22" s="26"/>
      <c r="E22" s="28"/>
      <c r="F22" s="28"/>
      <c r="G22" s="28"/>
      <c r="H22" s="28"/>
      <c r="I22" s="28"/>
      <c r="J22" s="27"/>
      <c r="K22" s="21"/>
      <c r="L22" s="26"/>
      <c r="M22" s="27"/>
      <c r="N22" s="3"/>
      <c r="O22" s="26"/>
      <c r="P22" s="28"/>
      <c r="Q22" s="28"/>
      <c r="R22" s="28"/>
      <c r="S22" s="28"/>
      <c r="T22" s="28"/>
      <c r="U22" s="28"/>
      <c r="V22" s="27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SUM(M12:M22)</f>
        <v>0.2392693688</v>
      </c>
      <c r="N23" s="3"/>
      <c r="O23" s="3"/>
      <c r="P23" s="3"/>
      <c r="Q23" s="3"/>
      <c r="R23" s="3"/>
      <c r="S23" s="3"/>
      <c r="T23" s="2">
        <f t="shared" ref="T23:V23" si="4">AVERAGE(T12:T22)</f>
        <v>0.02483891174</v>
      </c>
      <c r="U23" s="2">
        <f t="shared" si="4"/>
        <v>0.01074333171</v>
      </c>
      <c r="V23" s="2">
        <f t="shared" si="4"/>
        <v>0.0523487294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7" t="s">
        <v>6</v>
      </c>
      <c r="E25" s="8"/>
      <c r="F25" s="8"/>
      <c r="G25" s="8"/>
      <c r="H25" s="8"/>
      <c r="I25" s="9" t="s">
        <v>3</v>
      </c>
      <c r="J25" s="10"/>
      <c r="K25" s="3"/>
      <c r="L25" s="7" t="s">
        <v>20</v>
      </c>
      <c r="M25" s="11" t="s">
        <v>8</v>
      </c>
      <c r="N25" s="3"/>
      <c r="O25" s="7"/>
      <c r="P25" s="8"/>
      <c r="Q25" s="8"/>
      <c r="R25" s="8"/>
      <c r="S25" s="8"/>
      <c r="T25" s="8"/>
      <c r="U25" s="8"/>
      <c r="V25" s="11"/>
      <c r="W25" s="3"/>
      <c r="X25" s="3"/>
      <c r="Y25" s="3"/>
      <c r="Z25" s="3"/>
    </row>
    <row r="26" ht="15.75" customHeight="1">
      <c r="A26" s="12"/>
      <c r="B26" s="13"/>
      <c r="C26" s="3"/>
      <c r="D26" s="14"/>
      <c r="E26" s="15" t="s">
        <v>9</v>
      </c>
      <c r="F26" s="15" t="s">
        <v>22</v>
      </c>
      <c r="G26" s="15" t="s">
        <v>10</v>
      </c>
      <c r="H26" s="15"/>
      <c r="I26" s="16" t="s">
        <v>11</v>
      </c>
      <c r="J26" s="17" t="s">
        <v>12</v>
      </c>
      <c r="K26" s="3"/>
      <c r="L26" s="14"/>
      <c r="M26" s="18"/>
      <c r="N26" s="3"/>
      <c r="O26" s="14" t="s">
        <v>13</v>
      </c>
      <c r="P26" s="15" t="s">
        <v>14</v>
      </c>
      <c r="Q26" s="15" t="s">
        <v>23</v>
      </c>
      <c r="R26" s="15" t="s">
        <v>24</v>
      </c>
      <c r="S26" s="15" t="s">
        <v>16</v>
      </c>
      <c r="T26" s="15" t="s">
        <v>25</v>
      </c>
      <c r="U26" s="15" t="s">
        <v>26</v>
      </c>
      <c r="V26" s="18" t="s">
        <v>18</v>
      </c>
      <c r="W26" s="3"/>
      <c r="X26" s="3"/>
      <c r="Y26" s="3"/>
      <c r="Z26" s="3"/>
    </row>
    <row r="27" ht="15.75" customHeight="1">
      <c r="A27" s="21" t="s">
        <v>2</v>
      </c>
      <c r="B27" s="22">
        <f t="array" ref="B27:B28">TRANSPOSE($A$3:$B$3)</f>
        <v>0</v>
      </c>
      <c r="C27" s="3"/>
      <c r="D27" s="23" t="s">
        <v>19</v>
      </c>
      <c r="E27" s="24">
        <f t="shared" ref="E27:G27" si="5">E12-$B$8*T23</f>
        <v>1.903221765</v>
      </c>
      <c r="F27" s="24">
        <f t="shared" si="5"/>
        <v>1.785133366</v>
      </c>
      <c r="G27" s="24">
        <f t="shared" si="5"/>
        <v>-4.046974588</v>
      </c>
      <c r="H27" s="24"/>
      <c r="I27" s="24">
        <f t="array" ref="I27">MMULT(E27:F27,B27:B28) + G27</f>
        <v>-4.046974588</v>
      </c>
      <c r="J27" s="22">
        <f>1/(1+EXP(-I27))</f>
        <v>0.01717502788</v>
      </c>
      <c r="K27" s="21"/>
      <c r="L27" s="21">
        <f>$C$3</f>
        <v>0</v>
      </c>
      <c r="M27" s="22">
        <f>(L27-J27)^2</f>
        <v>0.0002949815828</v>
      </c>
      <c r="N27" s="3"/>
      <c r="O27" s="21">
        <f>2*(J27-L27)</f>
        <v>0.03435005577</v>
      </c>
      <c r="P27" s="3">
        <f>J27*(1-J27)</f>
        <v>0.0168800463</v>
      </c>
      <c r="Q27" s="3">
        <f>B27</f>
        <v>0</v>
      </c>
      <c r="R27" s="3">
        <f>B28</f>
        <v>0</v>
      </c>
      <c r="S27" s="3">
        <v>1.0</v>
      </c>
      <c r="T27" s="3">
        <f>O27*P27*Q27</f>
        <v>0</v>
      </c>
      <c r="U27" s="3">
        <f>O27*P27*R27</f>
        <v>0</v>
      </c>
      <c r="V27" s="22">
        <f>O27*P27*S27</f>
        <v>0.0005798305317</v>
      </c>
      <c r="W27" s="3"/>
      <c r="X27" s="3"/>
      <c r="Y27" s="3"/>
      <c r="Z27" s="3"/>
    </row>
    <row r="28" ht="15.75" customHeight="1">
      <c r="A28" s="21" t="s">
        <v>21</v>
      </c>
      <c r="B28" s="22">
        <v>0.0</v>
      </c>
      <c r="C28" s="3"/>
      <c r="D28" s="21"/>
      <c r="E28" s="3"/>
      <c r="F28" s="3"/>
      <c r="G28" s="3"/>
      <c r="H28" s="3"/>
      <c r="I28" s="3"/>
      <c r="J28" s="22"/>
      <c r="K28" s="3"/>
      <c r="L28" s="21"/>
      <c r="M28" s="22"/>
      <c r="N28" s="3"/>
      <c r="O28" s="21"/>
      <c r="P28" s="3"/>
      <c r="Q28" s="3"/>
      <c r="R28" s="3"/>
      <c r="S28" s="3"/>
      <c r="T28" s="3"/>
      <c r="U28" s="3"/>
      <c r="V28" s="22"/>
      <c r="W28" s="3"/>
      <c r="X28" s="3"/>
      <c r="Y28" s="3"/>
      <c r="Z28" s="3"/>
    </row>
    <row r="29" ht="15.75" customHeight="1">
      <c r="A29" s="21"/>
      <c r="B29" s="22"/>
      <c r="C29" s="3"/>
      <c r="D29" s="21"/>
      <c r="E29" s="3"/>
      <c r="F29" s="3"/>
      <c r="G29" s="3"/>
      <c r="H29" s="3"/>
      <c r="I29" s="3"/>
      <c r="J29" s="22"/>
      <c r="K29" s="3"/>
      <c r="L29" s="21"/>
      <c r="M29" s="22"/>
      <c r="N29" s="3"/>
      <c r="O29" s="21"/>
      <c r="P29" s="3"/>
      <c r="Q29" s="3"/>
      <c r="R29" s="3"/>
      <c r="S29" s="3"/>
      <c r="T29" s="3"/>
      <c r="U29" s="3"/>
      <c r="V29" s="22"/>
      <c r="W29" s="3"/>
      <c r="X29" s="3"/>
      <c r="Y29" s="3"/>
      <c r="Z29" s="3"/>
    </row>
    <row r="30" ht="15.75" customHeight="1">
      <c r="A30" s="21" t="s">
        <v>2</v>
      </c>
      <c r="B30" s="22">
        <f t="array" ref="B30:B31">TRANSPOSE($A$4:$B$4)</f>
        <v>1</v>
      </c>
      <c r="C30" s="3"/>
      <c r="D30" s="21" t="str">
        <f t="shared" ref="D30:G30" si="6">D27</f>
        <v>w0,_</v>
      </c>
      <c r="E30" s="3">
        <f t="shared" si="6"/>
        <v>1.903221765</v>
      </c>
      <c r="F30" s="3">
        <f t="shared" si="6"/>
        <v>1.785133366</v>
      </c>
      <c r="G30" s="3">
        <f t="shared" si="6"/>
        <v>-4.046974588</v>
      </c>
      <c r="H30" s="3"/>
      <c r="I30" s="3">
        <f t="array" ref="I30">MMULT(E30:F30,B30:B31) + G30</f>
        <v>-2.143752823</v>
      </c>
      <c r="J30" s="22">
        <f>1/(1+EXP(-I30))</f>
        <v>0.1049164429</v>
      </c>
      <c r="K30" s="3"/>
      <c r="L30" s="21">
        <f>$C$4</f>
        <v>0</v>
      </c>
      <c r="M30" s="22">
        <f>(L30-J30)^2</f>
        <v>0.01100745998</v>
      </c>
      <c r="N30" s="3"/>
      <c r="O30" s="21">
        <f>2*(J30-L30)</f>
        <v>0.2098328857</v>
      </c>
      <c r="P30" s="3">
        <f>J30*(1-J30)</f>
        <v>0.09390898289</v>
      </c>
      <c r="Q30" s="3">
        <f>B30</f>
        <v>1</v>
      </c>
      <c r="R30" s="3">
        <f>B31</f>
        <v>0</v>
      </c>
      <c r="S30" s="3">
        <v>1.0</v>
      </c>
      <c r="T30" s="3">
        <f>O30*P30*Q30</f>
        <v>0.01970519288</v>
      </c>
      <c r="U30" s="3">
        <f>O30*P30*R30</f>
        <v>0</v>
      </c>
      <c r="V30" s="22">
        <f>O30*P30*S30</f>
        <v>0.01970519288</v>
      </c>
      <c r="W30" s="3"/>
      <c r="X30" s="3"/>
      <c r="Y30" s="3"/>
      <c r="Z30" s="3"/>
    </row>
    <row r="31" ht="15.75" customHeight="1">
      <c r="A31" s="21" t="s">
        <v>21</v>
      </c>
      <c r="B31" s="22">
        <v>0.0</v>
      </c>
      <c r="C31" s="3"/>
      <c r="D31" s="21"/>
      <c r="E31" s="3"/>
      <c r="F31" s="3"/>
      <c r="G31" s="3"/>
      <c r="H31" s="3"/>
      <c r="I31" s="3"/>
      <c r="J31" s="22"/>
      <c r="K31" s="3"/>
      <c r="L31" s="21"/>
      <c r="M31" s="22"/>
      <c r="N31" s="3"/>
      <c r="O31" s="21"/>
      <c r="P31" s="3"/>
      <c r="Q31" s="3"/>
      <c r="R31" s="3"/>
      <c r="S31" s="3"/>
      <c r="T31" s="3"/>
      <c r="U31" s="3"/>
      <c r="V31" s="22"/>
      <c r="W31" s="3"/>
      <c r="X31" s="3"/>
      <c r="Y31" s="3"/>
      <c r="Z31" s="3"/>
    </row>
    <row r="32" ht="15.75" customHeight="1">
      <c r="A32" s="21"/>
      <c r="B32" s="22"/>
      <c r="C32" s="3"/>
      <c r="D32" s="21"/>
      <c r="E32" s="3"/>
      <c r="F32" s="3"/>
      <c r="G32" s="3"/>
      <c r="H32" s="3"/>
      <c r="I32" s="3"/>
      <c r="J32" s="22"/>
      <c r="K32" s="3"/>
      <c r="L32" s="21"/>
      <c r="M32" s="22"/>
      <c r="N32" s="3"/>
      <c r="O32" s="21"/>
      <c r="P32" s="3"/>
      <c r="Q32" s="3"/>
      <c r="R32" s="3"/>
      <c r="S32" s="3"/>
      <c r="T32" s="3"/>
      <c r="U32" s="3"/>
      <c r="V32" s="22"/>
      <c r="W32" s="3"/>
      <c r="X32" s="3"/>
      <c r="Y32" s="3"/>
      <c r="Z32" s="3"/>
    </row>
    <row r="33" ht="15.75" customHeight="1">
      <c r="A33" s="21" t="s">
        <v>2</v>
      </c>
      <c r="B33" s="22">
        <f t="array" ref="B33:B34">TRANSPOSE($A$5:$B$5)</f>
        <v>0</v>
      </c>
      <c r="C33" s="3"/>
      <c r="D33" s="21" t="str">
        <f t="shared" ref="D33:G33" si="7">D30</f>
        <v>w0,_</v>
      </c>
      <c r="E33" s="3">
        <f t="shared" si="7"/>
        <v>1.903221765</v>
      </c>
      <c r="F33" s="3">
        <f t="shared" si="7"/>
        <v>1.785133366</v>
      </c>
      <c r="G33" s="3">
        <f t="shared" si="7"/>
        <v>-4.046974588</v>
      </c>
      <c r="H33" s="3"/>
      <c r="I33" s="3">
        <f t="array" ref="I33">MMULT(E33:F33,B33:B34) + G33</f>
        <v>-2.261841222</v>
      </c>
      <c r="J33" s="22">
        <f>1/(1+EXP(-I33))</f>
        <v>0.094332948</v>
      </c>
      <c r="K33" s="3"/>
      <c r="L33" s="21">
        <f>$C$5</f>
        <v>0</v>
      </c>
      <c r="M33" s="22">
        <f>(L33-J33)^2</f>
        <v>0.008898705078</v>
      </c>
      <c r="N33" s="3"/>
      <c r="O33" s="21">
        <f>2*(J33-L33)</f>
        <v>0.188665896</v>
      </c>
      <c r="P33" s="3">
        <f>J33*(1-J33)</f>
        <v>0.08543424292</v>
      </c>
      <c r="Q33" s="3">
        <f>B33</f>
        <v>0</v>
      </c>
      <c r="R33" s="3">
        <f>B34</f>
        <v>1</v>
      </c>
      <c r="S33" s="3">
        <v>1.0</v>
      </c>
      <c r="T33" s="3">
        <f>O33*P33*Q33</f>
        <v>0</v>
      </c>
      <c r="U33" s="3">
        <f>O33*P33*R33</f>
        <v>0.01611852799</v>
      </c>
      <c r="V33" s="22">
        <f>O33*P33*S33</f>
        <v>0.01611852799</v>
      </c>
      <c r="W33" s="3"/>
      <c r="X33" s="3"/>
      <c r="Y33" s="3"/>
      <c r="Z33" s="3"/>
    </row>
    <row r="34" ht="15.75" customHeight="1">
      <c r="A34" s="21" t="s">
        <v>21</v>
      </c>
      <c r="B34" s="22">
        <v>1.0</v>
      </c>
      <c r="C34" s="3"/>
      <c r="D34" s="21"/>
      <c r="E34" s="3"/>
      <c r="F34" s="3"/>
      <c r="G34" s="3"/>
      <c r="H34" s="3"/>
      <c r="I34" s="3"/>
      <c r="J34" s="22"/>
      <c r="K34" s="3"/>
      <c r="L34" s="21"/>
      <c r="M34" s="22"/>
      <c r="N34" s="3"/>
      <c r="O34" s="21"/>
      <c r="P34" s="3"/>
      <c r="Q34" s="3"/>
      <c r="R34" s="3"/>
      <c r="S34" s="3"/>
      <c r="T34" s="3"/>
      <c r="U34" s="3"/>
      <c r="V34" s="22"/>
      <c r="W34" s="3"/>
      <c r="X34" s="3"/>
      <c r="Y34" s="3"/>
      <c r="Z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3"/>
      <c r="J35" s="22"/>
      <c r="K35" s="3"/>
      <c r="L35" s="21"/>
      <c r="M35" s="22"/>
      <c r="N35" s="3"/>
      <c r="O35" s="21"/>
      <c r="P35" s="3"/>
      <c r="Q35" s="3"/>
      <c r="R35" s="3"/>
      <c r="S35" s="3"/>
      <c r="T35" s="3"/>
      <c r="U35" s="3"/>
      <c r="V35" s="22"/>
      <c r="W35" s="3"/>
      <c r="X35" s="3"/>
      <c r="Y35" s="3"/>
      <c r="Z35" s="3"/>
    </row>
    <row r="36" ht="15.75" customHeight="1">
      <c r="A36" s="21" t="s">
        <v>2</v>
      </c>
      <c r="B36" s="22">
        <f t="array" ref="B36:B37">TRANSPOSE($A$6:$B$6)</f>
        <v>1</v>
      </c>
      <c r="C36" s="3"/>
      <c r="D36" s="21" t="str">
        <f t="shared" ref="D36:G36" si="8">D33</f>
        <v>w0,_</v>
      </c>
      <c r="E36" s="3">
        <f t="shared" si="8"/>
        <v>1.903221765</v>
      </c>
      <c r="F36" s="3">
        <f t="shared" si="8"/>
        <v>1.785133366</v>
      </c>
      <c r="G36" s="3">
        <f t="shared" si="8"/>
        <v>-4.046974588</v>
      </c>
      <c r="H36" s="3"/>
      <c r="I36" s="3">
        <f t="array" ref="I36">MMULT(E36:F36,B36:B37) + G36</f>
        <v>-0.3586194568</v>
      </c>
      <c r="J36" s="22">
        <f>1/(1+EXP(-I36))</f>
        <v>0.4112937975</v>
      </c>
      <c r="K36" s="3"/>
      <c r="L36" s="21">
        <f>$C$6</f>
        <v>1</v>
      </c>
      <c r="M36" s="22">
        <f>(L36-J36)^2</f>
        <v>0.3465749928</v>
      </c>
      <c r="N36" s="3"/>
      <c r="O36" s="21">
        <f>2*(J36-L36)</f>
        <v>-1.177412405</v>
      </c>
      <c r="P36" s="3">
        <f>J36*(1-J36)</f>
        <v>0.2421312096</v>
      </c>
      <c r="Q36" s="3">
        <f>B36</f>
        <v>1</v>
      </c>
      <c r="R36" s="3">
        <f>B37</f>
        <v>1</v>
      </c>
      <c r="S36" s="3">
        <v>1.0</v>
      </c>
      <c r="T36" s="3">
        <f>O36*P36*Q36</f>
        <v>-0.2850882899</v>
      </c>
      <c r="U36" s="3">
        <f>O36*P36*R36</f>
        <v>-0.2850882899</v>
      </c>
      <c r="V36" s="22">
        <f>O36*P36*S36</f>
        <v>-0.2850882899</v>
      </c>
      <c r="W36" s="3"/>
      <c r="X36" s="3"/>
      <c r="Y36" s="3"/>
      <c r="Z36" s="3"/>
    </row>
    <row r="37" ht="15.75" customHeight="1">
      <c r="A37" s="26" t="s">
        <v>21</v>
      </c>
      <c r="B37" s="27">
        <v>1.0</v>
      </c>
      <c r="C37" s="3"/>
      <c r="D37" s="26"/>
      <c r="E37" s="28"/>
      <c r="F37" s="28"/>
      <c r="G37" s="28"/>
      <c r="H37" s="28"/>
      <c r="I37" s="28"/>
      <c r="J37" s="27"/>
      <c r="K37" s="21"/>
      <c r="L37" s="26"/>
      <c r="M37" s="27"/>
      <c r="N37" s="3"/>
      <c r="O37" s="26"/>
      <c r="P37" s="28"/>
      <c r="Q37" s="28"/>
      <c r="R37" s="28"/>
      <c r="S37" s="28"/>
      <c r="T37" s="28"/>
      <c r="U37" s="28"/>
      <c r="V37" s="27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SUM(M27:M37)</f>
        <v>0.3667761395</v>
      </c>
      <c r="N38" s="3"/>
      <c r="O38" s="3"/>
      <c r="P38" s="3"/>
      <c r="Q38" s="3"/>
      <c r="R38" s="3"/>
      <c r="S38" s="3"/>
      <c r="T38" s="2">
        <f t="shared" ref="T38:V38" si="9">AVERAGE(T27:T37)</f>
        <v>-0.06634577424</v>
      </c>
      <c r="U38" s="2">
        <f t="shared" si="9"/>
        <v>-0.06724244047</v>
      </c>
      <c r="V38" s="2">
        <f t="shared" si="9"/>
        <v>-0.06217118461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8"/>
      <c r="I40" s="9" t="s">
        <v>3</v>
      </c>
      <c r="J40" s="10"/>
      <c r="K40" s="3"/>
      <c r="L40" s="7" t="s">
        <v>20</v>
      </c>
      <c r="M40" s="11" t="s">
        <v>8</v>
      </c>
      <c r="N40" s="3"/>
      <c r="O40" s="7"/>
      <c r="P40" s="8"/>
      <c r="Q40" s="8"/>
      <c r="R40" s="8"/>
      <c r="S40" s="8"/>
      <c r="T40" s="8"/>
      <c r="U40" s="8"/>
      <c r="V40" s="11"/>
      <c r="W40" s="3"/>
      <c r="X40" s="3"/>
      <c r="Y40" s="3"/>
      <c r="Z40" s="3"/>
    </row>
    <row r="41" ht="15.75" customHeight="1">
      <c r="A41" s="12"/>
      <c r="B41" s="13"/>
      <c r="C41" s="3"/>
      <c r="D41" s="14"/>
      <c r="E41" s="15" t="s">
        <v>9</v>
      </c>
      <c r="F41" s="15" t="s">
        <v>22</v>
      </c>
      <c r="G41" s="15" t="s">
        <v>10</v>
      </c>
      <c r="H41" s="15"/>
      <c r="I41" s="16" t="s">
        <v>11</v>
      </c>
      <c r="J41" s="17" t="s">
        <v>12</v>
      </c>
      <c r="K41" s="3"/>
      <c r="L41" s="14"/>
      <c r="M41" s="18"/>
      <c r="N41" s="3"/>
      <c r="O41" s="14" t="s">
        <v>13</v>
      </c>
      <c r="P41" s="15" t="s">
        <v>14</v>
      </c>
      <c r="Q41" s="15" t="s">
        <v>23</v>
      </c>
      <c r="R41" s="15" t="s">
        <v>24</v>
      </c>
      <c r="S41" s="15" t="s">
        <v>16</v>
      </c>
      <c r="T41" s="15" t="s">
        <v>25</v>
      </c>
      <c r="U41" s="15" t="s">
        <v>26</v>
      </c>
      <c r="V41" s="18" t="s">
        <v>18</v>
      </c>
      <c r="W41" s="3"/>
      <c r="X41" s="3"/>
      <c r="Y41" s="3"/>
      <c r="Z41" s="3"/>
    </row>
    <row r="42" ht="15.75" customHeight="1">
      <c r="A42" s="21" t="s">
        <v>2</v>
      </c>
      <c r="B42" s="22">
        <f t="array" ref="B42:B43">TRANSPOSE($A$3:$B$3)</f>
        <v>0</v>
      </c>
      <c r="C42" s="3"/>
      <c r="D42" s="23" t="s">
        <v>19</v>
      </c>
      <c r="E42" s="24">
        <f t="shared" ref="E42:G42" si="10">E27-$B$8*T38</f>
        <v>3.23013725</v>
      </c>
      <c r="F42" s="24">
        <f t="shared" si="10"/>
        <v>3.129982175</v>
      </c>
      <c r="G42" s="24">
        <f t="shared" si="10"/>
        <v>-2.803550896</v>
      </c>
      <c r="H42" s="24"/>
      <c r="I42" s="24">
        <f t="array" ref="I42">MMULT(E42:F42,B42:B43) + G42</f>
        <v>-2.803550896</v>
      </c>
      <c r="J42" s="22">
        <f>1/(1+EXP(-I42))</f>
        <v>0.05713259354</v>
      </c>
      <c r="K42" s="21"/>
      <c r="L42" s="21">
        <f>$C$3</f>
        <v>0</v>
      </c>
      <c r="M42" s="22">
        <f>(L42-J42)^2</f>
        <v>0.003264133245</v>
      </c>
      <c r="N42" s="3"/>
      <c r="O42" s="21">
        <f>2*(J42-L42)</f>
        <v>0.1142651871</v>
      </c>
      <c r="P42" s="3">
        <f>J42*(1-J42)</f>
        <v>0.0538684603</v>
      </c>
      <c r="Q42" s="3">
        <f>B42</f>
        <v>0</v>
      </c>
      <c r="R42" s="3">
        <f>B43</f>
        <v>0</v>
      </c>
      <c r="S42" s="3">
        <v>1.0</v>
      </c>
      <c r="T42" s="3">
        <f>O42*P42*Q42</f>
        <v>0</v>
      </c>
      <c r="U42" s="3">
        <f>O42*P42*R42</f>
        <v>0</v>
      </c>
      <c r="V42" s="22">
        <f>O42*P42*S42</f>
        <v>0.006155289694</v>
      </c>
      <c r="W42" s="3"/>
      <c r="X42" s="3"/>
      <c r="Y42" s="3"/>
      <c r="Z42" s="3"/>
    </row>
    <row r="43" ht="15.75" customHeight="1">
      <c r="A43" s="21" t="s">
        <v>21</v>
      </c>
      <c r="B43" s="22">
        <v>0.0</v>
      </c>
      <c r="C43" s="3"/>
      <c r="D43" s="21"/>
      <c r="E43" s="3"/>
      <c r="F43" s="3"/>
      <c r="G43" s="3"/>
      <c r="H43" s="3"/>
      <c r="I43" s="3"/>
      <c r="J43" s="22"/>
      <c r="K43" s="3"/>
      <c r="L43" s="21"/>
      <c r="M43" s="22"/>
      <c r="N43" s="3"/>
      <c r="O43" s="21"/>
      <c r="P43" s="3"/>
      <c r="Q43" s="3"/>
      <c r="R43" s="3"/>
      <c r="S43" s="3"/>
      <c r="T43" s="3"/>
      <c r="U43" s="3"/>
      <c r="V43" s="22"/>
      <c r="W43" s="3"/>
      <c r="X43" s="3"/>
      <c r="Y43" s="3"/>
      <c r="Z43" s="3"/>
    </row>
    <row r="44" ht="15.75" customHeight="1">
      <c r="A44" s="21"/>
      <c r="B44" s="22"/>
      <c r="C44" s="3"/>
      <c r="D44" s="21"/>
      <c r="E44" s="3"/>
      <c r="F44" s="3"/>
      <c r="G44" s="3"/>
      <c r="H44" s="3"/>
      <c r="I44" s="3"/>
      <c r="J44" s="22"/>
      <c r="K44" s="3"/>
      <c r="L44" s="21"/>
      <c r="M44" s="22"/>
      <c r="N44" s="3"/>
      <c r="O44" s="21"/>
      <c r="P44" s="3"/>
      <c r="Q44" s="3"/>
      <c r="R44" s="3"/>
      <c r="S44" s="3"/>
      <c r="T44" s="3"/>
      <c r="U44" s="3"/>
      <c r="V44" s="22"/>
      <c r="W44" s="3"/>
      <c r="X44" s="3"/>
      <c r="Y44" s="3"/>
      <c r="Z44" s="3"/>
    </row>
    <row r="45" ht="15.75" customHeight="1">
      <c r="A45" s="21" t="s">
        <v>2</v>
      </c>
      <c r="B45" s="22">
        <f t="array" ref="B45:B46">TRANSPOSE($A$4:$B$4)</f>
        <v>1</v>
      </c>
      <c r="C45" s="3"/>
      <c r="D45" s="21" t="str">
        <f t="shared" ref="D45:G45" si="11">D42</f>
        <v>w0,_</v>
      </c>
      <c r="E45" s="3">
        <f t="shared" si="11"/>
        <v>3.23013725</v>
      </c>
      <c r="F45" s="3">
        <f t="shared" si="11"/>
        <v>3.129982175</v>
      </c>
      <c r="G45" s="3">
        <f t="shared" si="11"/>
        <v>-2.803550896</v>
      </c>
      <c r="H45" s="3"/>
      <c r="I45" s="3">
        <f t="array" ref="I45">MMULT(E45:F45,B45:B46) + G45</f>
        <v>0.4265863545</v>
      </c>
      <c r="J45" s="22">
        <f>1/(1+EXP(-I45))</f>
        <v>0.6050582275</v>
      </c>
      <c r="K45" s="3"/>
      <c r="L45" s="21">
        <f>$C$4</f>
        <v>0</v>
      </c>
      <c r="M45" s="22">
        <f>(L45-J45)^2</f>
        <v>0.3660954587</v>
      </c>
      <c r="N45" s="3"/>
      <c r="O45" s="21">
        <f>2*(J45-L45)</f>
        <v>1.210116455</v>
      </c>
      <c r="P45" s="3">
        <f>J45*(1-J45)</f>
        <v>0.2389627688</v>
      </c>
      <c r="Q45" s="3">
        <f>B45</f>
        <v>1</v>
      </c>
      <c r="R45" s="3">
        <f>B46</f>
        <v>0</v>
      </c>
      <c r="S45" s="3">
        <v>1.0</v>
      </c>
      <c r="T45" s="3">
        <f>O45*P45*Q45</f>
        <v>0.2891727787</v>
      </c>
      <c r="U45" s="3">
        <f>O45*P45*R45</f>
        <v>0</v>
      </c>
      <c r="V45" s="22">
        <f>O45*P45*S45</f>
        <v>0.2891727787</v>
      </c>
      <c r="W45" s="3"/>
      <c r="X45" s="3"/>
      <c r="Y45" s="3"/>
      <c r="Z45" s="3"/>
    </row>
    <row r="46" ht="15.75" customHeight="1">
      <c r="A46" s="21" t="s">
        <v>21</v>
      </c>
      <c r="B46" s="22">
        <v>0.0</v>
      </c>
      <c r="C46" s="3"/>
      <c r="D46" s="21"/>
      <c r="E46" s="3"/>
      <c r="F46" s="3"/>
      <c r="G46" s="3"/>
      <c r="H46" s="3"/>
      <c r="I46" s="3"/>
      <c r="J46" s="22"/>
      <c r="K46" s="3"/>
      <c r="L46" s="21"/>
      <c r="M46" s="22"/>
      <c r="N46" s="3"/>
      <c r="O46" s="21"/>
      <c r="P46" s="3"/>
      <c r="Q46" s="3"/>
      <c r="R46" s="3"/>
      <c r="S46" s="3"/>
      <c r="T46" s="3"/>
      <c r="U46" s="3"/>
      <c r="V46" s="22"/>
      <c r="W46" s="3"/>
      <c r="X46" s="3"/>
      <c r="Y46" s="3"/>
      <c r="Z46" s="3"/>
    </row>
    <row r="47" ht="15.75" customHeight="1">
      <c r="A47" s="21"/>
      <c r="B47" s="22"/>
      <c r="C47" s="3"/>
      <c r="D47" s="21"/>
      <c r="E47" s="3"/>
      <c r="F47" s="3"/>
      <c r="G47" s="3"/>
      <c r="H47" s="3"/>
      <c r="I47" s="3"/>
      <c r="J47" s="22"/>
      <c r="K47" s="3"/>
      <c r="L47" s="21"/>
      <c r="M47" s="22"/>
      <c r="N47" s="3"/>
      <c r="O47" s="21"/>
      <c r="P47" s="3"/>
      <c r="Q47" s="3"/>
      <c r="R47" s="3"/>
      <c r="S47" s="3"/>
      <c r="T47" s="3"/>
      <c r="U47" s="3"/>
      <c r="V47" s="22"/>
      <c r="W47" s="3"/>
      <c r="X47" s="3"/>
      <c r="Y47" s="3"/>
      <c r="Z47" s="3"/>
    </row>
    <row r="48" ht="15.75" customHeight="1">
      <c r="A48" s="21" t="s">
        <v>2</v>
      </c>
      <c r="B48" s="22">
        <f t="array" ref="B48:B49">TRANSPOSE($A$5:$B$5)</f>
        <v>0</v>
      </c>
      <c r="C48" s="3"/>
      <c r="D48" s="21" t="str">
        <f t="shared" ref="D48:G48" si="12">D45</f>
        <v>w0,_</v>
      </c>
      <c r="E48" s="3">
        <f t="shared" si="12"/>
        <v>3.23013725</v>
      </c>
      <c r="F48" s="3">
        <f t="shared" si="12"/>
        <v>3.129982175</v>
      </c>
      <c r="G48" s="3">
        <f t="shared" si="12"/>
        <v>-2.803550896</v>
      </c>
      <c r="H48" s="3"/>
      <c r="I48" s="3">
        <f t="array" ref="I48">MMULT(E48:F48,B48:B49) + G48</f>
        <v>0.3264312795</v>
      </c>
      <c r="J48" s="22">
        <f>1/(1+EXP(-I48))</f>
        <v>0.5808907997</v>
      </c>
      <c r="K48" s="3"/>
      <c r="L48" s="21">
        <f>$C$5</f>
        <v>0</v>
      </c>
      <c r="M48" s="22">
        <f>(L48-J48)^2</f>
        <v>0.3374341211</v>
      </c>
      <c r="N48" s="3"/>
      <c r="O48" s="21">
        <f>2*(J48-L48)</f>
        <v>1.161781599</v>
      </c>
      <c r="P48" s="3">
        <f>J48*(1-J48)</f>
        <v>0.2434566785</v>
      </c>
      <c r="Q48" s="3">
        <f>B48</f>
        <v>0</v>
      </c>
      <c r="R48" s="3">
        <f>B49</f>
        <v>1</v>
      </c>
      <c r="S48" s="3">
        <v>1.0</v>
      </c>
      <c r="T48" s="3">
        <f>O48*P48*Q48</f>
        <v>0</v>
      </c>
      <c r="U48" s="3">
        <f>O48*P48*R48</f>
        <v>0.2828434893</v>
      </c>
      <c r="V48" s="22">
        <f>O48*P48*S48</f>
        <v>0.2828434893</v>
      </c>
      <c r="W48" s="3"/>
      <c r="X48" s="3"/>
      <c r="Y48" s="3"/>
      <c r="Z48" s="3"/>
    </row>
    <row r="49" ht="15.75" customHeight="1">
      <c r="A49" s="21" t="s">
        <v>21</v>
      </c>
      <c r="B49" s="22">
        <v>1.0</v>
      </c>
      <c r="C49" s="3"/>
      <c r="D49" s="21"/>
      <c r="E49" s="3"/>
      <c r="F49" s="3"/>
      <c r="G49" s="3"/>
      <c r="H49" s="3"/>
      <c r="I49" s="3"/>
      <c r="J49" s="22"/>
      <c r="K49" s="3"/>
      <c r="L49" s="21"/>
      <c r="M49" s="22"/>
      <c r="N49" s="3"/>
      <c r="O49" s="21"/>
      <c r="P49" s="3"/>
      <c r="Q49" s="3"/>
      <c r="R49" s="3"/>
      <c r="S49" s="3"/>
      <c r="T49" s="3"/>
      <c r="U49" s="3"/>
      <c r="V49" s="22"/>
      <c r="W49" s="3"/>
      <c r="X49" s="3"/>
      <c r="Y49" s="3"/>
      <c r="Z49" s="3"/>
    </row>
    <row r="50" ht="15.75" customHeight="1">
      <c r="A50" s="21"/>
      <c r="B50" s="22"/>
      <c r="C50" s="3"/>
      <c r="D50" s="21"/>
      <c r="E50" s="3"/>
      <c r="F50" s="3"/>
      <c r="G50" s="3"/>
      <c r="H50" s="3"/>
      <c r="I50" s="3"/>
      <c r="J50" s="22"/>
      <c r="K50" s="3"/>
      <c r="L50" s="21"/>
      <c r="M50" s="22"/>
      <c r="N50" s="3"/>
      <c r="O50" s="21"/>
      <c r="P50" s="3"/>
      <c r="Q50" s="3"/>
      <c r="R50" s="3"/>
      <c r="S50" s="3"/>
      <c r="T50" s="3"/>
      <c r="U50" s="3"/>
      <c r="V50" s="22"/>
      <c r="W50" s="3"/>
      <c r="X50" s="3"/>
      <c r="Y50" s="3"/>
      <c r="Z50" s="3"/>
    </row>
    <row r="51" ht="15.75" customHeight="1">
      <c r="A51" s="21" t="s">
        <v>2</v>
      </c>
      <c r="B51" s="22">
        <f t="array" ref="B51:B52">TRANSPOSE($A$6:$B$6)</f>
        <v>1</v>
      </c>
      <c r="C51" s="3"/>
      <c r="D51" s="21" t="str">
        <f t="shared" ref="D51:G51" si="13">D48</f>
        <v>w0,_</v>
      </c>
      <c r="E51" s="3">
        <f t="shared" si="13"/>
        <v>3.23013725</v>
      </c>
      <c r="F51" s="3">
        <f t="shared" si="13"/>
        <v>3.129982175</v>
      </c>
      <c r="G51" s="3">
        <f t="shared" si="13"/>
        <v>-2.803550896</v>
      </c>
      <c r="H51" s="3"/>
      <c r="I51" s="3">
        <f t="array" ref="I51">MMULT(E51:F51,B51:B52) + G51</f>
        <v>3.55656853</v>
      </c>
      <c r="J51" s="22">
        <f>1/(1+EXP(-I51))</f>
        <v>0.9722551634</v>
      </c>
      <c r="K51" s="3"/>
      <c r="L51" s="21">
        <f>$C$6</f>
        <v>1</v>
      </c>
      <c r="M51" s="22">
        <f>(L51-J51)^2</f>
        <v>0.0007697759576</v>
      </c>
      <c r="N51" s="3"/>
      <c r="O51" s="21">
        <f>2*(J51-L51)</f>
        <v>-0.05548967319</v>
      </c>
      <c r="P51" s="3">
        <f>J51*(1-J51)</f>
        <v>0.02697506064</v>
      </c>
      <c r="Q51" s="3">
        <f>B51</f>
        <v>1</v>
      </c>
      <c r="R51" s="3">
        <f>B52</f>
        <v>1</v>
      </c>
      <c r="S51" s="3">
        <v>1.0</v>
      </c>
      <c r="T51" s="3">
        <f>O51*P51*Q51</f>
        <v>-0.001496837299</v>
      </c>
      <c r="U51" s="3">
        <f>O51*P51*R51</f>
        <v>-0.001496837299</v>
      </c>
      <c r="V51" s="22">
        <f>O51*P51*S51</f>
        <v>-0.001496837299</v>
      </c>
      <c r="W51" s="3"/>
      <c r="X51" s="3"/>
      <c r="Y51" s="3"/>
      <c r="Z51" s="3"/>
    </row>
    <row r="52" ht="15.75" customHeight="1">
      <c r="A52" s="26" t="s">
        <v>21</v>
      </c>
      <c r="B52" s="27">
        <v>1.0</v>
      </c>
      <c r="C52" s="3"/>
      <c r="D52" s="26"/>
      <c r="E52" s="28"/>
      <c r="F52" s="28"/>
      <c r="G52" s="28"/>
      <c r="H52" s="28"/>
      <c r="I52" s="28"/>
      <c r="J52" s="27"/>
      <c r="K52" s="21"/>
      <c r="L52" s="26"/>
      <c r="M52" s="27"/>
      <c r="N52" s="3"/>
      <c r="O52" s="26"/>
      <c r="P52" s="28"/>
      <c r="Q52" s="28"/>
      <c r="R52" s="28"/>
      <c r="S52" s="28"/>
      <c r="T52" s="28"/>
      <c r="U52" s="28"/>
      <c r="V52" s="27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SUM(M42:M52)</f>
        <v>0.707563489</v>
      </c>
      <c r="N53" s="3"/>
      <c r="O53" s="3"/>
      <c r="P53" s="3"/>
      <c r="Q53" s="3"/>
      <c r="R53" s="3"/>
      <c r="S53" s="3"/>
      <c r="T53" s="2">
        <f t="shared" ref="T53:V53" si="14">AVERAGE(T42:T52)</f>
        <v>0.07191898535</v>
      </c>
      <c r="U53" s="2">
        <f t="shared" si="14"/>
        <v>0.07033666301</v>
      </c>
      <c r="V53" s="2">
        <f t="shared" si="14"/>
        <v>0.1441686801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7" t="s">
        <v>6</v>
      </c>
      <c r="E55" s="8"/>
      <c r="F55" s="8"/>
      <c r="G55" s="8"/>
      <c r="H55" s="8"/>
      <c r="I55" s="9" t="s">
        <v>3</v>
      </c>
      <c r="J55" s="10"/>
      <c r="K55" s="3"/>
      <c r="L55" s="7" t="s">
        <v>20</v>
      </c>
      <c r="M55" s="11" t="s">
        <v>8</v>
      </c>
      <c r="N55" s="3"/>
      <c r="O55" s="7"/>
      <c r="P55" s="8"/>
      <c r="Q55" s="8"/>
      <c r="R55" s="8"/>
      <c r="S55" s="8"/>
      <c r="T55" s="8"/>
      <c r="U55" s="8"/>
      <c r="V55" s="11"/>
      <c r="W55" s="3"/>
      <c r="X55" s="3"/>
      <c r="Y55" s="3"/>
      <c r="Z55" s="3"/>
    </row>
    <row r="56" ht="15.75" customHeight="1">
      <c r="A56" s="12"/>
      <c r="B56" s="13"/>
      <c r="C56" s="3"/>
      <c r="D56" s="14"/>
      <c r="E56" s="15" t="s">
        <v>9</v>
      </c>
      <c r="F56" s="15" t="s">
        <v>22</v>
      </c>
      <c r="G56" s="15" t="s">
        <v>10</v>
      </c>
      <c r="H56" s="15"/>
      <c r="I56" s="16" t="s">
        <v>11</v>
      </c>
      <c r="J56" s="17" t="s">
        <v>12</v>
      </c>
      <c r="K56" s="3"/>
      <c r="L56" s="14"/>
      <c r="M56" s="18"/>
      <c r="N56" s="3"/>
      <c r="O56" s="14" t="s">
        <v>13</v>
      </c>
      <c r="P56" s="15" t="s">
        <v>14</v>
      </c>
      <c r="Q56" s="15" t="s">
        <v>23</v>
      </c>
      <c r="R56" s="15" t="s">
        <v>24</v>
      </c>
      <c r="S56" s="15" t="s">
        <v>16</v>
      </c>
      <c r="T56" s="15" t="s">
        <v>25</v>
      </c>
      <c r="U56" s="15" t="s">
        <v>26</v>
      </c>
      <c r="V56" s="18" t="s">
        <v>18</v>
      </c>
      <c r="W56" s="3"/>
      <c r="X56" s="3"/>
      <c r="Y56" s="3"/>
      <c r="Z56" s="3"/>
    </row>
    <row r="57" ht="15.75" customHeight="1">
      <c r="A57" s="21" t="s">
        <v>2</v>
      </c>
      <c r="B57" s="22">
        <f t="array" ref="B57:B58">TRANSPOSE($A$3:$B$3)</f>
        <v>0</v>
      </c>
      <c r="C57" s="3"/>
      <c r="D57" s="23" t="s">
        <v>19</v>
      </c>
      <c r="E57" s="24">
        <f t="shared" ref="E57:G57" si="15">E42-$B$8*T53</f>
        <v>1.791757543</v>
      </c>
      <c r="F57" s="24">
        <f t="shared" si="15"/>
        <v>1.723248915</v>
      </c>
      <c r="G57" s="24">
        <f t="shared" si="15"/>
        <v>-5.686924498</v>
      </c>
      <c r="H57" s="24"/>
      <c r="I57" s="24">
        <f t="array" ref="I57">MMULT(E57:F57,B57:B58) + G57</f>
        <v>-5.686924498</v>
      </c>
      <c r="J57" s="22">
        <f>1/(1+EXP(-I57))</f>
        <v>0.003378549621</v>
      </c>
      <c r="K57" s="21"/>
      <c r="L57" s="21">
        <f>$C$3</f>
        <v>0</v>
      </c>
      <c r="M57" s="22">
        <f>(L57-J57)^2</f>
        <v>0.00001141459754</v>
      </c>
      <c r="N57" s="3"/>
      <c r="O57" s="21">
        <f>2*(J57-L57)</f>
        <v>0.006757099243</v>
      </c>
      <c r="P57" s="3">
        <f>J57*(1-J57)</f>
        <v>0.003367135024</v>
      </c>
      <c r="Q57" s="3">
        <f>B57</f>
        <v>0</v>
      </c>
      <c r="R57" s="3">
        <f>B58</f>
        <v>0</v>
      </c>
      <c r="S57" s="3">
        <v>1.0</v>
      </c>
      <c r="T57" s="3">
        <f>O57*P57*Q57</f>
        <v>0</v>
      </c>
      <c r="U57" s="3">
        <f>O57*P57*R57</f>
        <v>0</v>
      </c>
      <c r="V57" s="22">
        <f>O57*P57*S57</f>
        <v>0.00002275206552</v>
      </c>
      <c r="W57" s="3"/>
      <c r="X57" s="3"/>
      <c r="Y57" s="3"/>
      <c r="Z57" s="3"/>
    </row>
    <row r="58" ht="15.75" customHeight="1">
      <c r="A58" s="21" t="s">
        <v>21</v>
      </c>
      <c r="B58" s="22">
        <v>0.0</v>
      </c>
      <c r="C58" s="3"/>
      <c r="D58" s="21"/>
      <c r="E58" s="3"/>
      <c r="F58" s="3"/>
      <c r="G58" s="3"/>
      <c r="H58" s="3"/>
      <c r="I58" s="3"/>
      <c r="J58" s="22"/>
      <c r="K58" s="3"/>
      <c r="L58" s="21"/>
      <c r="M58" s="22"/>
      <c r="N58" s="3"/>
      <c r="O58" s="21"/>
      <c r="P58" s="3"/>
      <c r="Q58" s="3"/>
      <c r="R58" s="3"/>
      <c r="S58" s="3"/>
      <c r="T58" s="3"/>
      <c r="U58" s="3"/>
      <c r="V58" s="22"/>
      <c r="W58" s="3"/>
      <c r="X58" s="3"/>
      <c r="Y58" s="3"/>
      <c r="Z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3"/>
      <c r="J59" s="22"/>
      <c r="K59" s="3"/>
      <c r="L59" s="21"/>
      <c r="M59" s="22"/>
      <c r="N59" s="3"/>
      <c r="O59" s="21"/>
      <c r="P59" s="3"/>
      <c r="Q59" s="3"/>
      <c r="R59" s="3"/>
      <c r="S59" s="3"/>
      <c r="T59" s="3"/>
      <c r="U59" s="3"/>
      <c r="V59" s="22"/>
      <c r="W59" s="3"/>
      <c r="X59" s="3"/>
      <c r="Y59" s="3"/>
      <c r="Z59" s="3"/>
    </row>
    <row r="60" ht="15.75" customHeight="1">
      <c r="A60" s="21" t="s">
        <v>2</v>
      </c>
      <c r="B60" s="22">
        <f t="array" ref="B60:B61">TRANSPOSE($A$4:$B$4)</f>
        <v>1</v>
      </c>
      <c r="C60" s="3"/>
      <c r="D60" s="21" t="str">
        <f t="shared" ref="D60:G60" si="16">D57</f>
        <v>w0,_</v>
      </c>
      <c r="E60" s="3">
        <f t="shared" si="16"/>
        <v>1.791757543</v>
      </c>
      <c r="F60" s="3">
        <f t="shared" si="16"/>
        <v>1.723248915</v>
      </c>
      <c r="G60" s="3">
        <f t="shared" si="16"/>
        <v>-5.686924498</v>
      </c>
      <c r="H60" s="3"/>
      <c r="I60" s="3">
        <f t="array" ref="I60">MMULT(E60:F60,B60:B61) + G60</f>
        <v>-3.895166955</v>
      </c>
      <c r="J60" s="22">
        <f>1/(1+EXP(-I60))</f>
        <v>0.01993451079</v>
      </c>
      <c r="K60" s="3"/>
      <c r="L60" s="21">
        <f>$C$4</f>
        <v>0</v>
      </c>
      <c r="M60" s="22">
        <f>(L60-J60)^2</f>
        <v>0.0003973847206</v>
      </c>
      <c r="N60" s="3"/>
      <c r="O60" s="21">
        <f>2*(J60-L60)</f>
        <v>0.03986902159</v>
      </c>
      <c r="P60" s="3">
        <f>J60*(1-J60)</f>
        <v>0.01953712607</v>
      </c>
      <c r="Q60" s="3">
        <f>B60</f>
        <v>1</v>
      </c>
      <c r="R60" s="3">
        <f>B61</f>
        <v>0</v>
      </c>
      <c r="S60" s="3">
        <v>1.0</v>
      </c>
      <c r="T60" s="3">
        <f>O60*P60*Q60</f>
        <v>0.0007789261012</v>
      </c>
      <c r="U60" s="3">
        <f>O60*P60*R60</f>
        <v>0</v>
      </c>
      <c r="V60" s="22">
        <f>O60*P60*S60</f>
        <v>0.0007789261012</v>
      </c>
      <c r="W60" s="3"/>
      <c r="X60" s="3"/>
      <c r="Y60" s="3"/>
      <c r="Z60" s="3"/>
    </row>
    <row r="61" ht="15.75" customHeight="1">
      <c r="A61" s="21" t="s">
        <v>21</v>
      </c>
      <c r="B61" s="22">
        <v>0.0</v>
      </c>
      <c r="C61" s="3"/>
      <c r="D61" s="21"/>
      <c r="E61" s="3"/>
      <c r="F61" s="3"/>
      <c r="G61" s="3"/>
      <c r="H61" s="3"/>
      <c r="I61" s="3"/>
      <c r="J61" s="22"/>
      <c r="K61" s="3"/>
      <c r="L61" s="21"/>
      <c r="M61" s="22"/>
      <c r="N61" s="3"/>
      <c r="O61" s="21"/>
      <c r="P61" s="3"/>
      <c r="Q61" s="3"/>
      <c r="R61" s="3"/>
      <c r="S61" s="3"/>
      <c r="T61" s="3"/>
      <c r="U61" s="3"/>
      <c r="V61" s="22"/>
      <c r="W61" s="3"/>
      <c r="X61" s="3"/>
      <c r="Y61" s="3"/>
      <c r="Z61" s="3"/>
    </row>
    <row r="62" ht="15.75" customHeight="1">
      <c r="A62" s="21"/>
      <c r="B62" s="22"/>
      <c r="C62" s="3"/>
      <c r="D62" s="21"/>
      <c r="E62" s="3"/>
      <c r="F62" s="3"/>
      <c r="G62" s="3"/>
      <c r="H62" s="3"/>
      <c r="I62" s="3"/>
      <c r="J62" s="22"/>
      <c r="K62" s="3"/>
      <c r="L62" s="21"/>
      <c r="M62" s="22"/>
      <c r="N62" s="3"/>
      <c r="O62" s="21"/>
      <c r="P62" s="3"/>
      <c r="Q62" s="3"/>
      <c r="R62" s="3"/>
      <c r="S62" s="3"/>
      <c r="T62" s="3"/>
      <c r="U62" s="3"/>
      <c r="V62" s="22"/>
      <c r="W62" s="3"/>
      <c r="X62" s="3"/>
      <c r="Y62" s="3"/>
      <c r="Z62" s="3"/>
    </row>
    <row r="63" ht="15.75" customHeight="1">
      <c r="A63" s="21" t="s">
        <v>2</v>
      </c>
      <c r="B63" s="22">
        <f t="array" ref="B63:B64">TRANSPOSE($A$5:$B$5)</f>
        <v>0</v>
      </c>
      <c r="C63" s="3"/>
      <c r="D63" s="21" t="str">
        <f t="shared" ref="D63:G63" si="17">D60</f>
        <v>w0,_</v>
      </c>
      <c r="E63" s="3">
        <f t="shared" si="17"/>
        <v>1.791757543</v>
      </c>
      <c r="F63" s="3">
        <f t="shared" si="17"/>
        <v>1.723248915</v>
      </c>
      <c r="G63" s="3">
        <f t="shared" si="17"/>
        <v>-5.686924498</v>
      </c>
      <c r="H63" s="3"/>
      <c r="I63" s="3">
        <f t="array" ref="I63">MMULT(E63:F63,B63:B64) + G63</f>
        <v>-3.963675583</v>
      </c>
      <c r="J63" s="22">
        <f>1/(1+EXP(-I63))</f>
        <v>0.01863915806</v>
      </c>
      <c r="K63" s="3"/>
      <c r="L63" s="21">
        <f>$C$5</f>
        <v>0</v>
      </c>
      <c r="M63" s="22">
        <f>(L63-J63)^2</f>
        <v>0.0003474182131</v>
      </c>
      <c r="N63" s="3"/>
      <c r="O63" s="21">
        <f>2*(J63-L63)</f>
        <v>0.03727831612</v>
      </c>
      <c r="P63" s="3">
        <f>J63*(1-J63)</f>
        <v>0.01829173985</v>
      </c>
      <c r="Q63" s="3">
        <f>B63</f>
        <v>0</v>
      </c>
      <c r="R63" s="3">
        <f>B64</f>
        <v>1</v>
      </c>
      <c r="S63" s="3">
        <v>1.0</v>
      </c>
      <c r="T63" s="3">
        <f>O63*P63*Q63</f>
        <v>0</v>
      </c>
      <c r="U63" s="3">
        <f>O63*P63*R63</f>
        <v>0.0006818852603</v>
      </c>
      <c r="V63" s="22">
        <f>O63*P63*S63</f>
        <v>0.0006818852603</v>
      </c>
      <c r="W63" s="3"/>
      <c r="X63" s="3"/>
      <c r="Y63" s="3"/>
      <c r="Z63" s="3"/>
    </row>
    <row r="64" ht="15.75" customHeight="1">
      <c r="A64" s="21" t="s">
        <v>21</v>
      </c>
      <c r="B64" s="22">
        <v>1.0</v>
      </c>
      <c r="C64" s="3"/>
      <c r="D64" s="21"/>
      <c r="E64" s="3"/>
      <c r="F64" s="3"/>
      <c r="G64" s="3"/>
      <c r="H64" s="3"/>
      <c r="I64" s="3"/>
      <c r="J64" s="22"/>
      <c r="K64" s="3"/>
      <c r="L64" s="21"/>
      <c r="M64" s="22"/>
      <c r="N64" s="3"/>
      <c r="O64" s="21"/>
      <c r="P64" s="3"/>
      <c r="Q64" s="3"/>
      <c r="R64" s="3"/>
      <c r="S64" s="3"/>
      <c r="T64" s="3"/>
      <c r="U64" s="3"/>
      <c r="V64" s="22"/>
      <c r="W64" s="3"/>
      <c r="X64" s="3"/>
      <c r="Y64" s="3"/>
      <c r="Z64" s="3"/>
    </row>
    <row r="65" ht="15.75" customHeight="1">
      <c r="A65" s="21"/>
      <c r="B65" s="22"/>
      <c r="C65" s="3"/>
      <c r="D65" s="21"/>
      <c r="E65" s="3"/>
      <c r="F65" s="3"/>
      <c r="G65" s="3"/>
      <c r="H65" s="3"/>
      <c r="I65" s="3"/>
      <c r="J65" s="22"/>
      <c r="K65" s="3"/>
      <c r="L65" s="21"/>
      <c r="M65" s="22"/>
      <c r="N65" s="3"/>
      <c r="O65" s="21"/>
      <c r="P65" s="3"/>
      <c r="Q65" s="3"/>
      <c r="R65" s="3"/>
      <c r="S65" s="3"/>
      <c r="T65" s="3"/>
      <c r="U65" s="3"/>
      <c r="V65" s="22"/>
      <c r="W65" s="3"/>
      <c r="X65" s="3"/>
      <c r="Y65" s="3"/>
      <c r="Z65" s="3"/>
    </row>
    <row r="66" ht="15.75" customHeight="1">
      <c r="A66" s="21" t="s">
        <v>2</v>
      </c>
      <c r="B66" s="22">
        <f t="array" ref="B66:B67">TRANSPOSE($A$6:$B$6)</f>
        <v>1</v>
      </c>
      <c r="C66" s="3"/>
      <c r="D66" s="21" t="str">
        <f t="shared" ref="D66:G66" si="18">D63</f>
        <v>w0,_</v>
      </c>
      <c r="E66" s="3">
        <f t="shared" si="18"/>
        <v>1.791757543</v>
      </c>
      <c r="F66" s="3">
        <f t="shared" si="18"/>
        <v>1.723248915</v>
      </c>
      <c r="G66" s="3">
        <f t="shared" si="18"/>
        <v>-5.686924498</v>
      </c>
      <c r="H66" s="3"/>
      <c r="I66" s="3">
        <f t="array" ref="I66">MMULT(E66:F66,B66:B67) + G66</f>
        <v>-2.17191804</v>
      </c>
      <c r="J66" s="22">
        <f>1/(1+EXP(-I66))</f>
        <v>0.1023007553</v>
      </c>
      <c r="K66" s="3"/>
      <c r="L66" s="21">
        <f>$C$6</f>
        <v>1</v>
      </c>
      <c r="M66" s="22">
        <f>(L66-J66)^2</f>
        <v>0.805863934</v>
      </c>
      <c r="N66" s="3"/>
      <c r="O66" s="21">
        <f>2*(J66-L66)</f>
        <v>-1.795398489</v>
      </c>
      <c r="P66" s="3">
        <f>J66*(1-J66)</f>
        <v>0.09183531073</v>
      </c>
      <c r="Q66" s="3">
        <f>B66</f>
        <v>1</v>
      </c>
      <c r="R66" s="3">
        <f>B67</f>
        <v>1</v>
      </c>
      <c r="S66" s="3">
        <v>1.0</v>
      </c>
      <c r="T66" s="3">
        <f>O66*P66*Q66</f>
        <v>-0.1648809782</v>
      </c>
      <c r="U66" s="3">
        <f>O66*P66*R66</f>
        <v>-0.1648809782</v>
      </c>
      <c r="V66" s="22">
        <f>O66*P66*S66</f>
        <v>-0.1648809782</v>
      </c>
      <c r="W66" s="3"/>
      <c r="X66" s="3"/>
      <c r="Y66" s="3"/>
      <c r="Z66" s="3"/>
    </row>
    <row r="67" ht="15.75" customHeight="1">
      <c r="A67" s="26" t="s">
        <v>21</v>
      </c>
      <c r="B67" s="27">
        <v>1.0</v>
      </c>
      <c r="C67" s="3"/>
      <c r="D67" s="26"/>
      <c r="E67" s="28"/>
      <c r="F67" s="28"/>
      <c r="G67" s="28"/>
      <c r="H67" s="28"/>
      <c r="I67" s="28"/>
      <c r="J67" s="27"/>
      <c r="K67" s="21"/>
      <c r="L67" s="26"/>
      <c r="M67" s="27"/>
      <c r="N67" s="3"/>
      <c r="O67" s="26"/>
      <c r="P67" s="28"/>
      <c r="Q67" s="28"/>
      <c r="R67" s="28"/>
      <c r="S67" s="28"/>
      <c r="T67" s="28"/>
      <c r="U67" s="28"/>
      <c r="V67" s="27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SUM(M57:M67)</f>
        <v>0.8066201516</v>
      </c>
      <c r="N68" s="3"/>
      <c r="O68" s="3"/>
      <c r="P68" s="3"/>
      <c r="Q68" s="3"/>
      <c r="R68" s="3"/>
      <c r="S68" s="3"/>
      <c r="T68" s="2">
        <f t="shared" ref="T68:V68" si="19">AVERAGE(T57:T67)</f>
        <v>-0.04102551302</v>
      </c>
      <c r="U68" s="2">
        <f t="shared" si="19"/>
        <v>-0.04104977323</v>
      </c>
      <c r="V68" s="2">
        <f t="shared" si="19"/>
        <v>-0.04084935368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7" t="s">
        <v>6</v>
      </c>
      <c r="E70" s="8"/>
      <c r="F70" s="8"/>
      <c r="G70" s="8"/>
      <c r="H70" s="8"/>
      <c r="I70" s="9" t="s">
        <v>3</v>
      </c>
      <c r="J70" s="10"/>
      <c r="K70" s="3"/>
      <c r="L70" s="7" t="s">
        <v>20</v>
      </c>
      <c r="M70" s="11" t="s">
        <v>8</v>
      </c>
      <c r="N70" s="3"/>
      <c r="O70" s="7"/>
      <c r="P70" s="8"/>
      <c r="Q70" s="8"/>
      <c r="R70" s="8"/>
      <c r="S70" s="8"/>
      <c r="T70" s="8"/>
      <c r="U70" s="8"/>
      <c r="V70" s="11"/>
      <c r="W70" s="3"/>
      <c r="X70" s="3"/>
      <c r="Y70" s="3"/>
      <c r="Z70" s="3"/>
    </row>
    <row r="71" ht="15.75" customHeight="1">
      <c r="A71" s="12"/>
      <c r="B71" s="13"/>
      <c r="C71" s="3"/>
      <c r="D71" s="14"/>
      <c r="E71" s="15" t="s">
        <v>9</v>
      </c>
      <c r="F71" s="15" t="s">
        <v>22</v>
      </c>
      <c r="G71" s="15" t="s">
        <v>10</v>
      </c>
      <c r="H71" s="15"/>
      <c r="I71" s="16" t="s">
        <v>11</v>
      </c>
      <c r="J71" s="17" t="s">
        <v>12</v>
      </c>
      <c r="K71" s="3"/>
      <c r="L71" s="14"/>
      <c r="M71" s="18"/>
      <c r="N71" s="3"/>
      <c r="O71" s="14" t="s">
        <v>13</v>
      </c>
      <c r="P71" s="15" t="s">
        <v>14</v>
      </c>
      <c r="Q71" s="15" t="s">
        <v>23</v>
      </c>
      <c r="R71" s="15" t="s">
        <v>24</v>
      </c>
      <c r="S71" s="15" t="s">
        <v>16</v>
      </c>
      <c r="T71" s="15" t="s">
        <v>25</v>
      </c>
      <c r="U71" s="15" t="s">
        <v>26</v>
      </c>
      <c r="V71" s="18" t="s">
        <v>18</v>
      </c>
      <c r="W71" s="3"/>
      <c r="X71" s="3"/>
      <c r="Y71" s="3"/>
      <c r="Z71" s="3"/>
    </row>
    <row r="72" ht="15.75" customHeight="1">
      <c r="A72" s="21" t="s">
        <v>2</v>
      </c>
      <c r="B72" s="22">
        <f t="array" ref="B72:B73">TRANSPOSE($A$3:$B$3)</f>
        <v>0</v>
      </c>
      <c r="C72" s="3"/>
      <c r="D72" s="23" t="s">
        <v>19</v>
      </c>
      <c r="E72" s="24">
        <f t="shared" ref="E72:G72" si="20">E57-$B$8*T68</f>
        <v>2.612267803</v>
      </c>
      <c r="F72" s="24">
        <f t="shared" si="20"/>
        <v>2.544244379</v>
      </c>
      <c r="G72" s="24">
        <f t="shared" si="20"/>
        <v>-4.869937424</v>
      </c>
      <c r="H72" s="24"/>
      <c r="I72" s="24">
        <f t="array" ref="I72">MMULT(E72:F72,B72:B73) + G72</f>
        <v>-4.869937424</v>
      </c>
      <c r="J72" s="22">
        <f>1/(1+EXP(-I72))</f>
        <v>0.007615406021</v>
      </c>
      <c r="K72" s="21"/>
      <c r="L72" s="21">
        <f>$C$3</f>
        <v>0</v>
      </c>
      <c r="M72" s="22">
        <f>(L72-J72)^2</f>
        <v>0.00005799440887</v>
      </c>
      <c r="N72" s="3"/>
      <c r="O72" s="21">
        <f>2*(J72-L72)</f>
        <v>0.01523081204</v>
      </c>
      <c r="P72" s="3">
        <f>J72*(1-J72)</f>
        <v>0.007557411612</v>
      </c>
      <c r="Q72" s="3">
        <f>B72</f>
        <v>0</v>
      </c>
      <c r="R72" s="3">
        <f>B73</f>
        <v>0</v>
      </c>
      <c r="S72" s="3">
        <v>1.0</v>
      </c>
      <c r="T72" s="3">
        <f>O72*P72*Q72</f>
        <v>0</v>
      </c>
      <c r="U72" s="3">
        <f>O72*P72*R72</f>
        <v>0</v>
      </c>
      <c r="V72" s="22">
        <f>O72*P72*S72</f>
        <v>0.0001151055158</v>
      </c>
      <c r="W72" s="3"/>
      <c r="X72" s="3"/>
      <c r="Y72" s="3"/>
      <c r="Z72" s="3"/>
    </row>
    <row r="73" ht="15.75" customHeight="1">
      <c r="A73" s="21" t="s">
        <v>21</v>
      </c>
      <c r="B73" s="22">
        <v>0.0</v>
      </c>
      <c r="C73" s="3"/>
      <c r="D73" s="21"/>
      <c r="E73" s="3"/>
      <c r="F73" s="3"/>
      <c r="G73" s="3"/>
      <c r="H73" s="3"/>
      <c r="I73" s="3"/>
      <c r="J73" s="22"/>
      <c r="K73" s="3"/>
      <c r="L73" s="21"/>
      <c r="M73" s="22"/>
      <c r="N73" s="3"/>
      <c r="O73" s="21"/>
      <c r="P73" s="3"/>
      <c r="Q73" s="3"/>
      <c r="R73" s="3"/>
      <c r="S73" s="3"/>
      <c r="T73" s="3"/>
      <c r="U73" s="3"/>
      <c r="V73" s="22"/>
      <c r="W73" s="3"/>
      <c r="X73" s="3"/>
      <c r="Y73" s="3"/>
      <c r="Z73" s="3"/>
    </row>
    <row r="74" ht="15.75" customHeight="1">
      <c r="A74" s="21"/>
      <c r="B74" s="22"/>
      <c r="C74" s="3"/>
      <c r="D74" s="21"/>
      <c r="E74" s="3"/>
      <c r="F74" s="3"/>
      <c r="G74" s="3"/>
      <c r="H74" s="3"/>
      <c r="I74" s="3"/>
      <c r="J74" s="22"/>
      <c r="K74" s="3"/>
      <c r="L74" s="21"/>
      <c r="M74" s="22"/>
      <c r="N74" s="3"/>
      <c r="O74" s="21"/>
      <c r="P74" s="3"/>
      <c r="Q74" s="3"/>
      <c r="R74" s="3"/>
      <c r="S74" s="3"/>
      <c r="T74" s="3"/>
      <c r="U74" s="3"/>
      <c r="V74" s="22"/>
      <c r="W74" s="3"/>
      <c r="X74" s="3"/>
      <c r="Y74" s="3"/>
      <c r="Z74" s="3"/>
    </row>
    <row r="75" ht="15.75" customHeight="1">
      <c r="A75" s="21" t="s">
        <v>2</v>
      </c>
      <c r="B75" s="22">
        <f t="array" ref="B75:B76">TRANSPOSE($A$4:$B$4)</f>
        <v>1</v>
      </c>
      <c r="C75" s="3"/>
      <c r="D75" s="21" t="str">
        <f t="shared" ref="D75:G75" si="21">D72</f>
        <v>w0,_</v>
      </c>
      <c r="E75" s="3">
        <f t="shared" si="21"/>
        <v>2.612267803</v>
      </c>
      <c r="F75" s="3">
        <f t="shared" si="21"/>
        <v>2.544244379</v>
      </c>
      <c r="G75" s="3">
        <f t="shared" si="21"/>
        <v>-4.869937424</v>
      </c>
      <c r="H75" s="3"/>
      <c r="I75" s="3">
        <f t="array" ref="I75">MMULT(E75:F75,B75:B76) + G75</f>
        <v>-2.257669621</v>
      </c>
      <c r="J75" s="22">
        <f>1/(1+EXP(-I75))</f>
        <v>0.09468994923</v>
      </c>
      <c r="K75" s="3"/>
      <c r="L75" s="21">
        <f>$C$4</f>
        <v>0</v>
      </c>
      <c r="M75" s="22">
        <f>(L75-J75)^2</f>
        <v>0.008966186486</v>
      </c>
      <c r="N75" s="3"/>
      <c r="O75" s="21">
        <f>2*(J75-L75)</f>
        <v>0.1893798985</v>
      </c>
      <c r="P75" s="3">
        <f>J75*(1-J75)</f>
        <v>0.08572376275</v>
      </c>
      <c r="Q75" s="3">
        <f>B75</f>
        <v>1</v>
      </c>
      <c r="R75" s="3">
        <f>B76</f>
        <v>0</v>
      </c>
      <c r="S75" s="3">
        <v>1.0</v>
      </c>
      <c r="T75" s="3">
        <f>O75*P75*Q75</f>
        <v>0.01623435749</v>
      </c>
      <c r="U75" s="3">
        <f>O75*P75*R75</f>
        <v>0</v>
      </c>
      <c r="V75" s="22">
        <f>O75*P75*S75</f>
        <v>0.01623435749</v>
      </c>
      <c r="W75" s="3"/>
      <c r="X75" s="3"/>
      <c r="Y75" s="3"/>
      <c r="Z75" s="3"/>
    </row>
    <row r="76" ht="15.75" customHeight="1">
      <c r="A76" s="21" t="s">
        <v>21</v>
      </c>
      <c r="B76" s="22">
        <v>0.0</v>
      </c>
      <c r="C76" s="3"/>
      <c r="D76" s="21"/>
      <c r="E76" s="3"/>
      <c r="F76" s="3"/>
      <c r="G76" s="3"/>
      <c r="H76" s="3"/>
      <c r="I76" s="3"/>
      <c r="J76" s="22"/>
      <c r="K76" s="3"/>
      <c r="L76" s="21"/>
      <c r="M76" s="22"/>
      <c r="N76" s="3"/>
      <c r="O76" s="21"/>
      <c r="P76" s="3"/>
      <c r="Q76" s="3"/>
      <c r="R76" s="3"/>
      <c r="S76" s="3"/>
      <c r="T76" s="3"/>
      <c r="U76" s="3"/>
      <c r="V76" s="22"/>
      <c r="W76" s="3"/>
      <c r="X76" s="3"/>
      <c r="Y76" s="3"/>
      <c r="Z76" s="3"/>
    </row>
    <row r="77" ht="15.75" customHeight="1">
      <c r="A77" s="21"/>
      <c r="B77" s="22"/>
      <c r="C77" s="3"/>
      <c r="D77" s="21"/>
      <c r="E77" s="3"/>
      <c r="F77" s="3"/>
      <c r="G77" s="3"/>
      <c r="H77" s="3"/>
      <c r="I77" s="3"/>
      <c r="J77" s="22"/>
      <c r="K77" s="3"/>
      <c r="L77" s="21"/>
      <c r="M77" s="22"/>
      <c r="N77" s="3"/>
      <c r="O77" s="21"/>
      <c r="P77" s="3"/>
      <c r="Q77" s="3"/>
      <c r="R77" s="3"/>
      <c r="S77" s="3"/>
      <c r="T77" s="3"/>
      <c r="U77" s="3"/>
      <c r="V77" s="22"/>
      <c r="W77" s="3"/>
      <c r="X77" s="3"/>
      <c r="Y77" s="3"/>
      <c r="Z77" s="3"/>
    </row>
    <row r="78" ht="15.75" customHeight="1">
      <c r="A78" s="21" t="s">
        <v>2</v>
      </c>
      <c r="B78" s="22">
        <f t="array" ref="B78:B79">TRANSPOSE($A$5:$B$5)</f>
        <v>0</v>
      </c>
      <c r="C78" s="3"/>
      <c r="D78" s="21" t="str">
        <f t="shared" ref="D78:G78" si="22">D75</f>
        <v>w0,_</v>
      </c>
      <c r="E78" s="3">
        <f t="shared" si="22"/>
        <v>2.612267803</v>
      </c>
      <c r="F78" s="3">
        <f t="shared" si="22"/>
        <v>2.544244379</v>
      </c>
      <c r="G78" s="3">
        <f t="shared" si="22"/>
        <v>-4.869937424</v>
      </c>
      <c r="H78" s="3"/>
      <c r="I78" s="3">
        <f t="array" ref="I78">MMULT(E78:F78,B78:B79) + G78</f>
        <v>-2.325693045</v>
      </c>
      <c r="J78" s="22">
        <f>1/(1+EXP(-I78))</f>
        <v>0.08901731049</v>
      </c>
      <c r="K78" s="3"/>
      <c r="L78" s="21">
        <f>$C$5</f>
        <v>0</v>
      </c>
      <c r="M78" s="22">
        <f>(L78-J78)^2</f>
        <v>0.007924081567</v>
      </c>
      <c r="N78" s="3"/>
      <c r="O78" s="21">
        <f>2*(J78-L78)</f>
        <v>0.178034621</v>
      </c>
      <c r="P78" s="3">
        <f>J78*(1-J78)</f>
        <v>0.08109322892</v>
      </c>
      <c r="Q78" s="3">
        <f>B78</f>
        <v>0</v>
      </c>
      <c r="R78" s="3">
        <f>B79</f>
        <v>1</v>
      </c>
      <c r="S78" s="3">
        <v>1.0</v>
      </c>
      <c r="T78" s="3">
        <f>O78*P78*Q78</f>
        <v>0</v>
      </c>
      <c r="U78" s="3">
        <f>O78*P78*R78</f>
        <v>0.01443740227</v>
      </c>
      <c r="V78" s="22">
        <f>O78*P78*S78</f>
        <v>0.01443740227</v>
      </c>
      <c r="W78" s="3"/>
      <c r="X78" s="3"/>
      <c r="Y78" s="3"/>
      <c r="Z78" s="3"/>
    </row>
    <row r="79" ht="15.75" customHeight="1">
      <c r="A79" s="21" t="s">
        <v>21</v>
      </c>
      <c r="B79" s="22">
        <v>1.0</v>
      </c>
      <c r="C79" s="3"/>
      <c r="D79" s="21"/>
      <c r="E79" s="3"/>
      <c r="F79" s="3"/>
      <c r="G79" s="3"/>
      <c r="H79" s="3"/>
      <c r="I79" s="3"/>
      <c r="J79" s="22"/>
      <c r="K79" s="3"/>
      <c r="L79" s="21"/>
      <c r="M79" s="22"/>
      <c r="N79" s="3"/>
      <c r="O79" s="21"/>
      <c r="P79" s="3"/>
      <c r="Q79" s="3"/>
      <c r="R79" s="3"/>
      <c r="S79" s="3"/>
      <c r="T79" s="3"/>
      <c r="U79" s="3"/>
      <c r="V79" s="22"/>
      <c r="W79" s="3"/>
      <c r="X79" s="3"/>
      <c r="Y79" s="3"/>
      <c r="Z79" s="3"/>
    </row>
    <row r="80" ht="15.75" customHeight="1">
      <c r="A80" s="21"/>
      <c r="B80" s="22"/>
      <c r="C80" s="3"/>
      <c r="D80" s="21"/>
      <c r="E80" s="3"/>
      <c r="F80" s="3"/>
      <c r="G80" s="3"/>
      <c r="H80" s="3"/>
      <c r="I80" s="3"/>
      <c r="J80" s="22"/>
      <c r="K80" s="3"/>
      <c r="L80" s="21"/>
      <c r="M80" s="22"/>
      <c r="N80" s="3"/>
      <c r="O80" s="21"/>
      <c r="P80" s="3"/>
      <c r="Q80" s="3"/>
      <c r="R80" s="3"/>
      <c r="S80" s="3"/>
      <c r="T80" s="3"/>
      <c r="U80" s="3"/>
      <c r="V80" s="22"/>
      <c r="W80" s="3"/>
      <c r="X80" s="3"/>
      <c r="Y80" s="3"/>
      <c r="Z80" s="3"/>
    </row>
    <row r="81" ht="15.75" customHeight="1">
      <c r="A81" s="21" t="s">
        <v>2</v>
      </c>
      <c r="B81" s="22">
        <f t="array" ref="B81:B82">TRANSPOSE($A$6:$B$6)</f>
        <v>1</v>
      </c>
      <c r="C81" s="3"/>
      <c r="D81" s="21" t="str">
        <f t="shared" ref="D81:G81" si="23">D78</f>
        <v>w0,_</v>
      </c>
      <c r="E81" s="3">
        <f t="shared" si="23"/>
        <v>2.612267803</v>
      </c>
      <c r="F81" s="3">
        <f t="shared" si="23"/>
        <v>2.544244379</v>
      </c>
      <c r="G81" s="3">
        <f t="shared" si="23"/>
        <v>-4.869937424</v>
      </c>
      <c r="H81" s="3"/>
      <c r="I81" s="3">
        <f t="array" ref="I81">MMULT(E81:F81,B81:B82) + G81</f>
        <v>0.2865747587</v>
      </c>
      <c r="J81" s="22">
        <f>1/(1+EXP(-I81))</f>
        <v>0.5711573711</v>
      </c>
      <c r="K81" s="3"/>
      <c r="L81" s="21">
        <f>$C$6</f>
        <v>1</v>
      </c>
      <c r="M81" s="22">
        <f>(L81-J81)^2</f>
        <v>0.1839060003</v>
      </c>
      <c r="N81" s="3"/>
      <c r="O81" s="21">
        <f>2*(J81-L81)</f>
        <v>-0.8576852577</v>
      </c>
      <c r="P81" s="3">
        <f>J81*(1-J81)</f>
        <v>0.2449366285</v>
      </c>
      <c r="Q81" s="3">
        <f>B81</f>
        <v>1</v>
      </c>
      <c r="R81" s="3">
        <f>B82</f>
        <v>1</v>
      </c>
      <c r="S81" s="3">
        <v>1.0</v>
      </c>
      <c r="T81" s="3">
        <f>O81*P81*Q81</f>
        <v>-0.2100785354</v>
      </c>
      <c r="U81" s="3">
        <f>O81*P81*R81</f>
        <v>-0.2100785354</v>
      </c>
      <c r="V81" s="22">
        <f>O81*P81*S81</f>
        <v>-0.2100785354</v>
      </c>
      <c r="W81" s="3"/>
      <c r="X81" s="3"/>
      <c r="Y81" s="3"/>
      <c r="Z81" s="3"/>
    </row>
    <row r="82" ht="15.75" customHeight="1">
      <c r="A82" s="26" t="s">
        <v>21</v>
      </c>
      <c r="B82" s="27">
        <v>1.0</v>
      </c>
      <c r="C82" s="3"/>
      <c r="D82" s="26"/>
      <c r="E82" s="28"/>
      <c r="F82" s="28"/>
      <c r="G82" s="28"/>
      <c r="H82" s="28"/>
      <c r="I82" s="28"/>
      <c r="J82" s="27"/>
      <c r="K82" s="21"/>
      <c r="L82" s="26"/>
      <c r="M82" s="27"/>
      <c r="N82" s="3"/>
      <c r="O82" s="26"/>
      <c r="P82" s="28"/>
      <c r="Q82" s="28"/>
      <c r="R82" s="28"/>
      <c r="S82" s="28"/>
      <c r="T82" s="28"/>
      <c r="U82" s="28"/>
      <c r="V82" s="27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SUM(M72:M82)</f>
        <v>0.2008542628</v>
      </c>
      <c r="N83" s="3"/>
      <c r="O83" s="3"/>
      <c r="P83" s="3"/>
      <c r="Q83" s="3"/>
      <c r="R83" s="3"/>
      <c r="S83" s="3"/>
      <c r="T83" s="2">
        <f t="shared" ref="T83:V83" si="24">AVERAGE(T72:T82)</f>
        <v>-0.04846104447</v>
      </c>
      <c r="U83" s="2">
        <f t="shared" si="24"/>
        <v>-0.04891028327</v>
      </c>
      <c r="V83" s="2">
        <f t="shared" si="24"/>
        <v>-0.04482291752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7" t="s">
        <v>6</v>
      </c>
      <c r="E85" s="8"/>
      <c r="F85" s="8"/>
      <c r="G85" s="8"/>
      <c r="H85" s="8"/>
      <c r="I85" s="9" t="s">
        <v>3</v>
      </c>
      <c r="J85" s="10"/>
      <c r="K85" s="3"/>
      <c r="L85" s="7" t="s">
        <v>20</v>
      </c>
      <c r="M85" s="11" t="s">
        <v>8</v>
      </c>
      <c r="N85" s="3"/>
      <c r="O85" s="7"/>
      <c r="P85" s="8"/>
      <c r="Q85" s="8"/>
      <c r="R85" s="8"/>
      <c r="S85" s="8"/>
      <c r="T85" s="8"/>
      <c r="U85" s="8"/>
      <c r="V85" s="11"/>
      <c r="W85" s="3"/>
      <c r="X85" s="3"/>
      <c r="Y85" s="3"/>
      <c r="Z85" s="3"/>
    </row>
    <row r="86" ht="15.75" customHeight="1">
      <c r="A86" s="12"/>
      <c r="B86" s="13"/>
      <c r="C86" s="3"/>
      <c r="D86" s="14"/>
      <c r="E86" s="15" t="s">
        <v>9</v>
      </c>
      <c r="F86" s="15" t="s">
        <v>22</v>
      </c>
      <c r="G86" s="15" t="s">
        <v>10</v>
      </c>
      <c r="H86" s="15"/>
      <c r="I86" s="16" t="s">
        <v>11</v>
      </c>
      <c r="J86" s="17" t="s">
        <v>12</v>
      </c>
      <c r="K86" s="3"/>
      <c r="L86" s="14"/>
      <c r="M86" s="18"/>
      <c r="N86" s="3"/>
      <c r="O86" s="14" t="s">
        <v>13</v>
      </c>
      <c r="P86" s="15" t="s">
        <v>14</v>
      </c>
      <c r="Q86" s="15" t="s">
        <v>23</v>
      </c>
      <c r="R86" s="15" t="s">
        <v>24</v>
      </c>
      <c r="S86" s="15" t="s">
        <v>16</v>
      </c>
      <c r="T86" s="15" t="s">
        <v>25</v>
      </c>
      <c r="U86" s="15" t="s">
        <v>26</v>
      </c>
      <c r="V86" s="18" t="s">
        <v>18</v>
      </c>
      <c r="W86" s="3"/>
      <c r="X86" s="3"/>
      <c r="Y86" s="3"/>
      <c r="Z86" s="3"/>
    </row>
    <row r="87" ht="15.75" customHeight="1">
      <c r="A87" s="21" t="s">
        <v>2</v>
      </c>
      <c r="B87" s="22">
        <f t="array" ref="B87:B88">TRANSPOSE($A$3:$B$3)</f>
        <v>0</v>
      </c>
      <c r="C87" s="3"/>
      <c r="D87" s="23" t="s">
        <v>19</v>
      </c>
      <c r="E87" s="24">
        <f t="shared" ref="E87:G87" si="25">E72-$B$8*T83</f>
        <v>3.581488693</v>
      </c>
      <c r="F87" s="24">
        <f t="shared" si="25"/>
        <v>3.522450045</v>
      </c>
      <c r="G87" s="24">
        <f t="shared" si="25"/>
        <v>-3.973479074</v>
      </c>
      <c r="H87" s="24"/>
      <c r="I87" s="24">
        <f t="array" ref="I87">MMULT(E87:F87,B87:B88) + G87</f>
        <v>-3.973479074</v>
      </c>
      <c r="J87" s="22">
        <f>1/(1+EXP(-I87))</f>
        <v>0.01846067883</v>
      </c>
      <c r="K87" s="21"/>
      <c r="L87" s="21">
        <f>$C$3</f>
        <v>0</v>
      </c>
      <c r="M87" s="22">
        <f>(L87-J87)^2</f>
        <v>0.000340796663</v>
      </c>
      <c r="N87" s="3"/>
      <c r="O87" s="21">
        <f>2*(J87-L87)</f>
        <v>0.03692135766</v>
      </c>
      <c r="P87" s="3">
        <f>J87*(1-J87)</f>
        <v>0.01811988217</v>
      </c>
      <c r="Q87" s="3">
        <f>B87</f>
        <v>0</v>
      </c>
      <c r="R87" s="3">
        <f>B88</f>
        <v>0</v>
      </c>
      <c r="S87" s="3">
        <v>1.0</v>
      </c>
      <c r="T87" s="3">
        <f>O87*P87*Q87</f>
        <v>0</v>
      </c>
      <c r="U87" s="3">
        <f>O87*P87*R87</f>
        <v>0</v>
      </c>
      <c r="V87" s="22">
        <f>O87*P87*S87</f>
        <v>0.0006690106504</v>
      </c>
      <c r="W87" s="3"/>
      <c r="X87" s="3"/>
      <c r="Y87" s="3"/>
      <c r="Z87" s="3"/>
    </row>
    <row r="88" ht="15.75" customHeight="1">
      <c r="A88" s="21" t="s">
        <v>21</v>
      </c>
      <c r="B88" s="22">
        <v>0.0</v>
      </c>
      <c r="C88" s="3"/>
      <c r="D88" s="21"/>
      <c r="E88" s="3"/>
      <c r="F88" s="3"/>
      <c r="G88" s="3"/>
      <c r="H88" s="3"/>
      <c r="I88" s="3"/>
      <c r="J88" s="22"/>
      <c r="K88" s="3"/>
      <c r="L88" s="21"/>
      <c r="M88" s="22"/>
      <c r="N88" s="3"/>
      <c r="O88" s="21"/>
      <c r="P88" s="3"/>
      <c r="Q88" s="3"/>
      <c r="R88" s="3"/>
      <c r="S88" s="3"/>
      <c r="T88" s="3"/>
      <c r="U88" s="3"/>
      <c r="V88" s="22"/>
      <c r="W88" s="3"/>
      <c r="X88" s="3"/>
      <c r="Y88" s="3"/>
      <c r="Z88" s="3"/>
    </row>
    <row r="89" ht="15.75" customHeight="1">
      <c r="A89" s="21"/>
      <c r="B89" s="22"/>
      <c r="C89" s="3"/>
      <c r="D89" s="21"/>
      <c r="E89" s="3"/>
      <c r="F89" s="3"/>
      <c r="G89" s="3"/>
      <c r="H89" s="3"/>
      <c r="I89" s="3"/>
      <c r="J89" s="22"/>
      <c r="K89" s="3"/>
      <c r="L89" s="21"/>
      <c r="M89" s="22"/>
      <c r="N89" s="3"/>
      <c r="O89" s="21"/>
      <c r="P89" s="3"/>
      <c r="Q89" s="3"/>
      <c r="R89" s="3"/>
      <c r="S89" s="3"/>
      <c r="T89" s="3"/>
      <c r="U89" s="3"/>
      <c r="V89" s="22"/>
      <c r="W89" s="3"/>
      <c r="X89" s="3"/>
      <c r="Y89" s="3"/>
      <c r="Z89" s="3"/>
    </row>
    <row r="90" ht="15.75" customHeight="1">
      <c r="A90" s="21" t="s">
        <v>2</v>
      </c>
      <c r="B90" s="22">
        <f t="array" ref="B90:B91">TRANSPOSE($A$4:$B$4)</f>
        <v>1</v>
      </c>
      <c r="C90" s="3"/>
      <c r="D90" s="21" t="str">
        <f t="shared" ref="D90:G90" si="26">D87</f>
        <v>w0,_</v>
      </c>
      <c r="E90" s="3">
        <f t="shared" si="26"/>
        <v>3.581488693</v>
      </c>
      <c r="F90" s="3">
        <f t="shared" si="26"/>
        <v>3.522450045</v>
      </c>
      <c r="G90" s="3">
        <f t="shared" si="26"/>
        <v>-3.973479074</v>
      </c>
      <c r="H90" s="3"/>
      <c r="I90" s="3">
        <f t="array" ref="I90">MMULT(E90:F90,B90:B91) + G90</f>
        <v>-0.3919903808</v>
      </c>
      <c r="J90" s="22">
        <f>1/(1+EXP(-I90))</f>
        <v>0.403238249</v>
      </c>
      <c r="K90" s="3"/>
      <c r="L90" s="21">
        <f>$C$4</f>
        <v>0</v>
      </c>
      <c r="M90" s="22">
        <f>(L90-J90)^2</f>
        <v>0.1626010855</v>
      </c>
      <c r="N90" s="3"/>
      <c r="O90" s="21">
        <f>2*(J90-L90)</f>
        <v>0.806476498</v>
      </c>
      <c r="P90" s="3">
        <f>J90*(1-J90)</f>
        <v>0.2406371635</v>
      </c>
      <c r="Q90" s="3">
        <f>B90</f>
        <v>1</v>
      </c>
      <c r="R90" s="3">
        <f>B91</f>
        <v>0</v>
      </c>
      <c r="S90" s="3">
        <v>1.0</v>
      </c>
      <c r="T90" s="3">
        <f>O90*P90*Q90</f>
        <v>0.194068217</v>
      </c>
      <c r="U90" s="3">
        <f>O90*P90*R90</f>
        <v>0</v>
      </c>
      <c r="V90" s="22">
        <f>O90*P90*S90</f>
        <v>0.194068217</v>
      </c>
      <c r="W90" s="3"/>
      <c r="X90" s="3"/>
      <c r="Y90" s="3"/>
      <c r="Z90" s="3"/>
    </row>
    <row r="91" ht="15.75" customHeight="1">
      <c r="A91" s="21" t="s">
        <v>21</v>
      </c>
      <c r="B91" s="22">
        <v>0.0</v>
      </c>
      <c r="C91" s="3"/>
      <c r="D91" s="21"/>
      <c r="E91" s="3"/>
      <c r="F91" s="3"/>
      <c r="G91" s="3"/>
      <c r="H91" s="3"/>
      <c r="I91" s="3"/>
      <c r="J91" s="22"/>
      <c r="K91" s="3"/>
      <c r="L91" s="21"/>
      <c r="M91" s="22"/>
      <c r="N91" s="3"/>
      <c r="O91" s="21"/>
      <c r="P91" s="3"/>
      <c r="Q91" s="3"/>
      <c r="R91" s="3"/>
      <c r="S91" s="3"/>
      <c r="T91" s="3"/>
      <c r="U91" s="3"/>
      <c r="V91" s="22"/>
      <c r="W91" s="3"/>
      <c r="X91" s="3"/>
      <c r="Y91" s="3"/>
      <c r="Z91" s="3"/>
    </row>
    <row r="92" ht="15.75" customHeight="1">
      <c r="A92" s="21"/>
      <c r="B92" s="22"/>
      <c r="C92" s="3"/>
      <c r="D92" s="21"/>
      <c r="E92" s="3"/>
      <c r="F92" s="3"/>
      <c r="G92" s="3"/>
      <c r="H92" s="3"/>
      <c r="I92" s="3"/>
      <c r="J92" s="22"/>
      <c r="K92" s="3"/>
      <c r="L92" s="21"/>
      <c r="M92" s="22"/>
      <c r="N92" s="3"/>
      <c r="O92" s="21"/>
      <c r="P92" s="3"/>
      <c r="Q92" s="3"/>
      <c r="R92" s="3"/>
      <c r="S92" s="3"/>
      <c r="T92" s="3"/>
      <c r="U92" s="3"/>
      <c r="V92" s="22"/>
      <c r="W92" s="3"/>
      <c r="X92" s="3"/>
      <c r="Y92" s="3"/>
      <c r="Z92" s="3"/>
    </row>
    <row r="93" ht="15.75" customHeight="1">
      <c r="A93" s="21" t="s">
        <v>2</v>
      </c>
      <c r="B93" s="22">
        <f t="array" ref="B93:B94">TRANSPOSE($A$5:$B$5)</f>
        <v>0</v>
      </c>
      <c r="C93" s="3"/>
      <c r="D93" s="21" t="str">
        <f t="shared" ref="D93:G93" si="27">D90</f>
        <v>w0,_</v>
      </c>
      <c r="E93" s="3">
        <f t="shared" si="27"/>
        <v>3.581488693</v>
      </c>
      <c r="F93" s="3">
        <f t="shared" si="27"/>
        <v>3.522450045</v>
      </c>
      <c r="G93" s="3">
        <f t="shared" si="27"/>
        <v>-3.973479074</v>
      </c>
      <c r="H93" s="3"/>
      <c r="I93" s="3">
        <f t="array" ref="I93">MMULT(E93:F93,B93:B94) + G93</f>
        <v>-0.4510290288</v>
      </c>
      <c r="J93" s="22">
        <f>1/(1+EXP(-I93))</f>
        <v>0.3891161331</v>
      </c>
      <c r="K93" s="3"/>
      <c r="L93" s="21">
        <f>$C$5</f>
        <v>0</v>
      </c>
      <c r="M93" s="22">
        <f>(L93-J93)^2</f>
        <v>0.151411365</v>
      </c>
      <c r="N93" s="3"/>
      <c r="O93" s="21">
        <f>2*(J93-L93)</f>
        <v>0.7782322662</v>
      </c>
      <c r="P93" s="3">
        <f>J93*(1-J93)</f>
        <v>0.2377047681</v>
      </c>
      <c r="Q93" s="3">
        <f>B93</f>
        <v>0</v>
      </c>
      <c r="R93" s="3">
        <f>B94</f>
        <v>1</v>
      </c>
      <c r="S93" s="3">
        <v>1.0</v>
      </c>
      <c r="T93" s="3">
        <f>O93*P93*Q93</f>
        <v>0</v>
      </c>
      <c r="U93" s="3">
        <f>O93*P93*R93</f>
        <v>0.1849895203</v>
      </c>
      <c r="V93" s="22">
        <f>O93*P93*S93</f>
        <v>0.1849895203</v>
      </c>
      <c r="W93" s="3"/>
      <c r="X93" s="3"/>
      <c r="Y93" s="3"/>
      <c r="Z93" s="3"/>
    </row>
    <row r="94" ht="15.75" customHeight="1">
      <c r="A94" s="21" t="s">
        <v>21</v>
      </c>
      <c r="B94" s="22">
        <v>1.0</v>
      </c>
      <c r="C94" s="3"/>
      <c r="D94" s="21"/>
      <c r="E94" s="3"/>
      <c r="F94" s="3"/>
      <c r="G94" s="3"/>
      <c r="H94" s="3"/>
      <c r="I94" s="3"/>
      <c r="J94" s="22"/>
      <c r="K94" s="3"/>
      <c r="L94" s="21"/>
      <c r="M94" s="22"/>
      <c r="N94" s="3"/>
      <c r="O94" s="21"/>
      <c r="P94" s="3"/>
      <c r="Q94" s="3"/>
      <c r="R94" s="3"/>
      <c r="S94" s="3"/>
      <c r="T94" s="3"/>
      <c r="U94" s="3"/>
      <c r="V94" s="22"/>
      <c r="W94" s="3"/>
      <c r="X94" s="3"/>
      <c r="Y94" s="3"/>
      <c r="Z94" s="3"/>
    </row>
    <row r="95" ht="15.75" customHeight="1">
      <c r="A95" s="21"/>
      <c r="B95" s="22"/>
      <c r="C95" s="3"/>
      <c r="D95" s="21"/>
      <c r="E95" s="3"/>
      <c r="F95" s="3"/>
      <c r="G95" s="3"/>
      <c r="H95" s="3"/>
      <c r="I95" s="3"/>
      <c r="J95" s="22"/>
      <c r="K95" s="3"/>
      <c r="L95" s="21"/>
      <c r="M95" s="22"/>
      <c r="N95" s="3"/>
      <c r="O95" s="21"/>
      <c r="P95" s="3"/>
      <c r="Q95" s="3"/>
      <c r="R95" s="3"/>
      <c r="S95" s="3"/>
      <c r="T95" s="3"/>
      <c r="U95" s="3"/>
      <c r="V95" s="22"/>
      <c r="W95" s="3"/>
      <c r="X95" s="3"/>
      <c r="Y95" s="3"/>
      <c r="Z95" s="3"/>
    </row>
    <row r="96" ht="15.75" customHeight="1">
      <c r="A96" s="21" t="s">
        <v>2</v>
      </c>
      <c r="B96" s="22">
        <f t="array" ref="B96:B97">TRANSPOSE($A$6:$B$6)</f>
        <v>1</v>
      </c>
      <c r="C96" s="3"/>
      <c r="D96" s="21" t="str">
        <f t="shared" ref="D96:G96" si="28">D93</f>
        <v>w0,_</v>
      </c>
      <c r="E96" s="3">
        <f t="shared" si="28"/>
        <v>3.581488693</v>
      </c>
      <c r="F96" s="3">
        <f t="shared" si="28"/>
        <v>3.522450045</v>
      </c>
      <c r="G96" s="3">
        <f t="shared" si="28"/>
        <v>-3.973479074</v>
      </c>
      <c r="H96" s="3"/>
      <c r="I96" s="3">
        <f t="array" ref="I96">MMULT(E96:F96,B96:B97) + G96</f>
        <v>3.130459664</v>
      </c>
      <c r="J96" s="22">
        <f>1/(1+EXP(-I96))</f>
        <v>0.9581318364</v>
      </c>
      <c r="K96" s="3"/>
      <c r="L96" s="21">
        <f>$C$6</f>
        <v>1</v>
      </c>
      <c r="M96" s="22">
        <f>(L96-J96)^2</f>
        <v>0.001752943127</v>
      </c>
      <c r="N96" s="3"/>
      <c r="O96" s="21">
        <f>2*(J96-L96)</f>
        <v>-0.08373632729</v>
      </c>
      <c r="P96" s="3">
        <f>J96*(1-J96)</f>
        <v>0.04011522052</v>
      </c>
      <c r="Q96" s="3">
        <f>B96</f>
        <v>1</v>
      </c>
      <c r="R96" s="3">
        <f>B97</f>
        <v>1</v>
      </c>
      <c r="S96" s="3">
        <v>1.0</v>
      </c>
      <c r="T96" s="3">
        <f>O96*P96*Q96</f>
        <v>-0.003359101235</v>
      </c>
      <c r="U96" s="3">
        <f>O96*P96*R96</f>
        <v>-0.003359101235</v>
      </c>
      <c r="V96" s="22">
        <f>O96*P96*S96</f>
        <v>-0.003359101235</v>
      </c>
      <c r="W96" s="3"/>
      <c r="X96" s="3"/>
      <c r="Y96" s="3"/>
      <c r="Z96" s="3"/>
    </row>
    <row r="97" ht="15.75" customHeight="1">
      <c r="A97" s="26" t="s">
        <v>21</v>
      </c>
      <c r="B97" s="27">
        <v>1.0</v>
      </c>
      <c r="C97" s="3"/>
      <c r="D97" s="26"/>
      <c r="E97" s="28"/>
      <c r="F97" s="28"/>
      <c r="G97" s="28"/>
      <c r="H97" s="28"/>
      <c r="I97" s="28"/>
      <c r="J97" s="27"/>
      <c r="K97" s="21"/>
      <c r="L97" s="26"/>
      <c r="M97" s="27"/>
      <c r="N97" s="3"/>
      <c r="O97" s="26"/>
      <c r="P97" s="28"/>
      <c r="Q97" s="28"/>
      <c r="R97" s="28"/>
      <c r="S97" s="28"/>
      <c r="T97" s="28"/>
      <c r="U97" s="28"/>
      <c r="V97" s="27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SUM(M87:M97)</f>
        <v>0.3161061903</v>
      </c>
      <c r="N98" s="3"/>
      <c r="O98" s="3"/>
      <c r="P98" s="3"/>
      <c r="Q98" s="3"/>
      <c r="R98" s="3"/>
      <c r="S98" s="3"/>
      <c r="T98" s="2">
        <f t="shared" ref="T98:V98" si="29">AVERAGE(T87:T97)</f>
        <v>0.04767727893</v>
      </c>
      <c r="U98" s="2">
        <f t="shared" si="29"/>
        <v>0.04540760478</v>
      </c>
      <c r="V98" s="2">
        <f t="shared" si="29"/>
        <v>0.09409191168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7" t="s">
        <v>6</v>
      </c>
      <c r="E100" s="8"/>
      <c r="F100" s="8"/>
      <c r="G100" s="8"/>
      <c r="H100" s="8"/>
      <c r="I100" s="9" t="s">
        <v>3</v>
      </c>
      <c r="J100" s="10"/>
      <c r="K100" s="3"/>
      <c r="L100" s="7" t="s">
        <v>20</v>
      </c>
      <c r="M100" s="11" t="s">
        <v>8</v>
      </c>
      <c r="N100" s="3"/>
      <c r="O100" s="7"/>
      <c r="P100" s="8"/>
      <c r="Q100" s="8"/>
      <c r="R100" s="8"/>
      <c r="S100" s="8"/>
      <c r="T100" s="8"/>
      <c r="U100" s="8"/>
      <c r="V100" s="11"/>
      <c r="W100" s="3"/>
      <c r="X100" s="3"/>
      <c r="Y100" s="3"/>
      <c r="Z100" s="3"/>
    </row>
    <row r="101" ht="15.75" customHeight="1">
      <c r="A101" s="12"/>
      <c r="B101" s="13"/>
      <c r="C101" s="3"/>
      <c r="D101" s="14"/>
      <c r="E101" s="15" t="s">
        <v>9</v>
      </c>
      <c r="F101" s="15" t="s">
        <v>22</v>
      </c>
      <c r="G101" s="15" t="s">
        <v>10</v>
      </c>
      <c r="H101" s="15"/>
      <c r="I101" s="16" t="s">
        <v>11</v>
      </c>
      <c r="J101" s="17" t="s">
        <v>12</v>
      </c>
      <c r="K101" s="3"/>
      <c r="L101" s="14"/>
      <c r="M101" s="18"/>
      <c r="N101" s="3"/>
      <c r="O101" s="14" t="s">
        <v>13</v>
      </c>
      <c r="P101" s="15" t="s">
        <v>14</v>
      </c>
      <c r="Q101" s="15" t="s">
        <v>23</v>
      </c>
      <c r="R101" s="15" t="s">
        <v>24</v>
      </c>
      <c r="S101" s="15" t="s">
        <v>16</v>
      </c>
      <c r="T101" s="15" t="s">
        <v>25</v>
      </c>
      <c r="U101" s="15" t="s">
        <v>26</v>
      </c>
      <c r="V101" s="18" t="s">
        <v>18</v>
      </c>
      <c r="W101" s="3"/>
      <c r="X101" s="3"/>
      <c r="Y101" s="3"/>
      <c r="Z101" s="3"/>
    </row>
    <row r="102" ht="15.75" customHeight="1">
      <c r="A102" s="21" t="s">
        <v>2</v>
      </c>
      <c r="B102" s="22">
        <f t="array" ref="B102:B103">TRANSPOSE($A$3:$B$3)</f>
        <v>0</v>
      </c>
      <c r="C102" s="3"/>
      <c r="D102" s="23" t="s">
        <v>19</v>
      </c>
      <c r="E102" s="24">
        <f t="shared" ref="E102:G102" si="30">E87-$B$8*T98</f>
        <v>2.627943114</v>
      </c>
      <c r="F102" s="24">
        <f t="shared" si="30"/>
        <v>2.614297949</v>
      </c>
      <c r="G102" s="24">
        <f t="shared" si="30"/>
        <v>-5.855317307</v>
      </c>
      <c r="H102" s="24"/>
      <c r="I102" s="24">
        <f t="array" ref="I102">MMULT(E102:F102,B102:B103) + G102</f>
        <v>-5.855317307</v>
      </c>
      <c r="J102" s="22">
        <f>1/(1+EXP(-I102))</f>
        <v>0.002856443845</v>
      </c>
      <c r="K102" s="21"/>
      <c r="L102" s="21">
        <f>$C$3</f>
        <v>0</v>
      </c>
      <c r="M102" s="22">
        <f>(L102-J102)^2</f>
        <v>0.000008159271442</v>
      </c>
      <c r="N102" s="3"/>
      <c r="O102" s="21">
        <f>2*(J102-L102)</f>
        <v>0.005712887691</v>
      </c>
      <c r="P102" s="3">
        <f>J102*(1-J102)</f>
        <v>0.002848284574</v>
      </c>
      <c r="Q102" s="3">
        <f>B102</f>
        <v>0</v>
      </c>
      <c r="R102" s="3">
        <f>B103</f>
        <v>0</v>
      </c>
      <c r="S102" s="3">
        <v>1.0</v>
      </c>
      <c r="T102" s="3">
        <f>O102*P102*Q102</f>
        <v>0</v>
      </c>
      <c r="U102" s="3">
        <f>O102*P102*R102</f>
        <v>0</v>
      </c>
      <c r="V102" s="22">
        <f>O102*P102*S102</f>
        <v>0.00001627192988</v>
      </c>
      <c r="W102" s="3"/>
      <c r="X102" s="3"/>
      <c r="Y102" s="3"/>
      <c r="Z102" s="3"/>
    </row>
    <row r="103" ht="15.75" customHeight="1">
      <c r="A103" s="21" t="s">
        <v>21</v>
      </c>
      <c r="B103" s="22">
        <v>0.0</v>
      </c>
      <c r="C103" s="3"/>
      <c r="D103" s="21"/>
      <c r="E103" s="3"/>
      <c r="F103" s="3"/>
      <c r="G103" s="3"/>
      <c r="H103" s="3"/>
      <c r="I103" s="3"/>
      <c r="J103" s="22"/>
      <c r="K103" s="3"/>
      <c r="L103" s="21"/>
      <c r="M103" s="22"/>
      <c r="N103" s="3"/>
      <c r="O103" s="21"/>
      <c r="P103" s="3"/>
      <c r="Q103" s="3"/>
      <c r="R103" s="3"/>
      <c r="S103" s="3"/>
      <c r="T103" s="3"/>
      <c r="U103" s="3"/>
      <c r="V103" s="22"/>
      <c r="W103" s="3"/>
      <c r="X103" s="3"/>
      <c r="Y103" s="3"/>
      <c r="Z103" s="3"/>
    </row>
    <row r="104" ht="15.75" customHeight="1">
      <c r="A104" s="21"/>
      <c r="B104" s="22"/>
      <c r="C104" s="3"/>
      <c r="D104" s="21"/>
      <c r="E104" s="3"/>
      <c r="F104" s="3"/>
      <c r="G104" s="3"/>
      <c r="H104" s="3"/>
      <c r="I104" s="3"/>
      <c r="J104" s="22"/>
      <c r="K104" s="3"/>
      <c r="L104" s="21"/>
      <c r="M104" s="22"/>
      <c r="N104" s="3"/>
      <c r="O104" s="21"/>
      <c r="P104" s="3"/>
      <c r="Q104" s="3"/>
      <c r="R104" s="3"/>
      <c r="S104" s="3"/>
      <c r="T104" s="3"/>
      <c r="U104" s="3"/>
      <c r="V104" s="22"/>
      <c r="W104" s="3"/>
      <c r="X104" s="3"/>
      <c r="Y104" s="3"/>
      <c r="Z104" s="3"/>
    </row>
    <row r="105" ht="15.75" customHeight="1">
      <c r="A105" s="21" t="s">
        <v>2</v>
      </c>
      <c r="B105" s="22">
        <f t="array" ref="B105:B106">TRANSPOSE($A$4:$B$4)</f>
        <v>1</v>
      </c>
      <c r="C105" s="3"/>
      <c r="D105" s="21" t="str">
        <f t="shared" ref="D105:G105" si="31">D102</f>
        <v>w0,_</v>
      </c>
      <c r="E105" s="3">
        <f t="shared" si="31"/>
        <v>2.627943114</v>
      </c>
      <c r="F105" s="3">
        <f t="shared" si="31"/>
        <v>2.614297949</v>
      </c>
      <c r="G105" s="3">
        <f t="shared" si="31"/>
        <v>-5.855317307</v>
      </c>
      <c r="H105" s="3"/>
      <c r="I105" s="3">
        <f t="array" ref="I105">MMULT(E105:F105,B105:B106) + G105</f>
        <v>-3.227374193</v>
      </c>
      <c r="J105" s="22">
        <f>1/(1+EXP(-I105))</f>
        <v>0.0381484795</v>
      </c>
      <c r="K105" s="3"/>
      <c r="L105" s="21">
        <f>$C$4</f>
        <v>0</v>
      </c>
      <c r="M105" s="22">
        <f>(L105-J105)^2</f>
        <v>0.001455306489</v>
      </c>
      <c r="N105" s="3"/>
      <c r="O105" s="21">
        <f>2*(J105-L105)</f>
        <v>0.07629695901</v>
      </c>
      <c r="P105" s="3">
        <f>J105*(1-J105)</f>
        <v>0.03669317302</v>
      </c>
      <c r="Q105" s="3">
        <f>B105</f>
        <v>1</v>
      </c>
      <c r="R105" s="3">
        <f>B106</f>
        <v>0</v>
      </c>
      <c r="S105" s="3">
        <v>1.0</v>
      </c>
      <c r="T105" s="3">
        <f>O105*P105*Q105</f>
        <v>0.002799577518</v>
      </c>
      <c r="U105" s="3">
        <f>O105*P105*R105</f>
        <v>0</v>
      </c>
      <c r="V105" s="22">
        <f>O105*P105*S105</f>
        <v>0.002799577518</v>
      </c>
      <c r="W105" s="3"/>
      <c r="X105" s="3"/>
      <c r="Y105" s="3"/>
      <c r="Z105" s="3"/>
    </row>
    <row r="106" ht="15.75" customHeight="1">
      <c r="A106" s="21" t="s">
        <v>21</v>
      </c>
      <c r="B106" s="22">
        <v>0.0</v>
      </c>
      <c r="C106" s="3"/>
      <c r="D106" s="21"/>
      <c r="E106" s="3"/>
      <c r="F106" s="3"/>
      <c r="G106" s="3"/>
      <c r="H106" s="3"/>
      <c r="I106" s="3"/>
      <c r="J106" s="22"/>
      <c r="K106" s="3"/>
      <c r="L106" s="21"/>
      <c r="M106" s="22"/>
      <c r="N106" s="3"/>
      <c r="O106" s="21"/>
      <c r="P106" s="3"/>
      <c r="Q106" s="3"/>
      <c r="R106" s="3"/>
      <c r="S106" s="3"/>
      <c r="T106" s="3"/>
      <c r="U106" s="3"/>
      <c r="V106" s="22"/>
      <c r="W106" s="3"/>
      <c r="X106" s="3"/>
      <c r="Y106" s="3"/>
      <c r="Z106" s="3"/>
    </row>
    <row r="107" ht="15.75" customHeight="1">
      <c r="A107" s="21"/>
      <c r="B107" s="22"/>
      <c r="C107" s="3"/>
      <c r="D107" s="21"/>
      <c r="E107" s="3"/>
      <c r="F107" s="3"/>
      <c r="G107" s="3"/>
      <c r="H107" s="3"/>
      <c r="I107" s="3"/>
      <c r="J107" s="22"/>
      <c r="K107" s="3"/>
      <c r="L107" s="21"/>
      <c r="M107" s="22"/>
      <c r="N107" s="3"/>
      <c r="O107" s="21"/>
      <c r="P107" s="3"/>
      <c r="Q107" s="3"/>
      <c r="R107" s="3"/>
      <c r="S107" s="3"/>
      <c r="T107" s="3"/>
      <c r="U107" s="3"/>
      <c r="V107" s="22"/>
      <c r="W107" s="3"/>
      <c r="X107" s="3"/>
      <c r="Y107" s="3"/>
      <c r="Z107" s="3"/>
    </row>
    <row r="108" ht="15.75" customHeight="1">
      <c r="A108" s="21" t="s">
        <v>2</v>
      </c>
      <c r="B108" s="22">
        <f t="array" ref="B108:B109">TRANSPOSE($A$5:$B$5)</f>
        <v>0</v>
      </c>
      <c r="C108" s="3"/>
      <c r="D108" s="21" t="str">
        <f t="shared" ref="D108:G108" si="32">D105</f>
        <v>w0,_</v>
      </c>
      <c r="E108" s="3">
        <f t="shared" si="32"/>
        <v>2.627943114</v>
      </c>
      <c r="F108" s="3">
        <f t="shared" si="32"/>
        <v>2.614297949</v>
      </c>
      <c r="G108" s="3">
        <f t="shared" si="32"/>
        <v>-5.855317307</v>
      </c>
      <c r="H108" s="3"/>
      <c r="I108" s="3">
        <f t="array" ref="I108">MMULT(E108:F108,B108:B109) + G108</f>
        <v>-3.241019358</v>
      </c>
      <c r="J108" s="22">
        <f>1/(1+EXP(-I108))</f>
        <v>0.03765093835</v>
      </c>
      <c r="K108" s="3"/>
      <c r="L108" s="21">
        <f>$C$5</f>
        <v>0</v>
      </c>
      <c r="M108" s="22">
        <f>(L108-J108)^2</f>
        <v>0.001417593159</v>
      </c>
      <c r="N108" s="3"/>
      <c r="O108" s="21">
        <f>2*(J108-L108)</f>
        <v>0.0753018767</v>
      </c>
      <c r="P108" s="3">
        <f>J108*(1-J108)</f>
        <v>0.03623334519</v>
      </c>
      <c r="Q108" s="3">
        <f>B108</f>
        <v>0</v>
      </c>
      <c r="R108" s="3">
        <f>B109</f>
        <v>1</v>
      </c>
      <c r="S108" s="3">
        <v>1.0</v>
      </c>
      <c r="T108" s="3">
        <f>O108*P108*Q108</f>
        <v>0</v>
      </c>
      <c r="U108" s="3">
        <f>O108*P108*R108</f>
        <v>0.002728438892</v>
      </c>
      <c r="V108" s="22">
        <f>O108*P108*S108</f>
        <v>0.002728438892</v>
      </c>
      <c r="W108" s="3"/>
      <c r="X108" s="3"/>
      <c r="Y108" s="3"/>
      <c r="Z108" s="3"/>
    </row>
    <row r="109" ht="15.75" customHeight="1">
      <c r="A109" s="21" t="s">
        <v>21</v>
      </c>
      <c r="B109" s="22">
        <v>1.0</v>
      </c>
      <c r="C109" s="3"/>
      <c r="D109" s="21"/>
      <c r="E109" s="3"/>
      <c r="F109" s="3"/>
      <c r="G109" s="3"/>
      <c r="H109" s="3"/>
      <c r="I109" s="3"/>
      <c r="J109" s="22"/>
      <c r="K109" s="3"/>
      <c r="L109" s="21"/>
      <c r="M109" s="22"/>
      <c r="N109" s="3"/>
      <c r="O109" s="21"/>
      <c r="P109" s="3"/>
      <c r="Q109" s="3"/>
      <c r="R109" s="3"/>
      <c r="S109" s="3"/>
      <c r="T109" s="3"/>
      <c r="U109" s="3"/>
      <c r="V109" s="22"/>
      <c r="W109" s="3"/>
      <c r="X109" s="3"/>
      <c r="Y109" s="3"/>
      <c r="Z109" s="3"/>
    </row>
    <row r="110" ht="15.75" customHeight="1">
      <c r="A110" s="21"/>
      <c r="B110" s="22"/>
      <c r="C110" s="3"/>
      <c r="D110" s="21"/>
      <c r="E110" s="3"/>
      <c r="F110" s="3"/>
      <c r="G110" s="3"/>
      <c r="H110" s="3"/>
      <c r="I110" s="3"/>
      <c r="J110" s="22"/>
      <c r="K110" s="3"/>
      <c r="L110" s="21"/>
      <c r="M110" s="22"/>
      <c r="N110" s="3"/>
      <c r="O110" s="21"/>
      <c r="P110" s="3"/>
      <c r="Q110" s="3"/>
      <c r="R110" s="3"/>
      <c r="S110" s="3"/>
      <c r="T110" s="3"/>
      <c r="U110" s="3"/>
      <c r="V110" s="22"/>
      <c r="W110" s="3"/>
      <c r="X110" s="3"/>
      <c r="Y110" s="3"/>
      <c r="Z110" s="3"/>
    </row>
    <row r="111" ht="15.75" customHeight="1">
      <c r="A111" s="21" t="s">
        <v>2</v>
      </c>
      <c r="B111" s="22">
        <f t="array" ref="B111:B112">TRANSPOSE($A$6:$B$6)</f>
        <v>1</v>
      </c>
      <c r="C111" s="3"/>
      <c r="D111" s="21" t="str">
        <f t="shared" ref="D111:G111" si="33">D108</f>
        <v>w0,_</v>
      </c>
      <c r="E111" s="3">
        <f t="shared" si="33"/>
        <v>2.627943114</v>
      </c>
      <c r="F111" s="3">
        <f t="shared" si="33"/>
        <v>2.614297949</v>
      </c>
      <c r="G111" s="3">
        <f t="shared" si="33"/>
        <v>-5.855317307</v>
      </c>
      <c r="H111" s="3"/>
      <c r="I111" s="3">
        <f t="array" ref="I111">MMULT(E111:F111,B111:B112) + G111</f>
        <v>-0.6130762436</v>
      </c>
      <c r="J111" s="22">
        <f>1/(1+EXP(-I111))</f>
        <v>0.3513577849</v>
      </c>
      <c r="K111" s="3"/>
      <c r="L111" s="21">
        <f>$C$6</f>
        <v>1</v>
      </c>
      <c r="M111" s="22">
        <f>(L111-J111)^2</f>
        <v>0.4207367232</v>
      </c>
      <c r="N111" s="3"/>
      <c r="O111" s="21">
        <f>2*(J111-L111)</f>
        <v>-1.29728443</v>
      </c>
      <c r="P111" s="3">
        <f>J111*(1-J111)</f>
        <v>0.2279054919</v>
      </c>
      <c r="Q111" s="3">
        <f>B111</f>
        <v>1</v>
      </c>
      <c r="R111" s="3">
        <f>B112</f>
        <v>1</v>
      </c>
      <c r="S111" s="3">
        <v>1.0</v>
      </c>
      <c r="T111" s="3">
        <f>O111*P111*Q111</f>
        <v>-0.2956582462</v>
      </c>
      <c r="U111" s="3">
        <f>O111*P111*R111</f>
        <v>-0.2956582462</v>
      </c>
      <c r="V111" s="22">
        <f>O111*P111*S111</f>
        <v>-0.2956582462</v>
      </c>
      <c r="W111" s="3"/>
      <c r="X111" s="3"/>
      <c r="Y111" s="3"/>
      <c r="Z111" s="3"/>
    </row>
    <row r="112" ht="15.75" customHeight="1">
      <c r="A112" s="26" t="s">
        <v>21</v>
      </c>
      <c r="B112" s="27">
        <v>1.0</v>
      </c>
      <c r="C112" s="3"/>
      <c r="D112" s="26"/>
      <c r="E112" s="28"/>
      <c r="F112" s="28"/>
      <c r="G112" s="28"/>
      <c r="H112" s="28"/>
      <c r="I112" s="28"/>
      <c r="J112" s="27"/>
      <c r="K112" s="21"/>
      <c r="L112" s="26"/>
      <c r="M112" s="27"/>
      <c r="N112" s="3"/>
      <c r="O112" s="26"/>
      <c r="P112" s="28"/>
      <c r="Q112" s="28"/>
      <c r="R112" s="28"/>
      <c r="S112" s="28"/>
      <c r="T112" s="28"/>
      <c r="U112" s="28"/>
      <c r="V112" s="27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SUM(M102:M112)</f>
        <v>0.4236177821</v>
      </c>
      <c r="N113" s="3"/>
      <c r="O113" s="3"/>
      <c r="P113" s="3"/>
      <c r="Q113" s="3"/>
      <c r="R113" s="3"/>
      <c r="S113" s="3"/>
      <c r="T113" s="2">
        <f t="shared" ref="T113:V113" si="34">AVERAGE(T102:T112)</f>
        <v>-0.07321466717</v>
      </c>
      <c r="U113" s="2">
        <f t="shared" si="34"/>
        <v>-0.07323245182</v>
      </c>
      <c r="V113" s="2">
        <f t="shared" si="34"/>
        <v>-0.07252848946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7" t="s">
        <v>6</v>
      </c>
      <c r="E115" s="8"/>
      <c r="F115" s="8"/>
      <c r="G115" s="8"/>
      <c r="H115" s="8"/>
      <c r="I115" s="9" t="s">
        <v>3</v>
      </c>
      <c r="J115" s="10"/>
      <c r="K115" s="3"/>
      <c r="L115" s="7" t="s">
        <v>20</v>
      </c>
      <c r="M115" s="11" t="s">
        <v>8</v>
      </c>
      <c r="N115" s="3"/>
      <c r="O115" s="7"/>
      <c r="P115" s="8"/>
      <c r="Q115" s="8"/>
      <c r="R115" s="8"/>
      <c r="S115" s="8"/>
      <c r="T115" s="8"/>
      <c r="U115" s="8"/>
      <c r="V115" s="11"/>
      <c r="W115" s="3"/>
      <c r="X115" s="3"/>
      <c r="Y115" s="3"/>
      <c r="Z115" s="3"/>
    </row>
    <row r="116" ht="15.75" customHeight="1">
      <c r="A116" s="12"/>
      <c r="B116" s="13"/>
      <c r="C116" s="3"/>
      <c r="D116" s="14"/>
      <c r="E116" s="15" t="s">
        <v>9</v>
      </c>
      <c r="F116" s="15" t="s">
        <v>22</v>
      </c>
      <c r="G116" s="15" t="s">
        <v>10</v>
      </c>
      <c r="H116" s="15"/>
      <c r="I116" s="16" t="s">
        <v>11</v>
      </c>
      <c r="J116" s="17" t="s">
        <v>12</v>
      </c>
      <c r="K116" s="3"/>
      <c r="L116" s="14"/>
      <c r="M116" s="18"/>
      <c r="N116" s="3"/>
      <c r="O116" s="14" t="s">
        <v>13</v>
      </c>
      <c r="P116" s="15" t="s">
        <v>14</v>
      </c>
      <c r="Q116" s="15" t="s">
        <v>23</v>
      </c>
      <c r="R116" s="15" t="s">
        <v>24</v>
      </c>
      <c r="S116" s="15" t="s">
        <v>16</v>
      </c>
      <c r="T116" s="15" t="s">
        <v>25</v>
      </c>
      <c r="U116" s="15" t="s">
        <v>26</v>
      </c>
      <c r="V116" s="18" t="s">
        <v>18</v>
      </c>
      <c r="W116" s="3"/>
      <c r="X116" s="3"/>
      <c r="Y116" s="3"/>
      <c r="Z116" s="3"/>
    </row>
    <row r="117" ht="15.75" customHeight="1">
      <c r="A117" s="21" t="s">
        <v>2</v>
      </c>
      <c r="B117" s="22">
        <f t="array" ref="B117:B118">TRANSPOSE($A$3:$B$3)</f>
        <v>0</v>
      </c>
      <c r="C117" s="3"/>
      <c r="D117" s="23" t="s">
        <v>19</v>
      </c>
      <c r="E117" s="24">
        <f t="shared" ref="E117:G117" si="35">E102-$B$8*T113</f>
        <v>4.092236458</v>
      </c>
      <c r="F117" s="24">
        <f t="shared" si="35"/>
        <v>4.078946986</v>
      </c>
      <c r="G117" s="24">
        <f t="shared" si="35"/>
        <v>-4.404747518</v>
      </c>
      <c r="H117" s="24"/>
      <c r="I117" s="24">
        <f t="array" ref="I117">MMULT(E117:F117,B117:B118) + G117</f>
        <v>-4.404747518</v>
      </c>
      <c r="J117" s="22">
        <f>1/(1+EXP(-I117))</f>
        <v>0.01207168493</v>
      </c>
      <c r="K117" s="21"/>
      <c r="L117" s="21">
        <f>$C$3</f>
        <v>0</v>
      </c>
      <c r="M117" s="22">
        <f>(L117-J117)^2</f>
        <v>0.0001457255769</v>
      </c>
      <c r="N117" s="3"/>
      <c r="O117" s="21">
        <f>2*(J117-L117)</f>
        <v>0.02414336985</v>
      </c>
      <c r="P117" s="3">
        <f>J117*(1-J117)</f>
        <v>0.01192595935</v>
      </c>
      <c r="Q117" s="3">
        <f>B117</f>
        <v>0</v>
      </c>
      <c r="R117" s="3">
        <f>B118</f>
        <v>0</v>
      </c>
      <c r="S117" s="3">
        <v>1.0</v>
      </c>
      <c r="T117" s="3">
        <f>O117*P117*Q117</f>
        <v>0</v>
      </c>
      <c r="U117" s="3">
        <f>O117*P117*R117</f>
        <v>0</v>
      </c>
      <c r="V117" s="22">
        <f>O117*P117*S117</f>
        <v>0.0002879328474</v>
      </c>
      <c r="W117" s="3"/>
      <c r="X117" s="3"/>
      <c r="Y117" s="3"/>
      <c r="Z117" s="3"/>
    </row>
    <row r="118" ht="15.75" customHeight="1">
      <c r="A118" s="21" t="s">
        <v>21</v>
      </c>
      <c r="B118" s="22">
        <v>0.0</v>
      </c>
      <c r="C118" s="3"/>
      <c r="D118" s="21"/>
      <c r="E118" s="3"/>
      <c r="F118" s="3"/>
      <c r="G118" s="3"/>
      <c r="H118" s="3"/>
      <c r="I118" s="3"/>
      <c r="J118" s="22"/>
      <c r="K118" s="3"/>
      <c r="L118" s="21"/>
      <c r="M118" s="22"/>
      <c r="N118" s="3"/>
      <c r="O118" s="21"/>
      <c r="P118" s="3"/>
      <c r="Q118" s="3"/>
      <c r="R118" s="3"/>
      <c r="S118" s="3"/>
      <c r="T118" s="3"/>
      <c r="U118" s="3"/>
      <c r="V118" s="22"/>
      <c r="W118" s="3"/>
      <c r="X118" s="3"/>
      <c r="Y118" s="3"/>
      <c r="Z118" s="3"/>
    </row>
    <row r="119" ht="15.75" customHeight="1">
      <c r="A119" s="21"/>
      <c r="B119" s="22"/>
      <c r="C119" s="3"/>
      <c r="D119" s="21"/>
      <c r="E119" s="3"/>
      <c r="F119" s="3"/>
      <c r="G119" s="3"/>
      <c r="H119" s="3"/>
      <c r="I119" s="3"/>
      <c r="J119" s="22"/>
      <c r="K119" s="3"/>
      <c r="L119" s="21"/>
      <c r="M119" s="22"/>
      <c r="N119" s="3"/>
      <c r="O119" s="21"/>
      <c r="P119" s="3"/>
      <c r="Q119" s="3"/>
      <c r="R119" s="3"/>
      <c r="S119" s="3"/>
      <c r="T119" s="3"/>
      <c r="U119" s="3"/>
      <c r="V119" s="22"/>
      <c r="W119" s="3"/>
      <c r="X119" s="3"/>
      <c r="Y119" s="3"/>
      <c r="Z119" s="3"/>
    </row>
    <row r="120" ht="15.75" customHeight="1">
      <c r="A120" s="21" t="s">
        <v>2</v>
      </c>
      <c r="B120" s="22">
        <f t="array" ref="B120:B121">TRANSPOSE($A$4:$B$4)</f>
        <v>1</v>
      </c>
      <c r="C120" s="3"/>
      <c r="D120" s="21" t="str">
        <f t="shared" ref="D120:G120" si="36">D117</f>
        <v>w0,_</v>
      </c>
      <c r="E120" s="3">
        <f t="shared" si="36"/>
        <v>4.092236458</v>
      </c>
      <c r="F120" s="3">
        <f t="shared" si="36"/>
        <v>4.078946986</v>
      </c>
      <c r="G120" s="3">
        <f t="shared" si="36"/>
        <v>-4.404747518</v>
      </c>
      <c r="H120" s="3"/>
      <c r="I120" s="3">
        <f t="array" ref="I120">MMULT(E120:F120,B120:B121) + G120</f>
        <v>-0.3125110604</v>
      </c>
      <c r="J120" s="22">
        <f>1/(1+EXP(-I120))</f>
        <v>0.4225019361</v>
      </c>
      <c r="K120" s="3"/>
      <c r="L120" s="21">
        <f>$C$4</f>
        <v>0</v>
      </c>
      <c r="M120" s="22">
        <f>(L120-J120)^2</f>
        <v>0.178507886</v>
      </c>
      <c r="N120" s="3"/>
      <c r="O120" s="21">
        <f>2*(J120-L120)</f>
        <v>0.8450038723</v>
      </c>
      <c r="P120" s="3">
        <f>J120*(1-J120)</f>
        <v>0.2439940501</v>
      </c>
      <c r="Q120" s="3">
        <f>B120</f>
        <v>1</v>
      </c>
      <c r="R120" s="3">
        <f>B121</f>
        <v>0</v>
      </c>
      <c r="S120" s="3">
        <v>1.0</v>
      </c>
      <c r="T120" s="3">
        <f>O120*P120*Q120</f>
        <v>0.2061759171</v>
      </c>
      <c r="U120" s="3">
        <f>O120*P120*R120</f>
        <v>0</v>
      </c>
      <c r="V120" s="22">
        <f>O120*P120*S120</f>
        <v>0.2061759171</v>
      </c>
      <c r="W120" s="3"/>
      <c r="X120" s="3"/>
      <c r="Y120" s="3"/>
      <c r="Z120" s="3"/>
    </row>
    <row r="121" ht="15.75" customHeight="1">
      <c r="A121" s="21" t="s">
        <v>21</v>
      </c>
      <c r="B121" s="22">
        <v>0.0</v>
      </c>
      <c r="C121" s="3"/>
      <c r="D121" s="21"/>
      <c r="E121" s="3"/>
      <c r="F121" s="3"/>
      <c r="G121" s="3"/>
      <c r="H121" s="3"/>
      <c r="I121" s="3"/>
      <c r="J121" s="22"/>
      <c r="K121" s="3"/>
      <c r="L121" s="21"/>
      <c r="M121" s="22"/>
      <c r="N121" s="3"/>
      <c r="O121" s="21"/>
      <c r="P121" s="3"/>
      <c r="Q121" s="3"/>
      <c r="R121" s="3"/>
      <c r="S121" s="3"/>
      <c r="T121" s="3"/>
      <c r="U121" s="3"/>
      <c r="V121" s="22"/>
      <c r="W121" s="3"/>
      <c r="X121" s="3"/>
      <c r="Y121" s="3"/>
      <c r="Z121" s="3"/>
    </row>
    <row r="122" ht="15.75" customHeight="1">
      <c r="A122" s="21"/>
      <c r="B122" s="22"/>
      <c r="C122" s="3"/>
      <c r="D122" s="21"/>
      <c r="E122" s="3"/>
      <c r="F122" s="3"/>
      <c r="G122" s="3"/>
      <c r="H122" s="3"/>
      <c r="I122" s="3"/>
      <c r="J122" s="22"/>
      <c r="K122" s="3"/>
      <c r="L122" s="21"/>
      <c r="M122" s="22"/>
      <c r="N122" s="3"/>
      <c r="O122" s="21"/>
      <c r="P122" s="3"/>
      <c r="Q122" s="3"/>
      <c r="R122" s="3"/>
      <c r="S122" s="3"/>
      <c r="T122" s="3"/>
      <c r="U122" s="3"/>
      <c r="V122" s="22"/>
      <c r="W122" s="3"/>
      <c r="X122" s="3"/>
      <c r="Y122" s="3"/>
      <c r="Z122" s="3"/>
    </row>
    <row r="123" ht="15.75" customHeight="1">
      <c r="A123" s="21" t="s">
        <v>2</v>
      </c>
      <c r="B123" s="22">
        <f t="array" ref="B123:B124">TRANSPOSE($A$5:$B$5)</f>
        <v>0</v>
      </c>
      <c r="C123" s="3"/>
      <c r="D123" s="21" t="str">
        <f t="shared" ref="D123:G123" si="37">D120</f>
        <v>w0,_</v>
      </c>
      <c r="E123" s="3">
        <f t="shared" si="37"/>
        <v>4.092236458</v>
      </c>
      <c r="F123" s="3">
        <f t="shared" si="37"/>
        <v>4.078946986</v>
      </c>
      <c r="G123" s="3">
        <f t="shared" si="37"/>
        <v>-4.404747518</v>
      </c>
      <c r="H123" s="3"/>
      <c r="I123" s="3">
        <f t="array" ref="I123">MMULT(E123:F123,B123:B124) + G123</f>
        <v>-0.3258005322</v>
      </c>
      <c r="J123" s="22">
        <f>1/(1+EXP(-I123))</f>
        <v>0.4192627678</v>
      </c>
      <c r="K123" s="3"/>
      <c r="L123" s="21">
        <f>$C$5</f>
        <v>0</v>
      </c>
      <c r="M123" s="22">
        <f>(L123-J123)^2</f>
        <v>0.1757812685</v>
      </c>
      <c r="N123" s="3"/>
      <c r="O123" s="21">
        <f>2*(J123-L123)</f>
        <v>0.8385255356</v>
      </c>
      <c r="P123" s="3">
        <f>J123*(1-J123)</f>
        <v>0.2434814993</v>
      </c>
      <c r="Q123" s="3">
        <f>B123</f>
        <v>0</v>
      </c>
      <c r="R123" s="3">
        <f>B124</f>
        <v>1</v>
      </c>
      <c r="S123" s="3">
        <v>1.0</v>
      </c>
      <c r="T123" s="3">
        <f>O123*P123*Q123</f>
        <v>0</v>
      </c>
      <c r="U123" s="3">
        <f>O123*P123*R123</f>
        <v>0.2041654546</v>
      </c>
      <c r="V123" s="22">
        <f>O123*P123*S123</f>
        <v>0.2041654546</v>
      </c>
      <c r="W123" s="3"/>
      <c r="X123" s="3"/>
      <c r="Y123" s="3"/>
      <c r="Z123" s="3"/>
    </row>
    <row r="124" ht="15.75" customHeight="1">
      <c r="A124" s="21" t="s">
        <v>21</v>
      </c>
      <c r="B124" s="22">
        <v>1.0</v>
      </c>
      <c r="C124" s="3"/>
      <c r="D124" s="21"/>
      <c r="E124" s="3"/>
      <c r="F124" s="3"/>
      <c r="G124" s="3"/>
      <c r="H124" s="3"/>
      <c r="I124" s="3"/>
      <c r="J124" s="22"/>
      <c r="K124" s="3"/>
      <c r="L124" s="21"/>
      <c r="M124" s="22"/>
      <c r="N124" s="3"/>
      <c r="O124" s="21"/>
      <c r="P124" s="3"/>
      <c r="Q124" s="3"/>
      <c r="R124" s="3"/>
      <c r="S124" s="3"/>
      <c r="T124" s="3"/>
      <c r="U124" s="3"/>
      <c r="V124" s="22"/>
      <c r="W124" s="3"/>
      <c r="X124" s="3"/>
      <c r="Y124" s="3"/>
      <c r="Z124" s="3"/>
    </row>
    <row r="125" ht="15.75" customHeight="1">
      <c r="A125" s="21"/>
      <c r="B125" s="22"/>
      <c r="C125" s="3"/>
      <c r="D125" s="21"/>
      <c r="E125" s="3"/>
      <c r="F125" s="3"/>
      <c r="G125" s="3"/>
      <c r="H125" s="3"/>
      <c r="I125" s="3"/>
      <c r="J125" s="22"/>
      <c r="K125" s="3"/>
      <c r="L125" s="21"/>
      <c r="M125" s="22"/>
      <c r="N125" s="3"/>
      <c r="O125" s="21"/>
      <c r="P125" s="3"/>
      <c r="Q125" s="3"/>
      <c r="R125" s="3"/>
      <c r="S125" s="3"/>
      <c r="T125" s="3"/>
      <c r="U125" s="3"/>
      <c r="V125" s="22"/>
      <c r="W125" s="3"/>
      <c r="X125" s="3"/>
      <c r="Y125" s="3"/>
      <c r="Z125" s="3"/>
    </row>
    <row r="126" ht="15.75" customHeight="1">
      <c r="A126" s="21" t="s">
        <v>2</v>
      </c>
      <c r="B126" s="22">
        <f t="array" ref="B126:B127">TRANSPOSE($A$6:$B$6)</f>
        <v>1</v>
      </c>
      <c r="C126" s="3"/>
      <c r="D126" s="21" t="str">
        <f t="shared" ref="D126:G126" si="38">D123</f>
        <v>w0,_</v>
      </c>
      <c r="E126" s="3">
        <f t="shared" si="38"/>
        <v>4.092236458</v>
      </c>
      <c r="F126" s="3">
        <f t="shared" si="38"/>
        <v>4.078946986</v>
      </c>
      <c r="G126" s="3">
        <f t="shared" si="38"/>
        <v>-4.404747518</v>
      </c>
      <c r="H126" s="3"/>
      <c r="I126" s="3">
        <f t="array" ref="I126">MMULT(E126:F126,B126:B127) + G126</f>
        <v>3.766435925</v>
      </c>
      <c r="J126" s="22">
        <f>1/(1+EXP(-I126))</f>
        <v>0.9773887284</v>
      </c>
      <c r="K126" s="3"/>
      <c r="L126" s="21">
        <f>$C$6</f>
        <v>1</v>
      </c>
      <c r="M126" s="22">
        <f>(L126-J126)^2</f>
        <v>0.0005112696052</v>
      </c>
      <c r="N126" s="3"/>
      <c r="O126" s="21">
        <f>2*(J126-L126)</f>
        <v>-0.04522254328</v>
      </c>
      <c r="P126" s="3">
        <f>J126*(1-J126)</f>
        <v>0.02210000203</v>
      </c>
      <c r="Q126" s="3">
        <f>B126</f>
        <v>1</v>
      </c>
      <c r="R126" s="3">
        <f>B127</f>
        <v>1</v>
      </c>
      <c r="S126" s="3">
        <v>1.0</v>
      </c>
      <c r="T126" s="3">
        <f>O126*P126*Q126</f>
        <v>-0.0009994182985</v>
      </c>
      <c r="U126" s="3">
        <f>O126*P126*R126</f>
        <v>-0.0009994182985</v>
      </c>
      <c r="V126" s="22">
        <f>O126*P126*S126</f>
        <v>-0.0009994182985</v>
      </c>
      <c r="W126" s="3"/>
      <c r="X126" s="3"/>
      <c r="Y126" s="3"/>
      <c r="Z126" s="3"/>
    </row>
    <row r="127" ht="15.75" customHeight="1">
      <c r="A127" s="26" t="s">
        <v>21</v>
      </c>
      <c r="B127" s="27">
        <v>1.0</v>
      </c>
      <c r="C127" s="3"/>
      <c r="D127" s="26"/>
      <c r="E127" s="28"/>
      <c r="F127" s="28"/>
      <c r="G127" s="28"/>
      <c r="H127" s="28"/>
      <c r="I127" s="28"/>
      <c r="J127" s="27"/>
      <c r="K127" s="21"/>
      <c r="L127" s="26"/>
      <c r="M127" s="27"/>
      <c r="N127" s="3"/>
      <c r="O127" s="26"/>
      <c r="P127" s="28"/>
      <c r="Q127" s="28"/>
      <c r="R127" s="28"/>
      <c r="S127" s="28"/>
      <c r="T127" s="28"/>
      <c r="U127" s="28"/>
      <c r="V127" s="27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SUM(M117:M127)</f>
        <v>0.3549461497</v>
      </c>
      <c r="N128" s="3"/>
      <c r="O128" s="3"/>
      <c r="P128" s="3"/>
      <c r="Q128" s="3"/>
      <c r="R128" s="3"/>
      <c r="S128" s="3"/>
      <c r="T128" s="2">
        <f t="shared" ref="T128:V128" si="39">AVERAGE(T117:T127)</f>
        <v>0.05129412471</v>
      </c>
      <c r="U128" s="2">
        <f t="shared" si="39"/>
        <v>0.05079150909</v>
      </c>
      <c r="V128" s="2">
        <f t="shared" si="39"/>
        <v>0.1024074716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7" t="s">
        <v>6</v>
      </c>
      <c r="E130" s="8"/>
      <c r="F130" s="8"/>
      <c r="G130" s="8"/>
      <c r="H130" s="8"/>
      <c r="I130" s="9" t="s">
        <v>3</v>
      </c>
      <c r="J130" s="10"/>
      <c r="K130" s="3"/>
      <c r="L130" s="7" t="s">
        <v>20</v>
      </c>
      <c r="M130" s="11" t="s">
        <v>8</v>
      </c>
      <c r="N130" s="3"/>
      <c r="O130" s="7"/>
      <c r="P130" s="8"/>
      <c r="Q130" s="8"/>
      <c r="R130" s="8"/>
      <c r="S130" s="8"/>
      <c r="T130" s="8"/>
      <c r="U130" s="8"/>
      <c r="V130" s="11"/>
      <c r="W130" s="3"/>
      <c r="X130" s="3"/>
      <c r="Y130" s="3"/>
      <c r="Z130" s="3"/>
    </row>
    <row r="131" ht="15.75" customHeight="1">
      <c r="A131" s="12"/>
      <c r="B131" s="13"/>
      <c r="C131" s="3"/>
      <c r="D131" s="14"/>
      <c r="E131" s="15" t="s">
        <v>9</v>
      </c>
      <c r="F131" s="15" t="s">
        <v>22</v>
      </c>
      <c r="G131" s="15" t="s">
        <v>10</v>
      </c>
      <c r="H131" s="15"/>
      <c r="I131" s="16" t="s">
        <v>11</v>
      </c>
      <c r="J131" s="17" t="s">
        <v>12</v>
      </c>
      <c r="K131" s="3"/>
      <c r="L131" s="14"/>
      <c r="M131" s="18"/>
      <c r="N131" s="3"/>
      <c r="O131" s="14" t="s">
        <v>13</v>
      </c>
      <c r="P131" s="15" t="s">
        <v>14</v>
      </c>
      <c r="Q131" s="15" t="s">
        <v>23</v>
      </c>
      <c r="R131" s="15" t="s">
        <v>24</v>
      </c>
      <c r="S131" s="15" t="s">
        <v>16</v>
      </c>
      <c r="T131" s="15" t="s">
        <v>25</v>
      </c>
      <c r="U131" s="15" t="s">
        <v>26</v>
      </c>
      <c r="V131" s="18" t="s">
        <v>18</v>
      </c>
      <c r="W131" s="3"/>
      <c r="X131" s="3"/>
      <c r="Y131" s="3"/>
      <c r="Z131" s="3"/>
    </row>
    <row r="132" ht="15.75" customHeight="1">
      <c r="A132" s="21" t="s">
        <v>2</v>
      </c>
      <c r="B132" s="22">
        <f t="array" ref="B132:B133">TRANSPOSE($A$3:$B$3)</f>
        <v>0</v>
      </c>
      <c r="C132" s="3"/>
      <c r="D132" s="23" t="s">
        <v>19</v>
      </c>
      <c r="E132" s="24">
        <f t="shared" ref="E132:G132" si="40">E117-$B$8*T128</f>
        <v>3.066353963</v>
      </c>
      <c r="F132" s="24">
        <f t="shared" si="40"/>
        <v>3.063116804</v>
      </c>
      <c r="G132" s="24">
        <f t="shared" si="40"/>
        <v>-6.45289695</v>
      </c>
      <c r="H132" s="24"/>
      <c r="I132" s="24">
        <f t="array" ref="I132">MMULT(E132:F132,B132:B133) + G132</f>
        <v>-6.45289695</v>
      </c>
      <c r="J132" s="22">
        <f>1/(1+EXP(-I132))</f>
        <v>0.00157347039</v>
      </c>
      <c r="K132" s="21"/>
      <c r="L132" s="21">
        <f>$C$3</f>
        <v>0</v>
      </c>
      <c r="M132" s="22">
        <f>(L132-J132)^2</f>
        <v>0.000002475809069</v>
      </c>
      <c r="N132" s="3"/>
      <c r="O132" s="21">
        <f>2*(J132-L132)</f>
        <v>0.003146940781</v>
      </c>
      <c r="P132" s="3">
        <f>J132*(1-J132)</f>
        <v>0.001570994581</v>
      </c>
      <c r="Q132" s="3">
        <f>B132</f>
        <v>0</v>
      </c>
      <c r="R132" s="3">
        <f>B133</f>
        <v>0</v>
      </c>
      <c r="S132" s="3">
        <v>1.0</v>
      </c>
      <c r="T132" s="3">
        <f>O132*P132*Q132</f>
        <v>0</v>
      </c>
      <c r="U132" s="3">
        <f>O132*P132*R132</f>
        <v>0</v>
      </c>
      <c r="V132" s="22">
        <f>O132*P132*S132</f>
        <v>0.000004943826914</v>
      </c>
      <c r="W132" s="3"/>
      <c r="X132" s="3"/>
      <c r="Y132" s="3"/>
      <c r="Z132" s="3"/>
    </row>
    <row r="133" ht="15.75" customHeight="1">
      <c r="A133" s="21" t="s">
        <v>21</v>
      </c>
      <c r="B133" s="22">
        <v>0.0</v>
      </c>
      <c r="C133" s="3"/>
      <c r="D133" s="21"/>
      <c r="E133" s="3"/>
      <c r="F133" s="3"/>
      <c r="G133" s="3"/>
      <c r="H133" s="3"/>
      <c r="I133" s="3"/>
      <c r="J133" s="22"/>
      <c r="K133" s="3"/>
      <c r="L133" s="21"/>
      <c r="M133" s="22"/>
      <c r="N133" s="3"/>
      <c r="O133" s="21"/>
      <c r="P133" s="3"/>
      <c r="Q133" s="3"/>
      <c r="R133" s="3"/>
      <c r="S133" s="3"/>
      <c r="T133" s="3"/>
      <c r="U133" s="3"/>
      <c r="V133" s="22"/>
      <c r="W133" s="3"/>
      <c r="X133" s="3"/>
      <c r="Y133" s="3"/>
      <c r="Z133" s="3"/>
    </row>
    <row r="134" ht="15.75" customHeight="1">
      <c r="A134" s="21"/>
      <c r="B134" s="22"/>
      <c r="C134" s="3"/>
      <c r="D134" s="21"/>
      <c r="E134" s="3"/>
      <c r="F134" s="3"/>
      <c r="G134" s="3"/>
      <c r="H134" s="3"/>
      <c r="I134" s="3"/>
      <c r="J134" s="22"/>
      <c r="K134" s="3"/>
      <c r="L134" s="21"/>
      <c r="M134" s="22"/>
      <c r="N134" s="3"/>
      <c r="O134" s="21"/>
      <c r="P134" s="3"/>
      <c r="Q134" s="3"/>
      <c r="R134" s="3"/>
      <c r="S134" s="3"/>
      <c r="T134" s="3"/>
      <c r="U134" s="3"/>
      <c r="V134" s="22"/>
      <c r="W134" s="3"/>
      <c r="X134" s="3"/>
      <c r="Y134" s="3"/>
      <c r="Z134" s="3"/>
    </row>
    <row r="135" ht="15.75" customHeight="1">
      <c r="A135" s="21" t="s">
        <v>2</v>
      </c>
      <c r="B135" s="22">
        <f t="array" ref="B135:B136">TRANSPOSE($A$4:$B$4)</f>
        <v>1</v>
      </c>
      <c r="C135" s="3"/>
      <c r="D135" s="21" t="str">
        <f t="shared" ref="D135:G135" si="41">D132</f>
        <v>w0,_</v>
      </c>
      <c r="E135" s="3">
        <f t="shared" si="41"/>
        <v>3.066353963</v>
      </c>
      <c r="F135" s="3">
        <f t="shared" si="41"/>
        <v>3.063116804</v>
      </c>
      <c r="G135" s="3">
        <f t="shared" si="41"/>
        <v>-6.45289695</v>
      </c>
      <c r="H135" s="3"/>
      <c r="I135" s="3">
        <f t="array" ref="I135">MMULT(E135:F135,B135:B136) + G135</f>
        <v>-3.386542986</v>
      </c>
      <c r="J135" s="22">
        <f>1/(1+EXP(-I135))</f>
        <v>0.03271868692</v>
      </c>
      <c r="K135" s="3"/>
      <c r="L135" s="21">
        <f>$C$4</f>
        <v>0</v>
      </c>
      <c r="M135" s="22">
        <f>(L135-J135)^2</f>
        <v>0.001070512474</v>
      </c>
      <c r="N135" s="3"/>
      <c r="O135" s="21">
        <f>2*(J135-L135)</f>
        <v>0.06543737383</v>
      </c>
      <c r="P135" s="3">
        <f>J135*(1-J135)</f>
        <v>0.03164817444</v>
      </c>
      <c r="Q135" s="3">
        <f>B135</f>
        <v>1</v>
      </c>
      <c r="R135" s="3">
        <f>B136</f>
        <v>0</v>
      </c>
      <c r="S135" s="3">
        <v>1.0</v>
      </c>
      <c r="T135" s="3">
        <f>O135*P135*Q135</f>
        <v>0.002070973422</v>
      </c>
      <c r="U135" s="3">
        <f>O135*P135*R135</f>
        <v>0</v>
      </c>
      <c r="V135" s="22">
        <f>O135*P135*S135</f>
        <v>0.002070973422</v>
      </c>
      <c r="W135" s="3"/>
      <c r="X135" s="3"/>
      <c r="Y135" s="3"/>
      <c r="Z135" s="3"/>
    </row>
    <row r="136" ht="15.75" customHeight="1">
      <c r="A136" s="21" t="s">
        <v>21</v>
      </c>
      <c r="B136" s="22">
        <v>0.0</v>
      </c>
      <c r="C136" s="3"/>
      <c r="D136" s="21"/>
      <c r="E136" s="3"/>
      <c r="F136" s="3"/>
      <c r="G136" s="3"/>
      <c r="H136" s="3"/>
      <c r="I136" s="3"/>
      <c r="J136" s="22"/>
      <c r="K136" s="3"/>
      <c r="L136" s="21"/>
      <c r="M136" s="22"/>
      <c r="N136" s="3"/>
      <c r="O136" s="21"/>
      <c r="P136" s="3"/>
      <c r="Q136" s="3"/>
      <c r="R136" s="3"/>
      <c r="S136" s="3"/>
      <c r="T136" s="3"/>
      <c r="U136" s="3"/>
      <c r="V136" s="22"/>
      <c r="W136" s="3"/>
      <c r="X136" s="3"/>
      <c r="Y136" s="3"/>
      <c r="Z136" s="3"/>
    </row>
    <row r="137" ht="15.75" customHeight="1">
      <c r="A137" s="21"/>
      <c r="B137" s="22"/>
      <c r="C137" s="3"/>
      <c r="D137" s="21"/>
      <c r="E137" s="3"/>
      <c r="F137" s="3"/>
      <c r="G137" s="3"/>
      <c r="H137" s="3"/>
      <c r="I137" s="3"/>
      <c r="J137" s="22"/>
      <c r="K137" s="3"/>
      <c r="L137" s="21"/>
      <c r="M137" s="22"/>
      <c r="N137" s="3"/>
      <c r="O137" s="21"/>
      <c r="P137" s="3"/>
      <c r="Q137" s="3"/>
      <c r="R137" s="3"/>
      <c r="S137" s="3"/>
      <c r="T137" s="3"/>
      <c r="U137" s="3"/>
      <c r="V137" s="22"/>
      <c r="W137" s="3"/>
      <c r="X137" s="3"/>
      <c r="Y137" s="3"/>
      <c r="Z137" s="3"/>
    </row>
    <row r="138" ht="15.75" customHeight="1">
      <c r="A138" s="21" t="s">
        <v>2</v>
      </c>
      <c r="B138" s="22">
        <f t="array" ref="B138:B139">TRANSPOSE($A$5:$B$5)</f>
        <v>0</v>
      </c>
      <c r="C138" s="3"/>
      <c r="D138" s="21" t="str">
        <f t="shared" ref="D138:G138" si="42">D135</f>
        <v>w0,_</v>
      </c>
      <c r="E138" s="3">
        <f t="shared" si="42"/>
        <v>3.066353963</v>
      </c>
      <c r="F138" s="3">
        <f t="shared" si="42"/>
        <v>3.063116804</v>
      </c>
      <c r="G138" s="3">
        <f t="shared" si="42"/>
        <v>-6.45289695</v>
      </c>
      <c r="H138" s="3"/>
      <c r="I138" s="3">
        <f t="array" ref="I138">MMULT(E138:F138,B138:B139) + G138</f>
        <v>-3.389780146</v>
      </c>
      <c r="J138" s="22">
        <f>1/(1+EXP(-I138))</f>
        <v>0.03261639156</v>
      </c>
      <c r="K138" s="3"/>
      <c r="L138" s="21">
        <f>$C$5</f>
        <v>0</v>
      </c>
      <c r="M138" s="22">
        <f>(L138-J138)^2</f>
        <v>0.001063828998</v>
      </c>
      <c r="N138" s="3"/>
      <c r="O138" s="21">
        <f>2*(J138-L138)</f>
        <v>0.06523278312</v>
      </c>
      <c r="P138" s="3">
        <f>J138*(1-J138)</f>
        <v>0.03155256256</v>
      </c>
      <c r="Q138" s="3">
        <f>B138</f>
        <v>0</v>
      </c>
      <c r="R138" s="3">
        <f>B139</f>
        <v>1</v>
      </c>
      <c r="S138" s="3">
        <v>1.0</v>
      </c>
      <c r="T138" s="3">
        <f>O138*P138*Q138</f>
        <v>0</v>
      </c>
      <c r="U138" s="3">
        <f>O138*P138*R138</f>
        <v>0.002058261471</v>
      </c>
      <c r="V138" s="22">
        <f>O138*P138*S138</f>
        <v>0.002058261471</v>
      </c>
      <c r="W138" s="3"/>
      <c r="X138" s="3"/>
      <c r="Y138" s="3"/>
      <c r="Z138" s="3"/>
    </row>
    <row r="139" ht="15.75" customHeight="1">
      <c r="A139" s="21" t="s">
        <v>21</v>
      </c>
      <c r="B139" s="22">
        <v>1.0</v>
      </c>
      <c r="C139" s="3"/>
      <c r="D139" s="21"/>
      <c r="E139" s="3"/>
      <c r="F139" s="3"/>
      <c r="G139" s="3"/>
      <c r="H139" s="3"/>
      <c r="I139" s="3"/>
      <c r="J139" s="22"/>
      <c r="K139" s="3"/>
      <c r="L139" s="21"/>
      <c r="M139" s="22"/>
      <c r="N139" s="3"/>
      <c r="O139" s="21"/>
      <c r="P139" s="3"/>
      <c r="Q139" s="3"/>
      <c r="R139" s="3"/>
      <c r="S139" s="3"/>
      <c r="T139" s="3"/>
      <c r="U139" s="3"/>
      <c r="V139" s="22"/>
      <c r="W139" s="3"/>
      <c r="X139" s="3"/>
      <c r="Y139" s="3"/>
      <c r="Z139" s="3"/>
    </row>
    <row r="140" ht="15.75" customHeight="1">
      <c r="A140" s="21"/>
      <c r="B140" s="22"/>
      <c r="C140" s="3"/>
      <c r="D140" s="21"/>
      <c r="E140" s="3"/>
      <c r="F140" s="3"/>
      <c r="G140" s="3"/>
      <c r="H140" s="3"/>
      <c r="I140" s="3"/>
      <c r="J140" s="22"/>
      <c r="K140" s="3"/>
      <c r="L140" s="21"/>
      <c r="M140" s="22"/>
      <c r="N140" s="3"/>
      <c r="O140" s="21"/>
      <c r="P140" s="3"/>
      <c r="Q140" s="3"/>
      <c r="R140" s="3"/>
      <c r="S140" s="3"/>
      <c r="T140" s="3"/>
      <c r="U140" s="3"/>
      <c r="V140" s="22"/>
      <c r="W140" s="3"/>
      <c r="X140" s="3"/>
      <c r="Y140" s="3"/>
      <c r="Z140" s="3"/>
    </row>
    <row r="141" ht="15.75" customHeight="1">
      <c r="A141" s="21" t="s">
        <v>2</v>
      </c>
      <c r="B141" s="22">
        <f t="array" ref="B141:B142">TRANSPOSE($A$6:$B$6)</f>
        <v>1</v>
      </c>
      <c r="C141" s="3"/>
      <c r="D141" s="21" t="str">
        <f t="shared" ref="D141:G141" si="43">D138</f>
        <v>w0,_</v>
      </c>
      <c r="E141" s="3">
        <f t="shared" si="43"/>
        <v>3.066353963</v>
      </c>
      <c r="F141" s="3">
        <f t="shared" si="43"/>
        <v>3.063116804</v>
      </c>
      <c r="G141" s="3">
        <f t="shared" si="43"/>
        <v>-6.45289695</v>
      </c>
      <c r="H141" s="3"/>
      <c r="I141" s="3">
        <f t="array" ref="I141">MMULT(E141:F141,B141:B142) + G141</f>
        <v>-0.3234261823</v>
      </c>
      <c r="J141" s="22">
        <f>1/(1+EXP(-I141))</f>
        <v>0.4198409887</v>
      </c>
      <c r="K141" s="3"/>
      <c r="L141" s="21">
        <f>$C$6</f>
        <v>1</v>
      </c>
      <c r="M141" s="22">
        <f>(L141-J141)^2</f>
        <v>0.3365844784</v>
      </c>
      <c r="N141" s="3"/>
      <c r="O141" s="21">
        <f>2*(J141-L141)</f>
        <v>-1.160318023</v>
      </c>
      <c r="P141" s="3">
        <f>J141*(1-J141)</f>
        <v>0.2435745329</v>
      </c>
      <c r="Q141" s="3">
        <f>B141</f>
        <v>1</v>
      </c>
      <c r="R141" s="3">
        <f>B142</f>
        <v>1</v>
      </c>
      <c r="S141" s="3">
        <v>1.0</v>
      </c>
      <c r="T141" s="3">
        <f>O141*P141*Q141</f>
        <v>-0.2826239204</v>
      </c>
      <c r="U141" s="3">
        <f>O141*P141*R141</f>
        <v>-0.2826239204</v>
      </c>
      <c r="V141" s="22">
        <f>O141*P141*S141</f>
        <v>-0.2826239204</v>
      </c>
      <c r="W141" s="3"/>
      <c r="X141" s="3"/>
      <c r="Y141" s="3"/>
      <c r="Z141" s="3"/>
    </row>
    <row r="142" ht="15.75" customHeight="1">
      <c r="A142" s="26" t="s">
        <v>21</v>
      </c>
      <c r="B142" s="27">
        <v>1.0</v>
      </c>
      <c r="C142" s="3"/>
      <c r="D142" s="26"/>
      <c r="E142" s="28"/>
      <c r="F142" s="28"/>
      <c r="G142" s="28"/>
      <c r="H142" s="28"/>
      <c r="I142" s="28"/>
      <c r="J142" s="27"/>
      <c r="K142" s="21"/>
      <c r="L142" s="26"/>
      <c r="M142" s="27"/>
      <c r="N142" s="3"/>
      <c r="O142" s="26"/>
      <c r="P142" s="28"/>
      <c r="Q142" s="28"/>
      <c r="R142" s="28"/>
      <c r="S142" s="28"/>
      <c r="T142" s="28"/>
      <c r="U142" s="28"/>
      <c r="V142" s="27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SUM(M132:M142)</f>
        <v>0.3387212957</v>
      </c>
      <c r="N143" s="3"/>
      <c r="O143" s="3"/>
      <c r="P143" s="3"/>
      <c r="Q143" s="3"/>
      <c r="R143" s="3"/>
      <c r="S143" s="3"/>
      <c r="T143" s="2">
        <f t="shared" ref="T143:V143" si="44">AVERAGE(T132:T142)</f>
        <v>-0.07013823674</v>
      </c>
      <c r="U143" s="2">
        <f t="shared" si="44"/>
        <v>-0.07014141473</v>
      </c>
      <c r="V143" s="2">
        <f t="shared" si="44"/>
        <v>-0.06962243542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7" t="s">
        <v>6</v>
      </c>
      <c r="E145" s="8"/>
      <c r="F145" s="8"/>
      <c r="G145" s="8"/>
      <c r="H145" s="8"/>
      <c r="I145" s="9" t="s">
        <v>3</v>
      </c>
      <c r="J145" s="10"/>
      <c r="K145" s="3"/>
      <c r="L145" s="7" t="s">
        <v>20</v>
      </c>
      <c r="M145" s="11" t="s">
        <v>8</v>
      </c>
      <c r="N145" s="3"/>
      <c r="O145" s="7"/>
      <c r="P145" s="8"/>
      <c r="Q145" s="8"/>
      <c r="R145" s="8"/>
      <c r="S145" s="8"/>
      <c r="T145" s="8"/>
      <c r="U145" s="8"/>
      <c r="V145" s="11"/>
      <c r="W145" s="3"/>
      <c r="X145" s="3"/>
      <c r="Y145" s="3"/>
      <c r="Z145" s="3"/>
    </row>
    <row r="146" ht="15.75" customHeight="1">
      <c r="A146" s="12"/>
      <c r="B146" s="13"/>
      <c r="C146" s="3"/>
      <c r="D146" s="14"/>
      <c r="E146" s="15" t="s">
        <v>9</v>
      </c>
      <c r="F146" s="15" t="s">
        <v>22</v>
      </c>
      <c r="G146" s="15" t="s">
        <v>10</v>
      </c>
      <c r="H146" s="15"/>
      <c r="I146" s="16" t="s">
        <v>11</v>
      </c>
      <c r="J146" s="17" t="s">
        <v>12</v>
      </c>
      <c r="K146" s="3"/>
      <c r="L146" s="14"/>
      <c r="M146" s="18"/>
      <c r="N146" s="3"/>
      <c r="O146" s="14" t="s">
        <v>13</v>
      </c>
      <c r="P146" s="15" t="s">
        <v>14</v>
      </c>
      <c r="Q146" s="15" t="s">
        <v>23</v>
      </c>
      <c r="R146" s="15" t="s">
        <v>24</v>
      </c>
      <c r="S146" s="15" t="s">
        <v>16</v>
      </c>
      <c r="T146" s="15" t="s">
        <v>25</v>
      </c>
      <c r="U146" s="15" t="s">
        <v>26</v>
      </c>
      <c r="V146" s="18" t="s">
        <v>18</v>
      </c>
      <c r="W146" s="3"/>
      <c r="X146" s="3"/>
      <c r="Y146" s="3"/>
      <c r="Z146" s="3"/>
    </row>
    <row r="147" ht="15.75" customHeight="1">
      <c r="A147" s="21" t="s">
        <v>2</v>
      </c>
      <c r="B147" s="22">
        <f t="array" ref="B147:B148">TRANSPOSE($A$3:$B$3)</f>
        <v>0</v>
      </c>
      <c r="C147" s="3"/>
      <c r="D147" s="23" t="s">
        <v>19</v>
      </c>
      <c r="E147" s="24">
        <f t="shared" ref="E147:G147" si="45">E132-$B$8*T143</f>
        <v>4.469118698</v>
      </c>
      <c r="F147" s="24">
        <f t="shared" si="45"/>
        <v>4.465945099</v>
      </c>
      <c r="G147" s="24">
        <f t="shared" si="45"/>
        <v>-5.060448241</v>
      </c>
      <c r="H147" s="24"/>
      <c r="I147" s="24">
        <f t="array" ref="I147">MMULT(E147:F147,B147:B148) + G147</f>
        <v>-5.060448241</v>
      </c>
      <c r="J147" s="22">
        <f>1/(1+EXP(-I147))</f>
        <v>0.006302739324</v>
      </c>
      <c r="K147" s="21"/>
      <c r="L147" s="21">
        <f>$C$3</f>
        <v>0</v>
      </c>
      <c r="M147" s="22">
        <f>(L147-J147)^2</f>
        <v>0.00003972452298</v>
      </c>
      <c r="N147" s="3"/>
      <c r="O147" s="21">
        <f>2*(J147-L147)</f>
        <v>0.01260547865</v>
      </c>
      <c r="P147" s="3">
        <f>J147*(1-J147)</f>
        <v>0.006263014801</v>
      </c>
      <c r="Q147" s="3">
        <f>B147</f>
        <v>0</v>
      </c>
      <c r="R147" s="3">
        <f>B148</f>
        <v>0</v>
      </c>
      <c r="S147" s="3">
        <v>1.0</v>
      </c>
      <c r="T147" s="3">
        <f>O147*P147*Q147</f>
        <v>0</v>
      </c>
      <c r="U147" s="3">
        <f>O147*P147*R147</f>
        <v>0</v>
      </c>
      <c r="V147" s="22">
        <f>O147*P147*S147</f>
        <v>0.00007894829933</v>
      </c>
      <c r="W147" s="3"/>
      <c r="X147" s="3"/>
      <c r="Y147" s="3"/>
      <c r="Z147" s="3"/>
    </row>
    <row r="148" ht="15.75" customHeight="1">
      <c r="A148" s="21" t="s">
        <v>21</v>
      </c>
      <c r="B148" s="22">
        <v>0.0</v>
      </c>
      <c r="C148" s="3"/>
      <c r="D148" s="21"/>
      <c r="E148" s="3"/>
      <c r="F148" s="3"/>
      <c r="G148" s="3"/>
      <c r="H148" s="3"/>
      <c r="I148" s="3"/>
      <c r="J148" s="22"/>
      <c r="K148" s="3"/>
      <c r="L148" s="21"/>
      <c r="M148" s="22"/>
      <c r="N148" s="3"/>
      <c r="O148" s="21"/>
      <c r="P148" s="3"/>
      <c r="Q148" s="3"/>
      <c r="R148" s="3"/>
      <c r="S148" s="3"/>
      <c r="T148" s="3"/>
      <c r="U148" s="3"/>
      <c r="V148" s="22"/>
      <c r="W148" s="3"/>
      <c r="X148" s="3"/>
      <c r="Y148" s="3"/>
      <c r="Z148" s="3"/>
    </row>
    <row r="149" ht="15.75" customHeight="1">
      <c r="A149" s="21"/>
      <c r="B149" s="22"/>
      <c r="C149" s="3"/>
      <c r="D149" s="21"/>
      <c r="E149" s="3"/>
      <c r="F149" s="3"/>
      <c r="G149" s="3"/>
      <c r="H149" s="3"/>
      <c r="I149" s="3"/>
      <c r="J149" s="22"/>
      <c r="K149" s="3"/>
      <c r="L149" s="21"/>
      <c r="M149" s="22"/>
      <c r="N149" s="3"/>
      <c r="O149" s="21"/>
      <c r="P149" s="3"/>
      <c r="Q149" s="3"/>
      <c r="R149" s="3"/>
      <c r="S149" s="3"/>
      <c r="T149" s="3"/>
      <c r="U149" s="3"/>
      <c r="V149" s="22"/>
      <c r="W149" s="3"/>
      <c r="X149" s="3"/>
      <c r="Y149" s="3"/>
      <c r="Z149" s="3"/>
    </row>
    <row r="150" ht="15.75" customHeight="1">
      <c r="A150" s="21" t="s">
        <v>2</v>
      </c>
      <c r="B150" s="22">
        <f t="array" ref="B150:B151">TRANSPOSE($A$4:$B$4)</f>
        <v>1</v>
      </c>
      <c r="C150" s="3"/>
      <c r="D150" s="21" t="str">
        <f t="shared" ref="D150:G150" si="46">D147</f>
        <v>w0,_</v>
      </c>
      <c r="E150" s="3">
        <f t="shared" si="46"/>
        <v>4.469118698</v>
      </c>
      <c r="F150" s="3">
        <f t="shared" si="46"/>
        <v>4.465945099</v>
      </c>
      <c r="G150" s="3">
        <f t="shared" si="46"/>
        <v>-5.060448241</v>
      </c>
      <c r="H150" s="3"/>
      <c r="I150" s="3">
        <f t="array" ref="I150">MMULT(E150:F150,B150:B151) + G150</f>
        <v>-0.5913295432</v>
      </c>
      <c r="J150" s="22">
        <f>1/(1+EXP(-I150))</f>
        <v>0.3563298535</v>
      </c>
      <c r="K150" s="3"/>
      <c r="L150" s="21">
        <f>$C$4</f>
        <v>0</v>
      </c>
      <c r="M150" s="22">
        <f>(L150-J150)^2</f>
        <v>0.1269709645</v>
      </c>
      <c r="N150" s="3"/>
      <c r="O150" s="21">
        <f>2*(J150-L150)</f>
        <v>0.7126597071</v>
      </c>
      <c r="P150" s="3">
        <f>J150*(1-J150)</f>
        <v>0.229358889</v>
      </c>
      <c r="Q150" s="3">
        <f>B150</f>
        <v>1</v>
      </c>
      <c r="R150" s="3">
        <f>B151</f>
        <v>0</v>
      </c>
      <c r="S150" s="3">
        <v>1.0</v>
      </c>
      <c r="T150" s="3">
        <f>O150*P150*Q150</f>
        <v>0.1634548387</v>
      </c>
      <c r="U150" s="3">
        <f>O150*P150*R150</f>
        <v>0</v>
      </c>
      <c r="V150" s="22">
        <f>O150*P150*S150</f>
        <v>0.1634548387</v>
      </c>
      <c r="W150" s="3"/>
      <c r="X150" s="3"/>
      <c r="Y150" s="3"/>
      <c r="Z150" s="3"/>
    </row>
    <row r="151" ht="15.75" customHeight="1">
      <c r="A151" s="21" t="s">
        <v>21</v>
      </c>
      <c r="B151" s="22">
        <v>0.0</v>
      </c>
      <c r="C151" s="3"/>
      <c r="D151" s="21"/>
      <c r="E151" s="3"/>
      <c r="F151" s="3"/>
      <c r="G151" s="3"/>
      <c r="H151" s="3"/>
      <c r="I151" s="3"/>
      <c r="J151" s="22"/>
      <c r="K151" s="3"/>
      <c r="L151" s="21"/>
      <c r="M151" s="22"/>
      <c r="N151" s="3"/>
      <c r="O151" s="21"/>
      <c r="P151" s="3"/>
      <c r="Q151" s="3"/>
      <c r="R151" s="3"/>
      <c r="S151" s="3"/>
      <c r="T151" s="3"/>
      <c r="U151" s="3"/>
      <c r="V151" s="22"/>
      <c r="W151" s="3"/>
      <c r="X151" s="3"/>
      <c r="Y151" s="3"/>
      <c r="Z151" s="3"/>
    </row>
    <row r="152" ht="15.75" customHeight="1">
      <c r="A152" s="21"/>
      <c r="B152" s="22"/>
      <c r="C152" s="3"/>
      <c r="D152" s="21"/>
      <c r="E152" s="3"/>
      <c r="F152" s="3"/>
      <c r="G152" s="3"/>
      <c r="H152" s="3"/>
      <c r="I152" s="3"/>
      <c r="J152" s="22"/>
      <c r="K152" s="3"/>
      <c r="L152" s="21"/>
      <c r="M152" s="22"/>
      <c r="N152" s="3"/>
      <c r="O152" s="21"/>
      <c r="P152" s="3"/>
      <c r="Q152" s="3"/>
      <c r="R152" s="3"/>
      <c r="S152" s="3"/>
      <c r="T152" s="3"/>
      <c r="U152" s="3"/>
      <c r="V152" s="22"/>
      <c r="W152" s="3"/>
      <c r="X152" s="3"/>
      <c r="Y152" s="3"/>
      <c r="Z152" s="3"/>
    </row>
    <row r="153" ht="15.75" customHeight="1">
      <c r="A153" s="21" t="s">
        <v>2</v>
      </c>
      <c r="B153" s="22">
        <f t="array" ref="B153:B154">TRANSPOSE($A$5:$B$5)</f>
        <v>0</v>
      </c>
      <c r="C153" s="3"/>
      <c r="D153" s="21" t="str">
        <f t="shared" ref="D153:G153" si="47">D150</f>
        <v>w0,_</v>
      </c>
      <c r="E153" s="3">
        <f t="shared" si="47"/>
        <v>4.469118698</v>
      </c>
      <c r="F153" s="3">
        <f t="shared" si="47"/>
        <v>4.465945099</v>
      </c>
      <c r="G153" s="3">
        <f t="shared" si="47"/>
        <v>-5.060448241</v>
      </c>
      <c r="H153" s="3"/>
      <c r="I153" s="3">
        <f t="array" ref="I153">MMULT(E153:F153,B153:B154) + G153</f>
        <v>-0.5945031427</v>
      </c>
      <c r="J153" s="22">
        <f>1/(1+EXP(-I153))</f>
        <v>0.3556022926</v>
      </c>
      <c r="K153" s="3"/>
      <c r="L153" s="21">
        <f>$C$5</f>
        <v>0</v>
      </c>
      <c r="M153" s="22">
        <f>(L153-J153)^2</f>
        <v>0.1264529905</v>
      </c>
      <c r="N153" s="3"/>
      <c r="O153" s="21">
        <f>2*(J153-L153)</f>
        <v>0.7112045852</v>
      </c>
      <c r="P153" s="3">
        <f>J153*(1-J153)</f>
        <v>0.2291493021</v>
      </c>
      <c r="Q153" s="3">
        <f>B153</f>
        <v>0</v>
      </c>
      <c r="R153" s="3">
        <f>B154</f>
        <v>1</v>
      </c>
      <c r="S153" s="3">
        <v>1.0</v>
      </c>
      <c r="T153" s="3">
        <f>O153*P153*Q153</f>
        <v>0</v>
      </c>
      <c r="U153" s="3">
        <f>O153*P153*R153</f>
        <v>0.1629720344</v>
      </c>
      <c r="V153" s="22">
        <f>O153*P153*S153</f>
        <v>0.1629720344</v>
      </c>
      <c r="W153" s="3"/>
      <c r="X153" s="3"/>
      <c r="Y153" s="3"/>
      <c r="Z153" s="3"/>
    </row>
    <row r="154" ht="15.75" customHeight="1">
      <c r="A154" s="21" t="s">
        <v>21</v>
      </c>
      <c r="B154" s="22">
        <v>1.0</v>
      </c>
      <c r="C154" s="3"/>
      <c r="D154" s="21"/>
      <c r="E154" s="3"/>
      <c r="F154" s="3"/>
      <c r="G154" s="3"/>
      <c r="H154" s="3"/>
      <c r="I154" s="3"/>
      <c r="J154" s="22"/>
      <c r="K154" s="3"/>
      <c r="L154" s="21"/>
      <c r="M154" s="22"/>
      <c r="N154" s="3"/>
      <c r="O154" s="21"/>
      <c r="P154" s="3"/>
      <c r="Q154" s="3"/>
      <c r="R154" s="3"/>
      <c r="S154" s="3"/>
      <c r="T154" s="3"/>
      <c r="U154" s="3"/>
      <c r="V154" s="22"/>
      <c r="W154" s="3"/>
      <c r="X154" s="3"/>
      <c r="Y154" s="3"/>
      <c r="Z154" s="3"/>
    </row>
    <row r="155" ht="15.75" customHeight="1">
      <c r="A155" s="21"/>
      <c r="B155" s="22"/>
      <c r="C155" s="3"/>
      <c r="D155" s="21"/>
      <c r="E155" s="3"/>
      <c r="F155" s="3"/>
      <c r="G155" s="3"/>
      <c r="H155" s="3"/>
      <c r="I155" s="3"/>
      <c r="J155" s="22"/>
      <c r="K155" s="3"/>
      <c r="L155" s="21"/>
      <c r="M155" s="22"/>
      <c r="N155" s="3"/>
      <c r="O155" s="21"/>
      <c r="P155" s="3"/>
      <c r="Q155" s="3"/>
      <c r="R155" s="3"/>
      <c r="S155" s="3"/>
      <c r="T155" s="3"/>
      <c r="U155" s="3"/>
      <c r="V155" s="22"/>
      <c r="W155" s="3"/>
      <c r="X155" s="3"/>
      <c r="Y155" s="3"/>
      <c r="Z155" s="3"/>
    </row>
    <row r="156" ht="15.75" customHeight="1">
      <c r="A156" s="21" t="s">
        <v>2</v>
      </c>
      <c r="B156" s="22">
        <f t="array" ref="B156:B157">TRANSPOSE($A$6:$B$6)</f>
        <v>1</v>
      </c>
      <c r="C156" s="3"/>
      <c r="D156" s="21" t="str">
        <f t="shared" ref="D156:G156" si="48">D153</f>
        <v>w0,_</v>
      </c>
      <c r="E156" s="3">
        <f t="shared" si="48"/>
        <v>4.469118698</v>
      </c>
      <c r="F156" s="3">
        <f t="shared" si="48"/>
        <v>4.465945099</v>
      </c>
      <c r="G156" s="3">
        <f t="shared" si="48"/>
        <v>-5.060448241</v>
      </c>
      <c r="H156" s="3"/>
      <c r="I156" s="3">
        <f t="array" ref="I156">MMULT(E156:F156,B156:B157) + G156</f>
        <v>3.874615556</v>
      </c>
      <c r="J156" s="22">
        <f>1/(1+EXP(-I156))</f>
        <v>0.9796599875</v>
      </c>
      <c r="K156" s="3"/>
      <c r="L156" s="21">
        <f>$C$6</f>
        <v>1</v>
      </c>
      <c r="M156" s="22">
        <f>(L156-J156)^2</f>
        <v>0.0004137161079</v>
      </c>
      <c r="N156" s="3"/>
      <c r="O156" s="21">
        <f>2*(J156-L156)</f>
        <v>-0.04068002497</v>
      </c>
      <c r="P156" s="3">
        <f>J156*(1-J156)</f>
        <v>0.01992629638</v>
      </c>
      <c r="Q156" s="3">
        <f>B156</f>
        <v>1</v>
      </c>
      <c r="R156" s="3">
        <f>B157</f>
        <v>1</v>
      </c>
      <c r="S156" s="3">
        <v>1.0</v>
      </c>
      <c r="T156" s="3">
        <f>O156*P156*Q156</f>
        <v>-0.0008106022342</v>
      </c>
      <c r="U156" s="3">
        <f>O156*P156*R156</f>
        <v>-0.0008106022342</v>
      </c>
      <c r="V156" s="22">
        <f>O156*P156*S156</f>
        <v>-0.0008106022342</v>
      </c>
      <c r="W156" s="3"/>
      <c r="X156" s="3"/>
      <c r="Y156" s="3"/>
      <c r="Z156" s="3"/>
    </row>
    <row r="157" ht="15.75" customHeight="1">
      <c r="A157" s="26" t="s">
        <v>21</v>
      </c>
      <c r="B157" s="27">
        <v>1.0</v>
      </c>
      <c r="C157" s="3"/>
      <c r="D157" s="26"/>
      <c r="E157" s="28"/>
      <c r="F157" s="28"/>
      <c r="G157" s="28"/>
      <c r="H157" s="28"/>
      <c r="I157" s="28"/>
      <c r="J157" s="27"/>
      <c r="K157" s="21"/>
      <c r="L157" s="26"/>
      <c r="M157" s="27"/>
      <c r="N157" s="3"/>
      <c r="O157" s="26"/>
      <c r="P157" s="28"/>
      <c r="Q157" s="28"/>
      <c r="R157" s="28"/>
      <c r="S157" s="28"/>
      <c r="T157" s="28"/>
      <c r="U157" s="28"/>
      <c r="V157" s="27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SUM(M147:M157)</f>
        <v>0.2538773957</v>
      </c>
      <c r="N158" s="3"/>
      <c r="O158" s="3"/>
      <c r="P158" s="3"/>
      <c r="Q158" s="3"/>
      <c r="R158" s="3"/>
      <c r="S158" s="3"/>
      <c r="T158" s="2">
        <f t="shared" ref="T158:V158" si="49">AVERAGE(T147:T157)</f>
        <v>0.04066105911</v>
      </c>
      <c r="U158" s="2">
        <f t="shared" si="49"/>
        <v>0.04054035803</v>
      </c>
      <c r="V158" s="2">
        <f t="shared" si="49"/>
        <v>0.08142380477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 t="s">
        <v>5</v>
      </c>
      <c r="B160" s="6"/>
      <c r="C160" s="3"/>
      <c r="D160" s="7" t="s">
        <v>6</v>
      </c>
      <c r="E160" s="8"/>
      <c r="F160" s="8"/>
      <c r="G160" s="8"/>
      <c r="H160" s="8"/>
      <c r="I160" s="9" t="s">
        <v>3</v>
      </c>
      <c r="J160" s="10"/>
      <c r="K160" s="3"/>
      <c r="L160" s="7" t="s">
        <v>20</v>
      </c>
      <c r="M160" s="11" t="s">
        <v>8</v>
      </c>
      <c r="N160" s="3"/>
      <c r="O160" s="7"/>
      <c r="P160" s="8"/>
      <c r="Q160" s="8"/>
      <c r="R160" s="8"/>
      <c r="S160" s="8"/>
      <c r="T160" s="8"/>
      <c r="U160" s="8"/>
      <c r="V160" s="11"/>
      <c r="W160" s="3"/>
      <c r="X160" s="3"/>
      <c r="Y160" s="3"/>
      <c r="Z160" s="3"/>
    </row>
    <row r="161" ht="15.75" customHeight="1">
      <c r="A161" s="12"/>
      <c r="B161" s="13"/>
      <c r="C161" s="3"/>
      <c r="D161" s="14"/>
      <c r="E161" s="15" t="s">
        <v>9</v>
      </c>
      <c r="F161" s="15" t="s">
        <v>22</v>
      </c>
      <c r="G161" s="15" t="s">
        <v>10</v>
      </c>
      <c r="H161" s="15"/>
      <c r="I161" s="16" t="s">
        <v>11</v>
      </c>
      <c r="J161" s="17" t="s">
        <v>12</v>
      </c>
      <c r="K161" s="3"/>
      <c r="L161" s="14"/>
      <c r="M161" s="18"/>
      <c r="N161" s="3"/>
      <c r="O161" s="14" t="s">
        <v>13</v>
      </c>
      <c r="P161" s="15" t="s">
        <v>14</v>
      </c>
      <c r="Q161" s="15" t="s">
        <v>23</v>
      </c>
      <c r="R161" s="15" t="s">
        <v>24</v>
      </c>
      <c r="S161" s="15" t="s">
        <v>16</v>
      </c>
      <c r="T161" s="15" t="s">
        <v>25</v>
      </c>
      <c r="U161" s="15" t="s">
        <v>26</v>
      </c>
      <c r="V161" s="18" t="s">
        <v>18</v>
      </c>
      <c r="W161" s="3"/>
      <c r="X161" s="3"/>
      <c r="Y161" s="3"/>
      <c r="Z161" s="3"/>
    </row>
    <row r="162" ht="15.75" customHeight="1">
      <c r="A162" s="21" t="s">
        <v>2</v>
      </c>
      <c r="B162" s="22">
        <f t="array" ref="B162:B163">TRANSPOSE($A$3:$B$3)</f>
        <v>0</v>
      </c>
      <c r="C162" s="3"/>
      <c r="D162" s="23" t="s">
        <v>19</v>
      </c>
      <c r="E162" s="24">
        <f t="shared" ref="E162:G162" si="50">E147-$B$8*T158</f>
        <v>3.655897516</v>
      </c>
      <c r="F162" s="24">
        <f t="shared" si="50"/>
        <v>3.655137938</v>
      </c>
      <c r="G162" s="24">
        <f t="shared" si="50"/>
        <v>-6.688924337</v>
      </c>
      <c r="H162" s="24"/>
      <c r="I162" s="24">
        <f t="array" ref="I162">MMULT(E162:F162,B162:B163) + G162</f>
        <v>-6.688924337</v>
      </c>
      <c r="J162" s="22">
        <f>1/(1+EXP(-I162))</f>
        <v>0.001243073691</v>
      </c>
      <c r="K162" s="21"/>
      <c r="L162" s="21">
        <f>$C$3</f>
        <v>0</v>
      </c>
      <c r="M162" s="22">
        <f>(L162-J162)^2</f>
        <v>0.0000015452322</v>
      </c>
      <c r="N162" s="3"/>
      <c r="O162" s="21">
        <f>2*(J162-L162)</f>
        <v>0.002486147381</v>
      </c>
      <c r="P162" s="3">
        <f>J162*(1-J162)</f>
        <v>0.001241528458</v>
      </c>
      <c r="Q162" s="3">
        <f>B162</f>
        <v>0</v>
      </c>
      <c r="R162" s="3">
        <f>B163</f>
        <v>0</v>
      </c>
      <c r="S162" s="3">
        <v>1.0</v>
      </c>
      <c r="T162" s="3">
        <f>O162*P162*Q162</f>
        <v>0</v>
      </c>
      <c r="U162" s="3">
        <f>O162*P162*R162</f>
        <v>0</v>
      </c>
      <c r="V162" s="22">
        <f>O162*P162*S162</f>
        <v>0.000003086622725</v>
      </c>
      <c r="W162" s="3"/>
      <c r="X162" s="3"/>
      <c r="Y162" s="3"/>
      <c r="Z162" s="3"/>
    </row>
    <row r="163" ht="15.75" customHeight="1">
      <c r="A163" s="21" t="s">
        <v>21</v>
      </c>
      <c r="B163" s="22">
        <v>0.0</v>
      </c>
      <c r="C163" s="3"/>
      <c r="D163" s="21"/>
      <c r="E163" s="3"/>
      <c r="F163" s="3"/>
      <c r="G163" s="3"/>
      <c r="H163" s="3"/>
      <c r="I163" s="3"/>
      <c r="J163" s="22"/>
      <c r="K163" s="3"/>
      <c r="L163" s="21"/>
      <c r="M163" s="22"/>
      <c r="N163" s="3"/>
      <c r="O163" s="21"/>
      <c r="P163" s="3"/>
      <c r="Q163" s="3"/>
      <c r="R163" s="3"/>
      <c r="S163" s="3"/>
      <c r="T163" s="3"/>
      <c r="U163" s="3"/>
      <c r="V163" s="22"/>
      <c r="W163" s="3"/>
      <c r="X163" s="3"/>
      <c r="Y163" s="3"/>
      <c r="Z163" s="3"/>
    </row>
    <row r="164" ht="15.75" customHeight="1">
      <c r="A164" s="21"/>
      <c r="B164" s="22"/>
      <c r="C164" s="3"/>
      <c r="D164" s="21"/>
      <c r="E164" s="3"/>
      <c r="F164" s="3"/>
      <c r="G164" s="3"/>
      <c r="H164" s="3"/>
      <c r="I164" s="3"/>
      <c r="J164" s="22"/>
      <c r="K164" s="3"/>
      <c r="L164" s="21"/>
      <c r="M164" s="22"/>
      <c r="N164" s="3"/>
      <c r="O164" s="21"/>
      <c r="P164" s="3"/>
      <c r="Q164" s="3"/>
      <c r="R164" s="3"/>
      <c r="S164" s="3"/>
      <c r="T164" s="3"/>
      <c r="U164" s="3"/>
      <c r="V164" s="22"/>
      <c r="W164" s="3"/>
      <c r="X164" s="3"/>
      <c r="Y164" s="3"/>
      <c r="Z164" s="3"/>
    </row>
    <row r="165" ht="15.75" customHeight="1">
      <c r="A165" s="21" t="s">
        <v>2</v>
      </c>
      <c r="B165" s="22">
        <f t="array" ref="B165:B166">TRANSPOSE($A$4:$B$4)</f>
        <v>1</v>
      </c>
      <c r="C165" s="3"/>
      <c r="D165" s="21" t="str">
        <f t="shared" ref="D165:G165" si="51">D162</f>
        <v>w0,_</v>
      </c>
      <c r="E165" s="3">
        <f t="shared" si="51"/>
        <v>3.655897516</v>
      </c>
      <c r="F165" s="3">
        <f t="shared" si="51"/>
        <v>3.655137938</v>
      </c>
      <c r="G165" s="3">
        <f t="shared" si="51"/>
        <v>-6.688924337</v>
      </c>
      <c r="H165" s="3"/>
      <c r="I165" s="3">
        <f t="array" ref="I165">MMULT(E165:F165,B165:B166) + G165</f>
        <v>-3.033026821</v>
      </c>
      <c r="J165" s="22">
        <f>1/(1+EXP(-I165))</f>
        <v>0.04595593661</v>
      </c>
      <c r="K165" s="3"/>
      <c r="L165" s="21">
        <f>$C$4</f>
        <v>0</v>
      </c>
      <c r="M165" s="22">
        <f>(L165-J165)^2</f>
        <v>0.00211194811</v>
      </c>
      <c r="N165" s="3"/>
      <c r="O165" s="21">
        <f>2*(J165-L165)</f>
        <v>0.09191187322</v>
      </c>
      <c r="P165" s="3">
        <f>J165*(1-J165)</f>
        <v>0.0438439885</v>
      </c>
      <c r="Q165" s="3">
        <f>B165</f>
        <v>1</v>
      </c>
      <c r="R165" s="3">
        <f>B166</f>
        <v>0</v>
      </c>
      <c r="S165" s="3">
        <v>1.0</v>
      </c>
      <c r="T165" s="3">
        <f>O165*P165*Q165</f>
        <v>0.004029783112</v>
      </c>
      <c r="U165" s="3">
        <f>O165*P165*R165</f>
        <v>0</v>
      </c>
      <c r="V165" s="22">
        <f>O165*P165*S165</f>
        <v>0.004029783112</v>
      </c>
      <c r="W165" s="3"/>
      <c r="X165" s="3"/>
      <c r="Y165" s="3"/>
      <c r="Z165" s="3"/>
    </row>
    <row r="166" ht="15.75" customHeight="1">
      <c r="A166" s="21" t="s">
        <v>21</v>
      </c>
      <c r="B166" s="22">
        <v>0.0</v>
      </c>
      <c r="C166" s="3"/>
      <c r="D166" s="21"/>
      <c r="E166" s="3"/>
      <c r="F166" s="3"/>
      <c r="G166" s="3"/>
      <c r="H166" s="3"/>
      <c r="I166" s="3"/>
      <c r="J166" s="22"/>
      <c r="K166" s="3"/>
      <c r="L166" s="21"/>
      <c r="M166" s="22"/>
      <c r="N166" s="3"/>
      <c r="O166" s="21"/>
      <c r="P166" s="3"/>
      <c r="Q166" s="3"/>
      <c r="R166" s="3"/>
      <c r="S166" s="3"/>
      <c r="T166" s="3"/>
      <c r="U166" s="3"/>
      <c r="V166" s="22"/>
      <c r="W166" s="3"/>
      <c r="X166" s="3"/>
      <c r="Y166" s="3"/>
      <c r="Z166" s="3"/>
    </row>
    <row r="167" ht="15.75" customHeight="1">
      <c r="A167" s="21"/>
      <c r="B167" s="22"/>
      <c r="C167" s="3"/>
      <c r="D167" s="21"/>
      <c r="E167" s="3"/>
      <c r="F167" s="3"/>
      <c r="G167" s="3"/>
      <c r="H167" s="3"/>
      <c r="I167" s="3"/>
      <c r="J167" s="22"/>
      <c r="K167" s="3"/>
      <c r="L167" s="21"/>
      <c r="M167" s="22"/>
      <c r="N167" s="3"/>
      <c r="O167" s="21"/>
      <c r="P167" s="3"/>
      <c r="Q167" s="3"/>
      <c r="R167" s="3"/>
      <c r="S167" s="3"/>
      <c r="T167" s="3"/>
      <c r="U167" s="3"/>
      <c r="V167" s="22"/>
      <c r="W167" s="3"/>
      <c r="X167" s="3"/>
      <c r="Y167" s="3"/>
      <c r="Z167" s="3"/>
    </row>
    <row r="168" ht="15.75" customHeight="1">
      <c r="A168" s="21" t="s">
        <v>2</v>
      </c>
      <c r="B168" s="22">
        <f t="array" ref="B168:B169">TRANSPOSE($A$5:$B$5)</f>
        <v>0</v>
      </c>
      <c r="C168" s="3"/>
      <c r="D168" s="21" t="str">
        <f t="shared" ref="D168:G168" si="52">D165</f>
        <v>w0,_</v>
      </c>
      <c r="E168" s="3">
        <f t="shared" si="52"/>
        <v>3.655897516</v>
      </c>
      <c r="F168" s="3">
        <f t="shared" si="52"/>
        <v>3.655137938</v>
      </c>
      <c r="G168" s="3">
        <f t="shared" si="52"/>
        <v>-6.688924337</v>
      </c>
      <c r="H168" s="3"/>
      <c r="I168" s="3">
        <f t="array" ref="I168">MMULT(E168:F168,B168:B169) + G168</f>
        <v>-3.033786399</v>
      </c>
      <c r="J168" s="22">
        <f>1/(1+EXP(-I168))</f>
        <v>0.04592264516</v>
      </c>
      <c r="K168" s="3"/>
      <c r="L168" s="21">
        <f>$C$5</f>
        <v>0</v>
      </c>
      <c r="M168" s="22">
        <f>(L168-J168)^2</f>
        <v>0.002108889339</v>
      </c>
      <c r="N168" s="3"/>
      <c r="O168" s="21">
        <f>2*(J168-L168)</f>
        <v>0.09184529032</v>
      </c>
      <c r="P168" s="3">
        <f>J168*(1-J168)</f>
        <v>0.04381375582</v>
      </c>
      <c r="Q168" s="3">
        <f>B168</f>
        <v>0</v>
      </c>
      <c r="R168" s="3">
        <f>B169</f>
        <v>1</v>
      </c>
      <c r="S168" s="3">
        <v>1.0</v>
      </c>
      <c r="T168" s="3">
        <f>O168*P168*Q168</f>
        <v>0</v>
      </c>
      <c r="U168" s="3">
        <f>O168*P168*R168</f>
        <v>0.004024087124</v>
      </c>
      <c r="V168" s="22">
        <f>O168*P168*S168</f>
        <v>0.004024087124</v>
      </c>
      <c r="W168" s="3"/>
      <c r="X168" s="3"/>
      <c r="Y168" s="3"/>
      <c r="Z168" s="3"/>
    </row>
    <row r="169" ht="15.75" customHeight="1">
      <c r="A169" s="21" t="s">
        <v>21</v>
      </c>
      <c r="B169" s="22">
        <v>1.0</v>
      </c>
      <c r="C169" s="3"/>
      <c r="D169" s="21"/>
      <c r="E169" s="3"/>
      <c r="F169" s="3"/>
      <c r="G169" s="3"/>
      <c r="H169" s="3"/>
      <c r="I169" s="3"/>
      <c r="J169" s="22"/>
      <c r="K169" s="3"/>
      <c r="L169" s="21"/>
      <c r="M169" s="22"/>
      <c r="N169" s="3"/>
      <c r="O169" s="21"/>
      <c r="P169" s="3"/>
      <c r="Q169" s="3"/>
      <c r="R169" s="3"/>
      <c r="S169" s="3"/>
      <c r="T169" s="3"/>
      <c r="U169" s="3"/>
      <c r="V169" s="22"/>
      <c r="W169" s="3"/>
      <c r="X169" s="3"/>
      <c r="Y169" s="3"/>
      <c r="Z169" s="3"/>
    </row>
    <row r="170" ht="15.75" customHeight="1">
      <c r="A170" s="21"/>
      <c r="B170" s="22"/>
      <c r="C170" s="3"/>
      <c r="D170" s="21"/>
      <c r="E170" s="3"/>
      <c r="F170" s="3"/>
      <c r="G170" s="3"/>
      <c r="H170" s="3"/>
      <c r="I170" s="3"/>
      <c r="J170" s="22"/>
      <c r="K170" s="3"/>
      <c r="L170" s="21"/>
      <c r="M170" s="22"/>
      <c r="N170" s="3"/>
      <c r="O170" s="21"/>
      <c r="P170" s="3"/>
      <c r="Q170" s="3"/>
      <c r="R170" s="3"/>
      <c r="S170" s="3"/>
      <c r="T170" s="3"/>
      <c r="U170" s="3"/>
      <c r="V170" s="22"/>
      <c r="W170" s="3"/>
      <c r="X170" s="3"/>
      <c r="Y170" s="3"/>
      <c r="Z170" s="3"/>
    </row>
    <row r="171" ht="15.75" customHeight="1">
      <c r="A171" s="21" t="s">
        <v>2</v>
      </c>
      <c r="B171" s="22">
        <f t="array" ref="B171:B172">TRANSPOSE($A$6:$B$6)</f>
        <v>1</v>
      </c>
      <c r="C171" s="3"/>
      <c r="D171" s="21" t="str">
        <f t="shared" ref="D171:G171" si="53">D168</f>
        <v>w0,_</v>
      </c>
      <c r="E171" s="3">
        <f t="shared" si="53"/>
        <v>3.655897516</v>
      </c>
      <c r="F171" s="3">
        <f t="shared" si="53"/>
        <v>3.655137938</v>
      </c>
      <c r="G171" s="3">
        <f t="shared" si="53"/>
        <v>-6.688924337</v>
      </c>
      <c r="H171" s="3"/>
      <c r="I171" s="3">
        <f t="array" ref="I171">MMULT(E171:F171,B171:B172) + G171</f>
        <v>0.6221111172</v>
      </c>
      <c r="J171" s="22">
        <f>1/(1+EXP(-I171))</f>
        <v>0.6506985368</v>
      </c>
      <c r="K171" s="3"/>
      <c r="L171" s="21">
        <f>$C$6</f>
        <v>1</v>
      </c>
      <c r="M171" s="22">
        <f>(L171-J171)^2</f>
        <v>0.1220115122</v>
      </c>
      <c r="N171" s="3"/>
      <c r="O171" s="21">
        <f>2*(J171-L171)</f>
        <v>-0.6986029263</v>
      </c>
      <c r="P171" s="3">
        <f>J171*(1-J171)</f>
        <v>0.227289951</v>
      </c>
      <c r="Q171" s="3">
        <f>B171</f>
        <v>1</v>
      </c>
      <c r="R171" s="3">
        <f>B172</f>
        <v>1</v>
      </c>
      <c r="S171" s="3">
        <v>1.0</v>
      </c>
      <c r="T171" s="3">
        <f>O171*P171*Q171</f>
        <v>-0.1587854249</v>
      </c>
      <c r="U171" s="3">
        <f>O171*P171*R171</f>
        <v>-0.1587854249</v>
      </c>
      <c r="V171" s="22">
        <f>O171*P171*S171</f>
        <v>-0.1587854249</v>
      </c>
      <c r="W171" s="3"/>
      <c r="X171" s="3"/>
      <c r="Y171" s="3"/>
      <c r="Z171" s="3"/>
    </row>
    <row r="172" ht="15.75" customHeight="1">
      <c r="A172" s="26" t="s">
        <v>21</v>
      </c>
      <c r="B172" s="27">
        <v>1.0</v>
      </c>
      <c r="C172" s="3"/>
      <c r="D172" s="26"/>
      <c r="E172" s="28"/>
      <c r="F172" s="28"/>
      <c r="G172" s="28"/>
      <c r="H172" s="28"/>
      <c r="I172" s="28"/>
      <c r="J172" s="27"/>
      <c r="K172" s="21"/>
      <c r="L172" s="26"/>
      <c r="M172" s="27"/>
      <c r="N172" s="3"/>
      <c r="O172" s="26"/>
      <c r="P172" s="28"/>
      <c r="Q172" s="28"/>
      <c r="R172" s="28"/>
      <c r="S172" s="28"/>
      <c r="T172" s="28"/>
      <c r="U172" s="28"/>
      <c r="V172" s="27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SUM(M162:M172)</f>
        <v>0.1262338949</v>
      </c>
      <c r="N173" s="3"/>
      <c r="O173" s="3"/>
      <c r="P173" s="3"/>
      <c r="Q173" s="3"/>
      <c r="R173" s="3"/>
      <c r="S173" s="3"/>
      <c r="T173" s="2">
        <f t="shared" ref="T173:V173" si="54">AVERAGE(T162:T172)</f>
        <v>-0.03868891045</v>
      </c>
      <c r="U173" s="2">
        <f t="shared" si="54"/>
        <v>-0.03869033444</v>
      </c>
      <c r="V173" s="2">
        <f t="shared" si="54"/>
        <v>-0.03768211701</v>
      </c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 t="s">
        <v>5</v>
      </c>
      <c r="B175" s="6"/>
      <c r="C175" s="3"/>
      <c r="D175" s="7" t="s">
        <v>6</v>
      </c>
      <c r="E175" s="8"/>
      <c r="F175" s="8"/>
      <c r="G175" s="8"/>
      <c r="H175" s="8"/>
      <c r="I175" s="9" t="s">
        <v>3</v>
      </c>
      <c r="J175" s="10"/>
      <c r="K175" s="3"/>
      <c r="L175" s="7" t="s">
        <v>20</v>
      </c>
      <c r="M175" s="11" t="s">
        <v>8</v>
      </c>
      <c r="N175" s="3"/>
      <c r="O175" s="7"/>
      <c r="P175" s="8"/>
      <c r="Q175" s="8"/>
      <c r="R175" s="8"/>
      <c r="S175" s="8"/>
      <c r="T175" s="8"/>
      <c r="U175" s="8"/>
      <c r="V175" s="11"/>
      <c r="W175" s="3"/>
      <c r="X175" s="3"/>
      <c r="Y175" s="3"/>
      <c r="Z175" s="3"/>
    </row>
    <row r="176" ht="15.75" customHeight="1">
      <c r="A176" s="12"/>
      <c r="B176" s="13"/>
      <c r="C176" s="3"/>
      <c r="D176" s="14"/>
      <c r="E176" s="15" t="s">
        <v>9</v>
      </c>
      <c r="F176" s="15" t="s">
        <v>22</v>
      </c>
      <c r="G176" s="15" t="s">
        <v>10</v>
      </c>
      <c r="H176" s="15"/>
      <c r="I176" s="16" t="s">
        <v>11</v>
      </c>
      <c r="J176" s="17" t="s">
        <v>12</v>
      </c>
      <c r="K176" s="3"/>
      <c r="L176" s="14"/>
      <c r="M176" s="18"/>
      <c r="N176" s="3"/>
      <c r="O176" s="14" t="s">
        <v>13</v>
      </c>
      <c r="P176" s="15" t="s">
        <v>14</v>
      </c>
      <c r="Q176" s="15" t="s">
        <v>23</v>
      </c>
      <c r="R176" s="15" t="s">
        <v>24</v>
      </c>
      <c r="S176" s="15" t="s">
        <v>16</v>
      </c>
      <c r="T176" s="15" t="s">
        <v>25</v>
      </c>
      <c r="U176" s="15" t="s">
        <v>26</v>
      </c>
      <c r="V176" s="18" t="s">
        <v>18</v>
      </c>
      <c r="W176" s="3"/>
      <c r="X176" s="3"/>
      <c r="Y176" s="3"/>
      <c r="Z176" s="3"/>
    </row>
    <row r="177" ht="15.75" customHeight="1">
      <c r="A177" s="21" t="s">
        <v>2</v>
      </c>
      <c r="B177" s="22">
        <f t="array" ref="B177:B178">TRANSPOSE($A$3:$B$3)</f>
        <v>0</v>
      </c>
      <c r="C177" s="3"/>
      <c r="D177" s="23" t="s">
        <v>19</v>
      </c>
      <c r="E177" s="24">
        <f t="shared" ref="E177:G177" si="55">E162-$B$8*T173</f>
        <v>4.429675725</v>
      </c>
      <c r="F177" s="24">
        <f t="shared" si="55"/>
        <v>4.428944627</v>
      </c>
      <c r="G177" s="24">
        <f t="shared" si="55"/>
        <v>-5.935281997</v>
      </c>
      <c r="H177" s="24"/>
      <c r="I177" s="24">
        <f t="array" ref="I177">MMULT(E177:F177,B177:B178) + G177</f>
        <v>-5.935281997</v>
      </c>
      <c r="J177" s="22">
        <f>1/(1+EXP(-I177))</f>
        <v>0.002637502102</v>
      </c>
      <c r="K177" s="21"/>
      <c r="L177" s="21">
        <f>$C$3</f>
        <v>0</v>
      </c>
      <c r="M177" s="22">
        <f>(L177-J177)^2</f>
        <v>0.000006956417339</v>
      </c>
      <c r="N177" s="3"/>
      <c r="O177" s="21">
        <f>2*(J177-L177)</f>
        <v>0.005275004204</v>
      </c>
      <c r="P177" s="3">
        <f>J177*(1-J177)</f>
        <v>0.002630545685</v>
      </c>
      <c r="Q177" s="3">
        <f>B177</f>
        <v>0</v>
      </c>
      <c r="R177" s="3">
        <f>B178</f>
        <v>0</v>
      </c>
      <c r="S177" s="3">
        <v>1.0</v>
      </c>
      <c r="T177" s="3">
        <f>O177*P177*Q177</f>
        <v>0</v>
      </c>
      <c r="U177" s="3">
        <f>O177*P177*R177</f>
        <v>0</v>
      </c>
      <c r="V177" s="22">
        <f>O177*P177*S177</f>
        <v>0.00001387613955</v>
      </c>
      <c r="W177" s="3"/>
      <c r="X177" s="3"/>
      <c r="Y177" s="3"/>
      <c r="Z177" s="3"/>
    </row>
    <row r="178" ht="15.75" customHeight="1">
      <c r="A178" s="21" t="s">
        <v>21</v>
      </c>
      <c r="B178" s="22">
        <v>0.0</v>
      </c>
      <c r="C178" s="3"/>
      <c r="D178" s="21"/>
      <c r="E178" s="3"/>
      <c r="F178" s="3"/>
      <c r="G178" s="3"/>
      <c r="H178" s="3"/>
      <c r="I178" s="3"/>
      <c r="J178" s="22"/>
      <c r="K178" s="3"/>
      <c r="L178" s="21"/>
      <c r="M178" s="22"/>
      <c r="N178" s="3"/>
      <c r="O178" s="21"/>
      <c r="P178" s="3"/>
      <c r="Q178" s="3"/>
      <c r="R178" s="3"/>
      <c r="S178" s="3"/>
      <c r="T178" s="3"/>
      <c r="U178" s="3"/>
      <c r="V178" s="22"/>
      <c r="W178" s="3"/>
      <c r="X178" s="3"/>
      <c r="Y178" s="3"/>
      <c r="Z178" s="3"/>
    </row>
    <row r="179" ht="15.75" customHeight="1">
      <c r="A179" s="21"/>
      <c r="B179" s="22"/>
      <c r="C179" s="3"/>
      <c r="D179" s="21"/>
      <c r="E179" s="3"/>
      <c r="F179" s="3"/>
      <c r="G179" s="3"/>
      <c r="H179" s="3"/>
      <c r="I179" s="3"/>
      <c r="J179" s="22"/>
      <c r="K179" s="3"/>
      <c r="L179" s="21"/>
      <c r="M179" s="22"/>
      <c r="N179" s="3"/>
      <c r="O179" s="21"/>
      <c r="P179" s="3"/>
      <c r="Q179" s="3"/>
      <c r="R179" s="3"/>
      <c r="S179" s="3"/>
      <c r="T179" s="3"/>
      <c r="U179" s="3"/>
      <c r="V179" s="22"/>
      <c r="W179" s="3"/>
      <c r="X179" s="3"/>
      <c r="Y179" s="3"/>
      <c r="Z179" s="3"/>
    </row>
    <row r="180" ht="15.75" customHeight="1">
      <c r="A180" s="21" t="s">
        <v>2</v>
      </c>
      <c r="B180" s="22">
        <f t="array" ref="B180:B181">TRANSPOSE($A$4:$B$4)</f>
        <v>1</v>
      </c>
      <c r="C180" s="3"/>
      <c r="D180" s="21" t="str">
        <f t="shared" ref="D180:G180" si="56">D177</f>
        <v>w0,_</v>
      </c>
      <c r="E180" s="3">
        <f t="shared" si="56"/>
        <v>4.429675725</v>
      </c>
      <c r="F180" s="3">
        <f t="shared" si="56"/>
        <v>4.428944627</v>
      </c>
      <c r="G180" s="3">
        <f t="shared" si="56"/>
        <v>-5.935281997</v>
      </c>
      <c r="H180" s="3"/>
      <c r="I180" s="3">
        <f t="array" ref="I180">MMULT(E180:F180,B180:B181) + G180</f>
        <v>-1.505606272</v>
      </c>
      <c r="J180" s="22">
        <f>1/(1+EXP(-I180))</f>
        <v>0.1815908565</v>
      </c>
      <c r="K180" s="3"/>
      <c r="L180" s="21">
        <f>$C$4</f>
        <v>0</v>
      </c>
      <c r="M180" s="22">
        <f>(L180-J180)^2</f>
        <v>0.03297523917</v>
      </c>
      <c r="N180" s="3"/>
      <c r="O180" s="21">
        <f>2*(J180-L180)</f>
        <v>0.363181713</v>
      </c>
      <c r="P180" s="3">
        <f>J180*(1-J180)</f>
        <v>0.1486156173</v>
      </c>
      <c r="Q180" s="3">
        <f>B180</f>
        <v>1</v>
      </c>
      <c r="R180" s="3">
        <f>B181</f>
        <v>0</v>
      </c>
      <c r="S180" s="3">
        <v>1.0</v>
      </c>
      <c r="T180" s="3">
        <f>O180*P180*Q180</f>
        <v>0.05397447448</v>
      </c>
      <c r="U180" s="3">
        <f>O180*P180*R180</f>
        <v>0</v>
      </c>
      <c r="V180" s="22">
        <f>O180*P180*S180</f>
        <v>0.05397447448</v>
      </c>
      <c r="W180" s="3"/>
      <c r="X180" s="3"/>
      <c r="Y180" s="3"/>
      <c r="Z180" s="3"/>
    </row>
    <row r="181" ht="15.75" customHeight="1">
      <c r="A181" s="21" t="s">
        <v>21</v>
      </c>
      <c r="B181" s="22">
        <v>0.0</v>
      </c>
      <c r="C181" s="3"/>
      <c r="D181" s="21"/>
      <c r="E181" s="3"/>
      <c r="F181" s="3"/>
      <c r="G181" s="3"/>
      <c r="H181" s="3"/>
      <c r="I181" s="3"/>
      <c r="J181" s="22"/>
      <c r="K181" s="3"/>
      <c r="L181" s="21"/>
      <c r="M181" s="22"/>
      <c r="N181" s="3"/>
      <c r="O181" s="21"/>
      <c r="P181" s="3"/>
      <c r="Q181" s="3"/>
      <c r="R181" s="3"/>
      <c r="S181" s="3"/>
      <c r="T181" s="3"/>
      <c r="U181" s="3"/>
      <c r="V181" s="22"/>
      <c r="W181" s="3"/>
      <c r="X181" s="3"/>
      <c r="Y181" s="3"/>
      <c r="Z181" s="3"/>
    </row>
    <row r="182" ht="15.75" customHeight="1">
      <c r="A182" s="21"/>
      <c r="B182" s="22"/>
      <c r="C182" s="3"/>
      <c r="D182" s="21"/>
      <c r="E182" s="3"/>
      <c r="F182" s="3"/>
      <c r="G182" s="3"/>
      <c r="H182" s="3"/>
      <c r="I182" s="3"/>
      <c r="J182" s="22"/>
      <c r="K182" s="3"/>
      <c r="L182" s="21"/>
      <c r="M182" s="22"/>
      <c r="N182" s="3"/>
      <c r="O182" s="21"/>
      <c r="P182" s="3"/>
      <c r="Q182" s="3"/>
      <c r="R182" s="3"/>
      <c r="S182" s="3"/>
      <c r="T182" s="3"/>
      <c r="U182" s="3"/>
      <c r="V182" s="22"/>
      <c r="W182" s="3"/>
      <c r="X182" s="3"/>
      <c r="Y182" s="3"/>
      <c r="Z182" s="3"/>
    </row>
    <row r="183" ht="15.75" customHeight="1">
      <c r="A183" s="21" t="s">
        <v>2</v>
      </c>
      <c r="B183" s="22">
        <f t="array" ref="B183:B184">TRANSPOSE($A$5:$B$5)</f>
        <v>0</v>
      </c>
      <c r="C183" s="3"/>
      <c r="D183" s="21" t="str">
        <f t="shared" ref="D183:G183" si="57">D180</f>
        <v>w0,_</v>
      </c>
      <c r="E183" s="3">
        <f t="shared" si="57"/>
        <v>4.429675725</v>
      </c>
      <c r="F183" s="3">
        <f t="shared" si="57"/>
        <v>4.428944627</v>
      </c>
      <c r="G183" s="3">
        <f t="shared" si="57"/>
        <v>-5.935281997</v>
      </c>
      <c r="H183" s="3"/>
      <c r="I183" s="3">
        <f t="array" ref="I183">MMULT(E183:F183,B183:B184) + G183</f>
        <v>-1.50633737</v>
      </c>
      <c r="J183" s="22">
        <f>1/(1+EXP(-I183))</f>
        <v>0.1814822292</v>
      </c>
      <c r="K183" s="3"/>
      <c r="L183" s="21">
        <f>$C$5</f>
        <v>0</v>
      </c>
      <c r="M183" s="22">
        <f>(L183-J183)^2</f>
        <v>0.03293579952</v>
      </c>
      <c r="N183" s="3"/>
      <c r="O183" s="21">
        <f>2*(J183-L183)</f>
        <v>0.3629644584</v>
      </c>
      <c r="P183" s="3">
        <f>J183*(1-J183)</f>
        <v>0.1485464297</v>
      </c>
      <c r="Q183" s="3">
        <f>B183</f>
        <v>0</v>
      </c>
      <c r="R183" s="3">
        <f>B184</f>
        <v>1</v>
      </c>
      <c r="S183" s="3">
        <v>1.0</v>
      </c>
      <c r="T183" s="3">
        <f>O183*P183*Q183</f>
        <v>0</v>
      </c>
      <c r="U183" s="3">
        <f>O183*P183*R183</f>
        <v>0.0539170744</v>
      </c>
      <c r="V183" s="22">
        <f>O183*P183*S183</f>
        <v>0.0539170744</v>
      </c>
      <c r="W183" s="3"/>
      <c r="X183" s="3"/>
      <c r="Y183" s="3"/>
      <c r="Z183" s="3"/>
    </row>
    <row r="184" ht="15.75" customHeight="1">
      <c r="A184" s="21" t="s">
        <v>21</v>
      </c>
      <c r="B184" s="22">
        <v>1.0</v>
      </c>
      <c r="C184" s="3"/>
      <c r="D184" s="21"/>
      <c r="E184" s="3"/>
      <c r="F184" s="3"/>
      <c r="G184" s="3"/>
      <c r="H184" s="3"/>
      <c r="I184" s="3"/>
      <c r="J184" s="22"/>
      <c r="K184" s="3"/>
      <c r="L184" s="21"/>
      <c r="M184" s="22"/>
      <c r="N184" s="3"/>
      <c r="O184" s="21"/>
      <c r="P184" s="3"/>
      <c r="Q184" s="3"/>
      <c r="R184" s="3"/>
      <c r="S184" s="3"/>
      <c r="T184" s="3"/>
      <c r="U184" s="3"/>
      <c r="V184" s="22"/>
      <c r="W184" s="3"/>
      <c r="X184" s="3"/>
      <c r="Y184" s="3"/>
      <c r="Z184" s="3"/>
    </row>
    <row r="185" ht="15.75" customHeight="1">
      <c r="A185" s="21"/>
      <c r="B185" s="22"/>
      <c r="C185" s="3"/>
      <c r="D185" s="21"/>
      <c r="E185" s="3"/>
      <c r="F185" s="3"/>
      <c r="G185" s="3"/>
      <c r="H185" s="3"/>
      <c r="I185" s="3"/>
      <c r="J185" s="22"/>
      <c r="K185" s="3"/>
      <c r="L185" s="21"/>
      <c r="M185" s="22"/>
      <c r="N185" s="3"/>
      <c r="O185" s="21"/>
      <c r="P185" s="3"/>
      <c r="Q185" s="3"/>
      <c r="R185" s="3"/>
      <c r="S185" s="3"/>
      <c r="T185" s="3"/>
      <c r="U185" s="3"/>
      <c r="V185" s="22"/>
      <c r="W185" s="3"/>
      <c r="X185" s="3"/>
      <c r="Y185" s="3"/>
      <c r="Z185" s="3"/>
    </row>
    <row r="186" ht="15.75" customHeight="1">
      <c r="A186" s="21" t="s">
        <v>2</v>
      </c>
      <c r="B186" s="22">
        <f t="array" ref="B186:B187">TRANSPOSE($A$6:$B$6)</f>
        <v>1</v>
      </c>
      <c r="C186" s="3"/>
      <c r="D186" s="21" t="str">
        <f t="shared" ref="D186:G186" si="58">D183</f>
        <v>w0,_</v>
      </c>
      <c r="E186" s="3">
        <f t="shared" si="58"/>
        <v>4.429675725</v>
      </c>
      <c r="F186" s="3">
        <f t="shared" si="58"/>
        <v>4.428944627</v>
      </c>
      <c r="G186" s="3">
        <f t="shared" si="58"/>
        <v>-5.935281997</v>
      </c>
      <c r="H186" s="3"/>
      <c r="I186" s="3">
        <f t="array" ref="I186">MMULT(E186:F186,B186:B187) + G186</f>
        <v>2.923338355</v>
      </c>
      <c r="J186" s="22">
        <f>1/(1+EXP(-I186))</f>
        <v>0.9489881501</v>
      </c>
      <c r="K186" s="3"/>
      <c r="L186" s="21">
        <f>$C$6</f>
        <v>1</v>
      </c>
      <c r="M186" s="22">
        <f>(L186-J186)^2</f>
        <v>0.00260220883</v>
      </c>
      <c r="N186" s="3"/>
      <c r="O186" s="21">
        <f>2*(J186-L186)</f>
        <v>-0.1020236998</v>
      </c>
      <c r="P186" s="3">
        <f>J186*(1-J186)</f>
        <v>0.04840964107</v>
      </c>
      <c r="Q186" s="3">
        <f>B186</f>
        <v>1</v>
      </c>
      <c r="R186" s="3">
        <f>B187</f>
        <v>1</v>
      </c>
      <c r="S186" s="3">
        <v>1.0</v>
      </c>
      <c r="T186" s="3">
        <f>O186*P186*Q186</f>
        <v>-0.004938930687</v>
      </c>
      <c r="U186" s="3">
        <f>O186*P186*R186</f>
        <v>-0.004938930687</v>
      </c>
      <c r="V186" s="22">
        <f>O186*P186*S186</f>
        <v>-0.004938930687</v>
      </c>
      <c r="W186" s="3"/>
      <c r="X186" s="3"/>
      <c r="Y186" s="3"/>
      <c r="Z186" s="3"/>
    </row>
    <row r="187" ht="15.75" customHeight="1">
      <c r="A187" s="26" t="s">
        <v>21</v>
      </c>
      <c r="B187" s="27">
        <v>1.0</v>
      </c>
      <c r="C187" s="3"/>
      <c r="D187" s="26"/>
      <c r="E187" s="28"/>
      <c r="F187" s="28"/>
      <c r="G187" s="28"/>
      <c r="H187" s="28"/>
      <c r="I187" s="28"/>
      <c r="J187" s="27"/>
      <c r="K187" s="21"/>
      <c r="L187" s="26"/>
      <c r="M187" s="27"/>
      <c r="N187" s="3"/>
      <c r="O187" s="26"/>
      <c r="P187" s="28"/>
      <c r="Q187" s="28"/>
      <c r="R187" s="28"/>
      <c r="S187" s="28"/>
      <c r="T187" s="28"/>
      <c r="U187" s="28"/>
      <c r="V187" s="27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>
        <f>SUM(M177:M187)</f>
        <v>0.06852020393</v>
      </c>
      <c r="N188" s="3"/>
      <c r="O188" s="3"/>
      <c r="P188" s="3"/>
      <c r="Q188" s="3"/>
      <c r="R188" s="3"/>
      <c r="S188" s="3"/>
      <c r="T188" s="2">
        <f t="shared" ref="T188:V188" si="59">AVERAGE(T177:T187)</f>
        <v>0.01225888595</v>
      </c>
      <c r="U188" s="2">
        <f t="shared" si="59"/>
        <v>0.01224453593</v>
      </c>
      <c r="V188" s="2">
        <f t="shared" si="59"/>
        <v>0.02574162358</v>
      </c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 t="s">
        <v>5</v>
      </c>
      <c r="B190" s="6"/>
      <c r="C190" s="3"/>
      <c r="D190" s="7" t="s">
        <v>6</v>
      </c>
      <c r="E190" s="8"/>
      <c r="F190" s="8"/>
      <c r="G190" s="8"/>
      <c r="H190" s="8"/>
      <c r="I190" s="9" t="s">
        <v>3</v>
      </c>
      <c r="J190" s="10"/>
      <c r="K190" s="3"/>
      <c r="L190" s="7" t="s">
        <v>20</v>
      </c>
      <c r="M190" s="11" t="s">
        <v>8</v>
      </c>
      <c r="N190" s="3"/>
      <c r="O190" s="7"/>
      <c r="P190" s="8"/>
      <c r="Q190" s="8"/>
      <c r="R190" s="8"/>
      <c r="S190" s="8"/>
      <c r="T190" s="8"/>
      <c r="U190" s="8"/>
      <c r="V190" s="11"/>
      <c r="W190" s="3"/>
      <c r="X190" s="3"/>
      <c r="Y190" s="3"/>
      <c r="Z190" s="3"/>
    </row>
    <row r="191" ht="15.75" customHeight="1">
      <c r="A191" s="12"/>
      <c r="B191" s="13"/>
      <c r="C191" s="3"/>
      <c r="D191" s="14"/>
      <c r="E191" s="15" t="s">
        <v>9</v>
      </c>
      <c r="F191" s="15" t="s">
        <v>22</v>
      </c>
      <c r="G191" s="15" t="s">
        <v>10</v>
      </c>
      <c r="H191" s="15"/>
      <c r="I191" s="16" t="s">
        <v>11</v>
      </c>
      <c r="J191" s="17" t="s">
        <v>12</v>
      </c>
      <c r="K191" s="3"/>
      <c r="L191" s="14"/>
      <c r="M191" s="18"/>
      <c r="N191" s="3"/>
      <c r="O191" s="14" t="s">
        <v>13</v>
      </c>
      <c r="P191" s="15" t="s">
        <v>14</v>
      </c>
      <c r="Q191" s="15" t="s">
        <v>23</v>
      </c>
      <c r="R191" s="15" t="s">
        <v>24</v>
      </c>
      <c r="S191" s="15" t="s">
        <v>16</v>
      </c>
      <c r="T191" s="15" t="s">
        <v>25</v>
      </c>
      <c r="U191" s="15" t="s">
        <v>26</v>
      </c>
      <c r="V191" s="18" t="s">
        <v>18</v>
      </c>
      <c r="W191" s="3"/>
      <c r="X191" s="3"/>
      <c r="Y191" s="3"/>
      <c r="Z191" s="3"/>
    </row>
    <row r="192" ht="15.75" customHeight="1">
      <c r="A192" s="21" t="s">
        <v>2</v>
      </c>
      <c r="B192" s="22">
        <f t="array" ref="B192:B193">TRANSPOSE($A$3:$B$3)</f>
        <v>0</v>
      </c>
      <c r="C192" s="3"/>
      <c r="D192" s="23" t="s">
        <v>19</v>
      </c>
      <c r="E192" s="24">
        <f t="shared" ref="E192:G192" si="60">E177-$B$8*T188</f>
        <v>4.184498006</v>
      </c>
      <c r="F192" s="24">
        <f t="shared" si="60"/>
        <v>4.184053908</v>
      </c>
      <c r="G192" s="24">
        <f t="shared" si="60"/>
        <v>-6.450114468</v>
      </c>
      <c r="H192" s="24"/>
      <c r="I192" s="24">
        <f t="array" ref="I192">MMULT(E192:F192,B192:B193) + G192</f>
        <v>-6.450114468</v>
      </c>
      <c r="J192" s="22">
        <f>1/(1+EXP(-I192))</f>
        <v>0.001577847721</v>
      </c>
      <c r="K192" s="21"/>
      <c r="L192" s="21">
        <f>$C$3</f>
        <v>0</v>
      </c>
      <c r="M192" s="22">
        <f>(L192-J192)^2</f>
        <v>0.000002489603432</v>
      </c>
      <c r="N192" s="3"/>
      <c r="O192" s="21">
        <f>2*(J192-L192)</f>
        <v>0.003155695443</v>
      </c>
      <c r="P192" s="3">
        <f>J192*(1-J192)</f>
        <v>0.001575358118</v>
      </c>
      <c r="Q192" s="3">
        <f>B192</f>
        <v>0</v>
      </c>
      <c r="R192" s="3">
        <f>B193</f>
        <v>0</v>
      </c>
      <c r="S192" s="3">
        <v>1.0</v>
      </c>
      <c r="T192" s="3">
        <f>O192*P192*Q192</f>
        <v>0</v>
      </c>
      <c r="U192" s="3">
        <f>O192*P192*R192</f>
        <v>0</v>
      </c>
      <c r="V192" s="22">
        <f>O192*P192*S192</f>
        <v>0.000004971350434</v>
      </c>
      <c r="W192" s="3"/>
      <c r="X192" s="3"/>
      <c r="Y192" s="3"/>
      <c r="Z192" s="3"/>
    </row>
    <row r="193" ht="15.75" customHeight="1">
      <c r="A193" s="21" t="s">
        <v>21</v>
      </c>
      <c r="B193" s="22">
        <v>0.0</v>
      </c>
      <c r="C193" s="3"/>
      <c r="D193" s="21"/>
      <c r="E193" s="3"/>
      <c r="F193" s="3"/>
      <c r="G193" s="3"/>
      <c r="H193" s="3"/>
      <c r="I193" s="3"/>
      <c r="J193" s="22"/>
      <c r="K193" s="3"/>
      <c r="L193" s="21"/>
      <c r="M193" s="22"/>
      <c r="N193" s="3"/>
      <c r="O193" s="21"/>
      <c r="P193" s="3"/>
      <c r="Q193" s="3"/>
      <c r="R193" s="3"/>
      <c r="S193" s="3"/>
      <c r="T193" s="3"/>
      <c r="U193" s="3"/>
      <c r="V193" s="22"/>
      <c r="W193" s="3"/>
      <c r="X193" s="3"/>
      <c r="Y193" s="3"/>
      <c r="Z193" s="3"/>
    </row>
    <row r="194" ht="15.75" customHeight="1">
      <c r="A194" s="21"/>
      <c r="B194" s="22"/>
      <c r="C194" s="3"/>
      <c r="D194" s="21"/>
      <c r="E194" s="3"/>
      <c r="F194" s="3"/>
      <c r="G194" s="3"/>
      <c r="H194" s="3"/>
      <c r="I194" s="3"/>
      <c r="J194" s="22"/>
      <c r="K194" s="3"/>
      <c r="L194" s="21"/>
      <c r="M194" s="22"/>
      <c r="N194" s="3"/>
      <c r="O194" s="21"/>
      <c r="P194" s="3"/>
      <c r="Q194" s="3"/>
      <c r="R194" s="3"/>
      <c r="S194" s="3"/>
      <c r="T194" s="3"/>
      <c r="U194" s="3"/>
      <c r="V194" s="22"/>
      <c r="W194" s="3"/>
      <c r="X194" s="3"/>
      <c r="Y194" s="3"/>
      <c r="Z194" s="3"/>
    </row>
    <row r="195" ht="15.75" customHeight="1">
      <c r="A195" s="21" t="s">
        <v>2</v>
      </c>
      <c r="B195" s="22">
        <f t="array" ref="B195:B196">TRANSPOSE($A$4:$B$4)</f>
        <v>1</v>
      </c>
      <c r="C195" s="3"/>
      <c r="D195" s="21" t="str">
        <f t="shared" ref="D195:G195" si="61">D192</f>
        <v>w0,_</v>
      </c>
      <c r="E195" s="3">
        <f t="shared" si="61"/>
        <v>4.184498006</v>
      </c>
      <c r="F195" s="3">
        <f t="shared" si="61"/>
        <v>4.184053908</v>
      </c>
      <c r="G195" s="3">
        <f t="shared" si="61"/>
        <v>-6.450114468</v>
      </c>
      <c r="H195" s="3"/>
      <c r="I195" s="3">
        <f t="array" ref="I195">MMULT(E195:F195,B195:B196) + G195</f>
        <v>-2.265616462</v>
      </c>
      <c r="J195" s="22">
        <f>1/(1+EXP(-I195))</f>
        <v>0.09401090679</v>
      </c>
      <c r="K195" s="3"/>
      <c r="L195" s="21">
        <f>$C$4</f>
        <v>0</v>
      </c>
      <c r="M195" s="22">
        <f>(L195-J195)^2</f>
        <v>0.008838050595</v>
      </c>
      <c r="N195" s="3"/>
      <c r="O195" s="21">
        <f>2*(J195-L195)</f>
        <v>0.1880218136</v>
      </c>
      <c r="P195" s="3">
        <f>J195*(1-J195)</f>
        <v>0.08517285619</v>
      </c>
      <c r="Q195" s="3">
        <f>B195</f>
        <v>1</v>
      </c>
      <c r="R195" s="3">
        <f>B196</f>
        <v>0</v>
      </c>
      <c r="S195" s="3">
        <v>1.0</v>
      </c>
      <c r="T195" s="3">
        <f>O195*P195*Q195</f>
        <v>0.01601435489</v>
      </c>
      <c r="U195" s="3">
        <f>O195*P195*R195</f>
        <v>0</v>
      </c>
      <c r="V195" s="22">
        <f>O195*P195*S195</f>
        <v>0.01601435489</v>
      </c>
      <c r="W195" s="3"/>
      <c r="X195" s="3"/>
      <c r="Y195" s="3"/>
      <c r="Z195" s="3"/>
    </row>
    <row r="196" ht="15.75" customHeight="1">
      <c r="A196" s="21" t="s">
        <v>21</v>
      </c>
      <c r="B196" s="22">
        <v>0.0</v>
      </c>
      <c r="C196" s="3"/>
      <c r="D196" s="21"/>
      <c r="E196" s="3"/>
      <c r="F196" s="3"/>
      <c r="G196" s="3"/>
      <c r="H196" s="3"/>
      <c r="I196" s="3"/>
      <c r="J196" s="22"/>
      <c r="K196" s="3"/>
      <c r="L196" s="21"/>
      <c r="M196" s="22"/>
      <c r="N196" s="3"/>
      <c r="O196" s="21"/>
      <c r="P196" s="3"/>
      <c r="Q196" s="3"/>
      <c r="R196" s="3"/>
      <c r="S196" s="3"/>
      <c r="T196" s="3"/>
      <c r="U196" s="3"/>
      <c r="V196" s="22"/>
      <c r="W196" s="3"/>
      <c r="X196" s="3"/>
      <c r="Y196" s="3"/>
      <c r="Z196" s="3"/>
    </row>
    <row r="197" ht="15.75" customHeight="1">
      <c r="A197" s="21"/>
      <c r="B197" s="22"/>
      <c r="C197" s="3"/>
      <c r="D197" s="21"/>
      <c r="E197" s="3"/>
      <c r="F197" s="3"/>
      <c r="G197" s="3"/>
      <c r="H197" s="3"/>
      <c r="I197" s="3"/>
      <c r="J197" s="22"/>
      <c r="K197" s="3"/>
      <c r="L197" s="21"/>
      <c r="M197" s="22"/>
      <c r="N197" s="3"/>
      <c r="O197" s="21"/>
      <c r="P197" s="3"/>
      <c r="Q197" s="3"/>
      <c r="R197" s="3"/>
      <c r="S197" s="3"/>
      <c r="T197" s="3"/>
      <c r="U197" s="3"/>
      <c r="V197" s="22"/>
      <c r="W197" s="3"/>
      <c r="X197" s="3"/>
      <c r="Y197" s="3"/>
      <c r="Z197" s="3"/>
    </row>
    <row r="198" ht="15.75" customHeight="1">
      <c r="A198" s="21" t="s">
        <v>2</v>
      </c>
      <c r="B198" s="22">
        <f t="array" ref="B198:B199">TRANSPOSE($A$5:$B$5)</f>
        <v>0</v>
      </c>
      <c r="C198" s="3"/>
      <c r="D198" s="21" t="str">
        <f t="shared" ref="D198:G198" si="62">D195</f>
        <v>w0,_</v>
      </c>
      <c r="E198" s="3">
        <f t="shared" si="62"/>
        <v>4.184498006</v>
      </c>
      <c r="F198" s="3">
        <f t="shared" si="62"/>
        <v>4.184053908</v>
      </c>
      <c r="G198" s="3">
        <f t="shared" si="62"/>
        <v>-6.450114468</v>
      </c>
      <c r="H198" s="3"/>
      <c r="I198" s="3">
        <f t="array" ref="I198">MMULT(E198:F198,B198:B199) + G198</f>
        <v>-2.26606056</v>
      </c>
      <c r="J198" s="22">
        <f>1/(1+EXP(-I198))</f>
        <v>0.09397308854</v>
      </c>
      <c r="K198" s="3"/>
      <c r="L198" s="21">
        <f>$C$5</f>
        <v>0</v>
      </c>
      <c r="M198" s="22">
        <f>(L198-J198)^2</f>
        <v>0.00883094137</v>
      </c>
      <c r="N198" s="3"/>
      <c r="O198" s="21">
        <f>2*(J198-L198)</f>
        <v>0.1879461771</v>
      </c>
      <c r="P198" s="3">
        <f>J198*(1-J198)</f>
        <v>0.08514214717</v>
      </c>
      <c r="Q198" s="3">
        <f>B198</f>
        <v>0</v>
      </c>
      <c r="R198" s="3">
        <f>B199</f>
        <v>1</v>
      </c>
      <c r="S198" s="3">
        <v>1.0</v>
      </c>
      <c r="T198" s="3">
        <f>O198*P198*Q198</f>
        <v>0</v>
      </c>
      <c r="U198" s="3">
        <f>O198*P198*R198</f>
        <v>0.01600214107</v>
      </c>
      <c r="V198" s="22">
        <f>O198*P198*S198</f>
        <v>0.01600214107</v>
      </c>
      <c r="W198" s="3"/>
      <c r="X198" s="3"/>
      <c r="Y198" s="3"/>
      <c r="Z198" s="3"/>
    </row>
    <row r="199" ht="15.75" customHeight="1">
      <c r="A199" s="21" t="s">
        <v>21</v>
      </c>
      <c r="B199" s="22">
        <v>1.0</v>
      </c>
      <c r="C199" s="3"/>
      <c r="D199" s="21"/>
      <c r="E199" s="3"/>
      <c r="F199" s="3"/>
      <c r="G199" s="3"/>
      <c r="H199" s="3"/>
      <c r="I199" s="3"/>
      <c r="J199" s="22"/>
      <c r="K199" s="3"/>
      <c r="L199" s="21"/>
      <c r="M199" s="22"/>
      <c r="N199" s="3"/>
      <c r="O199" s="21"/>
      <c r="P199" s="3"/>
      <c r="Q199" s="3"/>
      <c r="R199" s="3"/>
      <c r="S199" s="3"/>
      <c r="T199" s="3"/>
      <c r="U199" s="3"/>
      <c r="V199" s="22"/>
      <c r="W199" s="3"/>
      <c r="X199" s="3"/>
      <c r="Y199" s="3"/>
      <c r="Z199" s="3"/>
    </row>
    <row r="200" ht="15.75" customHeight="1">
      <c r="A200" s="21"/>
      <c r="B200" s="22"/>
      <c r="C200" s="3"/>
      <c r="D200" s="21"/>
      <c r="E200" s="3"/>
      <c r="F200" s="3"/>
      <c r="G200" s="3"/>
      <c r="H200" s="3"/>
      <c r="I200" s="3"/>
      <c r="J200" s="22"/>
      <c r="K200" s="3"/>
      <c r="L200" s="21"/>
      <c r="M200" s="22"/>
      <c r="N200" s="3"/>
      <c r="O200" s="21"/>
      <c r="P200" s="3"/>
      <c r="Q200" s="3"/>
      <c r="R200" s="3"/>
      <c r="S200" s="3"/>
      <c r="T200" s="3"/>
      <c r="U200" s="3"/>
      <c r="V200" s="22"/>
      <c r="W200" s="3"/>
      <c r="X200" s="3"/>
      <c r="Y200" s="3"/>
      <c r="Z200" s="3"/>
    </row>
    <row r="201" ht="15.75" customHeight="1">
      <c r="A201" s="21" t="s">
        <v>2</v>
      </c>
      <c r="B201" s="22">
        <f t="array" ref="B201:B202">TRANSPOSE($A$6:$B$6)</f>
        <v>1</v>
      </c>
      <c r="C201" s="3"/>
      <c r="D201" s="21" t="str">
        <f t="shared" ref="D201:G201" si="63">D198</f>
        <v>w0,_</v>
      </c>
      <c r="E201" s="3">
        <f t="shared" si="63"/>
        <v>4.184498006</v>
      </c>
      <c r="F201" s="3">
        <f t="shared" si="63"/>
        <v>4.184053908</v>
      </c>
      <c r="G201" s="3">
        <f t="shared" si="63"/>
        <v>-6.450114468</v>
      </c>
      <c r="H201" s="3"/>
      <c r="I201" s="3">
        <f t="array" ref="I201">MMULT(E201:F201,B201:B202) + G201</f>
        <v>1.918437446</v>
      </c>
      <c r="J201" s="22">
        <f>1/(1+EXP(-I201))</f>
        <v>0.8719640873</v>
      </c>
      <c r="K201" s="3"/>
      <c r="L201" s="21">
        <f>$C$6</f>
        <v>1</v>
      </c>
      <c r="M201" s="22">
        <f>(L201-J201)^2</f>
        <v>0.01639319495</v>
      </c>
      <c r="N201" s="3"/>
      <c r="O201" s="21">
        <f>2*(J201-L201)</f>
        <v>-0.2560718255</v>
      </c>
      <c r="P201" s="3">
        <f>J201*(1-J201)</f>
        <v>0.1116427178</v>
      </c>
      <c r="Q201" s="3">
        <f>B201</f>
        <v>1</v>
      </c>
      <c r="R201" s="3">
        <f>B202</f>
        <v>1</v>
      </c>
      <c r="S201" s="3">
        <v>1.0</v>
      </c>
      <c r="T201" s="3">
        <f>O201*P201*Q201</f>
        <v>-0.02858855454</v>
      </c>
      <c r="U201" s="3">
        <f>O201*P201*R201</f>
        <v>-0.02858855454</v>
      </c>
      <c r="V201" s="22">
        <f>O201*P201*S201</f>
        <v>-0.02858855454</v>
      </c>
      <c r="W201" s="3"/>
      <c r="X201" s="3"/>
      <c r="Y201" s="3"/>
      <c r="Z201" s="3"/>
    </row>
    <row r="202" ht="15.75" customHeight="1">
      <c r="A202" s="26" t="s">
        <v>21</v>
      </c>
      <c r="B202" s="27">
        <v>1.0</v>
      </c>
      <c r="C202" s="3"/>
      <c r="D202" s="26"/>
      <c r="E202" s="28"/>
      <c r="F202" s="28"/>
      <c r="G202" s="28"/>
      <c r="H202" s="28"/>
      <c r="I202" s="28"/>
      <c r="J202" s="27"/>
      <c r="K202" s="21"/>
      <c r="L202" s="26"/>
      <c r="M202" s="27"/>
      <c r="N202" s="3"/>
      <c r="O202" s="26"/>
      <c r="P202" s="28"/>
      <c r="Q202" s="28"/>
      <c r="R202" s="28"/>
      <c r="S202" s="28"/>
      <c r="T202" s="28"/>
      <c r="U202" s="28"/>
      <c r="V202" s="27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>
        <f>SUM(M192:M202)</f>
        <v>0.03406467652</v>
      </c>
      <c r="N203" s="3"/>
      <c r="O203" s="3"/>
      <c r="P203" s="3"/>
      <c r="Q203" s="3"/>
      <c r="R203" s="3"/>
      <c r="S203" s="3"/>
      <c r="T203" s="2">
        <f t="shared" ref="T203:V203" si="64">AVERAGE(T192:T202)</f>
        <v>-0.003143549914</v>
      </c>
      <c r="U203" s="2">
        <f t="shared" si="64"/>
        <v>-0.003146603369</v>
      </c>
      <c r="V203" s="2">
        <f t="shared" si="64"/>
        <v>0.0008582281911</v>
      </c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 t="s">
        <v>5</v>
      </c>
      <c r="B205" s="6"/>
      <c r="C205" s="3"/>
      <c r="D205" s="7" t="s">
        <v>6</v>
      </c>
      <c r="E205" s="8"/>
      <c r="F205" s="8"/>
      <c r="G205" s="8"/>
      <c r="H205" s="8"/>
      <c r="I205" s="9" t="s">
        <v>3</v>
      </c>
      <c r="J205" s="10"/>
      <c r="K205" s="3"/>
      <c r="L205" s="7" t="s">
        <v>20</v>
      </c>
      <c r="M205" s="11" t="s">
        <v>8</v>
      </c>
      <c r="N205" s="3"/>
      <c r="O205" s="7"/>
      <c r="P205" s="8"/>
      <c r="Q205" s="8"/>
      <c r="R205" s="8"/>
      <c r="S205" s="8"/>
      <c r="T205" s="8"/>
      <c r="U205" s="8"/>
      <c r="V205" s="11"/>
      <c r="W205" s="3"/>
      <c r="X205" s="3"/>
      <c r="Y205" s="3"/>
      <c r="Z205" s="3"/>
    </row>
    <row r="206" ht="15.75" customHeight="1">
      <c r="A206" s="12"/>
      <c r="B206" s="13"/>
      <c r="C206" s="3"/>
      <c r="D206" s="14"/>
      <c r="E206" s="15" t="s">
        <v>9</v>
      </c>
      <c r="F206" s="15" t="s">
        <v>22</v>
      </c>
      <c r="G206" s="15" t="s">
        <v>10</v>
      </c>
      <c r="H206" s="15"/>
      <c r="I206" s="16" t="s">
        <v>11</v>
      </c>
      <c r="J206" s="17" t="s">
        <v>12</v>
      </c>
      <c r="K206" s="3"/>
      <c r="L206" s="14"/>
      <c r="M206" s="18"/>
      <c r="N206" s="3"/>
      <c r="O206" s="14" t="s">
        <v>13</v>
      </c>
      <c r="P206" s="15" t="s">
        <v>14</v>
      </c>
      <c r="Q206" s="15" t="s">
        <v>23</v>
      </c>
      <c r="R206" s="15" t="s">
        <v>24</v>
      </c>
      <c r="S206" s="15" t="s">
        <v>16</v>
      </c>
      <c r="T206" s="15" t="s">
        <v>25</v>
      </c>
      <c r="U206" s="15" t="s">
        <v>26</v>
      </c>
      <c r="V206" s="18" t="s">
        <v>18</v>
      </c>
      <c r="W206" s="3"/>
      <c r="X206" s="3"/>
      <c r="Y206" s="3"/>
      <c r="Z206" s="3"/>
    </row>
    <row r="207" ht="15.75" customHeight="1">
      <c r="A207" s="21" t="s">
        <v>2</v>
      </c>
      <c r="B207" s="22">
        <f t="array" ref="B207:B208">TRANSPOSE($A$3:$B$3)</f>
        <v>0</v>
      </c>
      <c r="C207" s="3"/>
      <c r="D207" s="23" t="s">
        <v>19</v>
      </c>
      <c r="E207" s="24">
        <f t="shared" ref="E207:G207" si="65">E192-$B$8*T203</f>
        <v>4.247369004</v>
      </c>
      <c r="F207" s="24">
        <f t="shared" si="65"/>
        <v>4.246985976</v>
      </c>
      <c r="G207" s="24">
        <f t="shared" si="65"/>
        <v>-6.467279032</v>
      </c>
      <c r="H207" s="24"/>
      <c r="I207" s="24">
        <f t="array" ref="I207">MMULT(E207:F207,B207:B208) + G207</f>
        <v>-6.467279032</v>
      </c>
      <c r="J207" s="22">
        <f>1/(1+EXP(-I207))</f>
        <v>0.001551037412</v>
      </c>
      <c r="K207" s="21"/>
      <c r="L207" s="21">
        <f>$C$3</f>
        <v>0</v>
      </c>
      <c r="M207" s="22">
        <f>(L207-J207)^2</f>
        <v>0.000002405717054</v>
      </c>
      <c r="N207" s="3"/>
      <c r="O207" s="21">
        <f>2*(J207-L207)</f>
        <v>0.003102074824</v>
      </c>
      <c r="P207" s="3">
        <f>J207*(1-J207)</f>
        <v>0.001548631695</v>
      </c>
      <c r="Q207" s="3">
        <f>B207</f>
        <v>0</v>
      </c>
      <c r="R207" s="3">
        <f>B208</f>
        <v>0</v>
      </c>
      <c r="S207" s="3">
        <v>1.0</v>
      </c>
      <c r="T207" s="3">
        <f>O207*P207*Q207</f>
        <v>0</v>
      </c>
      <c r="U207" s="3">
        <f>O207*P207*R207</f>
        <v>0</v>
      </c>
      <c r="V207" s="22">
        <f>O207*P207*S207</f>
        <v>0.000004803971394</v>
      </c>
      <c r="W207" s="3"/>
      <c r="X207" s="3"/>
      <c r="Y207" s="3"/>
      <c r="Z207" s="3"/>
    </row>
    <row r="208" ht="15.75" customHeight="1">
      <c r="A208" s="21" t="s">
        <v>21</v>
      </c>
      <c r="B208" s="22">
        <v>0.0</v>
      </c>
      <c r="C208" s="3"/>
      <c r="D208" s="21"/>
      <c r="E208" s="3"/>
      <c r="F208" s="3"/>
      <c r="G208" s="3"/>
      <c r="H208" s="3"/>
      <c r="I208" s="3"/>
      <c r="J208" s="22"/>
      <c r="K208" s="3"/>
      <c r="L208" s="21"/>
      <c r="M208" s="22"/>
      <c r="N208" s="3"/>
      <c r="O208" s="21"/>
      <c r="P208" s="3"/>
      <c r="Q208" s="3"/>
      <c r="R208" s="3"/>
      <c r="S208" s="3"/>
      <c r="T208" s="3"/>
      <c r="U208" s="3"/>
      <c r="V208" s="22"/>
      <c r="W208" s="3"/>
      <c r="X208" s="3"/>
      <c r="Y208" s="3"/>
      <c r="Z208" s="3"/>
    </row>
    <row r="209" ht="15.75" customHeight="1">
      <c r="A209" s="21"/>
      <c r="B209" s="22"/>
      <c r="C209" s="3"/>
      <c r="D209" s="21"/>
      <c r="E209" s="3"/>
      <c r="F209" s="3"/>
      <c r="G209" s="3"/>
      <c r="H209" s="3"/>
      <c r="I209" s="3"/>
      <c r="J209" s="22"/>
      <c r="K209" s="3"/>
      <c r="L209" s="21"/>
      <c r="M209" s="22"/>
      <c r="N209" s="3"/>
      <c r="O209" s="21"/>
      <c r="P209" s="3"/>
      <c r="Q209" s="3"/>
      <c r="R209" s="3"/>
      <c r="S209" s="3"/>
      <c r="T209" s="3"/>
      <c r="U209" s="3"/>
      <c r="V209" s="22"/>
      <c r="W209" s="3"/>
      <c r="X209" s="3"/>
      <c r="Y209" s="3"/>
      <c r="Z209" s="3"/>
    </row>
    <row r="210" ht="15.75" customHeight="1">
      <c r="A210" s="21" t="s">
        <v>2</v>
      </c>
      <c r="B210" s="22">
        <f t="array" ref="B210:B211">TRANSPOSE($A$4:$B$4)</f>
        <v>1</v>
      </c>
      <c r="C210" s="3"/>
      <c r="D210" s="21" t="str">
        <f t="shared" ref="D210:G210" si="66">D207</f>
        <v>w0,_</v>
      </c>
      <c r="E210" s="3">
        <f t="shared" si="66"/>
        <v>4.247369004</v>
      </c>
      <c r="F210" s="3">
        <f t="shared" si="66"/>
        <v>4.246985976</v>
      </c>
      <c r="G210" s="3">
        <f t="shared" si="66"/>
        <v>-6.467279032</v>
      </c>
      <c r="H210" s="3"/>
      <c r="I210" s="3">
        <f t="array" ref="I210">MMULT(E210:F210,B210:B211) + G210</f>
        <v>-2.219910028</v>
      </c>
      <c r="J210" s="22">
        <f>1/(1+EXP(-I210))</f>
        <v>0.0979767555</v>
      </c>
      <c r="K210" s="3"/>
      <c r="L210" s="21">
        <f>$C$4</f>
        <v>0</v>
      </c>
      <c r="M210" s="22">
        <f>(L210-J210)^2</f>
        <v>0.009599444618</v>
      </c>
      <c r="N210" s="3"/>
      <c r="O210" s="21">
        <f>2*(J210-L210)</f>
        <v>0.195953511</v>
      </c>
      <c r="P210" s="3">
        <f>J210*(1-J210)</f>
        <v>0.08837731088</v>
      </c>
      <c r="Q210" s="3">
        <f>B210</f>
        <v>1</v>
      </c>
      <c r="R210" s="3">
        <f>B211</f>
        <v>0</v>
      </c>
      <c r="S210" s="3">
        <v>1.0</v>
      </c>
      <c r="T210" s="3">
        <f>O210*P210*Q210</f>
        <v>0.01731784436</v>
      </c>
      <c r="U210" s="3">
        <f>O210*P210*R210</f>
        <v>0</v>
      </c>
      <c r="V210" s="22">
        <f>O210*P210*S210</f>
        <v>0.01731784436</v>
      </c>
      <c r="W210" s="3"/>
      <c r="X210" s="3"/>
      <c r="Y210" s="3"/>
      <c r="Z210" s="3"/>
    </row>
    <row r="211" ht="15.75" customHeight="1">
      <c r="A211" s="21" t="s">
        <v>21</v>
      </c>
      <c r="B211" s="22">
        <v>0.0</v>
      </c>
      <c r="C211" s="3"/>
      <c r="D211" s="21"/>
      <c r="E211" s="3"/>
      <c r="F211" s="3"/>
      <c r="G211" s="3"/>
      <c r="H211" s="3"/>
      <c r="I211" s="3"/>
      <c r="J211" s="22"/>
      <c r="K211" s="3"/>
      <c r="L211" s="21"/>
      <c r="M211" s="22"/>
      <c r="N211" s="3"/>
      <c r="O211" s="21"/>
      <c r="P211" s="3"/>
      <c r="Q211" s="3"/>
      <c r="R211" s="3"/>
      <c r="S211" s="3"/>
      <c r="T211" s="3"/>
      <c r="U211" s="3"/>
      <c r="V211" s="22"/>
      <c r="W211" s="3"/>
      <c r="X211" s="3"/>
      <c r="Y211" s="3"/>
      <c r="Z211" s="3"/>
    </row>
    <row r="212" ht="15.75" customHeight="1">
      <c r="A212" s="21"/>
      <c r="B212" s="22"/>
      <c r="C212" s="3"/>
      <c r="D212" s="21"/>
      <c r="E212" s="3"/>
      <c r="F212" s="3"/>
      <c r="G212" s="3"/>
      <c r="H212" s="3"/>
      <c r="I212" s="3"/>
      <c r="J212" s="22"/>
      <c r="K212" s="3"/>
      <c r="L212" s="21"/>
      <c r="M212" s="22"/>
      <c r="N212" s="3"/>
      <c r="O212" s="21"/>
      <c r="P212" s="3"/>
      <c r="Q212" s="3"/>
      <c r="R212" s="3"/>
      <c r="S212" s="3"/>
      <c r="T212" s="3"/>
      <c r="U212" s="3"/>
      <c r="V212" s="22"/>
      <c r="W212" s="3"/>
      <c r="X212" s="3"/>
      <c r="Y212" s="3"/>
      <c r="Z212" s="3"/>
    </row>
    <row r="213" ht="15.75" customHeight="1">
      <c r="A213" s="21" t="s">
        <v>2</v>
      </c>
      <c r="B213" s="22">
        <f t="array" ref="B213:B214">TRANSPOSE($A$5:$B$5)</f>
        <v>0</v>
      </c>
      <c r="C213" s="3"/>
      <c r="D213" s="21" t="str">
        <f t="shared" ref="D213:G213" si="67">D210</f>
        <v>w0,_</v>
      </c>
      <c r="E213" s="3">
        <f t="shared" si="67"/>
        <v>4.247369004</v>
      </c>
      <c r="F213" s="3">
        <f t="shared" si="67"/>
        <v>4.246985976</v>
      </c>
      <c r="G213" s="3">
        <f t="shared" si="67"/>
        <v>-6.467279032</v>
      </c>
      <c r="H213" s="3"/>
      <c r="I213" s="3">
        <f t="array" ref="I213">MMULT(E213:F213,B213:B214) + G213</f>
        <v>-2.220293057</v>
      </c>
      <c r="J213" s="22">
        <f>1/(1+EXP(-I213))</f>
        <v>0.09794290968</v>
      </c>
      <c r="K213" s="3"/>
      <c r="L213" s="21">
        <f>$C$5</f>
        <v>0</v>
      </c>
      <c r="M213" s="22">
        <f>(L213-J213)^2</f>
        <v>0.009592813556</v>
      </c>
      <c r="N213" s="3"/>
      <c r="O213" s="21">
        <f>2*(J213-L213)</f>
        <v>0.1958858194</v>
      </c>
      <c r="P213" s="3">
        <f>J213*(1-J213)</f>
        <v>0.08835009612</v>
      </c>
      <c r="Q213" s="3">
        <f>B213</f>
        <v>0</v>
      </c>
      <c r="R213" s="3">
        <f>B214</f>
        <v>1</v>
      </c>
      <c r="S213" s="3">
        <v>1.0</v>
      </c>
      <c r="T213" s="3">
        <f>O213*P213*Q213</f>
        <v>0</v>
      </c>
      <c r="U213" s="3">
        <f>O213*P213*R213</f>
        <v>0.01730653097</v>
      </c>
      <c r="V213" s="22">
        <f>O213*P213*S213</f>
        <v>0.01730653097</v>
      </c>
      <c r="W213" s="3"/>
      <c r="X213" s="3"/>
      <c r="Y213" s="3"/>
      <c r="Z213" s="3"/>
    </row>
    <row r="214" ht="15.75" customHeight="1">
      <c r="A214" s="21" t="s">
        <v>21</v>
      </c>
      <c r="B214" s="22">
        <v>1.0</v>
      </c>
      <c r="C214" s="3"/>
      <c r="D214" s="21"/>
      <c r="E214" s="3"/>
      <c r="F214" s="3"/>
      <c r="G214" s="3"/>
      <c r="H214" s="3"/>
      <c r="I214" s="3"/>
      <c r="J214" s="22"/>
      <c r="K214" s="3"/>
      <c r="L214" s="21"/>
      <c r="M214" s="22"/>
      <c r="N214" s="3"/>
      <c r="O214" s="21"/>
      <c r="P214" s="3"/>
      <c r="Q214" s="3"/>
      <c r="R214" s="3"/>
      <c r="S214" s="3"/>
      <c r="T214" s="3"/>
      <c r="U214" s="3"/>
      <c r="V214" s="22"/>
      <c r="W214" s="3"/>
      <c r="X214" s="3"/>
      <c r="Y214" s="3"/>
      <c r="Z214" s="3"/>
    </row>
    <row r="215" ht="15.75" customHeight="1">
      <c r="A215" s="21"/>
      <c r="B215" s="22"/>
      <c r="C215" s="3"/>
      <c r="D215" s="21"/>
      <c r="E215" s="3"/>
      <c r="F215" s="3"/>
      <c r="G215" s="3"/>
      <c r="H215" s="3"/>
      <c r="I215" s="3"/>
      <c r="J215" s="22"/>
      <c r="K215" s="3"/>
      <c r="L215" s="21"/>
      <c r="M215" s="22"/>
      <c r="N215" s="3"/>
      <c r="O215" s="21"/>
      <c r="P215" s="3"/>
      <c r="Q215" s="3"/>
      <c r="R215" s="3"/>
      <c r="S215" s="3"/>
      <c r="T215" s="3"/>
      <c r="U215" s="3"/>
      <c r="V215" s="22"/>
      <c r="W215" s="3"/>
      <c r="X215" s="3"/>
      <c r="Y215" s="3"/>
      <c r="Z215" s="3"/>
    </row>
    <row r="216" ht="15.75" customHeight="1">
      <c r="A216" s="21" t="s">
        <v>2</v>
      </c>
      <c r="B216" s="22">
        <f t="array" ref="B216:B217">TRANSPOSE($A$6:$B$6)</f>
        <v>1</v>
      </c>
      <c r="C216" s="3"/>
      <c r="D216" s="21" t="str">
        <f t="shared" ref="D216:G216" si="68">D213</f>
        <v>w0,_</v>
      </c>
      <c r="E216" s="3">
        <f t="shared" si="68"/>
        <v>4.247369004</v>
      </c>
      <c r="F216" s="3">
        <f t="shared" si="68"/>
        <v>4.246985976</v>
      </c>
      <c r="G216" s="3">
        <f t="shared" si="68"/>
        <v>-6.467279032</v>
      </c>
      <c r="H216" s="3"/>
      <c r="I216" s="3">
        <f t="array" ref="I216">MMULT(E216:F216,B216:B217) + G216</f>
        <v>2.027075948</v>
      </c>
      <c r="J216" s="22">
        <f>1/(1+EXP(-I216))</f>
        <v>0.8836106973</v>
      </c>
      <c r="K216" s="3"/>
      <c r="L216" s="21">
        <f>$C$6</f>
        <v>1</v>
      </c>
      <c r="M216" s="22">
        <f>(L216-J216)^2</f>
        <v>0.01354646979</v>
      </c>
      <c r="N216" s="3"/>
      <c r="O216" s="21">
        <f>2*(J216-L216)</f>
        <v>-0.2327786055</v>
      </c>
      <c r="P216" s="3">
        <f>J216*(1-J216)</f>
        <v>0.1028428329</v>
      </c>
      <c r="Q216" s="3">
        <f>B216</f>
        <v>1</v>
      </c>
      <c r="R216" s="3">
        <f>B217</f>
        <v>1</v>
      </c>
      <c r="S216" s="3">
        <v>1.0</v>
      </c>
      <c r="T216" s="3">
        <f>O216*P216*Q216</f>
        <v>-0.02393961124</v>
      </c>
      <c r="U216" s="3">
        <f>O216*P216*R216</f>
        <v>-0.02393961124</v>
      </c>
      <c r="V216" s="22">
        <f>O216*P216*S216</f>
        <v>-0.02393961124</v>
      </c>
      <c r="W216" s="3"/>
      <c r="X216" s="3"/>
      <c r="Y216" s="3"/>
      <c r="Z216" s="3"/>
    </row>
    <row r="217" ht="15.75" customHeight="1">
      <c r="A217" s="26" t="s">
        <v>21</v>
      </c>
      <c r="B217" s="27">
        <v>1.0</v>
      </c>
      <c r="C217" s="3"/>
      <c r="D217" s="26"/>
      <c r="E217" s="28"/>
      <c r="F217" s="28"/>
      <c r="G217" s="28"/>
      <c r="H217" s="28"/>
      <c r="I217" s="28"/>
      <c r="J217" s="27"/>
      <c r="K217" s="21"/>
      <c r="L217" s="26"/>
      <c r="M217" s="27"/>
      <c r="N217" s="3"/>
      <c r="O217" s="26"/>
      <c r="P217" s="28"/>
      <c r="Q217" s="28"/>
      <c r="R217" s="28"/>
      <c r="S217" s="28"/>
      <c r="T217" s="28"/>
      <c r="U217" s="28"/>
      <c r="V217" s="27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>
        <f>SUM(M207:M217)</f>
        <v>0.03274113368</v>
      </c>
      <c r="N218" s="3"/>
      <c r="O218" s="3"/>
      <c r="P218" s="3"/>
      <c r="Q218" s="3"/>
      <c r="R218" s="3"/>
      <c r="S218" s="3"/>
      <c r="T218" s="2">
        <f t="shared" ref="T218:V218" si="69">AVERAGE(T207:T217)</f>
        <v>-0.001655441719</v>
      </c>
      <c r="U218" s="2">
        <f t="shared" si="69"/>
        <v>-0.001658270067</v>
      </c>
      <c r="V218" s="2">
        <f t="shared" si="69"/>
        <v>0.002672392016</v>
      </c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 t="s">
        <v>5</v>
      </c>
      <c r="B220" s="6"/>
      <c r="C220" s="3"/>
      <c r="D220" s="7" t="s">
        <v>6</v>
      </c>
      <c r="E220" s="8"/>
      <c r="F220" s="8"/>
      <c r="G220" s="8"/>
      <c r="H220" s="8"/>
      <c r="I220" s="9" t="s">
        <v>3</v>
      </c>
      <c r="J220" s="10"/>
      <c r="K220" s="3"/>
      <c r="L220" s="7" t="s">
        <v>20</v>
      </c>
      <c r="M220" s="11" t="s">
        <v>8</v>
      </c>
      <c r="N220" s="3"/>
      <c r="O220" s="7"/>
      <c r="P220" s="8"/>
      <c r="Q220" s="8"/>
      <c r="R220" s="8"/>
      <c r="S220" s="8"/>
      <c r="T220" s="8"/>
      <c r="U220" s="8"/>
      <c r="V220" s="11"/>
      <c r="W220" s="3"/>
      <c r="X220" s="3"/>
      <c r="Y220" s="3"/>
      <c r="Z220" s="3"/>
    </row>
    <row r="221" ht="15.75" customHeight="1">
      <c r="A221" s="12"/>
      <c r="B221" s="13"/>
      <c r="C221" s="3"/>
      <c r="D221" s="14"/>
      <c r="E221" s="15" t="s">
        <v>9</v>
      </c>
      <c r="F221" s="15" t="s">
        <v>22</v>
      </c>
      <c r="G221" s="15" t="s">
        <v>10</v>
      </c>
      <c r="H221" s="15"/>
      <c r="I221" s="16" t="s">
        <v>11</v>
      </c>
      <c r="J221" s="17" t="s">
        <v>12</v>
      </c>
      <c r="K221" s="3"/>
      <c r="L221" s="14"/>
      <c r="M221" s="18"/>
      <c r="N221" s="3"/>
      <c r="O221" s="14" t="s">
        <v>13</v>
      </c>
      <c r="P221" s="15" t="s">
        <v>14</v>
      </c>
      <c r="Q221" s="15" t="s">
        <v>23</v>
      </c>
      <c r="R221" s="15" t="s">
        <v>24</v>
      </c>
      <c r="S221" s="15" t="s">
        <v>16</v>
      </c>
      <c r="T221" s="15" t="s">
        <v>25</v>
      </c>
      <c r="U221" s="15" t="s">
        <v>26</v>
      </c>
      <c r="V221" s="18" t="s">
        <v>18</v>
      </c>
      <c r="W221" s="3"/>
      <c r="X221" s="3"/>
      <c r="Y221" s="3"/>
      <c r="Z221" s="3"/>
    </row>
    <row r="222" ht="15.75" customHeight="1">
      <c r="A222" s="21" t="s">
        <v>2</v>
      </c>
      <c r="B222" s="22">
        <f t="array" ref="B222:B223">TRANSPOSE($A$3:$B$3)</f>
        <v>0</v>
      </c>
      <c r="C222" s="3"/>
      <c r="D222" s="23" t="s">
        <v>19</v>
      </c>
      <c r="E222" s="24">
        <f t="shared" ref="E222:G222" si="70">E207-$B$8*T218</f>
        <v>4.280477839</v>
      </c>
      <c r="F222" s="24">
        <f t="shared" si="70"/>
        <v>4.280151377</v>
      </c>
      <c r="G222" s="24">
        <f t="shared" si="70"/>
        <v>-6.520726873</v>
      </c>
      <c r="H222" s="24"/>
      <c r="I222" s="24">
        <f t="array" ref="I222">MMULT(E222:F222,B222:B223) + G222</f>
        <v>-6.520726873</v>
      </c>
      <c r="J222" s="22">
        <f>1/(1+EXP(-I222))</f>
        <v>0.001470432965</v>
      </c>
      <c r="K222" s="21"/>
      <c r="L222" s="21">
        <f>$C$3</f>
        <v>0</v>
      </c>
      <c r="M222" s="22">
        <f>(L222-J222)^2</f>
        <v>0.000002162173104</v>
      </c>
      <c r="N222" s="3"/>
      <c r="O222" s="21">
        <f>2*(J222-L222)</f>
        <v>0.00294086593</v>
      </c>
      <c r="P222" s="3">
        <f>J222*(1-J222)</f>
        <v>0.001468270792</v>
      </c>
      <c r="Q222" s="3">
        <f>B222</f>
        <v>0</v>
      </c>
      <c r="R222" s="3">
        <f>B223</f>
        <v>0</v>
      </c>
      <c r="S222" s="3">
        <v>1.0</v>
      </c>
      <c r="T222" s="3">
        <f>O222*P222*Q222</f>
        <v>0</v>
      </c>
      <c r="U222" s="3">
        <f>O222*P222*R222</f>
        <v>0</v>
      </c>
      <c r="V222" s="22">
        <f>O222*P222*S222</f>
        <v>0.000004317987547</v>
      </c>
      <c r="W222" s="3"/>
      <c r="X222" s="3"/>
      <c r="Y222" s="3"/>
      <c r="Z222" s="3"/>
    </row>
    <row r="223" ht="15.75" customHeight="1">
      <c r="A223" s="21" t="s">
        <v>21</v>
      </c>
      <c r="B223" s="22">
        <v>0.0</v>
      </c>
      <c r="C223" s="3"/>
      <c r="D223" s="21"/>
      <c r="E223" s="3"/>
      <c r="F223" s="3"/>
      <c r="G223" s="3"/>
      <c r="H223" s="3"/>
      <c r="I223" s="3"/>
      <c r="J223" s="22"/>
      <c r="K223" s="3"/>
      <c r="L223" s="21"/>
      <c r="M223" s="22"/>
      <c r="N223" s="3"/>
      <c r="O223" s="21"/>
      <c r="P223" s="3"/>
      <c r="Q223" s="3"/>
      <c r="R223" s="3"/>
      <c r="S223" s="3"/>
      <c r="T223" s="3"/>
      <c r="U223" s="3"/>
      <c r="V223" s="22"/>
      <c r="W223" s="3"/>
      <c r="X223" s="3"/>
      <c r="Y223" s="3"/>
      <c r="Z223" s="3"/>
    </row>
    <row r="224" ht="15.75" customHeight="1">
      <c r="A224" s="21"/>
      <c r="B224" s="22"/>
      <c r="C224" s="3"/>
      <c r="D224" s="21"/>
      <c r="E224" s="3"/>
      <c r="F224" s="3"/>
      <c r="G224" s="3"/>
      <c r="H224" s="3"/>
      <c r="I224" s="3"/>
      <c r="J224" s="22"/>
      <c r="K224" s="3"/>
      <c r="L224" s="21"/>
      <c r="M224" s="22"/>
      <c r="N224" s="3"/>
      <c r="O224" s="21"/>
      <c r="P224" s="3"/>
      <c r="Q224" s="3"/>
      <c r="R224" s="3"/>
      <c r="S224" s="3"/>
      <c r="T224" s="3"/>
      <c r="U224" s="3"/>
      <c r="V224" s="22"/>
      <c r="W224" s="3"/>
      <c r="X224" s="3"/>
      <c r="Y224" s="3"/>
      <c r="Z224" s="3"/>
    </row>
    <row r="225" ht="15.75" customHeight="1">
      <c r="A225" s="21" t="s">
        <v>2</v>
      </c>
      <c r="B225" s="22">
        <f t="array" ref="B225:B226">TRANSPOSE($A$4:$B$4)</f>
        <v>1</v>
      </c>
      <c r="C225" s="3"/>
      <c r="D225" s="21" t="str">
        <f t="shared" ref="D225:G225" si="71">D222</f>
        <v>w0,_</v>
      </c>
      <c r="E225" s="3">
        <f t="shared" si="71"/>
        <v>4.280477839</v>
      </c>
      <c r="F225" s="3">
        <f t="shared" si="71"/>
        <v>4.280151377</v>
      </c>
      <c r="G225" s="3">
        <f t="shared" si="71"/>
        <v>-6.520726873</v>
      </c>
      <c r="H225" s="3"/>
      <c r="I225" s="3">
        <f t="array" ref="I225">MMULT(E225:F225,B225:B226) + G225</f>
        <v>-2.240249034</v>
      </c>
      <c r="J225" s="22">
        <f>1/(1+EXP(-I225))</f>
        <v>0.09619388837</v>
      </c>
      <c r="K225" s="3"/>
      <c r="L225" s="21">
        <f>$C$4</f>
        <v>0</v>
      </c>
      <c r="M225" s="22">
        <f>(L225-J225)^2</f>
        <v>0.00925326416</v>
      </c>
      <c r="N225" s="3"/>
      <c r="O225" s="21">
        <f>2*(J225-L225)</f>
        <v>0.1923877767</v>
      </c>
      <c r="P225" s="3">
        <f>J225*(1-J225)</f>
        <v>0.08694062421</v>
      </c>
      <c r="Q225" s="3">
        <f>B225</f>
        <v>1</v>
      </c>
      <c r="R225" s="3">
        <f>B226</f>
        <v>0</v>
      </c>
      <c r="S225" s="3">
        <v>1.0</v>
      </c>
      <c r="T225" s="3">
        <f>O225*P225*Q225</f>
        <v>0.0167263134</v>
      </c>
      <c r="U225" s="3">
        <f>O225*P225*R225</f>
        <v>0</v>
      </c>
      <c r="V225" s="22">
        <f>O225*P225*S225</f>
        <v>0.0167263134</v>
      </c>
      <c r="W225" s="3"/>
      <c r="X225" s="3"/>
      <c r="Y225" s="3"/>
      <c r="Z225" s="3"/>
    </row>
    <row r="226" ht="15.75" customHeight="1">
      <c r="A226" s="21" t="s">
        <v>21</v>
      </c>
      <c r="B226" s="22">
        <v>0.0</v>
      </c>
      <c r="C226" s="3"/>
      <c r="D226" s="21"/>
      <c r="E226" s="3"/>
      <c r="F226" s="3"/>
      <c r="G226" s="3"/>
      <c r="H226" s="3"/>
      <c r="I226" s="3"/>
      <c r="J226" s="22"/>
      <c r="K226" s="3"/>
      <c r="L226" s="21"/>
      <c r="M226" s="22"/>
      <c r="N226" s="3"/>
      <c r="O226" s="21"/>
      <c r="P226" s="3"/>
      <c r="Q226" s="3"/>
      <c r="R226" s="3"/>
      <c r="S226" s="3"/>
      <c r="T226" s="3"/>
      <c r="U226" s="3"/>
      <c r="V226" s="22"/>
      <c r="W226" s="3"/>
      <c r="X226" s="3"/>
      <c r="Y226" s="3"/>
      <c r="Z226" s="3"/>
    </row>
    <row r="227" ht="15.75" customHeight="1">
      <c r="A227" s="21"/>
      <c r="B227" s="22"/>
      <c r="C227" s="3"/>
      <c r="D227" s="21"/>
      <c r="E227" s="3"/>
      <c r="F227" s="3"/>
      <c r="G227" s="3"/>
      <c r="H227" s="3"/>
      <c r="I227" s="3"/>
      <c r="J227" s="22"/>
      <c r="K227" s="3"/>
      <c r="L227" s="21"/>
      <c r="M227" s="22"/>
      <c r="N227" s="3"/>
      <c r="O227" s="21"/>
      <c r="P227" s="3"/>
      <c r="Q227" s="3"/>
      <c r="R227" s="3"/>
      <c r="S227" s="3"/>
      <c r="T227" s="3"/>
      <c r="U227" s="3"/>
      <c r="V227" s="22"/>
      <c r="W227" s="3"/>
      <c r="X227" s="3"/>
      <c r="Y227" s="3"/>
      <c r="Z227" s="3"/>
    </row>
    <row r="228" ht="15.75" customHeight="1">
      <c r="A228" s="21" t="s">
        <v>2</v>
      </c>
      <c r="B228" s="22">
        <f t="array" ref="B228:B229">TRANSPOSE($A$5:$B$5)</f>
        <v>0</v>
      </c>
      <c r="C228" s="3"/>
      <c r="D228" s="21" t="str">
        <f t="shared" ref="D228:G228" si="72">D225</f>
        <v>w0,_</v>
      </c>
      <c r="E228" s="3">
        <f t="shared" si="72"/>
        <v>4.280477839</v>
      </c>
      <c r="F228" s="3">
        <f t="shared" si="72"/>
        <v>4.280151377</v>
      </c>
      <c r="G228" s="3">
        <f t="shared" si="72"/>
        <v>-6.520726873</v>
      </c>
      <c r="H228" s="3"/>
      <c r="I228" s="3">
        <f t="array" ref="I228">MMULT(E228:F228,B228:B229) + G228</f>
        <v>-2.240575495</v>
      </c>
      <c r="J228" s="22">
        <f>1/(1+EXP(-I228))</f>
        <v>0.09616550934</v>
      </c>
      <c r="K228" s="3"/>
      <c r="L228" s="21">
        <f>$C$5</f>
        <v>0</v>
      </c>
      <c r="M228" s="22">
        <f>(L228-J228)^2</f>
        <v>0.009247805186</v>
      </c>
      <c r="N228" s="3"/>
      <c r="O228" s="21">
        <f>2*(J228-L228)</f>
        <v>0.1923310187</v>
      </c>
      <c r="P228" s="3">
        <f>J228*(1-J228)</f>
        <v>0.08691770415</v>
      </c>
      <c r="Q228" s="3">
        <f>B228</f>
        <v>0</v>
      </c>
      <c r="R228" s="3">
        <f>B229</f>
        <v>1</v>
      </c>
      <c r="S228" s="3">
        <v>1.0</v>
      </c>
      <c r="T228" s="3">
        <f>O228*P228*Q228</f>
        <v>0</v>
      </c>
      <c r="U228" s="3">
        <f>O228*P228*R228</f>
        <v>0.01671697058</v>
      </c>
      <c r="V228" s="22">
        <f>O228*P228*S228</f>
        <v>0.01671697058</v>
      </c>
      <c r="W228" s="3"/>
      <c r="X228" s="3"/>
      <c r="Y228" s="3"/>
      <c r="Z228" s="3"/>
    </row>
    <row r="229" ht="15.75" customHeight="1">
      <c r="A229" s="21" t="s">
        <v>21</v>
      </c>
      <c r="B229" s="22">
        <v>1.0</v>
      </c>
      <c r="C229" s="3"/>
      <c r="D229" s="21"/>
      <c r="E229" s="3"/>
      <c r="F229" s="3"/>
      <c r="G229" s="3"/>
      <c r="H229" s="3"/>
      <c r="I229" s="3"/>
      <c r="J229" s="22"/>
      <c r="K229" s="3"/>
      <c r="L229" s="21"/>
      <c r="M229" s="22"/>
      <c r="N229" s="3"/>
      <c r="O229" s="21"/>
      <c r="P229" s="3"/>
      <c r="Q229" s="3"/>
      <c r="R229" s="3"/>
      <c r="S229" s="3"/>
      <c r="T229" s="3"/>
      <c r="U229" s="3"/>
      <c r="V229" s="22"/>
      <c r="W229" s="3"/>
      <c r="X229" s="3"/>
      <c r="Y229" s="3"/>
      <c r="Z229" s="3"/>
    </row>
    <row r="230" ht="15.75" customHeight="1">
      <c r="A230" s="21"/>
      <c r="B230" s="22"/>
      <c r="C230" s="3"/>
      <c r="D230" s="21"/>
      <c r="E230" s="3"/>
      <c r="F230" s="3"/>
      <c r="G230" s="3"/>
      <c r="H230" s="3"/>
      <c r="I230" s="3"/>
      <c r="J230" s="22"/>
      <c r="K230" s="3"/>
      <c r="L230" s="21"/>
      <c r="M230" s="22"/>
      <c r="N230" s="3"/>
      <c r="O230" s="21"/>
      <c r="P230" s="3"/>
      <c r="Q230" s="3"/>
      <c r="R230" s="3"/>
      <c r="S230" s="3"/>
      <c r="T230" s="3"/>
      <c r="U230" s="3"/>
      <c r="V230" s="22"/>
      <c r="W230" s="3"/>
      <c r="X230" s="3"/>
      <c r="Y230" s="3"/>
      <c r="Z230" s="3"/>
    </row>
    <row r="231" ht="15.75" customHeight="1">
      <c r="A231" s="21" t="s">
        <v>2</v>
      </c>
      <c r="B231" s="22">
        <f t="array" ref="B231:B232">TRANSPOSE($A$6:$B$6)</f>
        <v>1</v>
      </c>
      <c r="C231" s="3"/>
      <c r="D231" s="21" t="str">
        <f t="shared" ref="D231:G231" si="73">D228</f>
        <v>w0,_</v>
      </c>
      <c r="E231" s="3">
        <f t="shared" si="73"/>
        <v>4.280477839</v>
      </c>
      <c r="F231" s="3">
        <f t="shared" si="73"/>
        <v>4.280151377</v>
      </c>
      <c r="G231" s="3">
        <f t="shared" si="73"/>
        <v>-6.520726873</v>
      </c>
      <c r="H231" s="3"/>
      <c r="I231" s="3">
        <f t="array" ref="I231">MMULT(E231:F231,B231:B232) + G231</f>
        <v>2.039902343</v>
      </c>
      <c r="J231" s="22">
        <f>1/(1+EXP(-I231))</f>
        <v>0.8849233235</v>
      </c>
      <c r="K231" s="3"/>
      <c r="L231" s="21">
        <f>$C$6</f>
        <v>1</v>
      </c>
      <c r="M231" s="22">
        <f>(L231-J231)^2</f>
        <v>0.01324264147</v>
      </c>
      <c r="N231" s="3"/>
      <c r="O231" s="21">
        <f>2*(J231-L231)</f>
        <v>-0.2301533529</v>
      </c>
      <c r="P231" s="3">
        <f>J231*(1-J231)</f>
        <v>0.101834035</v>
      </c>
      <c r="Q231" s="3">
        <f>B231</f>
        <v>1</v>
      </c>
      <c r="R231" s="3">
        <f>B232</f>
        <v>1</v>
      </c>
      <c r="S231" s="3">
        <v>1.0</v>
      </c>
      <c r="T231" s="3">
        <f>O231*P231*Q231</f>
        <v>-0.0234374446</v>
      </c>
      <c r="U231" s="3">
        <f>O231*P231*R231</f>
        <v>-0.0234374446</v>
      </c>
      <c r="V231" s="22">
        <f>O231*P231*S231</f>
        <v>-0.0234374446</v>
      </c>
      <c r="W231" s="3"/>
      <c r="X231" s="3"/>
      <c r="Y231" s="3"/>
      <c r="Z231" s="3"/>
    </row>
    <row r="232" ht="15.75" customHeight="1">
      <c r="A232" s="26" t="s">
        <v>21</v>
      </c>
      <c r="B232" s="27">
        <v>1.0</v>
      </c>
      <c r="C232" s="3"/>
      <c r="D232" s="26"/>
      <c r="E232" s="28"/>
      <c r="F232" s="28"/>
      <c r="G232" s="28"/>
      <c r="H232" s="28"/>
      <c r="I232" s="28"/>
      <c r="J232" s="27"/>
      <c r="K232" s="21"/>
      <c r="L232" s="26"/>
      <c r="M232" s="27"/>
      <c r="N232" s="3"/>
      <c r="O232" s="26"/>
      <c r="P232" s="28"/>
      <c r="Q232" s="28"/>
      <c r="R232" s="28"/>
      <c r="S232" s="28"/>
      <c r="T232" s="28"/>
      <c r="U232" s="28"/>
      <c r="V232" s="27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>
        <f>SUM(M222:M232)</f>
        <v>0.03174587299</v>
      </c>
      <c r="N233" s="3"/>
      <c r="O233" s="3"/>
      <c r="P233" s="3"/>
      <c r="Q233" s="3"/>
      <c r="R233" s="3"/>
      <c r="S233" s="3"/>
      <c r="T233" s="2">
        <f t="shared" ref="T233:V233" si="74">AVERAGE(T222:T232)</f>
        <v>-0.001677782799</v>
      </c>
      <c r="U233" s="2">
        <f t="shared" si="74"/>
        <v>-0.001680118504</v>
      </c>
      <c r="V233" s="2">
        <f t="shared" si="74"/>
        <v>0.002502539343</v>
      </c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 t="s">
        <v>5</v>
      </c>
      <c r="B235" s="6"/>
      <c r="C235" s="3"/>
      <c r="D235" s="7" t="s">
        <v>6</v>
      </c>
      <c r="E235" s="8"/>
      <c r="F235" s="8"/>
      <c r="G235" s="8"/>
      <c r="H235" s="8"/>
      <c r="I235" s="9" t="s">
        <v>3</v>
      </c>
      <c r="J235" s="10"/>
      <c r="K235" s="3"/>
      <c r="L235" s="7" t="s">
        <v>20</v>
      </c>
      <c r="M235" s="11" t="s">
        <v>8</v>
      </c>
      <c r="N235" s="3"/>
      <c r="O235" s="7"/>
      <c r="P235" s="8"/>
      <c r="Q235" s="8"/>
      <c r="R235" s="8"/>
      <c r="S235" s="8"/>
      <c r="T235" s="8"/>
      <c r="U235" s="8"/>
      <c r="V235" s="11"/>
      <c r="W235" s="3"/>
      <c r="X235" s="3"/>
      <c r="Y235" s="3"/>
      <c r="Z235" s="3"/>
    </row>
    <row r="236" ht="15.75" customHeight="1">
      <c r="A236" s="12"/>
      <c r="B236" s="13"/>
      <c r="C236" s="3"/>
      <c r="D236" s="14"/>
      <c r="E236" s="15" t="s">
        <v>9</v>
      </c>
      <c r="F236" s="15" t="s">
        <v>22</v>
      </c>
      <c r="G236" s="15" t="s">
        <v>10</v>
      </c>
      <c r="H236" s="15"/>
      <c r="I236" s="16" t="s">
        <v>11</v>
      </c>
      <c r="J236" s="17" t="s">
        <v>12</v>
      </c>
      <c r="K236" s="3"/>
      <c r="L236" s="14"/>
      <c r="M236" s="18"/>
      <c r="N236" s="3"/>
      <c r="O236" s="14" t="s">
        <v>13</v>
      </c>
      <c r="P236" s="15" t="s">
        <v>14</v>
      </c>
      <c r="Q236" s="15" t="s">
        <v>23</v>
      </c>
      <c r="R236" s="15" t="s">
        <v>24</v>
      </c>
      <c r="S236" s="15" t="s">
        <v>16</v>
      </c>
      <c r="T236" s="15" t="s">
        <v>25</v>
      </c>
      <c r="U236" s="15" t="s">
        <v>26</v>
      </c>
      <c r="V236" s="18" t="s">
        <v>18</v>
      </c>
      <c r="W236" s="3"/>
      <c r="X236" s="3"/>
      <c r="Y236" s="3"/>
      <c r="Z236" s="3"/>
    </row>
    <row r="237" ht="15.75" customHeight="1">
      <c r="A237" s="21" t="s">
        <v>2</v>
      </c>
      <c r="B237" s="22">
        <f t="array" ref="B237:B238">TRANSPOSE($A$3:$B$3)</f>
        <v>0</v>
      </c>
      <c r="C237" s="3"/>
      <c r="D237" s="23" t="s">
        <v>19</v>
      </c>
      <c r="E237" s="24">
        <f t="shared" ref="E237:G237" si="75">E222-$B$8*T233</f>
        <v>4.314033495</v>
      </c>
      <c r="F237" s="24">
        <f t="shared" si="75"/>
        <v>4.313753747</v>
      </c>
      <c r="G237" s="24">
        <f t="shared" si="75"/>
        <v>-6.570777659</v>
      </c>
      <c r="H237" s="24"/>
      <c r="I237" s="24">
        <f t="array" ref="I237">MMULT(E237:F237,B237:B238) + G237</f>
        <v>-6.570777659</v>
      </c>
      <c r="J237" s="22">
        <f>1/(1+EXP(-I237))</f>
        <v>0.001398748477</v>
      </c>
      <c r="K237" s="21"/>
      <c r="L237" s="21">
        <f>$C$3</f>
        <v>0</v>
      </c>
      <c r="M237" s="22">
        <f>(L237-J237)^2</f>
        <v>0.000001956497302</v>
      </c>
      <c r="N237" s="3"/>
      <c r="O237" s="21">
        <f>2*(J237-L237)</f>
        <v>0.002797496954</v>
      </c>
      <c r="P237" s="3">
        <f>J237*(1-J237)</f>
        <v>0.00139679198</v>
      </c>
      <c r="Q237" s="3">
        <f>B237</f>
        <v>0</v>
      </c>
      <c r="R237" s="3">
        <f>B238</f>
        <v>0</v>
      </c>
      <c r="S237" s="3">
        <v>1.0</v>
      </c>
      <c r="T237" s="3">
        <f>O237*P237*Q237</f>
        <v>0</v>
      </c>
      <c r="U237" s="3">
        <f>O237*P237*R237</f>
        <v>0</v>
      </c>
      <c r="V237" s="22">
        <f>O237*P237*S237</f>
        <v>0.00000390752131</v>
      </c>
      <c r="W237" s="3"/>
      <c r="X237" s="3"/>
      <c r="Y237" s="3"/>
      <c r="Z237" s="3"/>
    </row>
    <row r="238" ht="15.75" customHeight="1">
      <c r="A238" s="21" t="s">
        <v>21</v>
      </c>
      <c r="B238" s="22">
        <v>0.0</v>
      </c>
      <c r="C238" s="3"/>
      <c r="D238" s="21"/>
      <c r="E238" s="3"/>
      <c r="F238" s="3"/>
      <c r="G238" s="3"/>
      <c r="H238" s="3"/>
      <c r="I238" s="3"/>
      <c r="J238" s="22"/>
      <c r="K238" s="3"/>
      <c r="L238" s="21"/>
      <c r="M238" s="22"/>
      <c r="N238" s="3"/>
      <c r="O238" s="21"/>
      <c r="P238" s="3"/>
      <c r="Q238" s="3"/>
      <c r="R238" s="3"/>
      <c r="S238" s="3"/>
      <c r="T238" s="3"/>
      <c r="U238" s="3"/>
      <c r="V238" s="22"/>
      <c r="W238" s="3"/>
      <c r="X238" s="3"/>
      <c r="Y238" s="3"/>
      <c r="Z238" s="3"/>
    </row>
    <row r="239" ht="15.75" customHeight="1">
      <c r="A239" s="21"/>
      <c r="B239" s="22"/>
      <c r="C239" s="3"/>
      <c r="D239" s="21"/>
      <c r="E239" s="3"/>
      <c r="F239" s="3"/>
      <c r="G239" s="3"/>
      <c r="H239" s="3"/>
      <c r="I239" s="3"/>
      <c r="J239" s="22"/>
      <c r="K239" s="3"/>
      <c r="L239" s="21"/>
      <c r="M239" s="22"/>
      <c r="N239" s="3"/>
      <c r="O239" s="21"/>
      <c r="P239" s="3"/>
      <c r="Q239" s="3"/>
      <c r="R239" s="3"/>
      <c r="S239" s="3"/>
      <c r="T239" s="3"/>
      <c r="U239" s="3"/>
      <c r="V239" s="22"/>
      <c r="W239" s="3"/>
      <c r="X239" s="3"/>
      <c r="Y239" s="3"/>
      <c r="Z239" s="3"/>
    </row>
    <row r="240" ht="15.75" customHeight="1">
      <c r="A240" s="21" t="s">
        <v>2</v>
      </c>
      <c r="B240" s="22">
        <f t="array" ref="B240:B241">TRANSPOSE($A$4:$B$4)</f>
        <v>1</v>
      </c>
      <c r="C240" s="3"/>
      <c r="D240" s="21" t="str">
        <f t="shared" ref="D240:G240" si="76">D237</f>
        <v>w0,_</v>
      </c>
      <c r="E240" s="3">
        <f t="shared" si="76"/>
        <v>4.314033495</v>
      </c>
      <c r="F240" s="3">
        <f t="shared" si="76"/>
        <v>4.313753747</v>
      </c>
      <c r="G240" s="3">
        <f t="shared" si="76"/>
        <v>-6.570777659</v>
      </c>
      <c r="H240" s="3"/>
      <c r="I240" s="3">
        <f t="array" ref="I240">MMULT(E240:F240,B240:B241) + G240</f>
        <v>-2.256744165</v>
      </c>
      <c r="J240" s="22">
        <f>1/(1+EXP(-I240))</f>
        <v>0.09476931256</v>
      </c>
      <c r="K240" s="3"/>
      <c r="L240" s="21">
        <f>$C$4</f>
        <v>0</v>
      </c>
      <c r="M240" s="22">
        <f>(L240-J240)^2</f>
        <v>0.008981222603</v>
      </c>
      <c r="N240" s="3"/>
      <c r="O240" s="21">
        <f>2*(J240-L240)</f>
        <v>0.1895386251</v>
      </c>
      <c r="P240" s="3">
        <f>J240*(1-J240)</f>
        <v>0.08578808996</v>
      </c>
      <c r="Q240" s="3">
        <f>B240</f>
        <v>1</v>
      </c>
      <c r="R240" s="3">
        <f>B241</f>
        <v>0</v>
      </c>
      <c r="S240" s="3">
        <v>1.0</v>
      </c>
      <c r="T240" s="3">
        <f>O240*P240*Q240</f>
        <v>0.01626015662</v>
      </c>
      <c r="U240" s="3">
        <f>O240*P240*R240</f>
        <v>0</v>
      </c>
      <c r="V240" s="22">
        <f>O240*P240*S240</f>
        <v>0.01626015662</v>
      </c>
      <c r="W240" s="3"/>
      <c r="X240" s="3"/>
      <c r="Y240" s="3"/>
      <c r="Z240" s="3"/>
    </row>
    <row r="241" ht="15.75" customHeight="1">
      <c r="A241" s="21" t="s">
        <v>21</v>
      </c>
      <c r="B241" s="22">
        <v>0.0</v>
      </c>
      <c r="C241" s="3"/>
      <c r="D241" s="21"/>
      <c r="E241" s="3"/>
      <c r="F241" s="3"/>
      <c r="G241" s="3"/>
      <c r="H241" s="3"/>
      <c r="I241" s="3"/>
      <c r="J241" s="22"/>
      <c r="K241" s="3"/>
      <c r="L241" s="21"/>
      <c r="M241" s="22"/>
      <c r="N241" s="3"/>
      <c r="O241" s="21"/>
      <c r="P241" s="3"/>
      <c r="Q241" s="3"/>
      <c r="R241" s="3"/>
      <c r="S241" s="3"/>
      <c r="T241" s="3"/>
      <c r="U241" s="3"/>
      <c r="V241" s="22"/>
      <c r="W241" s="3"/>
      <c r="X241" s="3"/>
      <c r="Y241" s="3"/>
      <c r="Z241" s="3"/>
    </row>
    <row r="242" ht="15.75" customHeight="1">
      <c r="A242" s="21"/>
      <c r="B242" s="22"/>
      <c r="C242" s="3"/>
      <c r="D242" s="21"/>
      <c r="E242" s="3"/>
      <c r="F242" s="3"/>
      <c r="G242" s="3"/>
      <c r="H242" s="3"/>
      <c r="I242" s="3"/>
      <c r="J242" s="22"/>
      <c r="K242" s="3"/>
      <c r="L242" s="21"/>
      <c r="M242" s="22"/>
      <c r="N242" s="3"/>
      <c r="O242" s="21"/>
      <c r="P242" s="3"/>
      <c r="Q242" s="3"/>
      <c r="R242" s="3"/>
      <c r="S242" s="3"/>
      <c r="T242" s="3"/>
      <c r="U242" s="3"/>
      <c r="V242" s="22"/>
      <c r="W242" s="3"/>
      <c r="X242" s="3"/>
      <c r="Y242" s="3"/>
      <c r="Z242" s="3"/>
    </row>
    <row r="243" ht="15.75" customHeight="1">
      <c r="A243" s="21" t="s">
        <v>2</v>
      </c>
      <c r="B243" s="22">
        <f t="array" ref="B243:B244">TRANSPOSE($A$5:$B$5)</f>
        <v>0</v>
      </c>
      <c r="C243" s="3"/>
      <c r="D243" s="21" t="str">
        <f t="shared" ref="D243:G243" si="77">D240</f>
        <v>w0,_</v>
      </c>
      <c r="E243" s="3">
        <f t="shared" si="77"/>
        <v>4.314033495</v>
      </c>
      <c r="F243" s="3">
        <f t="shared" si="77"/>
        <v>4.313753747</v>
      </c>
      <c r="G243" s="3">
        <f t="shared" si="77"/>
        <v>-6.570777659</v>
      </c>
      <c r="H243" s="3"/>
      <c r="I243" s="3">
        <f t="array" ref="I243">MMULT(E243:F243,B243:B244) + G243</f>
        <v>-2.257023912</v>
      </c>
      <c r="J243" s="22">
        <f>1/(1+EXP(-I243))</f>
        <v>0.09474531628</v>
      </c>
      <c r="K243" s="3"/>
      <c r="L243" s="21">
        <f>$C$5</f>
        <v>0</v>
      </c>
      <c r="M243" s="22">
        <f>(L243-J243)^2</f>
        <v>0.008976674957</v>
      </c>
      <c r="N243" s="3"/>
      <c r="O243" s="21">
        <f>2*(J243-L243)</f>
        <v>0.1894906326</v>
      </c>
      <c r="P243" s="3">
        <f>J243*(1-J243)</f>
        <v>0.08576864132</v>
      </c>
      <c r="Q243" s="3">
        <f>B243</f>
        <v>0</v>
      </c>
      <c r="R243" s="3">
        <f>B244</f>
        <v>1</v>
      </c>
      <c r="S243" s="3">
        <v>1.0</v>
      </c>
      <c r="T243" s="3">
        <f>O243*P243*Q243</f>
        <v>0</v>
      </c>
      <c r="U243" s="3">
        <f>O243*P243*R243</f>
        <v>0.0162523541</v>
      </c>
      <c r="V243" s="22">
        <f>O243*P243*S243</f>
        <v>0.0162523541</v>
      </c>
      <c r="W243" s="3"/>
      <c r="X243" s="3"/>
      <c r="Y243" s="3"/>
      <c r="Z243" s="3"/>
    </row>
    <row r="244" ht="15.75" customHeight="1">
      <c r="A244" s="21" t="s">
        <v>21</v>
      </c>
      <c r="B244" s="22">
        <v>1.0</v>
      </c>
      <c r="C244" s="3"/>
      <c r="D244" s="21"/>
      <c r="E244" s="3"/>
      <c r="F244" s="3"/>
      <c r="G244" s="3"/>
      <c r="H244" s="3"/>
      <c r="I244" s="3"/>
      <c r="J244" s="22"/>
      <c r="K244" s="3"/>
      <c r="L244" s="21"/>
      <c r="M244" s="22"/>
      <c r="N244" s="3"/>
      <c r="O244" s="21"/>
      <c r="P244" s="3"/>
      <c r="Q244" s="3"/>
      <c r="R244" s="3"/>
      <c r="S244" s="3"/>
      <c r="T244" s="3"/>
      <c r="U244" s="3"/>
      <c r="V244" s="22"/>
      <c r="W244" s="3"/>
      <c r="X244" s="3"/>
      <c r="Y244" s="3"/>
      <c r="Z244" s="3"/>
    </row>
    <row r="245" ht="15.75" customHeight="1">
      <c r="A245" s="21"/>
      <c r="B245" s="22"/>
      <c r="C245" s="3"/>
      <c r="D245" s="21"/>
      <c r="E245" s="3"/>
      <c r="F245" s="3"/>
      <c r="G245" s="3"/>
      <c r="H245" s="3"/>
      <c r="I245" s="3"/>
      <c r="J245" s="22"/>
      <c r="K245" s="3"/>
      <c r="L245" s="21"/>
      <c r="M245" s="22"/>
      <c r="N245" s="3"/>
      <c r="O245" s="21"/>
      <c r="P245" s="3"/>
      <c r="Q245" s="3"/>
      <c r="R245" s="3"/>
      <c r="S245" s="3"/>
      <c r="T245" s="3"/>
      <c r="U245" s="3"/>
      <c r="V245" s="22"/>
      <c r="W245" s="3"/>
      <c r="X245" s="3"/>
      <c r="Y245" s="3"/>
      <c r="Z245" s="3"/>
    </row>
    <row r="246" ht="15.75" customHeight="1">
      <c r="A246" s="21" t="s">
        <v>2</v>
      </c>
      <c r="B246" s="22">
        <f t="array" ref="B246:B247">TRANSPOSE($A$6:$B$6)</f>
        <v>1</v>
      </c>
      <c r="C246" s="3"/>
      <c r="D246" s="21" t="str">
        <f t="shared" ref="D246:G246" si="78">D243</f>
        <v>w0,_</v>
      </c>
      <c r="E246" s="3">
        <f t="shared" si="78"/>
        <v>4.314033495</v>
      </c>
      <c r="F246" s="3">
        <f t="shared" si="78"/>
        <v>4.313753747</v>
      </c>
      <c r="G246" s="3">
        <f t="shared" si="78"/>
        <v>-6.570777659</v>
      </c>
      <c r="H246" s="3"/>
      <c r="I246" s="3">
        <f t="array" ref="I246">MMULT(E246:F246,B246:B247) + G246</f>
        <v>2.057009582</v>
      </c>
      <c r="J246" s="22">
        <f>1/(1+EXP(-I246))</f>
        <v>0.8866539842</v>
      </c>
      <c r="K246" s="3"/>
      <c r="L246" s="21">
        <f>$C$6</f>
        <v>1</v>
      </c>
      <c r="M246" s="22">
        <f>(L246-J246)^2</f>
        <v>0.01284731931</v>
      </c>
      <c r="N246" s="3"/>
      <c r="O246" s="21">
        <f>2*(J246-L246)</f>
        <v>-0.2266920317</v>
      </c>
      <c r="P246" s="3">
        <f>J246*(1-J246)</f>
        <v>0.1004986965</v>
      </c>
      <c r="Q246" s="3">
        <f>B246</f>
        <v>1</v>
      </c>
      <c r="R246" s="3">
        <f>B247</f>
        <v>1</v>
      </c>
      <c r="S246" s="3">
        <v>1.0</v>
      </c>
      <c r="T246" s="3">
        <f>O246*P246*Q246</f>
        <v>-0.0227822537</v>
      </c>
      <c r="U246" s="3">
        <f>O246*P246*R246</f>
        <v>-0.0227822537</v>
      </c>
      <c r="V246" s="22">
        <f>O246*P246*S246</f>
        <v>-0.0227822537</v>
      </c>
      <c r="W246" s="3"/>
      <c r="X246" s="3"/>
      <c r="Y246" s="3"/>
      <c r="Z246" s="3"/>
    </row>
    <row r="247" ht="15.75" customHeight="1">
      <c r="A247" s="26" t="s">
        <v>21</v>
      </c>
      <c r="B247" s="27">
        <v>1.0</v>
      </c>
      <c r="C247" s="3"/>
      <c r="D247" s="26"/>
      <c r="E247" s="28"/>
      <c r="F247" s="28"/>
      <c r="G247" s="28"/>
      <c r="H247" s="28"/>
      <c r="I247" s="28"/>
      <c r="J247" s="27"/>
      <c r="K247" s="21"/>
      <c r="L247" s="26"/>
      <c r="M247" s="27"/>
      <c r="N247" s="3"/>
      <c r="O247" s="26"/>
      <c r="P247" s="28"/>
      <c r="Q247" s="28"/>
      <c r="R247" s="28"/>
      <c r="S247" s="28"/>
      <c r="T247" s="28"/>
      <c r="U247" s="28"/>
      <c r="V247" s="27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>
        <f>SUM(M237:M247)</f>
        <v>0.03080717336</v>
      </c>
      <c r="N248" s="3"/>
      <c r="O248" s="3"/>
      <c r="P248" s="3"/>
      <c r="Q248" s="3"/>
      <c r="R248" s="3"/>
      <c r="S248" s="3"/>
      <c r="T248" s="2">
        <f t="shared" ref="T248:V248" si="79">AVERAGE(T237:T247)</f>
        <v>-0.001630524268</v>
      </c>
      <c r="U248" s="2">
        <f t="shared" si="79"/>
        <v>-0.0016324749</v>
      </c>
      <c r="V248" s="2">
        <f t="shared" si="79"/>
        <v>0.002433541136</v>
      </c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5" t="s">
        <v>5</v>
      </c>
      <c r="B250" s="6"/>
      <c r="C250" s="3"/>
      <c r="D250" s="7" t="s">
        <v>6</v>
      </c>
      <c r="E250" s="8"/>
      <c r="F250" s="8"/>
      <c r="G250" s="8"/>
      <c r="H250" s="8"/>
      <c r="I250" s="9" t="s">
        <v>3</v>
      </c>
      <c r="J250" s="10"/>
      <c r="K250" s="3"/>
      <c r="L250" s="7" t="s">
        <v>20</v>
      </c>
      <c r="M250" s="11" t="s">
        <v>8</v>
      </c>
      <c r="N250" s="3"/>
      <c r="O250" s="7"/>
      <c r="P250" s="8"/>
      <c r="Q250" s="8"/>
      <c r="R250" s="8"/>
      <c r="S250" s="8"/>
      <c r="T250" s="8"/>
      <c r="U250" s="8"/>
      <c r="V250" s="11"/>
      <c r="W250" s="3"/>
      <c r="X250" s="3"/>
      <c r="Y250" s="3"/>
      <c r="Z250" s="3"/>
    </row>
    <row r="251" ht="15.75" customHeight="1">
      <c r="A251" s="12"/>
      <c r="B251" s="13"/>
      <c r="C251" s="3"/>
      <c r="D251" s="14"/>
      <c r="E251" s="15" t="s">
        <v>9</v>
      </c>
      <c r="F251" s="15" t="s">
        <v>22</v>
      </c>
      <c r="G251" s="15" t="s">
        <v>10</v>
      </c>
      <c r="H251" s="15"/>
      <c r="I251" s="16" t="s">
        <v>11</v>
      </c>
      <c r="J251" s="17" t="s">
        <v>12</v>
      </c>
      <c r="K251" s="3"/>
      <c r="L251" s="14"/>
      <c r="M251" s="18"/>
      <c r="N251" s="3"/>
      <c r="O251" s="14" t="s">
        <v>13</v>
      </c>
      <c r="P251" s="15" t="s">
        <v>14</v>
      </c>
      <c r="Q251" s="15" t="s">
        <v>23</v>
      </c>
      <c r="R251" s="15" t="s">
        <v>24</v>
      </c>
      <c r="S251" s="15" t="s">
        <v>16</v>
      </c>
      <c r="T251" s="15" t="s">
        <v>25</v>
      </c>
      <c r="U251" s="15" t="s">
        <v>26</v>
      </c>
      <c r="V251" s="18" t="s">
        <v>18</v>
      </c>
      <c r="W251" s="3"/>
      <c r="X251" s="3"/>
      <c r="Y251" s="3"/>
      <c r="Z251" s="3"/>
    </row>
    <row r="252" ht="15.75" customHeight="1">
      <c r="A252" s="21" t="s">
        <v>2</v>
      </c>
      <c r="B252" s="22">
        <f t="array" ref="B252:B253">TRANSPOSE($A$3:$B$3)</f>
        <v>0</v>
      </c>
      <c r="C252" s="3"/>
      <c r="D252" s="23" t="s">
        <v>19</v>
      </c>
      <c r="E252" s="24">
        <f t="shared" ref="E252:G252" si="80">E237-$B$8*T248</f>
        <v>4.34664398</v>
      </c>
      <c r="F252" s="24">
        <f t="shared" si="80"/>
        <v>4.346403245</v>
      </c>
      <c r="G252" s="24">
        <f t="shared" si="80"/>
        <v>-6.619448482</v>
      </c>
      <c r="H252" s="24"/>
      <c r="I252" s="24">
        <f t="array" ref="I252">MMULT(E252:F252,B252:B253) + G252</f>
        <v>-6.619448482</v>
      </c>
      <c r="J252" s="22">
        <f>1/(1+EXP(-I252))</f>
        <v>0.001332388931</v>
      </c>
      <c r="K252" s="21"/>
      <c r="L252" s="21">
        <f>$C$3</f>
        <v>0</v>
      </c>
      <c r="M252" s="22">
        <f>(L252-J252)^2</f>
        <v>0.000001775260263</v>
      </c>
      <c r="N252" s="3"/>
      <c r="O252" s="21">
        <f>2*(J252-L252)</f>
        <v>0.002664777861</v>
      </c>
      <c r="P252" s="3">
        <f>J252*(1-J252)</f>
        <v>0.00133061367</v>
      </c>
      <c r="Q252" s="3">
        <f>B252</f>
        <v>0</v>
      </c>
      <c r="R252" s="3">
        <f>B253</f>
        <v>0</v>
      </c>
      <c r="S252" s="3">
        <v>1.0</v>
      </c>
      <c r="T252" s="3">
        <f>O252*P252*Q252</f>
        <v>0</v>
      </c>
      <c r="U252" s="3">
        <f>O252*P252*R252</f>
        <v>0</v>
      </c>
      <c r="V252" s="22">
        <f>O252*P252*S252</f>
        <v>0.000003545789851</v>
      </c>
      <c r="W252" s="3"/>
      <c r="X252" s="3"/>
      <c r="Y252" s="3"/>
      <c r="Z252" s="3"/>
    </row>
    <row r="253" ht="15.75" customHeight="1">
      <c r="A253" s="21" t="s">
        <v>21</v>
      </c>
      <c r="B253" s="22">
        <v>0.0</v>
      </c>
      <c r="C253" s="3"/>
      <c r="D253" s="21"/>
      <c r="E253" s="3"/>
      <c r="F253" s="3"/>
      <c r="G253" s="3"/>
      <c r="H253" s="3"/>
      <c r="I253" s="3"/>
      <c r="J253" s="22"/>
      <c r="K253" s="3"/>
      <c r="L253" s="21"/>
      <c r="M253" s="22"/>
      <c r="N253" s="3"/>
      <c r="O253" s="21"/>
      <c r="P253" s="3"/>
      <c r="Q253" s="3"/>
      <c r="R253" s="3"/>
      <c r="S253" s="3"/>
      <c r="T253" s="3"/>
      <c r="U253" s="3"/>
      <c r="V253" s="22"/>
      <c r="W253" s="3"/>
      <c r="X253" s="3"/>
      <c r="Y253" s="3"/>
      <c r="Z253" s="3"/>
    </row>
    <row r="254" ht="15.75" customHeight="1">
      <c r="A254" s="21"/>
      <c r="B254" s="22"/>
      <c r="C254" s="3"/>
      <c r="D254" s="21"/>
      <c r="E254" s="3"/>
      <c r="F254" s="3"/>
      <c r="G254" s="3"/>
      <c r="H254" s="3"/>
      <c r="I254" s="3"/>
      <c r="J254" s="22"/>
      <c r="K254" s="3"/>
      <c r="L254" s="21"/>
      <c r="M254" s="22"/>
      <c r="N254" s="3"/>
      <c r="O254" s="21"/>
      <c r="P254" s="3"/>
      <c r="Q254" s="3"/>
      <c r="R254" s="3"/>
      <c r="S254" s="3"/>
      <c r="T254" s="3"/>
      <c r="U254" s="3"/>
      <c r="V254" s="22"/>
      <c r="W254" s="3"/>
      <c r="X254" s="3"/>
      <c r="Y254" s="3"/>
      <c r="Z254" s="3"/>
    </row>
    <row r="255" ht="15.75" customHeight="1">
      <c r="A255" s="21" t="s">
        <v>2</v>
      </c>
      <c r="B255" s="22">
        <f t="array" ref="B255:B256">TRANSPOSE($A$4:$B$4)</f>
        <v>1</v>
      </c>
      <c r="C255" s="3"/>
      <c r="D255" s="21" t="str">
        <f t="shared" ref="D255:G255" si="81">D252</f>
        <v>w0,_</v>
      </c>
      <c r="E255" s="3">
        <f t="shared" si="81"/>
        <v>4.34664398</v>
      </c>
      <c r="F255" s="3">
        <f t="shared" si="81"/>
        <v>4.346403245</v>
      </c>
      <c r="G255" s="3">
        <f t="shared" si="81"/>
        <v>-6.619448482</v>
      </c>
      <c r="H255" s="3"/>
      <c r="I255" s="3">
        <f t="array" ref="I255">MMULT(E255:F255,B255:B256) + G255</f>
        <v>-2.272804502</v>
      </c>
      <c r="J255" s="22">
        <f>1/(1+EXP(-I255))</f>
        <v>0.09340046497</v>
      </c>
      <c r="K255" s="3"/>
      <c r="L255" s="21">
        <f>$C$4</f>
        <v>0</v>
      </c>
      <c r="M255" s="22">
        <f>(L255-J255)^2</f>
        <v>0.008723646857</v>
      </c>
      <c r="N255" s="3"/>
      <c r="O255" s="21">
        <f>2*(J255-L255)</f>
        <v>0.1868009299</v>
      </c>
      <c r="P255" s="3">
        <f>J255*(1-J255)</f>
        <v>0.08467681811</v>
      </c>
      <c r="Q255" s="3">
        <f>B255</f>
        <v>1</v>
      </c>
      <c r="R255" s="3">
        <f>B256</f>
        <v>0</v>
      </c>
      <c r="S255" s="3">
        <v>1.0</v>
      </c>
      <c r="T255" s="3">
        <f>O255*P255*Q255</f>
        <v>0.01581770837</v>
      </c>
      <c r="U255" s="3">
        <f>O255*P255*R255</f>
        <v>0</v>
      </c>
      <c r="V255" s="22">
        <f>O255*P255*S255</f>
        <v>0.01581770837</v>
      </c>
      <c r="W255" s="3"/>
      <c r="X255" s="3"/>
      <c r="Y255" s="3"/>
      <c r="Z255" s="3"/>
    </row>
    <row r="256" ht="15.75" customHeight="1">
      <c r="A256" s="21" t="s">
        <v>21</v>
      </c>
      <c r="B256" s="22">
        <v>0.0</v>
      </c>
      <c r="C256" s="3"/>
      <c r="D256" s="21"/>
      <c r="E256" s="3"/>
      <c r="F256" s="3"/>
      <c r="G256" s="3"/>
      <c r="H256" s="3"/>
      <c r="I256" s="3"/>
      <c r="J256" s="22"/>
      <c r="K256" s="3"/>
      <c r="L256" s="21"/>
      <c r="M256" s="22"/>
      <c r="N256" s="3"/>
      <c r="O256" s="21"/>
      <c r="P256" s="3"/>
      <c r="Q256" s="3"/>
      <c r="R256" s="3"/>
      <c r="S256" s="3"/>
      <c r="T256" s="3"/>
      <c r="U256" s="3"/>
      <c r="V256" s="22"/>
      <c r="W256" s="3"/>
      <c r="X256" s="3"/>
      <c r="Y256" s="3"/>
      <c r="Z256" s="3"/>
    </row>
    <row r="257" ht="15.75" customHeight="1">
      <c r="A257" s="21"/>
      <c r="B257" s="22"/>
      <c r="C257" s="3"/>
      <c r="D257" s="21"/>
      <c r="E257" s="3"/>
      <c r="F257" s="3"/>
      <c r="G257" s="3"/>
      <c r="H257" s="3"/>
      <c r="I257" s="3"/>
      <c r="J257" s="22"/>
      <c r="K257" s="3"/>
      <c r="L257" s="21"/>
      <c r="M257" s="22"/>
      <c r="N257" s="3"/>
      <c r="O257" s="21"/>
      <c r="P257" s="3"/>
      <c r="Q257" s="3"/>
      <c r="R257" s="3"/>
      <c r="S257" s="3"/>
      <c r="T257" s="3"/>
      <c r="U257" s="3"/>
      <c r="V257" s="22"/>
      <c r="W257" s="3"/>
      <c r="X257" s="3"/>
      <c r="Y257" s="3"/>
      <c r="Z257" s="3"/>
    </row>
    <row r="258" ht="15.75" customHeight="1">
      <c r="A258" s="21" t="s">
        <v>2</v>
      </c>
      <c r="B258" s="22">
        <f t="array" ref="B258:B259">TRANSPOSE($A$5:$B$5)</f>
        <v>0</v>
      </c>
      <c r="C258" s="3"/>
      <c r="D258" s="21" t="str">
        <f t="shared" ref="D258:G258" si="82">D255</f>
        <v>w0,_</v>
      </c>
      <c r="E258" s="3">
        <f t="shared" si="82"/>
        <v>4.34664398</v>
      </c>
      <c r="F258" s="3">
        <f t="shared" si="82"/>
        <v>4.346403245</v>
      </c>
      <c r="G258" s="3">
        <f t="shared" si="82"/>
        <v>-6.619448482</v>
      </c>
      <c r="H258" s="3"/>
      <c r="I258" s="3">
        <f t="array" ref="I258">MMULT(E258:F258,B258:B259) + G258</f>
        <v>-2.273045237</v>
      </c>
      <c r="J258" s="22">
        <f>1/(1+EXP(-I258))</f>
        <v>0.0933800823</v>
      </c>
      <c r="K258" s="3"/>
      <c r="L258" s="21">
        <f>$C$5</f>
        <v>0</v>
      </c>
      <c r="M258" s="22">
        <f>(L258-J258)^2</f>
        <v>0.008719839771</v>
      </c>
      <c r="N258" s="3"/>
      <c r="O258" s="21">
        <f>2*(J258-L258)</f>
        <v>0.1867601646</v>
      </c>
      <c r="P258" s="3">
        <f>J258*(1-J258)</f>
        <v>0.08466024253</v>
      </c>
      <c r="Q258" s="3">
        <f>B258</f>
        <v>0</v>
      </c>
      <c r="R258" s="3">
        <f>B259</f>
        <v>1</v>
      </c>
      <c r="S258" s="3">
        <v>1.0</v>
      </c>
      <c r="T258" s="3">
        <f>O258*P258*Q258</f>
        <v>0</v>
      </c>
      <c r="U258" s="3">
        <f>O258*P258*R258</f>
        <v>0.01581116083</v>
      </c>
      <c r="V258" s="22">
        <f>O258*P258*S258</f>
        <v>0.01581116083</v>
      </c>
      <c r="W258" s="3"/>
      <c r="X258" s="3"/>
      <c r="Y258" s="3"/>
      <c r="Z258" s="3"/>
    </row>
    <row r="259" ht="15.75" customHeight="1">
      <c r="A259" s="21" t="s">
        <v>21</v>
      </c>
      <c r="B259" s="22">
        <v>1.0</v>
      </c>
      <c r="C259" s="3"/>
      <c r="D259" s="21"/>
      <c r="E259" s="3"/>
      <c r="F259" s="3"/>
      <c r="G259" s="3"/>
      <c r="H259" s="3"/>
      <c r="I259" s="3"/>
      <c r="J259" s="22"/>
      <c r="K259" s="3"/>
      <c r="L259" s="21"/>
      <c r="M259" s="22"/>
      <c r="N259" s="3"/>
      <c r="O259" s="21"/>
      <c r="P259" s="3"/>
      <c r="Q259" s="3"/>
      <c r="R259" s="3"/>
      <c r="S259" s="3"/>
      <c r="T259" s="3"/>
      <c r="U259" s="3"/>
      <c r="V259" s="22"/>
      <c r="W259" s="3"/>
      <c r="X259" s="3"/>
      <c r="Y259" s="3"/>
      <c r="Z259" s="3"/>
    </row>
    <row r="260" ht="15.75" customHeight="1">
      <c r="A260" s="21"/>
      <c r="B260" s="22"/>
      <c r="C260" s="3"/>
      <c r="D260" s="21"/>
      <c r="E260" s="3"/>
      <c r="F260" s="3"/>
      <c r="G260" s="3"/>
      <c r="H260" s="3"/>
      <c r="I260" s="3"/>
      <c r="J260" s="22"/>
      <c r="K260" s="3"/>
      <c r="L260" s="21"/>
      <c r="M260" s="22"/>
      <c r="N260" s="3"/>
      <c r="O260" s="21"/>
      <c r="P260" s="3"/>
      <c r="Q260" s="3"/>
      <c r="R260" s="3"/>
      <c r="S260" s="3"/>
      <c r="T260" s="3"/>
      <c r="U260" s="3"/>
      <c r="V260" s="22"/>
      <c r="W260" s="3"/>
      <c r="X260" s="3"/>
      <c r="Y260" s="3"/>
      <c r="Z260" s="3"/>
    </row>
    <row r="261" ht="15.75" customHeight="1">
      <c r="A261" s="21" t="s">
        <v>2</v>
      </c>
      <c r="B261" s="22">
        <f t="array" ref="B261:B262">TRANSPOSE($A$6:$B$6)</f>
        <v>1</v>
      </c>
      <c r="C261" s="3"/>
      <c r="D261" s="21" t="str">
        <f t="shared" ref="D261:G261" si="83">D258</f>
        <v>w0,_</v>
      </c>
      <c r="E261" s="3">
        <f t="shared" si="83"/>
        <v>4.34664398</v>
      </c>
      <c r="F261" s="3">
        <f t="shared" si="83"/>
        <v>4.346403245</v>
      </c>
      <c r="G261" s="3">
        <f t="shared" si="83"/>
        <v>-6.619448482</v>
      </c>
      <c r="H261" s="3"/>
      <c r="I261" s="3">
        <f t="array" ref="I261">MMULT(E261:F261,B261:B262) + G261</f>
        <v>2.073598743</v>
      </c>
      <c r="J261" s="22">
        <f>1/(1+EXP(-I261))</f>
        <v>0.8883105098</v>
      </c>
      <c r="K261" s="3"/>
      <c r="L261" s="21">
        <f>$C$6</f>
        <v>1</v>
      </c>
      <c r="M261" s="22">
        <f>(L261-J261)^2</f>
        <v>0.01247454222</v>
      </c>
      <c r="N261" s="3"/>
      <c r="O261" s="21">
        <f>2*(J261-L261)</f>
        <v>-0.2233789804</v>
      </c>
      <c r="P261" s="3">
        <f>J261*(1-J261)</f>
        <v>0.09921494798</v>
      </c>
      <c r="Q261" s="3">
        <f>B261</f>
        <v>1</v>
      </c>
      <c r="R261" s="3">
        <f>B262</f>
        <v>1</v>
      </c>
      <c r="S261" s="3">
        <v>1.0</v>
      </c>
      <c r="T261" s="3">
        <f>O261*P261*Q261</f>
        <v>-0.02216253392</v>
      </c>
      <c r="U261" s="3">
        <f>O261*P261*R261</f>
        <v>-0.02216253392</v>
      </c>
      <c r="V261" s="22">
        <f>O261*P261*S261</f>
        <v>-0.02216253392</v>
      </c>
      <c r="W261" s="3"/>
      <c r="X261" s="3"/>
      <c r="Y261" s="3"/>
      <c r="Z261" s="3"/>
    </row>
    <row r="262" ht="15.75" customHeight="1">
      <c r="A262" s="26" t="s">
        <v>21</v>
      </c>
      <c r="B262" s="27">
        <v>1.0</v>
      </c>
      <c r="C262" s="3"/>
      <c r="D262" s="26"/>
      <c r="E262" s="28"/>
      <c r="F262" s="28"/>
      <c r="G262" s="28"/>
      <c r="H262" s="28"/>
      <c r="I262" s="28"/>
      <c r="J262" s="27"/>
      <c r="K262" s="21"/>
      <c r="L262" s="26"/>
      <c r="M262" s="27"/>
      <c r="N262" s="3"/>
      <c r="O262" s="26"/>
      <c r="P262" s="28"/>
      <c r="Q262" s="28"/>
      <c r="R262" s="28"/>
      <c r="S262" s="28"/>
      <c r="T262" s="28"/>
      <c r="U262" s="28"/>
      <c r="V262" s="27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>
        <f>SUM(M252:M262)</f>
        <v>0.02991980411</v>
      </c>
      <c r="N263" s="3"/>
      <c r="O263" s="3"/>
      <c r="P263" s="3"/>
      <c r="Q263" s="3"/>
      <c r="R263" s="3"/>
      <c r="S263" s="3"/>
      <c r="T263" s="2">
        <f t="shared" ref="T263:V263" si="84">AVERAGE(T252:T262)</f>
        <v>-0.001586206388</v>
      </c>
      <c r="U263" s="2">
        <f t="shared" si="84"/>
        <v>-0.001587843272</v>
      </c>
      <c r="V263" s="2">
        <f t="shared" si="84"/>
        <v>0.002367470268</v>
      </c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 t="s">
        <v>5</v>
      </c>
      <c r="B265" s="6"/>
      <c r="C265" s="3"/>
      <c r="D265" s="7" t="s">
        <v>6</v>
      </c>
      <c r="E265" s="8"/>
      <c r="F265" s="8"/>
      <c r="G265" s="8"/>
      <c r="H265" s="8"/>
      <c r="I265" s="9" t="s">
        <v>3</v>
      </c>
      <c r="J265" s="10"/>
      <c r="K265" s="3"/>
      <c r="L265" s="7" t="s">
        <v>20</v>
      </c>
      <c r="M265" s="11" t="s">
        <v>8</v>
      </c>
      <c r="N265" s="3"/>
      <c r="O265" s="7"/>
      <c r="P265" s="8"/>
      <c r="Q265" s="8"/>
      <c r="R265" s="8"/>
      <c r="S265" s="8"/>
      <c r="T265" s="8"/>
      <c r="U265" s="8"/>
      <c r="V265" s="11"/>
      <c r="W265" s="3"/>
      <c r="X265" s="3"/>
      <c r="Y265" s="3"/>
      <c r="Z265" s="3"/>
    </row>
    <row r="266" ht="15.75" customHeight="1">
      <c r="A266" s="12"/>
      <c r="B266" s="13"/>
      <c r="C266" s="3"/>
      <c r="D266" s="14"/>
      <c r="E266" s="15" t="s">
        <v>9</v>
      </c>
      <c r="F266" s="15" t="s">
        <v>22</v>
      </c>
      <c r="G266" s="15" t="s">
        <v>10</v>
      </c>
      <c r="H266" s="15"/>
      <c r="I266" s="16" t="s">
        <v>11</v>
      </c>
      <c r="J266" s="17" t="s">
        <v>12</v>
      </c>
      <c r="K266" s="3"/>
      <c r="L266" s="14"/>
      <c r="M266" s="18"/>
      <c r="N266" s="3"/>
      <c r="O266" s="14" t="s">
        <v>13</v>
      </c>
      <c r="P266" s="15" t="s">
        <v>14</v>
      </c>
      <c r="Q266" s="15" t="s">
        <v>23</v>
      </c>
      <c r="R266" s="15" t="s">
        <v>24</v>
      </c>
      <c r="S266" s="15" t="s">
        <v>16</v>
      </c>
      <c r="T266" s="15" t="s">
        <v>25</v>
      </c>
      <c r="U266" s="15" t="s">
        <v>26</v>
      </c>
      <c r="V266" s="18" t="s">
        <v>18</v>
      </c>
      <c r="W266" s="3"/>
      <c r="X266" s="3"/>
      <c r="Y266" s="3"/>
      <c r="Z266" s="3"/>
    </row>
    <row r="267" ht="15.75" customHeight="1">
      <c r="A267" s="21" t="s">
        <v>2</v>
      </c>
      <c r="B267" s="22">
        <f t="array" ref="B267:B268">TRANSPOSE($A$3:$B$3)</f>
        <v>0</v>
      </c>
      <c r="C267" s="3"/>
      <c r="D267" s="23" t="s">
        <v>19</v>
      </c>
      <c r="E267" s="24">
        <f t="shared" ref="E267:G267" si="85">E252-$B$8*T263</f>
        <v>4.378368108</v>
      </c>
      <c r="F267" s="24">
        <f t="shared" si="85"/>
        <v>4.378160111</v>
      </c>
      <c r="G267" s="24">
        <f t="shared" si="85"/>
        <v>-6.666797887</v>
      </c>
      <c r="H267" s="24"/>
      <c r="I267" s="24">
        <f t="array" ref="I267">MMULT(E267:F267,B267:B268) + G267</f>
        <v>-6.666797887</v>
      </c>
      <c r="J267" s="22">
        <f>1/(1+EXP(-I267))</f>
        <v>0.001270849702</v>
      </c>
      <c r="K267" s="21"/>
      <c r="L267" s="21">
        <f>$C$3</f>
        <v>0</v>
      </c>
      <c r="M267" s="22">
        <f>(L267-J267)^2</f>
        <v>0.000001615058966</v>
      </c>
      <c r="N267" s="3"/>
      <c r="O267" s="21">
        <f>2*(J267-L267)</f>
        <v>0.002541699404</v>
      </c>
      <c r="P267" s="3">
        <f>J267*(1-J267)</f>
        <v>0.001269234643</v>
      </c>
      <c r="Q267" s="3">
        <f>B267</f>
        <v>0</v>
      </c>
      <c r="R267" s="3">
        <f>B268</f>
        <v>0</v>
      </c>
      <c r="S267" s="3">
        <v>1.0</v>
      </c>
      <c r="T267" s="3">
        <f>O267*P267*Q267</f>
        <v>0</v>
      </c>
      <c r="U267" s="3">
        <f>O267*P267*R267</f>
        <v>0</v>
      </c>
      <c r="V267" s="22">
        <f>O267*P267*S267</f>
        <v>0.000003226012937</v>
      </c>
      <c r="W267" s="3"/>
      <c r="X267" s="3"/>
      <c r="Y267" s="3"/>
      <c r="Z267" s="3"/>
    </row>
    <row r="268" ht="15.75" customHeight="1">
      <c r="A268" s="21" t="s">
        <v>21</v>
      </c>
      <c r="B268" s="22">
        <v>0.0</v>
      </c>
      <c r="C268" s="3"/>
      <c r="D268" s="21"/>
      <c r="E268" s="3"/>
      <c r="F268" s="3"/>
      <c r="G268" s="3"/>
      <c r="H268" s="3"/>
      <c r="I268" s="3"/>
      <c r="J268" s="22"/>
      <c r="K268" s="3"/>
      <c r="L268" s="21"/>
      <c r="M268" s="22"/>
      <c r="N268" s="3"/>
      <c r="O268" s="21"/>
      <c r="P268" s="3"/>
      <c r="Q268" s="3"/>
      <c r="R268" s="3"/>
      <c r="S268" s="3"/>
      <c r="T268" s="3"/>
      <c r="U268" s="3"/>
      <c r="V268" s="22"/>
      <c r="W268" s="3"/>
      <c r="X268" s="3"/>
      <c r="Y268" s="3"/>
      <c r="Z268" s="3"/>
    </row>
    <row r="269" ht="15.75" customHeight="1">
      <c r="A269" s="21"/>
      <c r="B269" s="22"/>
      <c r="C269" s="3"/>
      <c r="D269" s="21"/>
      <c r="E269" s="3"/>
      <c r="F269" s="3"/>
      <c r="G269" s="3"/>
      <c r="H269" s="3"/>
      <c r="I269" s="3"/>
      <c r="J269" s="22"/>
      <c r="K269" s="3"/>
      <c r="L269" s="21"/>
      <c r="M269" s="22"/>
      <c r="N269" s="3"/>
      <c r="O269" s="21"/>
      <c r="P269" s="3"/>
      <c r="Q269" s="3"/>
      <c r="R269" s="3"/>
      <c r="S269" s="3"/>
      <c r="T269" s="3"/>
      <c r="U269" s="3"/>
      <c r="V269" s="22"/>
      <c r="W269" s="3"/>
      <c r="X269" s="3"/>
      <c r="Y269" s="3"/>
      <c r="Z269" s="3"/>
    </row>
    <row r="270" ht="15.75" customHeight="1">
      <c r="A270" s="21" t="s">
        <v>2</v>
      </c>
      <c r="B270" s="22">
        <f t="array" ref="B270:B271">TRANSPOSE($A$4:$B$4)</f>
        <v>1</v>
      </c>
      <c r="C270" s="3"/>
      <c r="D270" s="21" t="str">
        <f t="shared" ref="D270:G270" si="86">D267</f>
        <v>w0,_</v>
      </c>
      <c r="E270" s="3">
        <f t="shared" si="86"/>
        <v>4.378368108</v>
      </c>
      <c r="F270" s="3">
        <f t="shared" si="86"/>
        <v>4.378160111</v>
      </c>
      <c r="G270" s="3">
        <f t="shared" si="86"/>
        <v>-6.666797887</v>
      </c>
      <c r="H270" s="3"/>
      <c r="I270" s="3">
        <f t="array" ref="I270">MMULT(E270:F270,B270:B271) + G270</f>
        <v>-2.28842978</v>
      </c>
      <c r="J270" s="22">
        <f>1/(1+EXP(-I270))</f>
        <v>0.09208574565</v>
      </c>
      <c r="K270" s="3"/>
      <c r="L270" s="21">
        <f>$C$4</f>
        <v>0</v>
      </c>
      <c r="M270" s="22">
        <f>(L270-J270)^2</f>
        <v>0.008479784551</v>
      </c>
      <c r="N270" s="3"/>
      <c r="O270" s="21">
        <f>2*(J270-L270)</f>
        <v>0.1841714913</v>
      </c>
      <c r="P270" s="3">
        <f>J270*(1-J270)</f>
        <v>0.08360596109</v>
      </c>
      <c r="Q270" s="3">
        <f>B270</f>
        <v>1</v>
      </c>
      <c r="R270" s="3">
        <f>B271</f>
        <v>0</v>
      </c>
      <c r="S270" s="3">
        <v>1.0</v>
      </c>
      <c r="T270" s="3">
        <f>O270*P270*Q270</f>
        <v>0.01539783454</v>
      </c>
      <c r="U270" s="3">
        <f>O270*P270*R270</f>
        <v>0</v>
      </c>
      <c r="V270" s="22">
        <f>O270*P270*S270</f>
        <v>0.01539783454</v>
      </c>
      <c r="W270" s="3"/>
      <c r="X270" s="3"/>
      <c r="Y270" s="3"/>
      <c r="Z270" s="3"/>
    </row>
    <row r="271" ht="15.75" customHeight="1">
      <c r="A271" s="21" t="s">
        <v>21</v>
      </c>
      <c r="B271" s="22">
        <v>0.0</v>
      </c>
      <c r="C271" s="3"/>
      <c r="D271" s="21"/>
      <c r="E271" s="3"/>
      <c r="F271" s="3"/>
      <c r="G271" s="3"/>
      <c r="H271" s="3"/>
      <c r="I271" s="3"/>
      <c r="J271" s="22"/>
      <c r="K271" s="3"/>
      <c r="L271" s="21"/>
      <c r="M271" s="22"/>
      <c r="N271" s="3"/>
      <c r="O271" s="21"/>
      <c r="P271" s="3"/>
      <c r="Q271" s="3"/>
      <c r="R271" s="3"/>
      <c r="S271" s="3"/>
      <c r="T271" s="3"/>
      <c r="U271" s="3"/>
      <c r="V271" s="22"/>
      <c r="W271" s="3"/>
      <c r="X271" s="3"/>
      <c r="Y271" s="3"/>
      <c r="Z271" s="3"/>
    </row>
    <row r="272" ht="15.75" customHeight="1">
      <c r="A272" s="21"/>
      <c r="B272" s="22"/>
      <c r="C272" s="3"/>
      <c r="D272" s="21"/>
      <c r="E272" s="3"/>
      <c r="F272" s="3"/>
      <c r="G272" s="3"/>
      <c r="H272" s="3"/>
      <c r="I272" s="3"/>
      <c r="J272" s="22"/>
      <c r="K272" s="3"/>
      <c r="L272" s="21"/>
      <c r="M272" s="22"/>
      <c r="N272" s="3"/>
      <c r="O272" s="21"/>
      <c r="P272" s="3"/>
      <c r="Q272" s="3"/>
      <c r="R272" s="3"/>
      <c r="S272" s="3"/>
      <c r="T272" s="3"/>
      <c r="U272" s="3"/>
      <c r="V272" s="22"/>
      <c r="W272" s="3"/>
      <c r="X272" s="3"/>
      <c r="Y272" s="3"/>
      <c r="Z272" s="3"/>
    </row>
    <row r="273" ht="15.75" customHeight="1">
      <c r="A273" s="21" t="s">
        <v>2</v>
      </c>
      <c r="B273" s="22">
        <f t="array" ref="B273:B274">TRANSPOSE($A$5:$B$5)</f>
        <v>0</v>
      </c>
      <c r="C273" s="3"/>
      <c r="D273" s="21" t="str">
        <f t="shared" ref="D273:G273" si="87">D270</f>
        <v>w0,_</v>
      </c>
      <c r="E273" s="3">
        <f t="shared" si="87"/>
        <v>4.378368108</v>
      </c>
      <c r="F273" s="3">
        <f t="shared" si="87"/>
        <v>4.378160111</v>
      </c>
      <c r="G273" s="3">
        <f t="shared" si="87"/>
        <v>-6.666797887</v>
      </c>
      <c r="H273" s="3"/>
      <c r="I273" s="3">
        <f t="array" ref="I273">MMULT(E273:F273,B273:B274) + G273</f>
        <v>-2.288637777</v>
      </c>
      <c r="J273" s="22">
        <f>1/(1+EXP(-I273))</f>
        <v>0.09206835732</v>
      </c>
      <c r="K273" s="3"/>
      <c r="L273" s="21">
        <f>$C$5</f>
        <v>0</v>
      </c>
      <c r="M273" s="22">
        <f>(L273-J273)^2</f>
        <v>0.008476582419</v>
      </c>
      <c r="N273" s="3"/>
      <c r="O273" s="21">
        <f>2*(J273-L273)</f>
        <v>0.1841367146</v>
      </c>
      <c r="P273" s="3">
        <f>J273*(1-J273)</f>
        <v>0.0835917749</v>
      </c>
      <c r="Q273" s="3">
        <f>B273</f>
        <v>0</v>
      </c>
      <c r="R273" s="3">
        <f>B274</f>
        <v>1</v>
      </c>
      <c r="S273" s="3">
        <v>1.0</v>
      </c>
      <c r="T273" s="3">
        <f>O273*P273*Q273</f>
        <v>0</v>
      </c>
      <c r="U273" s="3">
        <f>O273*P273*R273</f>
        <v>0.0153923148</v>
      </c>
      <c r="V273" s="22">
        <f>O273*P273*S273</f>
        <v>0.0153923148</v>
      </c>
      <c r="W273" s="3"/>
      <c r="X273" s="3"/>
      <c r="Y273" s="3"/>
      <c r="Z273" s="3"/>
    </row>
    <row r="274" ht="15.75" customHeight="1">
      <c r="A274" s="21" t="s">
        <v>21</v>
      </c>
      <c r="B274" s="22">
        <v>1.0</v>
      </c>
      <c r="C274" s="3"/>
      <c r="D274" s="21"/>
      <c r="E274" s="3"/>
      <c r="F274" s="3"/>
      <c r="G274" s="3"/>
      <c r="H274" s="3"/>
      <c r="I274" s="3"/>
      <c r="J274" s="22"/>
      <c r="K274" s="3"/>
      <c r="L274" s="21"/>
      <c r="M274" s="22"/>
      <c r="N274" s="3"/>
      <c r="O274" s="21"/>
      <c r="P274" s="3"/>
      <c r="Q274" s="3"/>
      <c r="R274" s="3"/>
      <c r="S274" s="3"/>
      <c r="T274" s="3"/>
      <c r="U274" s="3"/>
      <c r="V274" s="22"/>
      <c r="W274" s="3"/>
      <c r="X274" s="3"/>
      <c r="Y274" s="3"/>
      <c r="Z274" s="3"/>
    </row>
    <row r="275" ht="15.75" customHeight="1">
      <c r="A275" s="21"/>
      <c r="B275" s="22"/>
      <c r="C275" s="3"/>
      <c r="D275" s="21"/>
      <c r="E275" s="3"/>
      <c r="F275" s="3"/>
      <c r="G275" s="3"/>
      <c r="H275" s="3"/>
      <c r="I275" s="3"/>
      <c r="J275" s="22"/>
      <c r="K275" s="3"/>
      <c r="L275" s="21"/>
      <c r="M275" s="22"/>
      <c r="N275" s="3"/>
      <c r="O275" s="21"/>
      <c r="P275" s="3"/>
      <c r="Q275" s="3"/>
      <c r="R275" s="3"/>
      <c r="S275" s="3"/>
      <c r="T275" s="3"/>
      <c r="U275" s="3"/>
      <c r="V275" s="22"/>
      <c r="W275" s="3"/>
      <c r="X275" s="3"/>
      <c r="Y275" s="3"/>
      <c r="Z275" s="3"/>
    </row>
    <row r="276" ht="15.75" customHeight="1">
      <c r="A276" s="21" t="s">
        <v>2</v>
      </c>
      <c r="B276" s="22">
        <f t="array" ref="B276:B277">TRANSPOSE($A$6:$B$6)</f>
        <v>1</v>
      </c>
      <c r="C276" s="3"/>
      <c r="D276" s="21" t="str">
        <f t="shared" ref="D276:G276" si="88">D273</f>
        <v>w0,_</v>
      </c>
      <c r="E276" s="3">
        <f t="shared" si="88"/>
        <v>4.378368108</v>
      </c>
      <c r="F276" s="3">
        <f t="shared" si="88"/>
        <v>4.378160111</v>
      </c>
      <c r="G276" s="3">
        <f t="shared" si="88"/>
        <v>-6.666797887</v>
      </c>
      <c r="H276" s="3"/>
      <c r="I276" s="3">
        <f t="array" ref="I276">MMULT(E276:F276,B276:B277) + G276</f>
        <v>2.089730331</v>
      </c>
      <c r="J276" s="22">
        <f>1/(1+EXP(-I276))</f>
        <v>0.889901007</v>
      </c>
      <c r="K276" s="3"/>
      <c r="L276" s="21">
        <f>$C$6</f>
        <v>1</v>
      </c>
      <c r="M276" s="22">
        <f>(L276-J276)^2</f>
        <v>0.01212178826</v>
      </c>
      <c r="N276" s="3"/>
      <c r="O276" s="21">
        <f>2*(J276-L276)</f>
        <v>-0.220197986</v>
      </c>
      <c r="P276" s="3">
        <f>J276*(1-J276)</f>
        <v>0.09797720475</v>
      </c>
      <c r="Q276" s="3">
        <f>B276</f>
        <v>1</v>
      </c>
      <c r="R276" s="3">
        <f>B277</f>
        <v>1</v>
      </c>
      <c r="S276" s="3">
        <v>1.0</v>
      </c>
      <c r="T276" s="3">
        <f>O276*P276*Q276</f>
        <v>-0.02157438316</v>
      </c>
      <c r="U276" s="3">
        <f>O276*P276*R276</f>
        <v>-0.02157438316</v>
      </c>
      <c r="V276" s="22">
        <f>O276*P276*S276</f>
        <v>-0.02157438316</v>
      </c>
      <c r="W276" s="3"/>
      <c r="X276" s="3"/>
      <c r="Y276" s="3"/>
      <c r="Z276" s="3"/>
    </row>
    <row r="277" ht="15.75" customHeight="1">
      <c r="A277" s="26" t="s">
        <v>21</v>
      </c>
      <c r="B277" s="27">
        <v>1.0</v>
      </c>
      <c r="C277" s="3"/>
      <c r="D277" s="26"/>
      <c r="E277" s="28"/>
      <c r="F277" s="28"/>
      <c r="G277" s="28"/>
      <c r="H277" s="28"/>
      <c r="I277" s="28"/>
      <c r="J277" s="27"/>
      <c r="K277" s="21"/>
      <c r="L277" s="26"/>
      <c r="M277" s="27"/>
      <c r="N277" s="3"/>
      <c r="O277" s="26"/>
      <c r="P277" s="28"/>
      <c r="Q277" s="28"/>
      <c r="R277" s="28"/>
      <c r="S277" s="28"/>
      <c r="T277" s="28"/>
      <c r="U277" s="28"/>
      <c r="V277" s="27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>
        <f>SUM(M267:M277)</f>
        <v>0.02907977029</v>
      </c>
      <c r="N278" s="3"/>
      <c r="O278" s="3"/>
      <c r="P278" s="3"/>
      <c r="Q278" s="3"/>
      <c r="R278" s="3"/>
      <c r="S278" s="3"/>
      <c r="T278" s="2">
        <f t="shared" ref="T278:V278" si="89">AVERAGE(T267:T277)</f>
        <v>-0.001544137157</v>
      </c>
      <c r="U278" s="2">
        <f t="shared" si="89"/>
        <v>-0.001545517091</v>
      </c>
      <c r="V278" s="2">
        <f t="shared" si="89"/>
        <v>0.002304748046</v>
      </c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5" t="s">
        <v>5</v>
      </c>
      <c r="B280" s="6"/>
      <c r="C280" s="3"/>
      <c r="D280" s="7" t="s">
        <v>6</v>
      </c>
      <c r="E280" s="8"/>
      <c r="F280" s="8"/>
      <c r="G280" s="8"/>
      <c r="H280" s="8"/>
      <c r="I280" s="9" t="s">
        <v>3</v>
      </c>
      <c r="J280" s="10"/>
      <c r="K280" s="3"/>
      <c r="L280" s="7" t="s">
        <v>20</v>
      </c>
      <c r="M280" s="11" t="s">
        <v>8</v>
      </c>
      <c r="N280" s="3"/>
      <c r="O280" s="7"/>
      <c r="P280" s="8"/>
      <c r="Q280" s="8"/>
      <c r="R280" s="8"/>
      <c r="S280" s="8"/>
      <c r="T280" s="8"/>
      <c r="U280" s="8"/>
      <c r="V280" s="11"/>
      <c r="W280" s="3"/>
      <c r="X280" s="3"/>
      <c r="Y280" s="3"/>
      <c r="Z280" s="3"/>
    </row>
    <row r="281" ht="15.75" customHeight="1">
      <c r="A281" s="12"/>
      <c r="B281" s="13"/>
      <c r="C281" s="3"/>
      <c r="D281" s="14"/>
      <c r="E281" s="15" t="s">
        <v>9</v>
      </c>
      <c r="F281" s="15" t="s">
        <v>22</v>
      </c>
      <c r="G281" s="15" t="s">
        <v>10</v>
      </c>
      <c r="H281" s="15"/>
      <c r="I281" s="16" t="s">
        <v>11</v>
      </c>
      <c r="J281" s="17" t="s">
        <v>12</v>
      </c>
      <c r="K281" s="3"/>
      <c r="L281" s="14"/>
      <c r="M281" s="18"/>
      <c r="N281" s="3"/>
      <c r="O281" s="14" t="s">
        <v>13</v>
      </c>
      <c r="P281" s="15" t="s">
        <v>14</v>
      </c>
      <c r="Q281" s="15" t="s">
        <v>23</v>
      </c>
      <c r="R281" s="15" t="s">
        <v>24</v>
      </c>
      <c r="S281" s="15" t="s">
        <v>16</v>
      </c>
      <c r="T281" s="15" t="s">
        <v>25</v>
      </c>
      <c r="U281" s="15" t="s">
        <v>26</v>
      </c>
      <c r="V281" s="18" t="s">
        <v>18</v>
      </c>
      <c r="W281" s="3"/>
      <c r="X281" s="3"/>
      <c r="Y281" s="3"/>
      <c r="Z281" s="3"/>
    </row>
    <row r="282" ht="15.75" customHeight="1">
      <c r="A282" s="21" t="s">
        <v>2</v>
      </c>
      <c r="B282" s="22">
        <f t="array" ref="B282:B283">TRANSPOSE($A$3:$B$3)</f>
        <v>0</v>
      </c>
      <c r="C282" s="3"/>
      <c r="D282" s="23" t="s">
        <v>19</v>
      </c>
      <c r="E282" s="24">
        <f t="shared" ref="E282:G282" si="90">E267-$B$8*T278</f>
        <v>4.409250851</v>
      </c>
      <c r="F282" s="24">
        <f t="shared" si="90"/>
        <v>4.409070452</v>
      </c>
      <c r="G282" s="24">
        <f t="shared" si="90"/>
        <v>-6.712892848</v>
      </c>
      <c r="H282" s="24"/>
      <c r="I282" s="24">
        <f t="array" ref="I282">MMULT(E282:F282,B282:B283) + G282</f>
        <v>-6.712892848</v>
      </c>
      <c r="J282" s="22">
        <f>1/(1+EXP(-I282))</f>
        <v>0.001213669026</v>
      </c>
      <c r="K282" s="21"/>
      <c r="L282" s="21">
        <f>$C$3</f>
        <v>0</v>
      </c>
      <c r="M282" s="22">
        <f>(L282-J282)^2</f>
        <v>0.000001472992505</v>
      </c>
      <c r="N282" s="3"/>
      <c r="O282" s="21">
        <f>2*(J282-L282)</f>
        <v>0.002427338052</v>
      </c>
      <c r="P282" s="3">
        <f>J282*(1-J282)</f>
        <v>0.001212196033</v>
      </c>
      <c r="Q282" s="3">
        <f>B282</f>
        <v>0</v>
      </c>
      <c r="R282" s="3">
        <f>B283</f>
        <v>0</v>
      </c>
      <c r="S282" s="3">
        <v>1.0</v>
      </c>
      <c r="T282" s="3">
        <f>O282*P282*Q282</f>
        <v>0</v>
      </c>
      <c r="U282" s="3">
        <f>O282*P282*R282</f>
        <v>0</v>
      </c>
      <c r="V282" s="22">
        <f>O282*P282*S282</f>
        <v>0.000002942409559</v>
      </c>
      <c r="W282" s="3"/>
      <c r="X282" s="3"/>
      <c r="Y282" s="3"/>
      <c r="Z282" s="3"/>
    </row>
    <row r="283" ht="15.75" customHeight="1">
      <c r="A283" s="21" t="s">
        <v>21</v>
      </c>
      <c r="B283" s="22">
        <v>0.0</v>
      </c>
      <c r="C283" s="3"/>
      <c r="D283" s="21"/>
      <c r="E283" s="3"/>
      <c r="F283" s="3"/>
      <c r="G283" s="3"/>
      <c r="H283" s="3"/>
      <c r="I283" s="3"/>
      <c r="J283" s="22"/>
      <c r="K283" s="3"/>
      <c r="L283" s="21"/>
      <c r="M283" s="22"/>
      <c r="N283" s="3"/>
      <c r="O283" s="21"/>
      <c r="P283" s="3"/>
      <c r="Q283" s="3"/>
      <c r="R283" s="3"/>
      <c r="S283" s="3"/>
      <c r="T283" s="3"/>
      <c r="U283" s="3"/>
      <c r="V283" s="22"/>
      <c r="W283" s="3"/>
      <c r="X283" s="3"/>
      <c r="Y283" s="3"/>
      <c r="Z283" s="3"/>
    </row>
    <row r="284" ht="15.75" customHeight="1">
      <c r="A284" s="21"/>
      <c r="B284" s="22"/>
      <c r="C284" s="3"/>
      <c r="D284" s="21"/>
      <c r="E284" s="3"/>
      <c r="F284" s="3"/>
      <c r="G284" s="3"/>
      <c r="H284" s="3"/>
      <c r="I284" s="3"/>
      <c r="J284" s="22"/>
      <c r="K284" s="3"/>
      <c r="L284" s="21"/>
      <c r="M284" s="22"/>
      <c r="N284" s="3"/>
      <c r="O284" s="21"/>
      <c r="P284" s="3"/>
      <c r="Q284" s="3"/>
      <c r="R284" s="3"/>
      <c r="S284" s="3"/>
      <c r="T284" s="3"/>
      <c r="U284" s="3"/>
      <c r="V284" s="22"/>
      <c r="W284" s="3"/>
      <c r="X284" s="3"/>
      <c r="Y284" s="3"/>
      <c r="Z284" s="3"/>
    </row>
    <row r="285" ht="15.75" customHeight="1">
      <c r="A285" s="21" t="s">
        <v>2</v>
      </c>
      <c r="B285" s="22">
        <f t="array" ref="B285:B286">TRANSPOSE($A$4:$B$4)</f>
        <v>1</v>
      </c>
      <c r="C285" s="3"/>
      <c r="D285" s="21" t="str">
        <f t="shared" ref="D285:G285" si="91">D282</f>
        <v>w0,_</v>
      </c>
      <c r="E285" s="3">
        <f t="shared" si="91"/>
        <v>4.409250851</v>
      </c>
      <c r="F285" s="3">
        <f t="shared" si="91"/>
        <v>4.409070452</v>
      </c>
      <c r="G285" s="3">
        <f t="shared" si="91"/>
        <v>-6.712892848</v>
      </c>
      <c r="H285" s="3"/>
      <c r="I285" s="3">
        <f t="array" ref="I285">MMULT(E285:F285,B285:B286) + G285</f>
        <v>-2.303641998</v>
      </c>
      <c r="J285" s="22">
        <f>1/(1+EXP(-I285))</f>
        <v>0.09082178119</v>
      </c>
      <c r="K285" s="3"/>
      <c r="L285" s="21">
        <f>$C$4</f>
        <v>0</v>
      </c>
      <c r="M285" s="22">
        <f>(L285-J285)^2</f>
        <v>0.008248595938</v>
      </c>
      <c r="N285" s="3"/>
      <c r="O285" s="21">
        <f>2*(J285-L285)</f>
        <v>0.1816435624</v>
      </c>
      <c r="P285" s="3">
        <f>J285*(1-J285)</f>
        <v>0.08257318525</v>
      </c>
      <c r="Q285" s="3">
        <f>B285</f>
        <v>1</v>
      </c>
      <c r="R285" s="3">
        <f>B286</f>
        <v>0</v>
      </c>
      <c r="S285" s="3">
        <v>1.0</v>
      </c>
      <c r="T285" s="3">
        <f>O285*P285*Q285</f>
        <v>0.01499888753</v>
      </c>
      <c r="U285" s="3">
        <f>O285*P285*R285</f>
        <v>0</v>
      </c>
      <c r="V285" s="22">
        <f>O285*P285*S285</f>
        <v>0.01499888753</v>
      </c>
      <c r="W285" s="3"/>
      <c r="X285" s="3"/>
      <c r="Y285" s="3"/>
      <c r="Z285" s="3"/>
    </row>
    <row r="286" ht="15.75" customHeight="1">
      <c r="A286" s="21" t="s">
        <v>21</v>
      </c>
      <c r="B286" s="22">
        <v>0.0</v>
      </c>
      <c r="C286" s="3"/>
      <c r="D286" s="21"/>
      <c r="E286" s="3"/>
      <c r="F286" s="3"/>
      <c r="G286" s="3"/>
      <c r="H286" s="3"/>
      <c r="I286" s="3"/>
      <c r="J286" s="22"/>
      <c r="K286" s="3"/>
      <c r="L286" s="21"/>
      <c r="M286" s="22"/>
      <c r="N286" s="3"/>
      <c r="O286" s="21"/>
      <c r="P286" s="3"/>
      <c r="Q286" s="3"/>
      <c r="R286" s="3"/>
      <c r="S286" s="3"/>
      <c r="T286" s="3"/>
      <c r="U286" s="3"/>
      <c r="V286" s="22"/>
      <c r="W286" s="3"/>
      <c r="X286" s="3"/>
      <c r="Y286" s="3"/>
      <c r="Z286" s="3"/>
    </row>
    <row r="287" ht="15.75" customHeight="1">
      <c r="A287" s="21"/>
      <c r="B287" s="22"/>
      <c r="C287" s="3"/>
      <c r="D287" s="21"/>
      <c r="E287" s="3"/>
      <c r="F287" s="3"/>
      <c r="G287" s="3"/>
      <c r="H287" s="3"/>
      <c r="I287" s="3"/>
      <c r="J287" s="22"/>
      <c r="K287" s="3"/>
      <c r="L287" s="21"/>
      <c r="M287" s="22"/>
      <c r="N287" s="3"/>
      <c r="O287" s="21"/>
      <c r="P287" s="3"/>
      <c r="Q287" s="3"/>
      <c r="R287" s="3"/>
      <c r="S287" s="3"/>
      <c r="T287" s="3"/>
      <c r="U287" s="3"/>
      <c r="V287" s="22"/>
      <c r="W287" s="3"/>
      <c r="X287" s="3"/>
      <c r="Y287" s="3"/>
      <c r="Z287" s="3"/>
    </row>
    <row r="288" ht="15.75" customHeight="1">
      <c r="A288" s="21" t="s">
        <v>2</v>
      </c>
      <c r="B288" s="22">
        <f t="array" ref="B288:B289">TRANSPOSE($A$5:$B$5)</f>
        <v>0</v>
      </c>
      <c r="C288" s="3"/>
      <c r="D288" s="21" t="str">
        <f t="shared" ref="D288:G288" si="92">D285</f>
        <v>w0,_</v>
      </c>
      <c r="E288" s="3">
        <f t="shared" si="92"/>
        <v>4.409250851</v>
      </c>
      <c r="F288" s="3">
        <f t="shared" si="92"/>
        <v>4.409070452</v>
      </c>
      <c r="G288" s="3">
        <f t="shared" si="92"/>
        <v>-6.712892848</v>
      </c>
      <c r="H288" s="3"/>
      <c r="I288" s="3">
        <f t="array" ref="I288">MMULT(E288:F288,B288:B289) + G288</f>
        <v>-2.303822396</v>
      </c>
      <c r="J288" s="22">
        <f>1/(1+EXP(-I288))</f>
        <v>0.09080688621</v>
      </c>
      <c r="K288" s="3"/>
      <c r="L288" s="21">
        <f>$C$5</f>
        <v>0</v>
      </c>
      <c r="M288" s="22">
        <f>(L288-J288)^2</f>
        <v>0.008245890583</v>
      </c>
      <c r="N288" s="3"/>
      <c r="O288" s="21">
        <f>2*(J288-L288)</f>
        <v>0.1816137724</v>
      </c>
      <c r="P288" s="3">
        <f>J288*(1-J288)</f>
        <v>0.08256099562</v>
      </c>
      <c r="Q288" s="3">
        <f>B288</f>
        <v>0</v>
      </c>
      <c r="R288" s="3">
        <f>B289</f>
        <v>1</v>
      </c>
      <c r="S288" s="3">
        <v>1.0</v>
      </c>
      <c r="T288" s="3">
        <f>O288*P288*Q288</f>
        <v>0</v>
      </c>
      <c r="U288" s="3">
        <f>O288*P288*R288</f>
        <v>0.01499421387</v>
      </c>
      <c r="V288" s="22">
        <f>O288*P288*S288</f>
        <v>0.01499421387</v>
      </c>
      <c r="W288" s="3"/>
      <c r="X288" s="3"/>
      <c r="Y288" s="3"/>
      <c r="Z288" s="3"/>
    </row>
    <row r="289" ht="15.75" customHeight="1">
      <c r="A289" s="21" t="s">
        <v>21</v>
      </c>
      <c r="B289" s="22">
        <v>1.0</v>
      </c>
      <c r="C289" s="3"/>
      <c r="D289" s="21"/>
      <c r="E289" s="3"/>
      <c r="F289" s="3"/>
      <c r="G289" s="3"/>
      <c r="H289" s="3"/>
      <c r="I289" s="3"/>
      <c r="J289" s="22"/>
      <c r="K289" s="3"/>
      <c r="L289" s="21"/>
      <c r="M289" s="22"/>
      <c r="N289" s="3"/>
      <c r="O289" s="21"/>
      <c r="P289" s="3"/>
      <c r="Q289" s="3"/>
      <c r="R289" s="3"/>
      <c r="S289" s="3"/>
      <c r="T289" s="3"/>
      <c r="U289" s="3"/>
      <c r="V289" s="22"/>
      <c r="W289" s="3"/>
      <c r="X289" s="3"/>
      <c r="Y289" s="3"/>
      <c r="Z289" s="3"/>
    </row>
    <row r="290" ht="15.75" customHeight="1">
      <c r="A290" s="21"/>
      <c r="B290" s="22"/>
      <c r="C290" s="3"/>
      <c r="D290" s="21"/>
      <c r="E290" s="3"/>
      <c r="F290" s="3"/>
      <c r="G290" s="3"/>
      <c r="H290" s="3"/>
      <c r="I290" s="3"/>
      <c r="J290" s="22"/>
      <c r="K290" s="3"/>
      <c r="L290" s="21"/>
      <c r="M290" s="22"/>
      <c r="N290" s="3"/>
      <c r="O290" s="21"/>
      <c r="P290" s="3"/>
      <c r="Q290" s="3"/>
      <c r="R290" s="3"/>
      <c r="S290" s="3"/>
      <c r="T290" s="3"/>
      <c r="U290" s="3"/>
      <c r="V290" s="22"/>
      <c r="W290" s="3"/>
      <c r="X290" s="3"/>
      <c r="Y290" s="3"/>
      <c r="Z290" s="3"/>
    </row>
    <row r="291" ht="15.75" customHeight="1">
      <c r="A291" s="21" t="s">
        <v>2</v>
      </c>
      <c r="B291" s="22">
        <f t="array" ref="B291:B292">TRANSPOSE($A$6:$B$6)</f>
        <v>1</v>
      </c>
      <c r="C291" s="3"/>
      <c r="D291" s="21" t="str">
        <f t="shared" ref="D291:G291" si="93">D288</f>
        <v>w0,_</v>
      </c>
      <c r="E291" s="3">
        <f t="shared" si="93"/>
        <v>4.409250851</v>
      </c>
      <c r="F291" s="3">
        <f t="shared" si="93"/>
        <v>4.409070452</v>
      </c>
      <c r="G291" s="3">
        <f t="shared" si="93"/>
        <v>-6.712892848</v>
      </c>
      <c r="H291" s="3"/>
      <c r="I291" s="3">
        <f t="array" ref="I291">MMULT(E291:F291,B291:B292) + G291</f>
        <v>2.105428455</v>
      </c>
      <c r="J291" s="22">
        <f>1/(1+EXP(-I291))</f>
        <v>0.8914296773</v>
      </c>
      <c r="K291" s="3"/>
      <c r="L291" s="21">
        <f>$C$6</f>
        <v>1</v>
      </c>
      <c r="M291" s="22">
        <f>(L291-J291)^2</f>
        <v>0.01178751496</v>
      </c>
      <c r="N291" s="3"/>
      <c r="O291" s="21">
        <f>2*(J291-L291)</f>
        <v>-0.2171406453</v>
      </c>
      <c r="P291" s="3">
        <f>J291*(1-J291)</f>
        <v>0.09678280769</v>
      </c>
      <c r="Q291" s="3">
        <f>B291</f>
        <v>1</v>
      </c>
      <c r="R291" s="3">
        <f>B292</f>
        <v>1</v>
      </c>
      <c r="S291" s="3">
        <v>1.0</v>
      </c>
      <c r="T291" s="3">
        <f>O291*P291*Q291</f>
        <v>-0.02101548132</v>
      </c>
      <c r="U291" s="3">
        <f>O291*P291*R291</f>
        <v>-0.02101548132</v>
      </c>
      <c r="V291" s="22">
        <f>O291*P291*S291</f>
        <v>-0.02101548132</v>
      </c>
      <c r="W291" s="3"/>
      <c r="X291" s="3"/>
      <c r="Y291" s="3"/>
      <c r="Z291" s="3"/>
    </row>
    <row r="292" ht="15.75" customHeight="1">
      <c r="A292" s="26" t="s">
        <v>21</v>
      </c>
      <c r="B292" s="27">
        <v>1.0</v>
      </c>
      <c r="C292" s="3"/>
      <c r="D292" s="26"/>
      <c r="E292" s="28"/>
      <c r="F292" s="28"/>
      <c r="G292" s="28"/>
      <c r="H292" s="28"/>
      <c r="I292" s="28"/>
      <c r="J292" s="27"/>
      <c r="K292" s="21"/>
      <c r="L292" s="26"/>
      <c r="M292" s="27"/>
      <c r="N292" s="3"/>
      <c r="O292" s="26"/>
      <c r="P292" s="28"/>
      <c r="Q292" s="28"/>
      <c r="R292" s="28"/>
      <c r="S292" s="28"/>
      <c r="T292" s="28"/>
      <c r="U292" s="28"/>
      <c r="V292" s="27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>
        <f>SUM(M282:M292)</f>
        <v>0.02828347447</v>
      </c>
      <c r="N293" s="3"/>
      <c r="O293" s="3"/>
      <c r="P293" s="3"/>
      <c r="Q293" s="3"/>
      <c r="R293" s="3"/>
      <c r="S293" s="3"/>
      <c r="T293" s="2">
        <f t="shared" ref="T293:V293" si="94">AVERAGE(T282:T292)</f>
        <v>-0.001504148448</v>
      </c>
      <c r="U293" s="2">
        <f t="shared" si="94"/>
        <v>-0.001505316862</v>
      </c>
      <c r="V293" s="2">
        <f t="shared" si="94"/>
        <v>0.002245140622</v>
      </c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 t="s">
        <v>5</v>
      </c>
      <c r="B295" s="6"/>
      <c r="C295" s="3"/>
      <c r="D295" s="7" t="s">
        <v>6</v>
      </c>
      <c r="E295" s="8"/>
      <c r="F295" s="8"/>
      <c r="G295" s="8"/>
      <c r="H295" s="8"/>
      <c r="I295" s="9" t="s">
        <v>3</v>
      </c>
      <c r="J295" s="10"/>
      <c r="K295" s="3"/>
      <c r="L295" s="7" t="s">
        <v>20</v>
      </c>
      <c r="M295" s="11" t="s">
        <v>8</v>
      </c>
      <c r="N295" s="3"/>
      <c r="O295" s="7"/>
      <c r="P295" s="8"/>
      <c r="Q295" s="8"/>
      <c r="R295" s="8"/>
      <c r="S295" s="8"/>
      <c r="T295" s="8"/>
      <c r="U295" s="8"/>
      <c r="V295" s="11"/>
      <c r="W295" s="3"/>
      <c r="X295" s="3"/>
      <c r="Y295" s="3"/>
      <c r="Z295" s="3"/>
    </row>
    <row r="296" ht="15.75" customHeight="1">
      <c r="A296" s="12"/>
      <c r="B296" s="13"/>
      <c r="C296" s="3"/>
      <c r="D296" s="14"/>
      <c r="E296" s="15" t="s">
        <v>9</v>
      </c>
      <c r="F296" s="15" t="s">
        <v>22</v>
      </c>
      <c r="G296" s="15" t="s">
        <v>10</v>
      </c>
      <c r="H296" s="15"/>
      <c r="I296" s="16" t="s">
        <v>11</v>
      </c>
      <c r="J296" s="17" t="s">
        <v>12</v>
      </c>
      <c r="K296" s="3"/>
      <c r="L296" s="14"/>
      <c r="M296" s="18"/>
      <c r="N296" s="3"/>
      <c r="O296" s="14" t="s">
        <v>13</v>
      </c>
      <c r="P296" s="15" t="s">
        <v>14</v>
      </c>
      <c r="Q296" s="15" t="s">
        <v>23</v>
      </c>
      <c r="R296" s="15" t="s">
        <v>24</v>
      </c>
      <c r="S296" s="15" t="s">
        <v>16</v>
      </c>
      <c r="T296" s="15" t="s">
        <v>25</v>
      </c>
      <c r="U296" s="15" t="s">
        <v>26</v>
      </c>
      <c r="V296" s="18" t="s">
        <v>18</v>
      </c>
      <c r="W296" s="3"/>
      <c r="X296" s="3"/>
      <c r="Y296" s="3"/>
      <c r="Z296" s="3"/>
    </row>
    <row r="297" ht="15.75" customHeight="1">
      <c r="A297" s="21" t="s">
        <v>2</v>
      </c>
      <c r="B297" s="22">
        <f t="array" ref="B297:B298">TRANSPOSE($A$3:$B$3)</f>
        <v>0</v>
      </c>
      <c r="C297" s="3"/>
      <c r="D297" s="23" t="s">
        <v>19</v>
      </c>
      <c r="E297" s="24">
        <f t="shared" ref="E297:G297" si="95">E282-$B$8*T293</f>
        <v>4.43933382</v>
      </c>
      <c r="F297" s="24">
        <f t="shared" si="95"/>
        <v>4.43917679</v>
      </c>
      <c r="G297" s="24">
        <f t="shared" si="95"/>
        <v>-6.757795661</v>
      </c>
      <c r="H297" s="24"/>
      <c r="I297" s="24">
        <f t="array" ref="I297">MMULT(E297:F297,B297:B298) + G297</f>
        <v>-6.757795661</v>
      </c>
      <c r="J297" s="22">
        <f>1/(1+EXP(-I297))</f>
        <v>0.001160439143</v>
      </c>
      <c r="K297" s="21"/>
      <c r="L297" s="21">
        <f>$C$3</f>
        <v>0</v>
      </c>
      <c r="M297" s="22">
        <f>(L297-J297)^2</f>
        <v>0.000001346619005</v>
      </c>
      <c r="N297" s="3"/>
      <c r="O297" s="21">
        <f>2*(J297-L297)</f>
        <v>0.002320878286</v>
      </c>
      <c r="P297" s="3">
        <f>J297*(1-J297)</f>
        <v>0.001159092524</v>
      </c>
      <c r="Q297" s="3">
        <f>B297</f>
        <v>0</v>
      </c>
      <c r="R297" s="3">
        <f>B298</f>
        <v>0</v>
      </c>
      <c r="S297" s="3">
        <v>1.0</v>
      </c>
      <c r="T297" s="3">
        <f>O297*P297*Q297</f>
        <v>0</v>
      </c>
      <c r="U297" s="3">
        <f>O297*P297*R297</f>
        <v>0</v>
      </c>
      <c r="V297" s="22">
        <f>O297*P297*S297</f>
        <v>0.000002690112671</v>
      </c>
      <c r="W297" s="3"/>
      <c r="X297" s="3"/>
      <c r="Y297" s="3"/>
      <c r="Z297" s="3"/>
    </row>
    <row r="298" ht="15.75" customHeight="1">
      <c r="A298" s="21" t="s">
        <v>21</v>
      </c>
      <c r="B298" s="22">
        <v>0.0</v>
      </c>
      <c r="C298" s="3"/>
      <c r="D298" s="21"/>
      <c r="E298" s="3"/>
      <c r="F298" s="3"/>
      <c r="G298" s="3"/>
      <c r="H298" s="3"/>
      <c r="I298" s="3"/>
      <c r="J298" s="22"/>
      <c r="K298" s="3"/>
      <c r="L298" s="21"/>
      <c r="M298" s="22"/>
      <c r="N298" s="3"/>
      <c r="O298" s="21"/>
      <c r="P298" s="3"/>
      <c r="Q298" s="3"/>
      <c r="R298" s="3"/>
      <c r="S298" s="3"/>
      <c r="T298" s="3"/>
      <c r="U298" s="3"/>
      <c r="V298" s="22"/>
      <c r="W298" s="3"/>
      <c r="X298" s="3"/>
      <c r="Y298" s="3"/>
      <c r="Z298" s="3"/>
    </row>
    <row r="299" ht="15.75" customHeight="1">
      <c r="A299" s="21"/>
      <c r="B299" s="22"/>
      <c r="C299" s="3"/>
      <c r="D299" s="21"/>
      <c r="E299" s="3"/>
      <c r="F299" s="3"/>
      <c r="G299" s="3"/>
      <c r="H299" s="3"/>
      <c r="I299" s="3"/>
      <c r="J299" s="22"/>
      <c r="K299" s="3"/>
      <c r="L299" s="21"/>
      <c r="M299" s="22"/>
      <c r="N299" s="3"/>
      <c r="O299" s="21"/>
      <c r="P299" s="3"/>
      <c r="Q299" s="3"/>
      <c r="R299" s="3"/>
      <c r="S299" s="3"/>
      <c r="T299" s="3"/>
      <c r="U299" s="3"/>
      <c r="V299" s="22"/>
      <c r="W299" s="3"/>
      <c r="X299" s="3"/>
      <c r="Y299" s="3"/>
      <c r="Z299" s="3"/>
    </row>
    <row r="300" ht="15.75" customHeight="1">
      <c r="A300" s="21" t="s">
        <v>2</v>
      </c>
      <c r="B300" s="22">
        <f t="array" ref="B300:B301">TRANSPOSE($A$4:$B$4)</f>
        <v>1</v>
      </c>
      <c r="C300" s="3"/>
      <c r="D300" s="21" t="str">
        <f t="shared" ref="D300:G300" si="96">D297</f>
        <v>w0,_</v>
      </c>
      <c r="E300" s="3">
        <f t="shared" si="96"/>
        <v>4.43933382</v>
      </c>
      <c r="F300" s="3">
        <f t="shared" si="96"/>
        <v>4.43917679</v>
      </c>
      <c r="G300" s="3">
        <f t="shared" si="96"/>
        <v>-6.757795661</v>
      </c>
      <c r="H300" s="3"/>
      <c r="I300" s="3">
        <f t="array" ref="I300">MMULT(E300:F300,B300:B301) + G300</f>
        <v>-2.318461841</v>
      </c>
      <c r="J300" s="22">
        <f>1/(1+EXP(-I300))</f>
        <v>0.0896054575</v>
      </c>
      <c r="K300" s="3"/>
      <c r="L300" s="21">
        <f>$C$4</f>
        <v>0</v>
      </c>
      <c r="M300" s="22">
        <f>(L300-J300)^2</f>
        <v>0.008029138014</v>
      </c>
      <c r="N300" s="3"/>
      <c r="O300" s="21">
        <f>2*(J300-L300)</f>
        <v>0.179210915</v>
      </c>
      <c r="P300" s="3">
        <f>J300*(1-J300)</f>
        <v>0.08157631949</v>
      </c>
      <c r="Q300" s="3">
        <f>B300</f>
        <v>1</v>
      </c>
      <c r="R300" s="3">
        <f>B301</f>
        <v>0</v>
      </c>
      <c r="S300" s="3">
        <v>1.0</v>
      </c>
      <c r="T300" s="3">
        <f>O300*P300*Q300</f>
        <v>0.01461936686</v>
      </c>
      <c r="U300" s="3">
        <f>O300*P300*R300</f>
        <v>0</v>
      </c>
      <c r="V300" s="22">
        <f>O300*P300*S300</f>
        <v>0.01461936686</v>
      </c>
      <c r="W300" s="3"/>
      <c r="X300" s="3"/>
      <c r="Y300" s="3"/>
      <c r="Z300" s="3"/>
    </row>
    <row r="301" ht="15.75" customHeight="1">
      <c r="A301" s="21" t="s">
        <v>21</v>
      </c>
      <c r="B301" s="22">
        <v>0.0</v>
      </c>
      <c r="C301" s="3"/>
      <c r="D301" s="21"/>
      <c r="E301" s="3"/>
      <c r="F301" s="3"/>
      <c r="G301" s="3"/>
      <c r="H301" s="3"/>
      <c r="I301" s="3"/>
      <c r="J301" s="22"/>
      <c r="K301" s="3"/>
      <c r="L301" s="21"/>
      <c r="M301" s="22"/>
      <c r="N301" s="3"/>
      <c r="O301" s="21"/>
      <c r="P301" s="3"/>
      <c r="Q301" s="3"/>
      <c r="R301" s="3"/>
      <c r="S301" s="3"/>
      <c r="T301" s="3"/>
      <c r="U301" s="3"/>
      <c r="V301" s="22"/>
      <c r="W301" s="3"/>
      <c r="X301" s="3"/>
      <c r="Y301" s="3"/>
      <c r="Z301" s="3"/>
    </row>
    <row r="302" ht="15.75" customHeight="1">
      <c r="A302" s="21"/>
      <c r="B302" s="22"/>
      <c r="C302" s="3"/>
      <c r="D302" s="21"/>
      <c r="E302" s="3"/>
      <c r="F302" s="3"/>
      <c r="G302" s="3"/>
      <c r="H302" s="3"/>
      <c r="I302" s="3"/>
      <c r="J302" s="22"/>
      <c r="K302" s="3"/>
      <c r="L302" s="21"/>
      <c r="M302" s="22"/>
      <c r="N302" s="3"/>
      <c r="O302" s="21"/>
      <c r="P302" s="3"/>
      <c r="Q302" s="3"/>
      <c r="R302" s="3"/>
      <c r="S302" s="3"/>
      <c r="T302" s="3"/>
      <c r="U302" s="3"/>
      <c r="V302" s="22"/>
      <c r="W302" s="3"/>
      <c r="X302" s="3"/>
      <c r="Y302" s="3"/>
      <c r="Z302" s="3"/>
    </row>
    <row r="303" ht="15.75" customHeight="1">
      <c r="A303" s="21" t="s">
        <v>2</v>
      </c>
      <c r="B303" s="22">
        <f t="array" ref="B303:B304">TRANSPOSE($A$5:$B$5)</f>
        <v>0</v>
      </c>
      <c r="C303" s="3"/>
      <c r="D303" s="21" t="str">
        <f t="shared" ref="D303:G303" si="97">D300</f>
        <v>w0,_</v>
      </c>
      <c r="E303" s="3">
        <f t="shared" si="97"/>
        <v>4.43933382</v>
      </c>
      <c r="F303" s="3">
        <f t="shared" si="97"/>
        <v>4.43917679</v>
      </c>
      <c r="G303" s="3">
        <f t="shared" si="97"/>
        <v>-6.757795661</v>
      </c>
      <c r="H303" s="3"/>
      <c r="I303" s="3">
        <f t="array" ref="I303">MMULT(E303:F303,B303:B304) + G303</f>
        <v>-2.318618871</v>
      </c>
      <c r="J303" s="22">
        <f>1/(1+EXP(-I303))</f>
        <v>0.08959264838</v>
      </c>
      <c r="K303" s="3"/>
      <c r="L303" s="21">
        <f>$C$5</f>
        <v>0</v>
      </c>
      <c r="M303" s="22">
        <f>(L303-J303)^2</f>
        <v>0.008026842643</v>
      </c>
      <c r="N303" s="3"/>
      <c r="O303" s="21">
        <f>2*(J303-L303)</f>
        <v>0.1791852968</v>
      </c>
      <c r="P303" s="3">
        <f>J303*(1-J303)</f>
        <v>0.08156580574</v>
      </c>
      <c r="Q303" s="3">
        <f>B303</f>
        <v>0</v>
      </c>
      <c r="R303" s="3">
        <f>B304</f>
        <v>1</v>
      </c>
      <c r="S303" s="3">
        <v>1.0</v>
      </c>
      <c r="T303" s="3">
        <f>O303*P303*Q303</f>
        <v>0</v>
      </c>
      <c r="U303" s="3">
        <f>O303*P303*R303</f>
        <v>0.01461539311</v>
      </c>
      <c r="V303" s="22">
        <f>O303*P303*S303</f>
        <v>0.01461539311</v>
      </c>
      <c r="W303" s="3"/>
      <c r="X303" s="3"/>
      <c r="Y303" s="3"/>
      <c r="Z303" s="3"/>
    </row>
    <row r="304" ht="15.75" customHeight="1">
      <c r="A304" s="21" t="s">
        <v>21</v>
      </c>
      <c r="B304" s="22">
        <v>1.0</v>
      </c>
      <c r="C304" s="3"/>
      <c r="D304" s="21"/>
      <c r="E304" s="3"/>
      <c r="F304" s="3"/>
      <c r="G304" s="3"/>
      <c r="H304" s="3"/>
      <c r="I304" s="3"/>
      <c r="J304" s="22"/>
      <c r="K304" s="3"/>
      <c r="L304" s="21"/>
      <c r="M304" s="22"/>
      <c r="N304" s="3"/>
      <c r="O304" s="21"/>
      <c r="P304" s="3"/>
      <c r="Q304" s="3"/>
      <c r="R304" s="3"/>
      <c r="S304" s="3"/>
      <c r="T304" s="3"/>
      <c r="U304" s="3"/>
      <c r="V304" s="22"/>
      <c r="W304" s="3"/>
      <c r="X304" s="3"/>
      <c r="Y304" s="3"/>
      <c r="Z304" s="3"/>
    </row>
    <row r="305" ht="15.75" customHeight="1">
      <c r="A305" s="21"/>
      <c r="B305" s="22"/>
      <c r="C305" s="3"/>
      <c r="D305" s="21"/>
      <c r="E305" s="3"/>
      <c r="F305" s="3"/>
      <c r="G305" s="3"/>
      <c r="H305" s="3"/>
      <c r="I305" s="3"/>
      <c r="J305" s="22"/>
      <c r="K305" s="3"/>
      <c r="L305" s="21"/>
      <c r="M305" s="22"/>
      <c r="N305" s="3"/>
      <c r="O305" s="21"/>
      <c r="P305" s="3"/>
      <c r="Q305" s="3"/>
      <c r="R305" s="3"/>
      <c r="S305" s="3"/>
      <c r="T305" s="3"/>
      <c r="U305" s="3"/>
      <c r="V305" s="22"/>
      <c r="W305" s="3"/>
      <c r="X305" s="3"/>
      <c r="Y305" s="3"/>
      <c r="Z305" s="3"/>
    </row>
    <row r="306" ht="15.75" customHeight="1">
      <c r="A306" s="21" t="s">
        <v>2</v>
      </c>
      <c r="B306" s="22">
        <f t="array" ref="B306:B307">TRANSPOSE($A$6:$B$6)</f>
        <v>1</v>
      </c>
      <c r="C306" s="3"/>
      <c r="D306" s="21" t="str">
        <f t="shared" ref="D306:G306" si="98">D303</f>
        <v>w0,_</v>
      </c>
      <c r="E306" s="3">
        <f t="shared" si="98"/>
        <v>4.43933382</v>
      </c>
      <c r="F306" s="3">
        <f t="shared" si="98"/>
        <v>4.43917679</v>
      </c>
      <c r="G306" s="3">
        <f t="shared" si="98"/>
        <v>-6.757795661</v>
      </c>
      <c r="H306" s="3"/>
      <c r="I306" s="3">
        <f t="array" ref="I306">MMULT(E306:F306,B306:B307) + G306</f>
        <v>2.120714949</v>
      </c>
      <c r="J306" s="22">
        <f>1/(1+EXP(-I306))</f>
        <v>0.8929003188</v>
      </c>
      <c r="K306" s="3"/>
      <c r="L306" s="21">
        <f>$C$6</f>
        <v>1</v>
      </c>
      <c r="M306" s="22">
        <f>(L306-J306)^2</f>
        <v>0.01147034172</v>
      </c>
      <c r="N306" s="3"/>
      <c r="O306" s="21">
        <f>2*(J306-L306)</f>
        <v>-0.2141993624</v>
      </c>
      <c r="P306" s="3">
        <f>J306*(1-J306)</f>
        <v>0.0956293395</v>
      </c>
      <c r="Q306" s="3">
        <f>B306</f>
        <v>1</v>
      </c>
      <c r="R306" s="3">
        <f>B307</f>
        <v>1</v>
      </c>
      <c r="S306" s="3">
        <v>1.0</v>
      </c>
      <c r="T306" s="3">
        <f>O306*P306*Q306</f>
        <v>-0.02048374355</v>
      </c>
      <c r="U306" s="3">
        <f>O306*P306*R306</f>
        <v>-0.02048374355</v>
      </c>
      <c r="V306" s="22">
        <f>O306*P306*S306</f>
        <v>-0.02048374355</v>
      </c>
      <c r="W306" s="3"/>
      <c r="X306" s="3"/>
      <c r="Y306" s="3"/>
      <c r="Z306" s="3"/>
    </row>
    <row r="307" ht="15.75" customHeight="1">
      <c r="A307" s="26" t="s">
        <v>21</v>
      </c>
      <c r="B307" s="27">
        <v>1.0</v>
      </c>
      <c r="C307" s="3"/>
      <c r="D307" s="26"/>
      <c r="E307" s="28"/>
      <c r="F307" s="28"/>
      <c r="G307" s="28"/>
      <c r="H307" s="28"/>
      <c r="I307" s="28"/>
      <c r="J307" s="27"/>
      <c r="K307" s="21"/>
      <c r="L307" s="26"/>
      <c r="M307" s="27"/>
      <c r="N307" s="3"/>
      <c r="O307" s="26"/>
      <c r="P307" s="28"/>
      <c r="Q307" s="28"/>
      <c r="R307" s="28"/>
      <c r="S307" s="28"/>
      <c r="T307" s="28"/>
      <c r="U307" s="28"/>
      <c r="V307" s="27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>
        <f>SUM(M297:M307)</f>
        <v>0.02752766899</v>
      </c>
      <c r="N308" s="3"/>
      <c r="O308" s="3"/>
      <c r="P308" s="3"/>
      <c r="Q308" s="3"/>
      <c r="R308" s="3"/>
      <c r="S308" s="3"/>
      <c r="T308" s="2">
        <f t="shared" ref="T308:V308" si="99">AVERAGE(T297:T307)</f>
        <v>-0.001466094173</v>
      </c>
      <c r="U308" s="2">
        <f t="shared" si="99"/>
        <v>-0.001467087611</v>
      </c>
      <c r="V308" s="2">
        <f t="shared" si="99"/>
        <v>0.002188426631</v>
      </c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5" t="s">
        <v>5</v>
      </c>
      <c r="B310" s="6"/>
      <c r="C310" s="3"/>
      <c r="D310" s="7" t="s">
        <v>6</v>
      </c>
      <c r="E310" s="8"/>
      <c r="F310" s="8"/>
      <c r="G310" s="8"/>
      <c r="H310" s="8"/>
      <c r="I310" s="9" t="s">
        <v>3</v>
      </c>
      <c r="J310" s="10"/>
      <c r="K310" s="3"/>
      <c r="L310" s="7" t="s">
        <v>20</v>
      </c>
      <c r="M310" s="11" t="s">
        <v>8</v>
      </c>
      <c r="N310" s="3"/>
      <c r="O310" s="7"/>
      <c r="P310" s="8"/>
      <c r="Q310" s="8"/>
      <c r="R310" s="8"/>
      <c r="S310" s="8"/>
      <c r="T310" s="8"/>
      <c r="U310" s="8"/>
      <c r="V310" s="11"/>
      <c r="W310" s="3"/>
      <c r="X310" s="3"/>
      <c r="Y310" s="3"/>
      <c r="Z310" s="3"/>
    </row>
    <row r="311" ht="15.75" customHeight="1">
      <c r="A311" s="12"/>
      <c r="B311" s="13"/>
      <c r="C311" s="3"/>
      <c r="D311" s="14"/>
      <c r="E311" s="15" t="s">
        <v>9</v>
      </c>
      <c r="F311" s="15" t="s">
        <v>22</v>
      </c>
      <c r="G311" s="15" t="s">
        <v>10</v>
      </c>
      <c r="H311" s="15"/>
      <c r="I311" s="16" t="s">
        <v>11</v>
      </c>
      <c r="J311" s="17" t="s">
        <v>12</v>
      </c>
      <c r="K311" s="3"/>
      <c r="L311" s="14"/>
      <c r="M311" s="18"/>
      <c r="N311" s="3"/>
      <c r="O311" s="14" t="s">
        <v>13</v>
      </c>
      <c r="P311" s="15" t="s">
        <v>14</v>
      </c>
      <c r="Q311" s="15" t="s">
        <v>23</v>
      </c>
      <c r="R311" s="15" t="s">
        <v>24</v>
      </c>
      <c r="S311" s="15" t="s">
        <v>16</v>
      </c>
      <c r="T311" s="15" t="s">
        <v>25</v>
      </c>
      <c r="U311" s="15" t="s">
        <v>26</v>
      </c>
      <c r="V311" s="18" t="s">
        <v>18</v>
      </c>
      <c r="W311" s="3"/>
      <c r="X311" s="3"/>
      <c r="Y311" s="3"/>
      <c r="Z311" s="3"/>
    </row>
    <row r="312" ht="15.75" customHeight="1">
      <c r="A312" s="21" t="s">
        <v>2</v>
      </c>
      <c r="B312" s="22">
        <f t="array" ref="B312:B313">TRANSPOSE($A$3:$B$3)</f>
        <v>0</v>
      </c>
      <c r="C312" s="3"/>
      <c r="D312" s="23" t="s">
        <v>19</v>
      </c>
      <c r="E312" s="24">
        <f t="shared" ref="E312:G312" si="100">E297-$B$8*T308</f>
        <v>4.468655703</v>
      </c>
      <c r="F312" s="24">
        <f t="shared" si="100"/>
        <v>4.468518542</v>
      </c>
      <c r="G312" s="24">
        <f t="shared" si="100"/>
        <v>-6.801564193</v>
      </c>
      <c r="H312" s="24"/>
      <c r="I312" s="24">
        <f t="array" ref="I312">MMULT(E312:F312,B312:B313) + G312</f>
        <v>-6.801564193</v>
      </c>
      <c r="J312" s="22">
        <f>1/(1+EXP(-I312))</f>
        <v>0.001110799103</v>
      </c>
      <c r="K312" s="21"/>
      <c r="L312" s="21">
        <f>$C$3</f>
        <v>0</v>
      </c>
      <c r="M312" s="22">
        <f>(L312-J312)^2</f>
        <v>0.000001233874647</v>
      </c>
      <c r="N312" s="3"/>
      <c r="O312" s="21">
        <f>2*(J312-L312)</f>
        <v>0.002221598206</v>
      </c>
      <c r="P312" s="3">
        <f>J312*(1-J312)</f>
        <v>0.001109565228</v>
      </c>
      <c r="Q312" s="3">
        <f>B312</f>
        <v>0</v>
      </c>
      <c r="R312" s="3">
        <f>B313</f>
        <v>0</v>
      </c>
      <c r="S312" s="3">
        <v>1.0</v>
      </c>
      <c r="T312" s="3">
        <f>O312*P312*Q312</f>
        <v>0</v>
      </c>
      <c r="U312" s="3">
        <f>O312*P312*R312</f>
        <v>0</v>
      </c>
      <c r="V312" s="22">
        <f>O312*P312*S312</f>
        <v>0.000002465008121</v>
      </c>
      <c r="W312" s="3"/>
      <c r="X312" s="3"/>
      <c r="Y312" s="3"/>
      <c r="Z312" s="3"/>
    </row>
    <row r="313" ht="15.75" customHeight="1">
      <c r="A313" s="21" t="s">
        <v>21</v>
      </c>
      <c r="B313" s="22">
        <v>0.0</v>
      </c>
      <c r="C313" s="3"/>
      <c r="D313" s="21"/>
      <c r="E313" s="3"/>
      <c r="F313" s="3"/>
      <c r="G313" s="3"/>
      <c r="H313" s="3"/>
      <c r="I313" s="3"/>
      <c r="J313" s="22"/>
      <c r="K313" s="3"/>
      <c r="L313" s="21"/>
      <c r="M313" s="22"/>
      <c r="N313" s="3"/>
      <c r="O313" s="21"/>
      <c r="P313" s="3"/>
      <c r="Q313" s="3"/>
      <c r="R313" s="3"/>
      <c r="S313" s="3"/>
      <c r="T313" s="3"/>
      <c r="U313" s="3"/>
      <c r="V313" s="22"/>
      <c r="W313" s="3"/>
      <c r="X313" s="3"/>
      <c r="Y313" s="3"/>
      <c r="Z313" s="3"/>
    </row>
    <row r="314" ht="15.75" customHeight="1">
      <c r="A314" s="21"/>
      <c r="B314" s="22"/>
      <c r="C314" s="3"/>
      <c r="D314" s="21"/>
      <c r="E314" s="3"/>
      <c r="F314" s="3"/>
      <c r="G314" s="3"/>
      <c r="H314" s="3"/>
      <c r="I314" s="3"/>
      <c r="J314" s="22"/>
      <c r="K314" s="3"/>
      <c r="L314" s="21"/>
      <c r="M314" s="22"/>
      <c r="N314" s="3"/>
      <c r="O314" s="21"/>
      <c r="P314" s="3"/>
      <c r="Q314" s="3"/>
      <c r="R314" s="3"/>
      <c r="S314" s="3"/>
      <c r="T314" s="3"/>
      <c r="U314" s="3"/>
      <c r="V314" s="22"/>
      <c r="W314" s="3"/>
      <c r="X314" s="3"/>
      <c r="Y314" s="3"/>
      <c r="Z314" s="3"/>
    </row>
    <row r="315" ht="15.75" customHeight="1">
      <c r="A315" s="21" t="s">
        <v>2</v>
      </c>
      <c r="B315" s="22">
        <f t="array" ref="B315:B316">TRANSPOSE($A$4:$B$4)</f>
        <v>1</v>
      </c>
      <c r="C315" s="3"/>
      <c r="D315" s="21" t="str">
        <f t="shared" ref="D315:G315" si="101">D312</f>
        <v>w0,_</v>
      </c>
      <c r="E315" s="3">
        <f t="shared" si="101"/>
        <v>4.468655703</v>
      </c>
      <c r="F315" s="3">
        <f t="shared" si="101"/>
        <v>4.468518542</v>
      </c>
      <c r="G315" s="3">
        <f t="shared" si="101"/>
        <v>-6.801564193</v>
      </c>
      <c r="H315" s="3"/>
      <c r="I315" s="3">
        <f t="array" ref="I315">MMULT(E315:F315,B315:B316) + G315</f>
        <v>-2.33290849</v>
      </c>
      <c r="J315" s="22">
        <f>1/(1+EXP(-I315))</f>
        <v>0.08843391926</v>
      </c>
      <c r="K315" s="3"/>
      <c r="L315" s="21">
        <f>$C$4</f>
        <v>0</v>
      </c>
      <c r="M315" s="22">
        <f>(L315-J315)^2</f>
        <v>0.007820558075</v>
      </c>
      <c r="N315" s="3"/>
      <c r="O315" s="21">
        <f>2*(J315-L315)</f>
        <v>0.1768678385</v>
      </c>
      <c r="P315" s="3">
        <f>J315*(1-J315)</f>
        <v>0.08061336118</v>
      </c>
      <c r="Q315" s="3">
        <f>B315</f>
        <v>1</v>
      </c>
      <c r="R315" s="3">
        <f>B316</f>
        <v>0</v>
      </c>
      <c r="S315" s="3">
        <v>1.0</v>
      </c>
      <c r="T315" s="3">
        <f>O315*P315*Q315</f>
        <v>0.01425791095</v>
      </c>
      <c r="U315" s="3">
        <f>O315*P315*R315</f>
        <v>0</v>
      </c>
      <c r="V315" s="22">
        <f>O315*P315*S315</f>
        <v>0.01425791095</v>
      </c>
      <c r="W315" s="3"/>
      <c r="X315" s="3"/>
      <c r="Y315" s="3"/>
      <c r="Z315" s="3"/>
    </row>
    <row r="316" ht="15.75" customHeight="1">
      <c r="A316" s="21" t="s">
        <v>21</v>
      </c>
      <c r="B316" s="22">
        <v>0.0</v>
      </c>
      <c r="C316" s="3"/>
      <c r="D316" s="21"/>
      <c r="E316" s="3"/>
      <c r="F316" s="3"/>
      <c r="G316" s="3"/>
      <c r="H316" s="3"/>
      <c r="I316" s="3"/>
      <c r="J316" s="22"/>
      <c r="K316" s="3"/>
      <c r="L316" s="21"/>
      <c r="M316" s="22"/>
      <c r="N316" s="3"/>
      <c r="O316" s="21"/>
      <c r="P316" s="3"/>
      <c r="Q316" s="3"/>
      <c r="R316" s="3"/>
      <c r="S316" s="3"/>
      <c r="T316" s="3"/>
      <c r="U316" s="3"/>
      <c r="V316" s="22"/>
      <c r="W316" s="3"/>
      <c r="X316" s="3"/>
      <c r="Y316" s="3"/>
      <c r="Z316" s="3"/>
    </row>
    <row r="317" ht="15.75" customHeight="1">
      <c r="A317" s="21"/>
      <c r="B317" s="22"/>
      <c r="C317" s="3"/>
      <c r="D317" s="21"/>
      <c r="E317" s="3"/>
      <c r="F317" s="3"/>
      <c r="G317" s="3"/>
      <c r="H317" s="3"/>
      <c r="I317" s="3"/>
      <c r="J317" s="22"/>
      <c r="K317" s="3"/>
      <c r="L317" s="21"/>
      <c r="M317" s="22"/>
      <c r="N317" s="3"/>
      <c r="O317" s="21"/>
      <c r="P317" s="3"/>
      <c r="Q317" s="3"/>
      <c r="R317" s="3"/>
      <c r="S317" s="3"/>
      <c r="T317" s="3"/>
      <c r="U317" s="3"/>
      <c r="V317" s="22"/>
      <c r="W317" s="3"/>
      <c r="X317" s="3"/>
      <c r="Y317" s="3"/>
      <c r="Z317" s="3"/>
    </row>
    <row r="318" ht="15.75" customHeight="1">
      <c r="A318" s="21" t="s">
        <v>2</v>
      </c>
      <c r="B318" s="22">
        <f t="array" ref="B318:B319">TRANSPOSE($A$5:$B$5)</f>
        <v>0</v>
      </c>
      <c r="C318" s="3"/>
      <c r="D318" s="21" t="str">
        <f t="shared" ref="D318:G318" si="102">D315</f>
        <v>w0,_</v>
      </c>
      <c r="E318" s="3">
        <f t="shared" si="102"/>
        <v>4.468655703</v>
      </c>
      <c r="F318" s="3">
        <f t="shared" si="102"/>
        <v>4.468518542</v>
      </c>
      <c r="G318" s="3">
        <f t="shared" si="102"/>
        <v>-6.801564193</v>
      </c>
      <c r="H318" s="3"/>
      <c r="I318" s="3">
        <f t="array" ref="I318">MMULT(E318:F318,B318:B319) + G318</f>
        <v>-2.333045652</v>
      </c>
      <c r="J318" s="22">
        <f>1/(1+EXP(-I318))</f>
        <v>0.08842286283</v>
      </c>
      <c r="K318" s="3"/>
      <c r="L318" s="21">
        <f>$C$5</f>
        <v>0</v>
      </c>
      <c r="M318" s="22">
        <f>(L318-J318)^2</f>
        <v>0.007818602671</v>
      </c>
      <c r="N318" s="3"/>
      <c r="O318" s="21">
        <f>2*(J318-L318)</f>
        <v>0.1768457257</v>
      </c>
      <c r="P318" s="3">
        <f>J318*(1-J318)</f>
        <v>0.08060426016</v>
      </c>
      <c r="Q318" s="3">
        <f>B318</f>
        <v>0</v>
      </c>
      <c r="R318" s="3">
        <f>B319</f>
        <v>1</v>
      </c>
      <c r="S318" s="3">
        <v>1.0</v>
      </c>
      <c r="T318" s="3">
        <f>O318*P318*Q318</f>
        <v>0</v>
      </c>
      <c r="U318" s="3">
        <f>O318*P318*R318</f>
        <v>0.01425451888</v>
      </c>
      <c r="V318" s="22">
        <f>O318*P318*S318</f>
        <v>0.01425451888</v>
      </c>
      <c r="W318" s="3"/>
      <c r="X318" s="3"/>
      <c r="Y318" s="3"/>
      <c r="Z318" s="3"/>
    </row>
    <row r="319" ht="15.75" customHeight="1">
      <c r="A319" s="21" t="s">
        <v>21</v>
      </c>
      <c r="B319" s="22">
        <v>1.0</v>
      </c>
      <c r="C319" s="3"/>
      <c r="D319" s="21"/>
      <c r="E319" s="3"/>
      <c r="F319" s="3"/>
      <c r="G319" s="3"/>
      <c r="H319" s="3"/>
      <c r="I319" s="3"/>
      <c r="J319" s="22"/>
      <c r="K319" s="3"/>
      <c r="L319" s="21"/>
      <c r="M319" s="22"/>
      <c r="N319" s="3"/>
      <c r="O319" s="21"/>
      <c r="P319" s="3"/>
      <c r="Q319" s="3"/>
      <c r="R319" s="3"/>
      <c r="S319" s="3"/>
      <c r="T319" s="3"/>
      <c r="U319" s="3"/>
      <c r="V319" s="22"/>
      <c r="W319" s="3"/>
      <c r="X319" s="3"/>
      <c r="Y319" s="3"/>
      <c r="Z319" s="3"/>
    </row>
    <row r="320" ht="15.75" customHeight="1">
      <c r="A320" s="21"/>
      <c r="B320" s="22"/>
      <c r="C320" s="3"/>
      <c r="D320" s="21"/>
      <c r="E320" s="3"/>
      <c r="F320" s="3"/>
      <c r="G320" s="3"/>
      <c r="H320" s="3"/>
      <c r="I320" s="3"/>
      <c r="J320" s="22"/>
      <c r="K320" s="3"/>
      <c r="L320" s="21"/>
      <c r="M320" s="22"/>
      <c r="N320" s="3"/>
      <c r="O320" s="21"/>
      <c r="P320" s="3"/>
      <c r="Q320" s="3"/>
      <c r="R320" s="3"/>
      <c r="S320" s="3"/>
      <c r="T320" s="3"/>
      <c r="U320" s="3"/>
      <c r="V320" s="22"/>
      <c r="W320" s="3"/>
      <c r="X320" s="3"/>
      <c r="Y320" s="3"/>
      <c r="Z320" s="3"/>
    </row>
    <row r="321" ht="15.75" customHeight="1">
      <c r="A321" s="21" t="s">
        <v>2</v>
      </c>
      <c r="B321" s="22">
        <f t="array" ref="B321:B322">TRANSPOSE($A$6:$B$6)</f>
        <v>1</v>
      </c>
      <c r="C321" s="3"/>
      <c r="D321" s="21" t="str">
        <f t="shared" ref="D321:G321" si="103">D318</f>
        <v>w0,_</v>
      </c>
      <c r="E321" s="3">
        <f t="shared" si="103"/>
        <v>4.468655703</v>
      </c>
      <c r="F321" s="3">
        <f t="shared" si="103"/>
        <v>4.468518542</v>
      </c>
      <c r="G321" s="3">
        <f t="shared" si="103"/>
        <v>-6.801564193</v>
      </c>
      <c r="H321" s="3"/>
      <c r="I321" s="3">
        <f t="array" ref="I321">MMULT(E321:F321,B321:B322) + G321</f>
        <v>2.135610052</v>
      </c>
      <c r="J321" s="22">
        <f>1/(1+EXP(-I321))</f>
        <v>0.8943164141</v>
      </c>
      <c r="K321" s="3"/>
      <c r="L321" s="21">
        <f>$C$6</f>
        <v>1</v>
      </c>
      <c r="M321" s="22">
        <f>(L321-J321)^2</f>
        <v>0.01116902034</v>
      </c>
      <c r="N321" s="3"/>
      <c r="O321" s="21">
        <f>2*(J321-L321)</f>
        <v>-0.2113671719</v>
      </c>
      <c r="P321" s="3">
        <f>J321*(1-J321)</f>
        <v>0.0945145656</v>
      </c>
      <c r="Q321" s="3">
        <f>B321</f>
        <v>1</v>
      </c>
      <c r="R321" s="3">
        <f>B322</f>
        <v>1</v>
      </c>
      <c r="S321" s="3">
        <v>1.0</v>
      </c>
      <c r="T321" s="3">
        <f>O321*P321*Q321</f>
        <v>-0.01997727643</v>
      </c>
      <c r="U321" s="3">
        <f>O321*P321*R321</f>
        <v>-0.01997727643</v>
      </c>
      <c r="V321" s="22">
        <f>O321*P321*S321</f>
        <v>-0.01997727643</v>
      </c>
      <c r="W321" s="3"/>
      <c r="X321" s="3"/>
      <c r="Y321" s="3"/>
      <c r="Z321" s="3"/>
    </row>
    <row r="322" ht="15.75" customHeight="1">
      <c r="A322" s="26" t="s">
        <v>21</v>
      </c>
      <c r="B322" s="27">
        <v>1.0</v>
      </c>
      <c r="C322" s="3"/>
      <c r="D322" s="26"/>
      <c r="E322" s="28"/>
      <c r="F322" s="28"/>
      <c r="G322" s="28"/>
      <c r="H322" s="28"/>
      <c r="I322" s="28"/>
      <c r="J322" s="27"/>
      <c r="K322" s="21"/>
      <c r="L322" s="26"/>
      <c r="M322" s="27"/>
      <c r="N322" s="3"/>
      <c r="O322" s="26"/>
      <c r="P322" s="28"/>
      <c r="Q322" s="28"/>
      <c r="R322" s="28"/>
      <c r="S322" s="28"/>
      <c r="T322" s="28"/>
      <c r="U322" s="28"/>
      <c r="V322" s="27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>
        <f>SUM(M312:M322)</f>
        <v>0.02680941496</v>
      </c>
      <c r="N323" s="3"/>
      <c r="O323" s="3"/>
      <c r="P323" s="3"/>
      <c r="Q323" s="3"/>
      <c r="R323" s="3"/>
      <c r="S323" s="3"/>
      <c r="T323" s="2">
        <f t="shared" ref="T323:V323" si="104">AVERAGE(T312:T322)</f>
        <v>-0.001429841371</v>
      </c>
      <c r="U323" s="2">
        <f t="shared" si="104"/>
        <v>-0.001430689388</v>
      </c>
      <c r="V323" s="2">
        <f t="shared" si="104"/>
        <v>0.002134404601</v>
      </c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 t="s">
        <v>5</v>
      </c>
      <c r="B325" s="6"/>
      <c r="C325" s="3"/>
      <c r="D325" s="7" t="s">
        <v>6</v>
      </c>
      <c r="E325" s="8"/>
      <c r="F325" s="8"/>
      <c r="G325" s="8"/>
      <c r="H325" s="8"/>
      <c r="I325" s="9" t="s">
        <v>3</v>
      </c>
      <c r="J325" s="10"/>
      <c r="K325" s="3"/>
      <c r="L325" s="7" t="s">
        <v>20</v>
      </c>
      <c r="M325" s="11" t="s">
        <v>8</v>
      </c>
      <c r="N325" s="3"/>
      <c r="O325" s="7"/>
      <c r="P325" s="8"/>
      <c r="Q325" s="8"/>
      <c r="R325" s="8"/>
      <c r="S325" s="8"/>
      <c r="T325" s="8"/>
      <c r="U325" s="8"/>
      <c r="V325" s="11"/>
      <c r="W325" s="3"/>
      <c r="X325" s="3"/>
      <c r="Y325" s="3"/>
      <c r="Z325" s="3"/>
    </row>
    <row r="326" ht="15.75" customHeight="1">
      <c r="A326" s="12"/>
      <c r="B326" s="13"/>
      <c r="C326" s="3"/>
      <c r="D326" s="14"/>
      <c r="E326" s="15" t="s">
        <v>9</v>
      </c>
      <c r="F326" s="15" t="s">
        <v>22</v>
      </c>
      <c r="G326" s="15" t="s">
        <v>10</v>
      </c>
      <c r="H326" s="15"/>
      <c r="I326" s="16" t="s">
        <v>11</v>
      </c>
      <c r="J326" s="17" t="s">
        <v>12</v>
      </c>
      <c r="K326" s="3"/>
      <c r="L326" s="14"/>
      <c r="M326" s="18"/>
      <c r="N326" s="3"/>
      <c r="O326" s="14" t="s">
        <v>13</v>
      </c>
      <c r="P326" s="15" t="s">
        <v>14</v>
      </c>
      <c r="Q326" s="15" t="s">
        <v>23</v>
      </c>
      <c r="R326" s="15" t="s">
        <v>24</v>
      </c>
      <c r="S326" s="15" t="s">
        <v>16</v>
      </c>
      <c r="T326" s="15" t="s">
        <v>25</v>
      </c>
      <c r="U326" s="15" t="s">
        <v>26</v>
      </c>
      <c r="V326" s="18" t="s">
        <v>18</v>
      </c>
      <c r="W326" s="3"/>
      <c r="X326" s="3"/>
      <c r="Y326" s="3"/>
      <c r="Z326" s="3"/>
    </row>
    <row r="327" ht="15.75" customHeight="1">
      <c r="A327" s="21" t="s">
        <v>2</v>
      </c>
      <c r="B327" s="22">
        <f t="array" ref="B327:B328">TRANSPOSE($A$3:$B$3)</f>
        <v>0</v>
      </c>
      <c r="C327" s="3"/>
      <c r="D327" s="23" t="s">
        <v>19</v>
      </c>
      <c r="E327" s="24">
        <f t="shared" ref="E327:G327" si="105">E312-$B$8*T323</f>
        <v>4.497252531</v>
      </c>
      <c r="F327" s="24">
        <f t="shared" si="105"/>
        <v>4.49713233</v>
      </c>
      <c r="G327" s="24">
        <f t="shared" si="105"/>
        <v>-6.844252285</v>
      </c>
      <c r="H327" s="24"/>
      <c r="I327" s="24">
        <f t="array" ref="I327">MMULT(E327:F327,B327:B328) + G327</f>
        <v>-6.844252285</v>
      </c>
      <c r="J327" s="22">
        <f>1/(1+EXP(-I327))</f>
        <v>0.00106442846</v>
      </c>
      <c r="K327" s="21"/>
      <c r="L327" s="21">
        <f>$C$3</f>
        <v>0</v>
      </c>
      <c r="M327" s="22">
        <f>(L327-J327)^2</f>
        <v>0.000001133007947</v>
      </c>
      <c r="N327" s="3"/>
      <c r="O327" s="21">
        <f>2*(J327-L327)</f>
        <v>0.002128856921</v>
      </c>
      <c r="P327" s="3">
        <f>J327*(1-J327)</f>
        <v>0.001063295452</v>
      </c>
      <c r="Q327" s="3">
        <f>B327</f>
        <v>0</v>
      </c>
      <c r="R327" s="3">
        <f>B328</f>
        <v>0</v>
      </c>
      <c r="S327" s="3">
        <v>1.0</v>
      </c>
      <c r="T327" s="3">
        <f>O327*P327*Q327</f>
        <v>0</v>
      </c>
      <c r="U327" s="3">
        <f>O327*P327*R327</f>
        <v>0</v>
      </c>
      <c r="V327" s="22">
        <f>O327*P327*S327</f>
        <v>0.000002263603882</v>
      </c>
      <c r="W327" s="3"/>
      <c r="X327" s="3"/>
      <c r="Y327" s="3"/>
      <c r="Z327" s="3"/>
    </row>
    <row r="328" ht="15.75" customHeight="1">
      <c r="A328" s="21" t="s">
        <v>21</v>
      </c>
      <c r="B328" s="22">
        <v>0.0</v>
      </c>
      <c r="C328" s="3"/>
      <c r="D328" s="21"/>
      <c r="E328" s="3"/>
      <c r="F328" s="3"/>
      <c r="G328" s="3"/>
      <c r="H328" s="3"/>
      <c r="I328" s="3"/>
      <c r="J328" s="22"/>
      <c r="K328" s="3"/>
      <c r="L328" s="21"/>
      <c r="M328" s="22"/>
      <c r="N328" s="3"/>
      <c r="O328" s="21"/>
      <c r="P328" s="3"/>
      <c r="Q328" s="3"/>
      <c r="R328" s="3"/>
      <c r="S328" s="3"/>
      <c r="T328" s="3"/>
      <c r="U328" s="3"/>
      <c r="V328" s="22"/>
      <c r="W328" s="3"/>
      <c r="X328" s="3"/>
      <c r="Y328" s="3"/>
      <c r="Z328" s="3"/>
    </row>
    <row r="329" ht="15.75" customHeight="1">
      <c r="A329" s="21"/>
      <c r="B329" s="22"/>
      <c r="C329" s="3"/>
      <c r="D329" s="21"/>
      <c r="E329" s="3"/>
      <c r="F329" s="3"/>
      <c r="G329" s="3"/>
      <c r="H329" s="3"/>
      <c r="I329" s="3"/>
      <c r="J329" s="22"/>
      <c r="K329" s="3"/>
      <c r="L329" s="21"/>
      <c r="M329" s="22"/>
      <c r="N329" s="3"/>
      <c r="O329" s="21"/>
      <c r="P329" s="3"/>
      <c r="Q329" s="3"/>
      <c r="R329" s="3"/>
      <c r="S329" s="3"/>
      <c r="T329" s="3"/>
      <c r="U329" s="3"/>
      <c r="V329" s="22"/>
      <c r="W329" s="3"/>
      <c r="X329" s="3"/>
      <c r="Y329" s="3"/>
      <c r="Z329" s="3"/>
    </row>
    <row r="330" ht="15.75" customHeight="1">
      <c r="A330" s="21" t="s">
        <v>2</v>
      </c>
      <c r="B330" s="22">
        <f t="array" ref="B330:B331">TRANSPOSE($A$4:$B$4)</f>
        <v>1</v>
      </c>
      <c r="C330" s="3"/>
      <c r="D330" s="21" t="str">
        <f t="shared" ref="D330:G330" si="106">D327</f>
        <v>w0,_</v>
      </c>
      <c r="E330" s="3">
        <f t="shared" si="106"/>
        <v>4.497252531</v>
      </c>
      <c r="F330" s="3">
        <f t="shared" si="106"/>
        <v>4.49713233</v>
      </c>
      <c r="G330" s="3">
        <f t="shared" si="106"/>
        <v>-6.844252285</v>
      </c>
      <c r="H330" s="3"/>
      <c r="I330" s="3">
        <f t="array" ref="I330">MMULT(E330:F330,B330:B331) + G330</f>
        <v>-2.346999755</v>
      </c>
      <c r="J330" s="22">
        <f>1/(1+EXP(-I330))</f>
        <v>0.08730454354</v>
      </c>
      <c r="K330" s="3"/>
      <c r="L330" s="21">
        <f>$C$4</f>
        <v>0</v>
      </c>
      <c r="M330" s="22">
        <f>(L330-J330)^2</f>
        <v>0.007622083323</v>
      </c>
      <c r="N330" s="3"/>
      <c r="O330" s="21">
        <f>2*(J330-L330)</f>
        <v>0.1746090871</v>
      </c>
      <c r="P330" s="3">
        <f>J330*(1-J330)</f>
        <v>0.07968246022</v>
      </c>
      <c r="Q330" s="3">
        <f>B330</f>
        <v>1</v>
      </c>
      <c r="R330" s="3">
        <f>B331</f>
        <v>0</v>
      </c>
      <c r="S330" s="3">
        <v>1.0</v>
      </c>
      <c r="T330" s="3">
        <f>O330*P330*Q330</f>
        <v>0.01391328163</v>
      </c>
      <c r="U330" s="3">
        <f>O330*P330*R330</f>
        <v>0</v>
      </c>
      <c r="V330" s="22">
        <f>O330*P330*S330</f>
        <v>0.01391328163</v>
      </c>
      <c r="W330" s="3"/>
      <c r="X330" s="3"/>
      <c r="Y330" s="3"/>
      <c r="Z330" s="3"/>
    </row>
    <row r="331" ht="15.75" customHeight="1">
      <c r="A331" s="21" t="s">
        <v>21</v>
      </c>
      <c r="B331" s="22">
        <v>0.0</v>
      </c>
      <c r="C331" s="3"/>
      <c r="D331" s="21"/>
      <c r="E331" s="3"/>
      <c r="F331" s="3"/>
      <c r="G331" s="3"/>
      <c r="H331" s="3"/>
      <c r="I331" s="3"/>
      <c r="J331" s="22"/>
      <c r="K331" s="3"/>
      <c r="L331" s="21"/>
      <c r="M331" s="22"/>
      <c r="N331" s="3"/>
      <c r="O331" s="21"/>
      <c r="P331" s="3"/>
      <c r="Q331" s="3"/>
      <c r="R331" s="3"/>
      <c r="S331" s="3"/>
      <c r="T331" s="3"/>
      <c r="U331" s="3"/>
      <c r="V331" s="22"/>
      <c r="W331" s="3"/>
      <c r="X331" s="3"/>
      <c r="Y331" s="3"/>
      <c r="Z331" s="3"/>
    </row>
    <row r="332" ht="15.75" customHeight="1">
      <c r="A332" s="21"/>
      <c r="B332" s="22"/>
      <c r="C332" s="3"/>
      <c r="D332" s="21"/>
      <c r="E332" s="3"/>
      <c r="F332" s="3"/>
      <c r="G332" s="3"/>
      <c r="H332" s="3"/>
      <c r="I332" s="3"/>
      <c r="J332" s="22"/>
      <c r="K332" s="3"/>
      <c r="L332" s="21"/>
      <c r="M332" s="22"/>
      <c r="N332" s="3"/>
      <c r="O332" s="21"/>
      <c r="P332" s="3"/>
      <c r="Q332" s="3"/>
      <c r="R332" s="3"/>
      <c r="S332" s="3"/>
      <c r="T332" s="3"/>
      <c r="U332" s="3"/>
      <c r="V332" s="22"/>
      <c r="W332" s="3"/>
      <c r="X332" s="3"/>
      <c r="Y332" s="3"/>
      <c r="Z332" s="3"/>
    </row>
    <row r="333" ht="15.75" customHeight="1">
      <c r="A333" s="21" t="s">
        <v>2</v>
      </c>
      <c r="B333" s="22">
        <f t="array" ref="B333:B334">TRANSPOSE($A$5:$B$5)</f>
        <v>0</v>
      </c>
      <c r="C333" s="3"/>
      <c r="D333" s="21" t="str">
        <f t="shared" ref="D333:G333" si="107">D330</f>
        <v>w0,_</v>
      </c>
      <c r="E333" s="3">
        <f t="shared" si="107"/>
        <v>4.497252531</v>
      </c>
      <c r="F333" s="3">
        <f t="shared" si="107"/>
        <v>4.49713233</v>
      </c>
      <c r="G333" s="3">
        <f t="shared" si="107"/>
        <v>-6.844252285</v>
      </c>
      <c r="H333" s="3"/>
      <c r="I333" s="3">
        <f t="array" ref="I333">MMULT(E333:F333,B333:B334) + G333</f>
        <v>-2.347119956</v>
      </c>
      <c r="J333" s="22">
        <f>1/(1+EXP(-I333))</f>
        <v>0.08729496609</v>
      </c>
      <c r="K333" s="3"/>
      <c r="L333" s="21">
        <f>$C$5</f>
        <v>0</v>
      </c>
      <c r="M333" s="22">
        <f>(L333-J333)^2</f>
        <v>0.007620411105</v>
      </c>
      <c r="N333" s="3"/>
      <c r="O333" s="21">
        <f>2*(J333-L333)</f>
        <v>0.1745899322</v>
      </c>
      <c r="P333" s="3">
        <f>J333*(1-J333)</f>
        <v>0.07967455499</v>
      </c>
      <c r="Q333" s="3">
        <f>B333</f>
        <v>0</v>
      </c>
      <c r="R333" s="3">
        <f>B334</f>
        <v>1</v>
      </c>
      <c r="S333" s="3">
        <v>1.0</v>
      </c>
      <c r="T333" s="3">
        <f>O333*P333*Q333</f>
        <v>0</v>
      </c>
      <c r="U333" s="3">
        <f>O333*P333*R333</f>
        <v>0.01391037515</v>
      </c>
      <c r="V333" s="22">
        <f>O333*P333*S333</f>
        <v>0.01391037515</v>
      </c>
      <c r="W333" s="3"/>
      <c r="X333" s="3"/>
      <c r="Y333" s="3"/>
      <c r="Z333" s="3"/>
    </row>
    <row r="334" ht="15.75" customHeight="1">
      <c r="A334" s="21" t="s">
        <v>21</v>
      </c>
      <c r="B334" s="22">
        <v>1.0</v>
      </c>
      <c r="C334" s="3"/>
      <c r="D334" s="21"/>
      <c r="E334" s="3"/>
      <c r="F334" s="3"/>
      <c r="G334" s="3"/>
      <c r="H334" s="3"/>
      <c r="I334" s="3"/>
      <c r="J334" s="22"/>
      <c r="K334" s="3"/>
      <c r="L334" s="21"/>
      <c r="M334" s="22"/>
      <c r="N334" s="3"/>
      <c r="O334" s="21"/>
      <c r="P334" s="3"/>
      <c r="Q334" s="3"/>
      <c r="R334" s="3"/>
      <c r="S334" s="3"/>
      <c r="T334" s="3"/>
      <c r="U334" s="3"/>
      <c r="V334" s="22"/>
      <c r="W334" s="3"/>
      <c r="X334" s="3"/>
      <c r="Y334" s="3"/>
      <c r="Z334" s="3"/>
    </row>
    <row r="335" ht="15.75" customHeight="1">
      <c r="A335" s="21"/>
      <c r="B335" s="22"/>
      <c r="C335" s="3"/>
      <c r="D335" s="21"/>
      <c r="E335" s="3"/>
      <c r="F335" s="3"/>
      <c r="G335" s="3"/>
      <c r="H335" s="3"/>
      <c r="I335" s="3"/>
      <c r="J335" s="22"/>
      <c r="K335" s="3"/>
      <c r="L335" s="21"/>
      <c r="M335" s="22"/>
      <c r="N335" s="3"/>
      <c r="O335" s="21"/>
      <c r="P335" s="3"/>
      <c r="Q335" s="3"/>
      <c r="R335" s="3"/>
      <c r="S335" s="3"/>
      <c r="T335" s="3"/>
      <c r="U335" s="3"/>
      <c r="V335" s="22"/>
      <c r="W335" s="3"/>
      <c r="X335" s="3"/>
      <c r="Y335" s="3"/>
      <c r="Z335" s="3"/>
    </row>
    <row r="336" ht="15.75" customHeight="1">
      <c r="A336" s="21" t="s">
        <v>2</v>
      </c>
      <c r="B336" s="22">
        <f t="array" ref="B336:B337">TRANSPOSE($A$6:$B$6)</f>
        <v>1</v>
      </c>
      <c r="C336" s="3"/>
      <c r="D336" s="21" t="str">
        <f t="shared" ref="D336:G336" si="108">D333</f>
        <v>w0,_</v>
      </c>
      <c r="E336" s="3">
        <f t="shared" si="108"/>
        <v>4.497252531</v>
      </c>
      <c r="F336" s="3">
        <f t="shared" si="108"/>
        <v>4.49713233</v>
      </c>
      <c r="G336" s="3">
        <f t="shared" si="108"/>
        <v>-6.844252285</v>
      </c>
      <c r="H336" s="3"/>
      <c r="I336" s="3">
        <f t="array" ref="I336">MMULT(E336:F336,B336:B337) + G336</f>
        <v>2.150132575</v>
      </c>
      <c r="J336" s="22">
        <f>1/(1+EXP(-I336))</f>
        <v>0.8956811648</v>
      </c>
      <c r="K336" s="3"/>
      <c r="L336" s="21">
        <f>$C$6</f>
        <v>1</v>
      </c>
      <c r="M336" s="22">
        <f>(L336-J336)^2</f>
        <v>0.01088241937</v>
      </c>
      <c r="N336" s="3"/>
      <c r="O336" s="21">
        <f>2*(J336-L336)</f>
        <v>-0.2086376703</v>
      </c>
      <c r="P336" s="3">
        <f>J336*(1-J336)</f>
        <v>0.09343641579</v>
      </c>
      <c r="Q336" s="3">
        <f>B336</f>
        <v>1</v>
      </c>
      <c r="R336" s="3">
        <f>B337</f>
        <v>1</v>
      </c>
      <c r="S336" s="3">
        <v>1.0</v>
      </c>
      <c r="T336" s="3">
        <f>O336*P336*Q336</f>
        <v>-0.01949435611</v>
      </c>
      <c r="U336" s="3">
        <f>O336*P336*R336</f>
        <v>-0.01949435611</v>
      </c>
      <c r="V336" s="22">
        <f>O336*P336*S336</f>
        <v>-0.01949435611</v>
      </c>
      <c r="W336" s="3"/>
      <c r="X336" s="3"/>
      <c r="Y336" s="3"/>
      <c r="Z336" s="3"/>
    </row>
    <row r="337" ht="15.75" customHeight="1">
      <c r="A337" s="26" t="s">
        <v>21</v>
      </c>
      <c r="B337" s="27">
        <v>1.0</v>
      </c>
      <c r="C337" s="3"/>
      <c r="D337" s="26"/>
      <c r="E337" s="28"/>
      <c r="F337" s="28"/>
      <c r="G337" s="28"/>
      <c r="H337" s="28"/>
      <c r="I337" s="28"/>
      <c r="J337" s="27"/>
      <c r="K337" s="21"/>
      <c r="L337" s="26"/>
      <c r="M337" s="27"/>
      <c r="N337" s="3"/>
      <c r="O337" s="26"/>
      <c r="P337" s="28"/>
      <c r="Q337" s="28"/>
      <c r="R337" s="28"/>
      <c r="S337" s="28"/>
      <c r="T337" s="28"/>
      <c r="U337" s="28"/>
      <c r="V337" s="27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>
        <f>SUM(M327:M337)</f>
        <v>0.0261260468</v>
      </c>
      <c r="N338" s="3"/>
      <c r="O338" s="3"/>
      <c r="P338" s="3"/>
      <c r="Q338" s="3"/>
      <c r="R338" s="3"/>
      <c r="S338" s="3"/>
      <c r="T338" s="2">
        <f t="shared" ref="T338:V338" si="109">AVERAGE(T327:T337)</f>
        <v>-0.001395268619</v>
      </c>
      <c r="U338" s="2">
        <f t="shared" si="109"/>
        <v>-0.00139599524</v>
      </c>
      <c r="V338" s="2">
        <f t="shared" si="109"/>
        <v>0.00208289107</v>
      </c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5" t="s">
        <v>5</v>
      </c>
      <c r="B340" s="6"/>
      <c r="C340" s="3"/>
      <c r="D340" s="7" t="s">
        <v>6</v>
      </c>
      <c r="E340" s="8"/>
      <c r="F340" s="8"/>
      <c r="G340" s="8"/>
      <c r="H340" s="8"/>
      <c r="I340" s="9" t="s">
        <v>3</v>
      </c>
      <c r="J340" s="10"/>
      <c r="K340" s="3"/>
      <c r="L340" s="7" t="s">
        <v>20</v>
      </c>
      <c r="M340" s="11" t="s">
        <v>8</v>
      </c>
      <c r="N340" s="3"/>
      <c r="O340" s="7"/>
      <c r="P340" s="8"/>
      <c r="Q340" s="8"/>
      <c r="R340" s="8"/>
      <c r="S340" s="8"/>
      <c r="T340" s="8"/>
      <c r="U340" s="8"/>
      <c r="V340" s="11"/>
      <c r="W340" s="3"/>
      <c r="X340" s="3"/>
      <c r="Y340" s="3"/>
      <c r="Z340" s="3"/>
    </row>
    <row r="341" ht="15.75" customHeight="1">
      <c r="A341" s="12"/>
      <c r="B341" s="13"/>
      <c r="C341" s="3"/>
      <c r="D341" s="14"/>
      <c r="E341" s="15" t="s">
        <v>9</v>
      </c>
      <c r="F341" s="15" t="s">
        <v>22</v>
      </c>
      <c r="G341" s="15" t="s">
        <v>10</v>
      </c>
      <c r="H341" s="15"/>
      <c r="I341" s="16" t="s">
        <v>11</v>
      </c>
      <c r="J341" s="17" t="s">
        <v>12</v>
      </c>
      <c r="K341" s="3"/>
      <c r="L341" s="14"/>
      <c r="M341" s="18"/>
      <c r="N341" s="3"/>
      <c r="O341" s="14" t="s">
        <v>13</v>
      </c>
      <c r="P341" s="15" t="s">
        <v>14</v>
      </c>
      <c r="Q341" s="15" t="s">
        <v>23</v>
      </c>
      <c r="R341" s="15" t="s">
        <v>24</v>
      </c>
      <c r="S341" s="15" t="s">
        <v>16</v>
      </c>
      <c r="T341" s="15" t="s">
        <v>25</v>
      </c>
      <c r="U341" s="15" t="s">
        <v>26</v>
      </c>
      <c r="V341" s="18" t="s">
        <v>18</v>
      </c>
      <c r="W341" s="3"/>
      <c r="X341" s="3"/>
      <c r="Y341" s="3"/>
      <c r="Z341" s="3"/>
    </row>
    <row r="342" ht="15.75" customHeight="1">
      <c r="A342" s="21" t="s">
        <v>2</v>
      </c>
      <c r="B342" s="22">
        <f t="array" ref="B342:B343">TRANSPOSE($A$3:$B$3)</f>
        <v>0</v>
      </c>
      <c r="C342" s="3"/>
      <c r="D342" s="23" t="s">
        <v>19</v>
      </c>
      <c r="E342" s="24">
        <f t="shared" ref="E342:G342" si="110">E327-$B$8*T338</f>
        <v>4.525157903</v>
      </c>
      <c r="F342" s="24">
        <f t="shared" si="110"/>
        <v>4.525052234</v>
      </c>
      <c r="G342" s="24">
        <f t="shared" si="110"/>
        <v>-6.885910107</v>
      </c>
      <c r="H342" s="24"/>
      <c r="I342" s="24">
        <f t="array" ref="I342">MMULT(E342:F342,B342:B343) + G342</f>
        <v>-6.885910107</v>
      </c>
      <c r="J342" s="22">
        <f>1/(1+EXP(-I342))</f>
        <v>0.001021041933</v>
      </c>
      <c r="K342" s="21"/>
      <c r="L342" s="21">
        <f>$C$3</f>
        <v>0</v>
      </c>
      <c r="M342" s="22">
        <f>(L342-J342)^2</f>
        <v>0.000001042526628</v>
      </c>
      <c r="N342" s="3"/>
      <c r="O342" s="21">
        <f>2*(J342-L342)</f>
        <v>0.002042083865</v>
      </c>
      <c r="P342" s="3">
        <f>J342*(1-J342)</f>
        <v>0.001019999406</v>
      </c>
      <c r="Q342" s="3">
        <f>B342</f>
        <v>0</v>
      </c>
      <c r="R342" s="3">
        <f>B343</f>
        <v>0</v>
      </c>
      <c r="S342" s="3">
        <v>1.0</v>
      </c>
      <c r="T342" s="3">
        <f>O342*P342*Q342</f>
        <v>0</v>
      </c>
      <c r="U342" s="3">
        <f>O342*P342*R342</f>
        <v>0</v>
      </c>
      <c r="V342" s="22">
        <f>O342*P342*S342</f>
        <v>0.00000208292433</v>
      </c>
      <c r="W342" s="3"/>
      <c r="X342" s="3"/>
      <c r="Y342" s="3"/>
      <c r="Z342" s="3"/>
    </row>
    <row r="343" ht="15.75" customHeight="1">
      <c r="A343" s="21" t="s">
        <v>21</v>
      </c>
      <c r="B343" s="22">
        <v>0.0</v>
      </c>
      <c r="C343" s="3"/>
      <c r="D343" s="21"/>
      <c r="E343" s="3"/>
      <c r="F343" s="3"/>
      <c r="G343" s="3"/>
      <c r="H343" s="3"/>
      <c r="I343" s="3"/>
      <c r="J343" s="22"/>
      <c r="K343" s="3"/>
      <c r="L343" s="21"/>
      <c r="M343" s="22"/>
      <c r="N343" s="3"/>
      <c r="O343" s="21"/>
      <c r="P343" s="3"/>
      <c r="Q343" s="3"/>
      <c r="R343" s="3"/>
      <c r="S343" s="3"/>
      <c r="T343" s="3"/>
      <c r="U343" s="3"/>
      <c r="V343" s="22"/>
      <c r="W343" s="3"/>
      <c r="X343" s="3"/>
      <c r="Y343" s="3"/>
      <c r="Z343" s="3"/>
    </row>
    <row r="344" ht="15.75" customHeight="1">
      <c r="A344" s="21"/>
      <c r="B344" s="22"/>
      <c r="C344" s="3"/>
      <c r="D344" s="21"/>
      <c r="E344" s="3"/>
      <c r="F344" s="3"/>
      <c r="G344" s="3"/>
      <c r="H344" s="3"/>
      <c r="I344" s="3"/>
      <c r="J344" s="22"/>
      <c r="K344" s="3"/>
      <c r="L344" s="21"/>
      <c r="M344" s="22"/>
      <c r="N344" s="3"/>
      <c r="O344" s="21"/>
      <c r="P344" s="3"/>
      <c r="Q344" s="3"/>
      <c r="R344" s="3"/>
      <c r="S344" s="3"/>
      <c r="T344" s="3"/>
      <c r="U344" s="3"/>
      <c r="V344" s="22"/>
      <c r="W344" s="3"/>
      <c r="X344" s="3"/>
      <c r="Y344" s="3"/>
      <c r="Z344" s="3"/>
    </row>
    <row r="345" ht="15.75" customHeight="1">
      <c r="A345" s="21" t="s">
        <v>2</v>
      </c>
      <c r="B345" s="22">
        <f t="array" ref="B345:B346">TRANSPOSE($A$4:$B$4)</f>
        <v>1</v>
      </c>
      <c r="C345" s="3"/>
      <c r="D345" s="21" t="str">
        <f t="shared" ref="D345:G345" si="111">D342</f>
        <v>w0,_</v>
      </c>
      <c r="E345" s="3">
        <f t="shared" si="111"/>
        <v>4.525157903</v>
      </c>
      <c r="F345" s="3">
        <f t="shared" si="111"/>
        <v>4.525052234</v>
      </c>
      <c r="G345" s="3">
        <f t="shared" si="111"/>
        <v>-6.885910107</v>
      </c>
      <c r="H345" s="3"/>
      <c r="I345" s="3">
        <f t="array" ref="I345">MMULT(E345:F345,B345:B346) + G345</f>
        <v>-2.360752204</v>
      </c>
      <c r="J345" s="22">
        <f>1/(1+EXP(-I345))</f>
        <v>0.086214916</v>
      </c>
      <c r="K345" s="3"/>
      <c r="L345" s="21">
        <f>$C$4</f>
        <v>0</v>
      </c>
      <c r="M345" s="22">
        <f>(L345-J345)^2</f>
        <v>0.007433011741</v>
      </c>
      <c r="N345" s="3"/>
      <c r="O345" s="21">
        <f>2*(J345-L345)</f>
        <v>0.172429832</v>
      </c>
      <c r="P345" s="3">
        <f>J345*(1-J345)</f>
        <v>0.07878190426</v>
      </c>
      <c r="Q345" s="3">
        <f>B345</f>
        <v>1</v>
      </c>
      <c r="R345" s="3">
        <f>B346</f>
        <v>0</v>
      </c>
      <c r="S345" s="3">
        <v>1.0</v>
      </c>
      <c r="T345" s="3">
        <f>O345*P345*Q345</f>
        <v>0.01358435052</v>
      </c>
      <c r="U345" s="3">
        <f>O345*P345*R345</f>
        <v>0</v>
      </c>
      <c r="V345" s="22">
        <f>O345*P345*S345</f>
        <v>0.01358435052</v>
      </c>
      <c r="W345" s="3"/>
      <c r="X345" s="3"/>
      <c r="Y345" s="3"/>
      <c r="Z345" s="3"/>
    </row>
    <row r="346" ht="15.75" customHeight="1">
      <c r="A346" s="21" t="s">
        <v>21</v>
      </c>
      <c r="B346" s="22">
        <v>0.0</v>
      </c>
      <c r="C346" s="3"/>
      <c r="D346" s="21"/>
      <c r="E346" s="3"/>
      <c r="F346" s="3"/>
      <c r="G346" s="3"/>
      <c r="H346" s="3"/>
      <c r="I346" s="3"/>
      <c r="J346" s="22"/>
      <c r="K346" s="3"/>
      <c r="L346" s="21"/>
      <c r="M346" s="22"/>
      <c r="N346" s="3"/>
      <c r="O346" s="21"/>
      <c r="P346" s="3"/>
      <c r="Q346" s="3"/>
      <c r="R346" s="3"/>
      <c r="S346" s="3"/>
      <c r="T346" s="3"/>
      <c r="U346" s="3"/>
      <c r="V346" s="22"/>
      <c r="W346" s="3"/>
      <c r="X346" s="3"/>
      <c r="Y346" s="3"/>
      <c r="Z346" s="3"/>
    </row>
    <row r="347" ht="15.75" customHeight="1">
      <c r="A347" s="21"/>
      <c r="B347" s="22"/>
      <c r="C347" s="3"/>
      <c r="D347" s="21"/>
      <c r="E347" s="3"/>
      <c r="F347" s="3"/>
      <c r="G347" s="3"/>
      <c r="H347" s="3"/>
      <c r="I347" s="3"/>
      <c r="J347" s="22"/>
      <c r="K347" s="3"/>
      <c r="L347" s="21"/>
      <c r="M347" s="22"/>
      <c r="N347" s="3"/>
      <c r="O347" s="21"/>
      <c r="P347" s="3"/>
      <c r="Q347" s="3"/>
      <c r="R347" s="3"/>
      <c r="S347" s="3"/>
      <c r="T347" s="3"/>
      <c r="U347" s="3"/>
      <c r="V347" s="22"/>
      <c r="W347" s="3"/>
      <c r="X347" s="3"/>
      <c r="Y347" s="3"/>
      <c r="Z347" s="3"/>
    </row>
    <row r="348" ht="15.75" customHeight="1">
      <c r="A348" s="21" t="s">
        <v>2</v>
      </c>
      <c r="B348" s="22">
        <f t="array" ref="B348:B349">TRANSPOSE($A$5:$B$5)</f>
        <v>0</v>
      </c>
      <c r="C348" s="3"/>
      <c r="D348" s="21" t="str">
        <f t="shared" ref="D348:G348" si="112">D345</f>
        <v>w0,_</v>
      </c>
      <c r="E348" s="3">
        <f t="shared" si="112"/>
        <v>4.525157903</v>
      </c>
      <c r="F348" s="3">
        <f t="shared" si="112"/>
        <v>4.525052234</v>
      </c>
      <c r="G348" s="3">
        <f t="shared" si="112"/>
        <v>-6.885910107</v>
      </c>
      <c r="H348" s="3"/>
      <c r="I348" s="3">
        <f t="array" ref="I348">MMULT(E348:F348,B348:B349) + G348</f>
        <v>-2.360857872</v>
      </c>
      <c r="J348" s="22">
        <f>1/(1+EXP(-I348))</f>
        <v>0.08620659158</v>
      </c>
      <c r="K348" s="3"/>
      <c r="L348" s="21">
        <f>$C$5</f>
        <v>0</v>
      </c>
      <c r="M348" s="22">
        <f>(L348-J348)^2</f>
        <v>0.007431576432</v>
      </c>
      <c r="N348" s="3"/>
      <c r="O348" s="21">
        <f>2*(J348-L348)</f>
        <v>0.1724131832</v>
      </c>
      <c r="P348" s="3">
        <f>J348*(1-J348)</f>
        <v>0.07877501515</v>
      </c>
      <c r="Q348" s="3">
        <f>B348</f>
        <v>0</v>
      </c>
      <c r="R348" s="3">
        <f>B349</f>
        <v>1</v>
      </c>
      <c r="S348" s="3">
        <v>1.0</v>
      </c>
      <c r="T348" s="3">
        <f>O348*P348*Q348</f>
        <v>0</v>
      </c>
      <c r="U348" s="3">
        <f>O348*P348*R348</f>
        <v>0.01358185112</v>
      </c>
      <c r="V348" s="22">
        <f>O348*P348*S348</f>
        <v>0.01358185112</v>
      </c>
      <c r="W348" s="3"/>
      <c r="X348" s="3"/>
      <c r="Y348" s="3"/>
      <c r="Z348" s="3"/>
    </row>
    <row r="349" ht="15.75" customHeight="1">
      <c r="A349" s="21" t="s">
        <v>21</v>
      </c>
      <c r="B349" s="22">
        <v>1.0</v>
      </c>
      <c r="C349" s="3"/>
      <c r="D349" s="21"/>
      <c r="E349" s="3"/>
      <c r="F349" s="3"/>
      <c r="G349" s="3"/>
      <c r="H349" s="3"/>
      <c r="I349" s="3"/>
      <c r="J349" s="22"/>
      <c r="K349" s="3"/>
      <c r="L349" s="21"/>
      <c r="M349" s="22"/>
      <c r="N349" s="3"/>
      <c r="O349" s="21"/>
      <c r="P349" s="3"/>
      <c r="Q349" s="3"/>
      <c r="R349" s="3"/>
      <c r="S349" s="3"/>
      <c r="T349" s="3"/>
      <c r="U349" s="3"/>
      <c r="V349" s="22"/>
      <c r="W349" s="3"/>
      <c r="X349" s="3"/>
      <c r="Y349" s="3"/>
      <c r="Z349" s="3"/>
    </row>
    <row r="350" ht="15.75" customHeight="1">
      <c r="A350" s="21"/>
      <c r="B350" s="22"/>
      <c r="C350" s="3"/>
      <c r="D350" s="21"/>
      <c r="E350" s="3"/>
      <c r="F350" s="3"/>
      <c r="G350" s="3"/>
      <c r="H350" s="3"/>
      <c r="I350" s="3"/>
      <c r="J350" s="22"/>
      <c r="K350" s="3"/>
      <c r="L350" s="21"/>
      <c r="M350" s="22"/>
      <c r="N350" s="3"/>
      <c r="O350" s="21"/>
      <c r="P350" s="3"/>
      <c r="Q350" s="3"/>
      <c r="R350" s="3"/>
      <c r="S350" s="3"/>
      <c r="T350" s="3"/>
      <c r="U350" s="3"/>
      <c r="V350" s="22"/>
      <c r="W350" s="3"/>
      <c r="X350" s="3"/>
      <c r="Y350" s="3"/>
      <c r="Z350" s="3"/>
    </row>
    <row r="351" ht="15.75" customHeight="1">
      <c r="A351" s="21" t="s">
        <v>2</v>
      </c>
      <c r="B351" s="22">
        <f t="array" ref="B351:B352">TRANSPOSE($A$6:$B$6)</f>
        <v>1</v>
      </c>
      <c r="C351" s="3"/>
      <c r="D351" s="21" t="str">
        <f t="shared" ref="D351:G351" si="113">D348</f>
        <v>w0,_</v>
      </c>
      <c r="E351" s="3">
        <f t="shared" si="113"/>
        <v>4.525157903</v>
      </c>
      <c r="F351" s="3">
        <f t="shared" si="113"/>
        <v>4.525052234</v>
      </c>
      <c r="G351" s="3">
        <f t="shared" si="113"/>
        <v>-6.885910107</v>
      </c>
      <c r="H351" s="3"/>
      <c r="I351" s="3">
        <f t="array" ref="I351">MMULT(E351:F351,B351:B352) + G351</f>
        <v>2.164300031</v>
      </c>
      <c r="J351" s="22">
        <f>1/(1+EXP(-I351))</f>
        <v>0.8969975199</v>
      </c>
      <c r="K351" s="3"/>
      <c r="L351" s="21">
        <f>$C$6</f>
        <v>1</v>
      </c>
      <c r="M351" s="22">
        <f>(L351-J351)^2</f>
        <v>0.01060951091</v>
      </c>
      <c r="N351" s="3"/>
      <c r="O351" s="21">
        <f>2*(J351-L351)</f>
        <v>-0.2060049602</v>
      </c>
      <c r="P351" s="3">
        <f>J351*(1-J351)</f>
        <v>0.09239296919</v>
      </c>
      <c r="Q351" s="3">
        <f>B351</f>
        <v>1</v>
      </c>
      <c r="R351" s="3">
        <f>B352</f>
        <v>1</v>
      </c>
      <c r="S351" s="3">
        <v>1.0</v>
      </c>
      <c r="T351" s="3">
        <f>O351*P351*Q351</f>
        <v>-0.01903340994</v>
      </c>
      <c r="U351" s="3">
        <f>O351*P351*R351</f>
        <v>-0.01903340994</v>
      </c>
      <c r="V351" s="22">
        <f>O351*P351*S351</f>
        <v>-0.01903340994</v>
      </c>
      <c r="W351" s="3"/>
      <c r="X351" s="3"/>
      <c r="Y351" s="3"/>
      <c r="Z351" s="3"/>
    </row>
    <row r="352" ht="15.75" customHeight="1">
      <c r="A352" s="26" t="s">
        <v>21</v>
      </c>
      <c r="B352" s="27">
        <v>1.0</v>
      </c>
      <c r="C352" s="3"/>
      <c r="D352" s="26"/>
      <c r="E352" s="28"/>
      <c r="F352" s="28"/>
      <c r="G352" s="28"/>
      <c r="H352" s="28"/>
      <c r="I352" s="28"/>
      <c r="J352" s="27"/>
      <c r="K352" s="21"/>
      <c r="L352" s="26"/>
      <c r="M352" s="27"/>
      <c r="N352" s="3"/>
      <c r="O352" s="26"/>
      <c r="P352" s="28"/>
      <c r="Q352" s="28"/>
      <c r="R352" s="28"/>
      <c r="S352" s="28"/>
      <c r="T352" s="28"/>
      <c r="U352" s="28"/>
      <c r="V352" s="27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>
        <f>SUM(M342:M352)</f>
        <v>0.02547514161</v>
      </c>
      <c r="N353" s="3"/>
      <c r="O353" s="3"/>
      <c r="P353" s="3"/>
      <c r="Q353" s="3"/>
      <c r="R353" s="3"/>
      <c r="S353" s="3"/>
      <c r="T353" s="2">
        <f t="shared" ref="T353:V353" si="114">AVERAGE(T342:T352)</f>
        <v>-0.001362264856</v>
      </c>
      <c r="U353" s="2">
        <f t="shared" si="114"/>
        <v>-0.001362889706</v>
      </c>
      <c r="V353" s="2">
        <f t="shared" si="114"/>
        <v>0.002033718654</v>
      </c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 t="s">
        <v>5</v>
      </c>
      <c r="B355" s="6"/>
      <c r="C355" s="3"/>
      <c r="D355" s="7" t="s">
        <v>6</v>
      </c>
      <c r="E355" s="8"/>
      <c r="F355" s="8"/>
      <c r="G355" s="8"/>
      <c r="H355" s="8"/>
      <c r="I355" s="9" t="s">
        <v>3</v>
      </c>
      <c r="J355" s="10"/>
      <c r="K355" s="3"/>
      <c r="L355" s="7" t="s">
        <v>20</v>
      </c>
      <c r="M355" s="11" t="s">
        <v>8</v>
      </c>
      <c r="N355" s="3"/>
      <c r="O355" s="7"/>
      <c r="P355" s="8"/>
      <c r="Q355" s="8"/>
      <c r="R355" s="8"/>
      <c r="S355" s="8"/>
      <c r="T355" s="8"/>
      <c r="U355" s="8"/>
      <c r="V355" s="11"/>
      <c r="W355" s="3"/>
      <c r="X355" s="3"/>
      <c r="Y355" s="3"/>
      <c r="Z355" s="3"/>
    </row>
    <row r="356" ht="15.75" customHeight="1">
      <c r="A356" s="12"/>
      <c r="B356" s="13"/>
      <c r="C356" s="3"/>
      <c r="D356" s="14"/>
      <c r="E356" s="15" t="s">
        <v>9</v>
      </c>
      <c r="F356" s="15" t="s">
        <v>22</v>
      </c>
      <c r="G356" s="15" t="s">
        <v>10</v>
      </c>
      <c r="H356" s="15"/>
      <c r="I356" s="16" t="s">
        <v>11</v>
      </c>
      <c r="J356" s="17" t="s">
        <v>12</v>
      </c>
      <c r="K356" s="3"/>
      <c r="L356" s="14"/>
      <c r="M356" s="18"/>
      <c r="N356" s="3"/>
      <c r="O356" s="14" t="s">
        <v>13</v>
      </c>
      <c r="P356" s="15" t="s">
        <v>14</v>
      </c>
      <c r="Q356" s="15" t="s">
        <v>23</v>
      </c>
      <c r="R356" s="15" t="s">
        <v>24</v>
      </c>
      <c r="S356" s="15" t="s">
        <v>16</v>
      </c>
      <c r="T356" s="15" t="s">
        <v>25</v>
      </c>
      <c r="U356" s="15" t="s">
        <v>26</v>
      </c>
      <c r="V356" s="18" t="s">
        <v>18</v>
      </c>
      <c r="W356" s="3"/>
      <c r="X356" s="3"/>
      <c r="Y356" s="3"/>
      <c r="Z356" s="3"/>
    </row>
    <row r="357" ht="15.75" customHeight="1">
      <c r="A357" s="21" t="s">
        <v>2</v>
      </c>
      <c r="B357" s="22">
        <f t="array" ref="B357:B358">TRANSPOSE($A$3:$B$3)</f>
        <v>0</v>
      </c>
      <c r="C357" s="3"/>
      <c r="D357" s="23" t="s">
        <v>19</v>
      </c>
      <c r="E357" s="24">
        <f t="shared" ref="E357:G357" si="115">E342-$B$8*T353</f>
        <v>4.5524032</v>
      </c>
      <c r="F357" s="24">
        <f t="shared" si="115"/>
        <v>4.552310028</v>
      </c>
      <c r="G357" s="24">
        <f t="shared" si="115"/>
        <v>-6.92658448</v>
      </c>
      <c r="H357" s="24"/>
      <c r="I357" s="24">
        <f t="array" ref="I357">MMULT(E357:F357,B357:B358) + G357</f>
        <v>-6.92658448</v>
      </c>
      <c r="J357" s="22">
        <f>1/(1+EXP(-I357))</f>
        <v>0.0009803848633</v>
      </c>
      <c r="K357" s="21"/>
      <c r="L357" s="21">
        <f>$C$3</f>
        <v>0</v>
      </c>
      <c r="M357" s="22">
        <f>(L357-J357)^2</f>
        <v>0.0000009611544803</v>
      </c>
      <c r="N357" s="3"/>
      <c r="O357" s="21">
        <f>2*(J357-L357)</f>
        <v>0.001960769727</v>
      </c>
      <c r="P357" s="3">
        <f>J357*(1-J357)</f>
        <v>0.0009794237089</v>
      </c>
      <c r="Q357" s="3">
        <f>B357</f>
        <v>0</v>
      </c>
      <c r="R357" s="3">
        <f>B358</f>
        <v>0</v>
      </c>
      <c r="S357" s="3">
        <v>1.0</v>
      </c>
      <c r="T357" s="3">
        <f>O357*P357*Q357</f>
        <v>0</v>
      </c>
      <c r="U357" s="3">
        <f>O357*P357*R357</f>
        <v>0</v>
      </c>
      <c r="V357" s="22">
        <f>O357*P357*S357</f>
        <v>0.000001920424358</v>
      </c>
      <c r="W357" s="3"/>
      <c r="X357" s="3"/>
      <c r="Y357" s="3"/>
      <c r="Z357" s="3"/>
    </row>
    <row r="358" ht="15.75" customHeight="1">
      <c r="A358" s="21" t="s">
        <v>21</v>
      </c>
      <c r="B358" s="22">
        <v>0.0</v>
      </c>
      <c r="C358" s="3"/>
      <c r="D358" s="21"/>
      <c r="E358" s="3"/>
      <c r="F358" s="3"/>
      <c r="G358" s="3"/>
      <c r="H358" s="3"/>
      <c r="I358" s="3"/>
      <c r="J358" s="22"/>
      <c r="K358" s="3"/>
      <c r="L358" s="21"/>
      <c r="M358" s="22"/>
      <c r="N358" s="3"/>
      <c r="O358" s="21"/>
      <c r="P358" s="3"/>
      <c r="Q358" s="3"/>
      <c r="R358" s="3"/>
      <c r="S358" s="3"/>
      <c r="T358" s="3"/>
      <c r="U358" s="3"/>
      <c r="V358" s="22"/>
      <c r="W358" s="3"/>
      <c r="X358" s="3"/>
      <c r="Y358" s="3"/>
      <c r="Z358" s="3"/>
    </row>
    <row r="359" ht="15.75" customHeight="1">
      <c r="A359" s="21"/>
      <c r="B359" s="22"/>
      <c r="C359" s="3"/>
      <c r="D359" s="21"/>
      <c r="E359" s="3"/>
      <c r="F359" s="3"/>
      <c r="G359" s="3"/>
      <c r="H359" s="3"/>
      <c r="I359" s="3"/>
      <c r="J359" s="22"/>
      <c r="K359" s="3"/>
      <c r="L359" s="21"/>
      <c r="M359" s="22"/>
      <c r="N359" s="3"/>
      <c r="O359" s="21"/>
      <c r="P359" s="3"/>
      <c r="Q359" s="3"/>
      <c r="R359" s="3"/>
      <c r="S359" s="3"/>
      <c r="T359" s="3"/>
      <c r="U359" s="3"/>
      <c r="V359" s="22"/>
      <c r="W359" s="3"/>
      <c r="X359" s="3"/>
      <c r="Y359" s="3"/>
      <c r="Z359" s="3"/>
    </row>
    <row r="360" ht="15.75" customHeight="1">
      <c r="A360" s="21" t="s">
        <v>2</v>
      </c>
      <c r="B360" s="22">
        <f t="array" ref="B360:B361">TRANSPOSE($A$4:$B$4)</f>
        <v>1</v>
      </c>
      <c r="C360" s="3"/>
      <c r="D360" s="21" t="str">
        <f t="shared" ref="D360:G360" si="116">D357</f>
        <v>w0,_</v>
      </c>
      <c r="E360" s="3">
        <f t="shared" si="116"/>
        <v>4.5524032</v>
      </c>
      <c r="F360" s="3">
        <f t="shared" si="116"/>
        <v>4.552310028</v>
      </c>
      <c r="G360" s="3">
        <f t="shared" si="116"/>
        <v>-6.92658448</v>
      </c>
      <c r="H360" s="3"/>
      <c r="I360" s="3">
        <f t="array" ref="I360">MMULT(E360:F360,B360:B361) + G360</f>
        <v>-2.37418128</v>
      </c>
      <c r="J360" s="22">
        <f>1/(1+EXP(-I360))</f>
        <v>0.08516280993</v>
      </c>
      <c r="K360" s="3"/>
      <c r="L360" s="21">
        <f>$C$4</f>
        <v>0</v>
      </c>
      <c r="M360" s="22">
        <f>(L360-J360)^2</f>
        <v>0.007252704195</v>
      </c>
      <c r="N360" s="3"/>
      <c r="O360" s="21">
        <f>2*(J360-L360)</f>
        <v>0.1703256199</v>
      </c>
      <c r="P360" s="3">
        <f>J360*(1-J360)</f>
        <v>0.07791010573</v>
      </c>
      <c r="Q360" s="3">
        <f>B360</f>
        <v>1</v>
      </c>
      <c r="R360" s="3">
        <f>B361</f>
        <v>0</v>
      </c>
      <c r="S360" s="3">
        <v>1.0</v>
      </c>
      <c r="T360" s="3">
        <f>O360*P360*Q360</f>
        <v>0.01327008705</v>
      </c>
      <c r="U360" s="3">
        <f>O360*P360*R360</f>
        <v>0</v>
      </c>
      <c r="V360" s="22">
        <f>O360*P360*S360</f>
        <v>0.01327008705</v>
      </c>
      <c r="W360" s="3"/>
      <c r="X360" s="3"/>
      <c r="Y360" s="3"/>
      <c r="Z360" s="3"/>
    </row>
    <row r="361" ht="15.75" customHeight="1">
      <c r="A361" s="21" t="s">
        <v>21</v>
      </c>
      <c r="B361" s="22">
        <v>0.0</v>
      </c>
      <c r="C361" s="3"/>
      <c r="D361" s="21"/>
      <c r="E361" s="3"/>
      <c r="F361" s="3"/>
      <c r="G361" s="3"/>
      <c r="H361" s="3"/>
      <c r="I361" s="3"/>
      <c r="J361" s="22"/>
      <c r="K361" s="3"/>
      <c r="L361" s="21"/>
      <c r="M361" s="22"/>
      <c r="N361" s="3"/>
      <c r="O361" s="21"/>
      <c r="P361" s="3"/>
      <c r="Q361" s="3"/>
      <c r="R361" s="3"/>
      <c r="S361" s="3"/>
      <c r="T361" s="3"/>
      <c r="U361" s="3"/>
      <c r="V361" s="22"/>
      <c r="W361" s="3"/>
      <c r="X361" s="3"/>
      <c r="Y361" s="3"/>
      <c r="Z361" s="3"/>
    </row>
    <row r="362" ht="15.75" customHeight="1">
      <c r="A362" s="21"/>
      <c r="B362" s="22"/>
      <c r="C362" s="3"/>
      <c r="D362" s="21"/>
      <c r="E362" s="3"/>
      <c r="F362" s="3"/>
      <c r="G362" s="3"/>
      <c r="H362" s="3"/>
      <c r="I362" s="3"/>
      <c r="J362" s="22"/>
      <c r="K362" s="3"/>
      <c r="L362" s="21"/>
      <c r="M362" s="22"/>
      <c r="N362" s="3"/>
      <c r="O362" s="21"/>
      <c r="P362" s="3"/>
      <c r="Q362" s="3"/>
      <c r="R362" s="3"/>
      <c r="S362" s="3"/>
      <c r="T362" s="3"/>
      <c r="U362" s="3"/>
      <c r="V362" s="22"/>
      <c r="W362" s="3"/>
      <c r="X362" s="3"/>
      <c r="Y362" s="3"/>
      <c r="Z362" s="3"/>
    </row>
    <row r="363" ht="15.75" customHeight="1">
      <c r="A363" s="21" t="s">
        <v>2</v>
      </c>
      <c r="B363" s="22">
        <f t="array" ref="B363:B364">TRANSPOSE($A$5:$B$5)</f>
        <v>0</v>
      </c>
      <c r="C363" s="3"/>
      <c r="D363" s="21" t="str">
        <f t="shared" ref="D363:G363" si="117">D360</f>
        <v>w0,_</v>
      </c>
      <c r="E363" s="3">
        <f t="shared" si="117"/>
        <v>4.5524032</v>
      </c>
      <c r="F363" s="3">
        <f t="shared" si="117"/>
        <v>4.552310028</v>
      </c>
      <c r="G363" s="3">
        <f t="shared" si="117"/>
        <v>-6.92658448</v>
      </c>
      <c r="H363" s="3"/>
      <c r="I363" s="3">
        <f t="array" ref="I363">MMULT(E363:F363,B363:B364) + G363</f>
        <v>-2.374274451</v>
      </c>
      <c r="J363" s="22">
        <f>1/(1+EXP(-I363))</f>
        <v>0.08515555119</v>
      </c>
      <c r="K363" s="3"/>
      <c r="L363" s="21">
        <f>$C$5</f>
        <v>0</v>
      </c>
      <c r="M363" s="22">
        <f>(L363-J363)^2</f>
        <v>0.007251467899</v>
      </c>
      <c r="N363" s="3"/>
      <c r="O363" s="21">
        <f>2*(J363-L363)</f>
        <v>0.1703111024</v>
      </c>
      <c r="P363" s="3">
        <f>J363*(1-J363)</f>
        <v>0.07790408329</v>
      </c>
      <c r="Q363" s="3">
        <f>B363</f>
        <v>0</v>
      </c>
      <c r="R363" s="3">
        <f>B364</f>
        <v>1</v>
      </c>
      <c r="S363" s="3">
        <v>1.0</v>
      </c>
      <c r="T363" s="3">
        <f>O363*P363*Q363</f>
        <v>0</v>
      </c>
      <c r="U363" s="3">
        <f>O363*P363*R363</f>
        <v>0.01326793031</v>
      </c>
      <c r="V363" s="22">
        <f>O363*P363*S363</f>
        <v>0.01326793031</v>
      </c>
      <c r="W363" s="3"/>
      <c r="X363" s="3"/>
      <c r="Y363" s="3"/>
      <c r="Z363" s="3"/>
    </row>
    <row r="364" ht="15.75" customHeight="1">
      <c r="A364" s="21" t="s">
        <v>21</v>
      </c>
      <c r="B364" s="22">
        <v>1.0</v>
      </c>
      <c r="C364" s="3"/>
      <c r="D364" s="21"/>
      <c r="E364" s="3"/>
      <c r="F364" s="3"/>
      <c r="G364" s="3"/>
      <c r="H364" s="3"/>
      <c r="I364" s="3"/>
      <c r="J364" s="22"/>
      <c r="K364" s="3"/>
      <c r="L364" s="21"/>
      <c r="M364" s="22"/>
      <c r="N364" s="3"/>
      <c r="O364" s="21"/>
      <c r="P364" s="3"/>
      <c r="Q364" s="3"/>
      <c r="R364" s="3"/>
      <c r="S364" s="3"/>
      <c r="T364" s="3"/>
      <c r="U364" s="3"/>
      <c r="V364" s="22"/>
      <c r="W364" s="3"/>
      <c r="X364" s="3"/>
      <c r="Y364" s="3"/>
      <c r="Z364" s="3"/>
    </row>
    <row r="365" ht="15.75" customHeight="1">
      <c r="A365" s="21"/>
      <c r="B365" s="22"/>
      <c r="C365" s="3"/>
      <c r="D365" s="21"/>
      <c r="E365" s="3"/>
      <c r="F365" s="3"/>
      <c r="G365" s="3"/>
      <c r="H365" s="3"/>
      <c r="I365" s="3"/>
      <c r="J365" s="22"/>
      <c r="K365" s="3"/>
      <c r="L365" s="21"/>
      <c r="M365" s="22"/>
      <c r="N365" s="3"/>
      <c r="O365" s="21"/>
      <c r="P365" s="3"/>
      <c r="Q365" s="3"/>
      <c r="R365" s="3"/>
      <c r="S365" s="3"/>
      <c r="T365" s="3"/>
      <c r="U365" s="3"/>
      <c r="V365" s="22"/>
      <c r="W365" s="3"/>
      <c r="X365" s="3"/>
      <c r="Y365" s="3"/>
      <c r="Z365" s="3"/>
    </row>
    <row r="366" ht="15.75" customHeight="1">
      <c r="A366" s="21" t="s">
        <v>2</v>
      </c>
      <c r="B366" s="22">
        <f t="array" ref="B366:B367">TRANSPOSE($A$6:$B$6)</f>
        <v>1</v>
      </c>
      <c r="C366" s="3"/>
      <c r="D366" s="21" t="str">
        <f t="shared" ref="D366:G366" si="118">D363</f>
        <v>w0,_</v>
      </c>
      <c r="E366" s="3">
        <f t="shared" si="118"/>
        <v>4.5524032</v>
      </c>
      <c r="F366" s="3">
        <f t="shared" si="118"/>
        <v>4.552310028</v>
      </c>
      <c r="G366" s="3">
        <f t="shared" si="118"/>
        <v>-6.92658448</v>
      </c>
      <c r="H366" s="3"/>
      <c r="I366" s="3">
        <f t="array" ref="I366">MMULT(E366:F366,B366:B367) + G366</f>
        <v>2.178128749</v>
      </c>
      <c r="J366" s="22">
        <f>1/(1+EXP(-I366))</f>
        <v>0.8982682</v>
      </c>
      <c r="K366" s="3"/>
      <c r="L366" s="21">
        <f>$C$6</f>
        <v>1</v>
      </c>
      <c r="M366" s="22">
        <f>(L366-J366)^2</f>
        <v>0.01034935913</v>
      </c>
      <c r="N366" s="3"/>
      <c r="O366" s="21">
        <f>2*(J366-L366)</f>
        <v>-0.2034636</v>
      </c>
      <c r="P366" s="3">
        <f>J366*(1-J366)</f>
        <v>0.09138244088</v>
      </c>
      <c r="Q366" s="3">
        <f>B366</f>
        <v>1</v>
      </c>
      <c r="R366" s="3">
        <f>B367</f>
        <v>1</v>
      </c>
      <c r="S366" s="3">
        <v>1.0</v>
      </c>
      <c r="T366" s="3">
        <f>O366*P366*Q366</f>
        <v>-0.0185930004</v>
      </c>
      <c r="U366" s="3">
        <f>O366*P366*R366</f>
        <v>-0.0185930004</v>
      </c>
      <c r="V366" s="22">
        <f>O366*P366*S366</f>
        <v>-0.0185930004</v>
      </c>
      <c r="W366" s="3"/>
      <c r="X366" s="3"/>
      <c r="Y366" s="3"/>
      <c r="Z366" s="3"/>
    </row>
    <row r="367" ht="15.75" customHeight="1">
      <c r="A367" s="26" t="s">
        <v>21</v>
      </c>
      <c r="B367" s="27">
        <v>1.0</v>
      </c>
      <c r="C367" s="3"/>
      <c r="D367" s="26"/>
      <c r="E367" s="28"/>
      <c r="F367" s="28"/>
      <c r="G367" s="28"/>
      <c r="H367" s="28"/>
      <c r="I367" s="28"/>
      <c r="J367" s="27"/>
      <c r="K367" s="21"/>
      <c r="L367" s="26"/>
      <c r="M367" s="27"/>
      <c r="N367" s="3"/>
      <c r="O367" s="26"/>
      <c r="P367" s="28"/>
      <c r="Q367" s="28"/>
      <c r="R367" s="28"/>
      <c r="S367" s="28"/>
      <c r="T367" s="28"/>
      <c r="U367" s="28"/>
      <c r="V367" s="27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>
        <f>SUM(M357:M367)</f>
        <v>0.02485449238</v>
      </c>
      <c r="N368" s="3"/>
      <c r="O368" s="3"/>
      <c r="P368" s="3"/>
      <c r="Q368" s="3"/>
      <c r="R368" s="3"/>
      <c r="S368" s="3"/>
      <c r="T368" s="2">
        <f t="shared" ref="T368:V368" si="119">AVERAGE(T357:T367)</f>
        <v>-0.001330728337</v>
      </c>
      <c r="U368" s="2">
        <f t="shared" si="119"/>
        <v>-0.001331267523</v>
      </c>
      <c r="V368" s="2">
        <f t="shared" si="119"/>
        <v>0.001986734346</v>
      </c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5" t="s">
        <v>5</v>
      </c>
      <c r="B370" s="6"/>
      <c r="C370" s="3"/>
      <c r="D370" s="7" t="s">
        <v>6</v>
      </c>
      <c r="E370" s="8"/>
      <c r="F370" s="8"/>
      <c r="G370" s="8"/>
      <c r="H370" s="8"/>
      <c r="I370" s="9" t="s">
        <v>3</v>
      </c>
      <c r="J370" s="10"/>
      <c r="K370" s="3"/>
      <c r="L370" s="7" t="s">
        <v>20</v>
      </c>
      <c r="M370" s="11" t="s">
        <v>8</v>
      </c>
      <c r="N370" s="3"/>
      <c r="O370" s="7"/>
      <c r="P370" s="8"/>
      <c r="Q370" s="8"/>
      <c r="R370" s="8"/>
      <c r="S370" s="8"/>
      <c r="T370" s="8"/>
      <c r="U370" s="8"/>
      <c r="V370" s="11"/>
      <c r="W370" s="3"/>
      <c r="X370" s="3"/>
      <c r="Y370" s="3"/>
      <c r="Z370" s="3"/>
    </row>
    <row r="371" ht="15.75" customHeight="1">
      <c r="A371" s="12"/>
      <c r="B371" s="13"/>
      <c r="C371" s="3"/>
      <c r="D371" s="14"/>
      <c r="E371" s="15" t="s">
        <v>9</v>
      </c>
      <c r="F371" s="15" t="s">
        <v>22</v>
      </c>
      <c r="G371" s="15" t="s">
        <v>10</v>
      </c>
      <c r="H371" s="15"/>
      <c r="I371" s="16" t="s">
        <v>11</v>
      </c>
      <c r="J371" s="17" t="s">
        <v>12</v>
      </c>
      <c r="K371" s="3"/>
      <c r="L371" s="14"/>
      <c r="M371" s="18"/>
      <c r="N371" s="3"/>
      <c r="O371" s="14" t="s">
        <v>13</v>
      </c>
      <c r="P371" s="15" t="s">
        <v>14</v>
      </c>
      <c r="Q371" s="15" t="s">
        <v>23</v>
      </c>
      <c r="R371" s="15" t="s">
        <v>24</v>
      </c>
      <c r="S371" s="15" t="s">
        <v>16</v>
      </c>
      <c r="T371" s="15" t="s">
        <v>25</v>
      </c>
      <c r="U371" s="15" t="s">
        <v>26</v>
      </c>
      <c r="V371" s="18" t="s">
        <v>18</v>
      </c>
      <c r="W371" s="3"/>
      <c r="X371" s="3"/>
      <c r="Y371" s="3"/>
      <c r="Z371" s="3"/>
    </row>
    <row r="372" ht="15.75" customHeight="1">
      <c r="A372" s="21" t="s">
        <v>2</v>
      </c>
      <c r="B372" s="22">
        <f t="array" ref="B372:B373">TRANSPOSE($A$3:$B$3)</f>
        <v>0</v>
      </c>
      <c r="C372" s="3"/>
      <c r="D372" s="23" t="s">
        <v>19</v>
      </c>
      <c r="E372" s="24">
        <f t="shared" ref="E372:G372" si="120">E357-$B$8*T368</f>
        <v>4.579017767</v>
      </c>
      <c r="F372" s="24">
        <f t="shared" si="120"/>
        <v>4.578935379</v>
      </c>
      <c r="G372" s="24">
        <f t="shared" si="120"/>
        <v>-6.966319167</v>
      </c>
      <c r="H372" s="24"/>
      <c r="I372" s="24">
        <f t="array" ref="I372">MMULT(E372:F372,B372:B373) + G372</f>
        <v>-6.966319167</v>
      </c>
      <c r="J372" s="22">
        <f>1/(1+EXP(-I372))</f>
        <v>0.0009422293512</v>
      </c>
      <c r="K372" s="21"/>
      <c r="L372" s="21">
        <f>$C$3</f>
        <v>0</v>
      </c>
      <c r="M372" s="22">
        <f>(L372-J372)^2</f>
        <v>0.0000008877961503</v>
      </c>
      <c r="N372" s="3"/>
      <c r="O372" s="21">
        <f>2*(J372-L372)</f>
        <v>0.001884458702</v>
      </c>
      <c r="P372" s="3">
        <f>J372*(1-J372)</f>
        <v>0.0009413415551</v>
      </c>
      <c r="Q372" s="3">
        <f>B372</f>
        <v>0</v>
      </c>
      <c r="R372" s="3">
        <f>B373</f>
        <v>0</v>
      </c>
      <c r="S372" s="3">
        <v>1.0</v>
      </c>
      <c r="T372" s="3">
        <f>O372*P372*Q372</f>
        <v>0</v>
      </c>
      <c r="U372" s="3">
        <f>O372*P372*R372</f>
        <v>0</v>
      </c>
      <c r="V372" s="22">
        <f>O372*P372*S372</f>
        <v>0.000001773919285</v>
      </c>
      <c r="W372" s="3"/>
      <c r="X372" s="3"/>
      <c r="Y372" s="3"/>
      <c r="Z372" s="3"/>
    </row>
    <row r="373" ht="15.75" customHeight="1">
      <c r="A373" s="21" t="s">
        <v>21</v>
      </c>
      <c r="B373" s="22">
        <v>0.0</v>
      </c>
      <c r="C373" s="3"/>
      <c r="D373" s="21"/>
      <c r="E373" s="3"/>
      <c r="F373" s="3"/>
      <c r="G373" s="3"/>
      <c r="H373" s="3"/>
      <c r="I373" s="3"/>
      <c r="J373" s="22"/>
      <c r="K373" s="3"/>
      <c r="L373" s="21"/>
      <c r="M373" s="22"/>
      <c r="N373" s="3"/>
      <c r="O373" s="21"/>
      <c r="P373" s="3"/>
      <c r="Q373" s="3"/>
      <c r="R373" s="3"/>
      <c r="S373" s="3"/>
      <c r="T373" s="3"/>
      <c r="U373" s="3"/>
      <c r="V373" s="22"/>
      <c r="W373" s="3"/>
      <c r="X373" s="3"/>
      <c r="Y373" s="3"/>
      <c r="Z373" s="3"/>
    </row>
    <row r="374" ht="15.75" customHeight="1">
      <c r="A374" s="21"/>
      <c r="B374" s="22"/>
      <c r="C374" s="3"/>
      <c r="D374" s="21"/>
      <c r="E374" s="3"/>
      <c r="F374" s="3"/>
      <c r="G374" s="3"/>
      <c r="H374" s="3"/>
      <c r="I374" s="3"/>
      <c r="J374" s="22"/>
      <c r="K374" s="3"/>
      <c r="L374" s="21"/>
      <c r="M374" s="22"/>
      <c r="N374" s="3"/>
      <c r="O374" s="21"/>
      <c r="P374" s="3"/>
      <c r="Q374" s="3"/>
      <c r="R374" s="3"/>
      <c r="S374" s="3"/>
      <c r="T374" s="3"/>
      <c r="U374" s="3"/>
      <c r="V374" s="22"/>
      <c r="W374" s="3"/>
      <c r="X374" s="3"/>
      <c r="Y374" s="3"/>
      <c r="Z374" s="3"/>
    </row>
    <row r="375" ht="15.75" customHeight="1">
      <c r="A375" s="21" t="s">
        <v>2</v>
      </c>
      <c r="B375" s="22">
        <f t="array" ref="B375:B376">TRANSPOSE($A$4:$B$4)</f>
        <v>1</v>
      </c>
      <c r="C375" s="3"/>
      <c r="D375" s="21" t="str">
        <f t="shared" ref="D375:G375" si="121">D372</f>
        <v>w0,_</v>
      </c>
      <c r="E375" s="3">
        <f t="shared" si="121"/>
        <v>4.579017767</v>
      </c>
      <c r="F375" s="3">
        <f t="shared" si="121"/>
        <v>4.578935379</v>
      </c>
      <c r="G375" s="3">
        <f t="shared" si="121"/>
        <v>-6.966319167</v>
      </c>
      <c r="H375" s="3"/>
      <c r="I375" s="3">
        <f t="array" ref="I375">MMULT(E375:F375,B375:B376) + G375</f>
        <v>-2.3873014</v>
      </c>
      <c r="J375" s="22">
        <f>1/(1+EXP(-I375))</f>
        <v>0.08414616785</v>
      </c>
      <c r="K375" s="3"/>
      <c r="L375" s="21">
        <f>$C$4</f>
        <v>0</v>
      </c>
      <c r="M375" s="22">
        <f>(L375-J375)^2</f>
        <v>0.007080577564</v>
      </c>
      <c r="N375" s="3"/>
      <c r="O375" s="21">
        <f>2*(J375-L375)</f>
        <v>0.1682923357</v>
      </c>
      <c r="P375" s="3">
        <f>J375*(1-J375)</f>
        <v>0.07706559029</v>
      </c>
      <c r="Q375" s="3">
        <f>B375</f>
        <v>1</v>
      </c>
      <c r="R375" s="3">
        <f>B376</f>
        <v>0</v>
      </c>
      <c r="S375" s="3">
        <v>1.0</v>
      </c>
      <c r="T375" s="3">
        <f>O375*P375*Q375</f>
        <v>0.01296954819</v>
      </c>
      <c r="U375" s="3">
        <f>O375*P375*R375</f>
        <v>0</v>
      </c>
      <c r="V375" s="22">
        <f>O375*P375*S375</f>
        <v>0.01296954819</v>
      </c>
      <c r="W375" s="3"/>
      <c r="X375" s="3"/>
      <c r="Y375" s="3"/>
      <c r="Z375" s="3"/>
    </row>
    <row r="376" ht="15.75" customHeight="1">
      <c r="A376" s="21" t="s">
        <v>21</v>
      </c>
      <c r="B376" s="22">
        <v>0.0</v>
      </c>
      <c r="C376" s="3"/>
      <c r="D376" s="21"/>
      <c r="E376" s="3"/>
      <c r="F376" s="3"/>
      <c r="G376" s="3"/>
      <c r="H376" s="3"/>
      <c r="I376" s="3"/>
      <c r="J376" s="22"/>
      <c r="K376" s="3"/>
      <c r="L376" s="21"/>
      <c r="M376" s="22"/>
      <c r="N376" s="3"/>
      <c r="O376" s="21"/>
      <c r="P376" s="3"/>
      <c r="Q376" s="3"/>
      <c r="R376" s="3"/>
      <c r="S376" s="3"/>
      <c r="T376" s="3"/>
      <c r="U376" s="3"/>
      <c r="V376" s="22"/>
      <c r="W376" s="3"/>
      <c r="X376" s="3"/>
      <c r="Y376" s="3"/>
      <c r="Z376" s="3"/>
    </row>
    <row r="377" ht="15.75" customHeight="1">
      <c r="A377" s="21"/>
      <c r="B377" s="22"/>
      <c r="C377" s="3"/>
      <c r="D377" s="21"/>
      <c r="E377" s="3"/>
      <c r="F377" s="3"/>
      <c r="G377" s="3"/>
      <c r="H377" s="3"/>
      <c r="I377" s="3"/>
      <c r="J377" s="22"/>
      <c r="K377" s="3"/>
      <c r="L377" s="21"/>
      <c r="M377" s="22"/>
      <c r="N377" s="3"/>
      <c r="O377" s="21"/>
      <c r="P377" s="3"/>
      <c r="Q377" s="3"/>
      <c r="R377" s="3"/>
      <c r="S377" s="3"/>
      <c r="T377" s="3"/>
      <c r="U377" s="3"/>
      <c r="V377" s="22"/>
      <c r="W377" s="3"/>
      <c r="X377" s="3"/>
      <c r="Y377" s="3"/>
      <c r="Z377" s="3"/>
    </row>
    <row r="378" ht="15.75" customHeight="1">
      <c r="A378" s="21" t="s">
        <v>2</v>
      </c>
      <c r="B378" s="22">
        <f t="array" ref="B378:B379">TRANSPOSE($A$5:$B$5)</f>
        <v>0</v>
      </c>
      <c r="C378" s="3"/>
      <c r="D378" s="21" t="str">
        <f t="shared" ref="D378:G378" si="122">D375</f>
        <v>w0,_</v>
      </c>
      <c r="E378" s="3">
        <f t="shared" si="122"/>
        <v>4.579017767</v>
      </c>
      <c r="F378" s="3">
        <f t="shared" si="122"/>
        <v>4.578935379</v>
      </c>
      <c r="G378" s="3">
        <f t="shared" si="122"/>
        <v>-6.966319167</v>
      </c>
      <c r="H378" s="3"/>
      <c r="I378" s="3">
        <f t="array" ref="I378">MMULT(E378:F378,B378:B379) + G378</f>
        <v>-2.387383788</v>
      </c>
      <c r="J378" s="22">
        <f>1/(1+EXP(-I378))</f>
        <v>0.08413981879</v>
      </c>
      <c r="K378" s="3"/>
      <c r="L378" s="21">
        <f>$C$5</f>
        <v>0</v>
      </c>
      <c r="M378" s="22">
        <f>(L378-J378)^2</f>
        <v>0.007079509106</v>
      </c>
      <c r="N378" s="3"/>
      <c r="O378" s="21">
        <f>2*(J378-L378)</f>
        <v>0.1682796376</v>
      </c>
      <c r="P378" s="3">
        <f>J378*(1-J378)</f>
        <v>0.07706030969</v>
      </c>
      <c r="Q378" s="3">
        <f>B378</f>
        <v>0</v>
      </c>
      <c r="R378" s="3">
        <f>B379</f>
        <v>1</v>
      </c>
      <c r="S378" s="3">
        <v>1.0</v>
      </c>
      <c r="T378" s="3">
        <f>O378*P378*Q378</f>
        <v>0</v>
      </c>
      <c r="U378" s="3">
        <f>O378*P378*R378</f>
        <v>0.01296768099</v>
      </c>
      <c r="V378" s="22">
        <f>O378*P378*S378</f>
        <v>0.01296768099</v>
      </c>
      <c r="W378" s="3"/>
      <c r="X378" s="3"/>
      <c r="Y378" s="3"/>
      <c r="Z378" s="3"/>
    </row>
    <row r="379" ht="15.75" customHeight="1">
      <c r="A379" s="21" t="s">
        <v>21</v>
      </c>
      <c r="B379" s="22">
        <v>1.0</v>
      </c>
      <c r="C379" s="3"/>
      <c r="D379" s="21"/>
      <c r="E379" s="3"/>
      <c r="F379" s="3"/>
      <c r="G379" s="3"/>
      <c r="H379" s="3"/>
      <c r="I379" s="3"/>
      <c r="J379" s="22"/>
      <c r="K379" s="3"/>
      <c r="L379" s="21"/>
      <c r="M379" s="22"/>
      <c r="N379" s="3"/>
      <c r="O379" s="21"/>
      <c r="P379" s="3"/>
      <c r="Q379" s="3"/>
      <c r="R379" s="3"/>
      <c r="S379" s="3"/>
      <c r="T379" s="3"/>
      <c r="U379" s="3"/>
      <c r="V379" s="22"/>
      <c r="W379" s="3"/>
      <c r="X379" s="3"/>
      <c r="Y379" s="3"/>
      <c r="Z379" s="3"/>
    </row>
    <row r="380" ht="15.75" customHeight="1">
      <c r="A380" s="21"/>
      <c r="B380" s="22"/>
      <c r="C380" s="3"/>
      <c r="D380" s="21"/>
      <c r="E380" s="3"/>
      <c r="F380" s="3"/>
      <c r="G380" s="3"/>
      <c r="H380" s="3"/>
      <c r="I380" s="3"/>
      <c r="J380" s="22"/>
      <c r="K380" s="3"/>
      <c r="L380" s="21"/>
      <c r="M380" s="22"/>
      <c r="N380" s="3"/>
      <c r="O380" s="21"/>
      <c r="P380" s="3"/>
      <c r="Q380" s="3"/>
      <c r="R380" s="3"/>
      <c r="S380" s="3"/>
      <c r="T380" s="3"/>
      <c r="U380" s="3"/>
      <c r="V380" s="22"/>
      <c r="W380" s="3"/>
      <c r="X380" s="3"/>
      <c r="Y380" s="3"/>
      <c r="Z380" s="3"/>
    </row>
    <row r="381" ht="15.75" customHeight="1">
      <c r="A381" s="21" t="s">
        <v>2</v>
      </c>
      <c r="B381" s="22">
        <f t="array" ref="B381:B382">TRANSPOSE($A$6:$B$6)</f>
        <v>1</v>
      </c>
      <c r="C381" s="3"/>
      <c r="D381" s="21" t="str">
        <f t="shared" ref="D381:G381" si="123">D378</f>
        <v>w0,_</v>
      </c>
      <c r="E381" s="3">
        <f t="shared" si="123"/>
        <v>4.579017767</v>
      </c>
      <c r="F381" s="3">
        <f t="shared" si="123"/>
        <v>4.578935379</v>
      </c>
      <c r="G381" s="3">
        <f t="shared" si="123"/>
        <v>-6.966319167</v>
      </c>
      <c r="H381" s="3"/>
      <c r="I381" s="3">
        <f t="array" ref="I381">MMULT(E381:F381,B381:B382) + G381</f>
        <v>2.191633979</v>
      </c>
      <c r="J381" s="22">
        <f>1/(1+EXP(-I381))</f>
        <v>0.8994957198</v>
      </c>
      <c r="K381" s="3"/>
      <c r="L381" s="21">
        <f>$C$6</f>
        <v>1</v>
      </c>
      <c r="M381" s="22">
        <f>(L381-J381)^2</f>
        <v>0.01010111034</v>
      </c>
      <c r="N381" s="3"/>
      <c r="O381" s="21">
        <f>2*(J381-L381)</f>
        <v>-0.2010085604</v>
      </c>
      <c r="P381" s="3">
        <f>J381*(1-J381)</f>
        <v>0.09040316988</v>
      </c>
      <c r="Q381" s="3">
        <f>B381</f>
        <v>1</v>
      </c>
      <c r="R381" s="3">
        <f>B382</f>
        <v>1</v>
      </c>
      <c r="S381" s="3">
        <v>1.0</v>
      </c>
      <c r="T381" s="3">
        <f>O381*P381*Q381</f>
        <v>-0.01817181104</v>
      </c>
      <c r="U381" s="3">
        <f>O381*P381*R381</f>
        <v>-0.01817181104</v>
      </c>
      <c r="V381" s="22">
        <f>O381*P381*S381</f>
        <v>-0.01817181104</v>
      </c>
      <c r="W381" s="3"/>
      <c r="X381" s="3"/>
      <c r="Y381" s="3"/>
      <c r="Z381" s="3"/>
    </row>
    <row r="382" ht="15.75" customHeight="1">
      <c r="A382" s="26" t="s">
        <v>21</v>
      </c>
      <c r="B382" s="27">
        <v>1.0</v>
      </c>
      <c r="C382" s="3"/>
      <c r="D382" s="26"/>
      <c r="E382" s="28"/>
      <c r="F382" s="28"/>
      <c r="G382" s="28"/>
      <c r="H382" s="28"/>
      <c r="I382" s="28"/>
      <c r="J382" s="27"/>
      <c r="K382" s="21"/>
      <c r="L382" s="26"/>
      <c r="M382" s="27"/>
      <c r="N382" s="3"/>
      <c r="O382" s="26"/>
      <c r="P382" s="28"/>
      <c r="Q382" s="28"/>
      <c r="R382" s="28"/>
      <c r="S382" s="28"/>
      <c r="T382" s="28"/>
      <c r="U382" s="28"/>
      <c r="V382" s="27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>
        <f>SUM(M372:M382)</f>
        <v>0.02426208481</v>
      </c>
      <c r="N383" s="3"/>
      <c r="O383" s="3"/>
      <c r="P383" s="3"/>
      <c r="Q383" s="3"/>
      <c r="R383" s="3"/>
      <c r="S383" s="3"/>
      <c r="T383" s="2">
        <f t="shared" ref="T383:V383" si="124">AVERAGE(T372:T382)</f>
        <v>-0.001300565711</v>
      </c>
      <c r="U383" s="2">
        <f t="shared" si="124"/>
        <v>-0.001301032513</v>
      </c>
      <c r="V383" s="2">
        <f t="shared" si="124"/>
        <v>0.001941798015</v>
      </c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 t="s">
        <v>5</v>
      </c>
      <c r="B385" s="6"/>
      <c r="C385" s="3"/>
      <c r="D385" s="7" t="s">
        <v>6</v>
      </c>
      <c r="E385" s="8"/>
      <c r="F385" s="8"/>
      <c r="G385" s="8"/>
      <c r="H385" s="8"/>
      <c r="I385" s="9" t="s">
        <v>3</v>
      </c>
      <c r="J385" s="10"/>
      <c r="K385" s="3"/>
      <c r="L385" s="7" t="s">
        <v>20</v>
      </c>
      <c r="M385" s="11" t="s">
        <v>8</v>
      </c>
      <c r="N385" s="3"/>
      <c r="O385" s="7"/>
      <c r="P385" s="8"/>
      <c r="Q385" s="8"/>
      <c r="R385" s="8"/>
      <c r="S385" s="8"/>
      <c r="T385" s="8"/>
      <c r="U385" s="8"/>
      <c r="V385" s="11"/>
      <c r="W385" s="3"/>
      <c r="X385" s="3"/>
      <c r="Y385" s="3"/>
      <c r="Z385" s="3"/>
    </row>
    <row r="386" ht="15.75" customHeight="1">
      <c r="A386" s="12"/>
      <c r="B386" s="13"/>
      <c r="C386" s="3"/>
      <c r="D386" s="14"/>
      <c r="E386" s="15" t="s">
        <v>9</v>
      </c>
      <c r="F386" s="15" t="s">
        <v>22</v>
      </c>
      <c r="G386" s="15" t="s">
        <v>10</v>
      </c>
      <c r="H386" s="15"/>
      <c r="I386" s="16" t="s">
        <v>11</v>
      </c>
      <c r="J386" s="17" t="s">
        <v>12</v>
      </c>
      <c r="K386" s="3"/>
      <c r="L386" s="14"/>
      <c r="M386" s="18"/>
      <c r="N386" s="3"/>
      <c r="O386" s="14" t="s">
        <v>13</v>
      </c>
      <c r="P386" s="15" t="s">
        <v>14</v>
      </c>
      <c r="Q386" s="15" t="s">
        <v>23</v>
      </c>
      <c r="R386" s="15" t="s">
        <v>24</v>
      </c>
      <c r="S386" s="15" t="s">
        <v>16</v>
      </c>
      <c r="T386" s="15" t="s">
        <v>25</v>
      </c>
      <c r="U386" s="15" t="s">
        <v>26</v>
      </c>
      <c r="V386" s="18" t="s">
        <v>18</v>
      </c>
      <c r="W386" s="3"/>
      <c r="X386" s="3"/>
      <c r="Y386" s="3"/>
      <c r="Z386" s="3"/>
    </row>
    <row r="387" ht="15.75" customHeight="1">
      <c r="A387" s="21" t="s">
        <v>2</v>
      </c>
      <c r="B387" s="22">
        <f t="array" ref="B387:B388">TRANSPOSE($A$3:$B$3)</f>
        <v>0</v>
      </c>
      <c r="C387" s="3"/>
      <c r="D387" s="23" t="s">
        <v>19</v>
      </c>
      <c r="E387" s="24">
        <f t="shared" ref="E387:G387" si="125">E372-$B$8*T383</f>
        <v>4.605029081</v>
      </c>
      <c r="F387" s="24">
        <f t="shared" si="125"/>
        <v>4.604956029</v>
      </c>
      <c r="G387" s="24">
        <f t="shared" si="125"/>
        <v>-7.005155127</v>
      </c>
      <c r="H387" s="24"/>
      <c r="I387" s="24">
        <f t="array" ref="I387">MMULT(E387:F387,B387:B388) + G387</f>
        <v>-7.005155127</v>
      </c>
      <c r="J387" s="22">
        <f>1/(1+EXP(-I387))</f>
        <v>0.0009063709405</v>
      </c>
      <c r="K387" s="21"/>
      <c r="L387" s="21">
        <f>$C$3</f>
        <v>0</v>
      </c>
      <c r="M387" s="22">
        <f>(L387-J387)^2</f>
        <v>0.0000008215082818</v>
      </c>
      <c r="N387" s="3"/>
      <c r="O387" s="21">
        <f>2*(J387-L387)</f>
        <v>0.001812741881</v>
      </c>
      <c r="P387" s="3">
        <f>J387*(1-J387)</f>
        <v>0.0009055494322</v>
      </c>
      <c r="Q387" s="3">
        <f>B387</f>
        <v>0</v>
      </c>
      <c r="R387" s="3">
        <f>B388</f>
        <v>0</v>
      </c>
      <c r="S387" s="3">
        <v>1.0</v>
      </c>
      <c r="T387" s="3">
        <f>O387*P387*Q387</f>
        <v>0</v>
      </c>
      <c r="U387" s="3">
        <f>O387*P387*R387</f>
        <v>0</v>
      </c>
      <c r="V387" s="22">
        <f>O387*P387*S387</f>
        <v>0.000001641527381</v>
      </c>
      <c r="W387" s="3"/>
      <c r="X387" s="3"/>
      <c r="Y387" s="3"/>
      <c r="Z387" s="3"/>
    </row>
    <row r="388" ht="15.75" customHeight="1">
      <c r="A388" s="21" t="s">
        <v>21</v>
      </c>
      <c r="B388" s="22">
        <v>0.0</v>
      </c>
      <c r="C388" s="3"/>
      <c r="D388" s="21"/>
      <c r="E388" s="3"/>
      <c r="F388" s="3"/>
      <c r="G388" s="3"/>
      <c r="H388" s="3"/>
      <c r="I388" s="3"/>
      <c r="J388" s="22"/>
      <c r="K388" s="3"/>
      <c r="L388" s="21"/>
      <c r="M388" s="22"/>
      <c r="N388" s="3"/>
      <c r="O388" s="21"/>
      <c r="P388" s="3"/>
      <c r="Q388" s="3"/>
      <c r="R388" s="3"/>
      <c r="S388" s="3"/>
      <c r="T388" s="3"/>
      <c r="U388" s="3"/>
      <c r="V388" s="22"/>
      <c r="W388" s="3"/>
      <c r="X388" s="3"/>
      <c r="Y388" s="3"/>
      <c r="Z388" s="3"/>
    </row>
    <row r="389" ht="15.75" customHeight="1">
      <c r="A389" s="21"/>
      <c r="B389" s="22"/>
      <c r="C389" s="3"/>
      <c r="D389" s="21"/>
      <c r="E389" s="3"/>
      <c r="F389" s="3"/>
      <c r="G389" s="3"/>
      <c r="H389" s="3"/>
      <c r="I389" s="3"/>
      <c r="J389" s="22"/>
      <c r="K389" s="3"/>
      <c r="L389" s="21"/>
      <c r="M389" s="22"/>
      <c r="N389" s="3"/>
      <c r="O389" s="21"/>
      <c r="P389" s="3"/>
      <c r="Q389" s="3"/>
      <c r="R389" s="3"/>
      <c r="S389" s="3"/>
      <c r="T389" s="3"/>
      <c r="U389" s="3"/>
      <c r="V389" s="22"/>
      <c r="W389" s="3"/>
      <c r="X389" s="3"/>
      <c r="Y389" s="3"/>
      <c r="Z389" s="3"/>
    </row>
    <row r="390" ht="15.75" customHeight="1">
      <c r="A390" s="21" t="s">
        <v>2</v>
      </c>
      <c r="B390" s="22">
        <f t="array" ref="B390:B391">TRANSPOSE($A$4:$B$4)</f>
        <v>1</v>
      </c>
      <c r="C390" s="3"/>
      <c r="D390" s="21" t="str">
        <f t="shared" ref="D390:G390" si="126">D387</f>
        <v>w0,_</v>
      </c>
      <c r="E390" s="3">
        <f t="shared" si="126"/>
        <v>4.605029081</v>
      </c>
      <c r="F390" s="3">
        <f t="shared" si="126"/>
        <v>4.604956029</v>
      </c>
      <c r="G390" s="3">
        <f t="shared" si="126"/>
        <v>-7.005155127</v>
      </c>
      <c r="H390" s="3"/>
      <c r="I390" s="3">
        <f t="array" ref="I390">MMULT(E390:F390,B390:B391) + G390</f>
        <v>-2.400126046</v>
      </c>
      <c r="J390" s="22">
        <f>1/(1+EXP(-I390))</f>
        <v>0.08316308536</v>
      </c>
      <c r="K390" s="3"/>
      <c r="L390" s="21">
        <f>$C$4</f>
        <v>0</v>
      </c>
      <c r="M390" s="22">
        <f>(L390-J390)^2</f>
        <v>0.006916098767</v>
      </c>
      <c r="N390" s="3"/>
      <c r="O390" s="21">
        <f>2*(J390-L390)</f>
        <v>0.1663261707</v>
      </c>
      <c r="P390" s="3">
        <f>J390*(1-J390)</f>
        <v>0.07624698659</v>
      </c>
      <c r="Q390" s="3">
        <f>B390</f>
        <v>1</v>
      </c>
      <c r="R390" s="3">
        <f>B391</f>
        <v>0</v>
      </c>
      <c r="S390" s="3">
        <v>1.0</v>
      </c>
      <c r="T390" s="3">
        <f>O390*P390*Q390</f>
        <v>0.01268186931</v>
      </c>
      <c r="U390" s="3">
        <f>O390*P390*R390</f>
        <v>0</v>
      </c>
      <c r="V390" s="22">
        <f>O390*P390*S390</f>
        <v>0.01268186931</v>
      </c>
      <c r="W390" s="3"/>
      <c r="X390" s="3"/>
      <c r="Y390" s="3"/>
      <c r="Z390" s="3"/>
    </row>
    <row r="391" ht="15.75" customHeight="1">
      <c r="A391" s="21" t="s">
        <v>21</v>
      </c>
      <c r="B391" s="22">
        <v>0.0</v>
      </c>
      <c r="C391" s="3"/>
      <c r="D391" s="21"/>
      <c r="E391" s="3"/>
      <c r="F391" s="3"/>
      <c r="G391" s="3"/>
      <c r="H391" s="3"/>
      <c r="I391" s="3"/>
      <c r="J391" s="22"/>
      <c r="K391" s="3"/>
      <c r="L391" s="21"/>
      <c r="M391" s="22"/>
      <c r="N391" s="3"/>
      <c r="O391" s="21"/>
      <c r="P391" s="3"/>
      <c r="Q391" s="3"/>
      <c r="R391" s="3"/>
      <c r="S391" s="3"/>
      <c r="T391" s="3"/>
      <c r="U391" s="3"/>
      <c r="V391" s="22"/>
      <c r="W391" s="3"/>
      <c r="X391" s="3"/>
      <c r="Y391" s="3"/>
      <c r="Z391" s="3"/>
    </row>
    <row r="392" ht="15.75" customHeight="1">
      <c r="A392" s="21"/>
      <c r="B392" s="22"/>
      <c r="C392" s="3"/>
      <c r="D392" s="21"/>
      <c r="E392" s="3"/>
      <c r="F392" s="3"/>
      <c r="G392" s="3"/>
      <c r="H392" s="3"/>
      <c r="I392" s="3"/>
      <c r="J392" s="22"/>
      <c r="K392" s="3"/>
      <c r="L392" s="21"/>
      <c r="M392" s="22"/>
      <c r="N392" s="3"/>
      <c r="O392" s="21"/>
      <c r="P392" s="3"/>
      <c r="Q392" s="3"/>
      <c r="R392" s="3"/>
      <c r="S392" s="3"/>
      <c r="T392" s="3"/>
      <c r="U392" s="3"/>
      <c r="V392" s="22"/>
      <c r="W392" s="3"/>
      <c r="X392" s="3"/>
      <c r="Y392" s="3"/>
      <c r="Z392" s="3"/>
    </row>
    <row r="393" ht="15.75" customHeight="1">
      <c r="A393" s="21" t="s">
        <v>2</v>
      </c>
      <c r="B393" s="22">
        <f t="array" ref="B393:B394">TRANSPOSE($A$5:$B$5)</f>
        <v>0</v>
      </c>
      <c r="C393" s="3"/>
      <c r="D393" s="21" t="str">
        <f t="shared" ref="D393:G393" si="127">D390</f>
        <v>w0,_</v>
      </c>
      <c r="E393" s="3">
        <f t="shared" si="127"/>
        <v>4.605029081</v>
      </c>
      <c r="F393" s="3">
        <f t="shared" si="127"/>
        <v>4.604956029</v>
      </c>
      <c r="G393" s="3">
        <f t="shared" si="127"/>
        <v>-7.005155127</v>
      </c>
      <c r="H393" s="3"/>
      <c r="I393" s="3">
        <f t="array" ref="I393">MMULT(E393:F393,B393:B394) + G393</f>
        <v>-2.400199098</v>
      </c>
      <c r="J393" s="22">
        <f>1/(1+EXP(-I393))</f>
        <v>0.08315751554</v>
      </c>
      <c r="K393" s="3"/>
      <c r="L393" s="21">
        <f>$C$5</f>
        <v>0</v>
      </c>
      <c r="M393" s="22">
        <f>(L393-J393)^2</f>
        <v>0.006915172391</v>
      </c>
      <c r="N393" s="3"/>
      <c r="O393" s="21">
        <f>2*(J393-L393)</f>
        <v>0.1663150311</v>
      </c>
      <c r="P393" s="3">
        <f>J393*(1-J393)</f>
        <v>0.07624234315</v>
      </c>
      <c r="Q393" s="3">
        <f>B393</f>
        <v>0</v>
      </c>
      <c r="R393" s="3">
        <f>B394</f>
        <v>1</v>
      </c>
      <c r="S393" s="3">
        <v>1.0</v>
      </c>
      <c r="T393" s="3">
        <f>O393*P393*Q393</f>
        <v>0</v>
      </c>
      <c r="U393" s="3">
        <f>O393*P393*R393</f>
        <v>0.01268024767</v>
      </c>
      <c r="V393" s="22">
        <f>O393*P393*S393</f>
        <v>0.01268024767</v>
      </c>
      <c r="W393" s="3"/>
      <c r="X393" s="3"/>
      <c r="Y393" s="3"/>
      <c r="Z393" s="3"/>
    </row>
    <row r="394" ht="15.75" customHeight="1">
      <c r="A394" s="21" t="s">
        <v>21</v>
      </c>
      <c r="B394" s="22">
        <v>1.0</v>
      </c>
      <c r="C394" s="3"/>
      <c r="D394" s="21"/>
      <c r="E394" s="3"/>
      <c r="F394" s="3"/>
      <c r="G394" s="3"/>
      <c r="H394" s="3"/>
      <c r="I394" s="3"/>
      <c r="J394" s="22"/>
      <c r="K394" s="3"/>
      <c r="L394" s="21"/>
      <c r="M394" s="22"/>
      <c r="N394" s="3"/>
      <c r="O394" s="21"/>
      <c r="P394" s="3"/>
      <c r="Q394" s="3"/>
      <c r="R394" s="3"/>
      <c r="S394" s="3"/>
      <c r="T394" s="3"/>
      <c r="U394" s="3"/>
      <c r="V394" s="22"/>
      <c r="W394" s="3"/>
      <c r="X394" s="3"/>
      <c r="Y394" s="3"/>
      <c r="Z394" s="3"/>
    </row>
    <row r="395" ht="15.75" customHeight="1">
      <c r="A395" s="21"/>
      <c r="B395" s="22"/>
      <c r="C395" s="3"/>
      <c r="D395" s="21"/>
      <c r="E395" s="3"/>
      <c r="F395" s="3"/>
      <c r="G395" s="3"/>
      <c r="H395" s="3"/>
      <c r="I395" s="3"/>
      <c r="J395" s="22"/>
      <c r="K395" s="3"/>
      <c r="L395" s="21"/>
      <c r="M395" s="22"/>
      <c r="N395" s="3"/>
      <c r="O395" s="21"/>
      <c r="P395" s="3"/>
      <c r="Q395" s="3"/>
      <c r="R395" s="3"/>
      <c r="S395" s="3"/>
      <c r="T395" s="3"/>
      <c r="U395" s="3"/>
      <c r="V395" s="22"/>
      <c r="W395" s="3"/>
      <c r="X395" s="3"/>
      <c r="Y395" s="3"/>
      <c r="Z395" s="3"/>
    </row>
    <row r="396" ht="15.75" customHeight="1">
      <c r="A396" s="21" t="s">
        <v>2</v>
      </c>
      <c r="B396" s="22">
        <f t="array" ref="B396:B397">TRANSPOSE($A$6:$B$6)</f>
        <v>1</v>
      </c>
      <c r="C396" s="3"/>
      <c r="D396" s="21" t="str">
        <f t="shared" ref="D396:G396" si="128">D393</f>
        <v>w0,_</v>
      </c>
      <c r="E396" s="3">
        <f t="shared" si="128"/>
        <v>4.605029081</v>
      </c>
      <c r="F396" s="3">
        <f t="shared" si="128"/>
        <v>4.604956029</v>
      </c>
      <c r="G396" s="3">
        <f t="shared" si="128"/>
        <v>-7.005155127</v>
      </c>
      <c r="H396" s="3"/>
      <c r="I396" s="3">
        <f t="array" ref="I396">MMULT(E396:F396,B396:B397) + G396</f>
        <v>2.204829983</v>
      </c>
      <c r="J396" s="22">
        <f>1/(1+EXP(-I396))</f>
        <v>0.9006824072</v>
      </c>
      <c r="K396" s="3"/>
      <c r="L396" s="21">
        <f>$C$6</f>
        <v>1</v>
      </c>
      <c r="M396" s="22">
        <f>(L396-J396)^2</f>
        <v>0.00986398423</v>
      </c>
      <c r="N396" s="3"/>
      <c r="O396" s="21">
        <f>2*(J396-L396)</f>
        <v>-0.1986351855</v>
      </c>
      <c r="P396" s="3">
        <f>J396*(1-J396)</f>
        <v>0.08945360852</v>
      </c>
      <c r="Q396" s="3">
        <f>B396</f>
        <v>1</v>
      </c>
      <c r="R396" s="3">
        <f>B397</f>
        <v>1</v>
      </c>
      <c r="S396" s="3">
        <v>1.0</v>
      </c>
      <c r="T396" s="3">
        <f>O396*P396*Q396</f>
        <v>-0.01776863412</v>
      </c>
      <c r="U396" s="3">
        <f>O396*P396*R396</f>
        <v>-0.01776863412</v>
      </c>
      <c r="V396" s="22">
        <f>O396*P396*S396</f>
        <v>-0.01776863412</v>
      </c>
      <c r="W396" s="3"/>
      <c r="X396" s="3"/>
      <c r="Y396" s="3"/>
      <c r="Z396" s="3"/>
    </row>
    <row r="397" ht="15.75" customHeight="1">
      <c r="A397" s="26" t="s">
        <v>21</v>
      </c>
      <c r="B397" s="27">
        <v>1.0</v>
      </c>
      <c r="C397" s="3"/>
      <c r="D397" s="26"/>
      <c r="E397" s="28"/>
      <c r="F397" s="28"/>
      <c r="G397" s="28"/>
      <c r="H397" s="28"/>
      <c r="I397" s="28"/>
      <c r="J397" s="27"/>
      <c r="K397" s="21"/>
      <c r="L397" s="26"/>
      <c r="M397" s="27"/>
      <c r="N397" s="3"/>
      <c r="O397" s="26"/>
      <c r="P397" s="28"/>
      <c r="Q397" s="28"/>
      <c r="R397" s="28"/>
      <c r="S397" s="28"/>
      <c r="T397" s="28"/>
      <c r="U397" s="28"/>
      <c r="V397" s="27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>
        <f>SUM(M387:M397)</f>
        <v>0.0236960769</v>
      </c>
      <c r="N398" s="3"/>
      <c r="O398" s="3"/>
      <c r="P398" s="3"/>
      <c r="Q398" s="3"/>
      <c r="R398" s="3"/>
      <c r="S398" s="3"/>
      <c r="T398" s="2">
        <f t="shared" ref="T398:V398" si="129">AVERAGE(T387:T397)</f>
        <v>-0.001271691203</v>
      </c>
      <c r="U398" s="2">
        <f t="shared" si="129"/>
        <v>-0.001272096613</v>
      </c>
      <c r="V398" s="2">
        <f t="shared" si="129"/>
        <v>0.001898781096</v>
      </c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5" t="s">
        <v>5</v>
      </c>
      <c r="B400" s="6"/>
      <c r="C400" s="3"/>
      <c r="D400" s="7" t="s">
        <v>6</v>
      </c>
      <c r="E400" s="8"/>
      <c r="F400" s="8"/>
      <c r="G400" s="8"/>
      <c r="H400" s="8"/>
      <c r="I400" s="9" t="s">
        <v>3</v>
      </c>
      <c r="J400" s="10"/>
      <c r="K400" s="3"/>
      <c r="L400" s="7" t="s">
        <v>20</v>
      </c>
      <c r="M400" s="11" t="s">
        <v>8</v>
      </c>
      <c r="N400" s="3"/>
      <c r="O400" s="7"/>
      <c r="P400" s="8"/>
      <c r="Q400" s="8"/>
      <c r="R400" s="8"/>
      <c r="S400" s="8"/>
      <c r="T400" s="8"/>
      <c r="U400" s="8"/>
      <c r="V400" s="11"/>
      <c r="W400" s="3"/>
      <c r="X400" s="3"/>
      <c r="Y400" s="3"/>
      <c r="Z400" s="3"/>
    </row>
    <row r="401" ht="15.75" customHeight="1">
      <c r="A401" s="12"/>
      <c r="B401" s="13"/>
      <c r="C401" s="3"/>
      <c r="D401" s="14"/>
      <c r="E401" s="15" t="s">
        <v>9</v>
      </c>
      <c r="F401" s="15" t="s">
        <v>22</v>
      </c>
      <c r="G401" s="15" t="s">
        <v>10</v>
      </c>
      <c r="H401" s="15"/>
      <c r="I401" s="16" t="s">
        <v>11</v>
      </c>
      <c r="J401" s="17" t="s">
        <v>12</v>
      </c>
      <c r="K401" s="3"/>
      <c r="L401" s="14"/>
      <c r="M401" s="18"/>
      <c r="N401" s="3"/>
      <c r="O401" s="14" t="s">
        <v>13</v>
      </c>
      <c r="P401" s="15" t="s">
        <v>14</v>
      </c>
      <c r="Q401" s="15" t="s">
        <v>23</v>
      </c>
      <c r="R401" s="15" t="s">
        <v>24</v>
      </c>
      <c r="S401" s="15" t="s">
        <v>16</v>
      </c>
      <c r="T401" s="15" t="s">
        <v>25</v>
      </c>
      <c r="U401" s="15" t="s">
        <v>26</v>
      </c>
      <c r="V401" s="18" t="s">
        <v>18</v>
      </c>
      <c r="W401" s="3"/>
      <c r="X401" s="3"/>
      <c r="Y401" s="3"/>
      <c r="Z401" s="3"/>
    </row>
    <row r="402" ht="15.75" customHeight="1">
      <c r="A402" s="21" t="s">
        <v>2</v>
      </c>
      <c r="B402" s="22">
        <f t="array" ref="B402:B403">TRANSPOSE($A$3:$B$3)</f>
        <v>0</v>
      </c>
      <c r="C402" s="3"/>
      <c r="D402" s="23" t="s">
        <v>19</v>
      </c>
      <c r="E402" s="24">
        <f t="shared" ref="E402:G402" si="130">E387-$B$8*T398</f>
        <v>4.630462905</v>
      </c>
      <c r="F402" s="24">
        <f t="shared" si="130"/>
        <v>4.630397961</v>
      </c>
      <c r="G402" s="24">
        <f t="shared" si="130"/>
        <v>-7.043130749</v>
      </c>
      <c r="H402" s="24"/>
      <c r="I402" s="24">
        <f t="array" ref="I402">MMULT(E402:F402,B402:B403) + G402</f>
        <v>-7.043130749</v>
      </c>
      <c r="J402" s="22">
        <f>1/(1+EXP(-I402))</f>
        <v>0.0008726257782</v>
      </c>
      <c r="K402" s="21"/>
      <c r="L402" s="21">
        <f>$C$3</f>
        <v>0</v>
      </c>
      <c r="M402" s="22">
        <f>(L402-J402)^2</f>
        <v>0.0000007614757489</v>
      </c>
      <c r="N402" s="3"/>
      <c r="O402" s="21">
        <f>2*(J402-L402)</f>
        <v>0.001745251556</v>
      </c>
      <c r="P402" s="3">
        <f>J402*(1-J402)</f>
        <v>0.0008718643025</v>
      </c>
      <c r="Q402" s="3">
        <f>B402</f>
        <v>0</v>
      </c>
      <c r="R402" s="3">
        <f>B403</f>
        <v>0</v>
      </c>
      <c r="S402" s="3">
        <v>1.0</v>
      </c>
      <c r="T402" s="3">
        <f>O402*P402*Q402</f>
        <v>0</v>
      </c>
      <c r="U402" s="3">
        <f>O402*P402*R402</f>
        <v>0</v>
      </c>
      <c r="V402" s="22">
        <f>O402*P402*S402</f>
        <v>0.000001521622531</v>
      </c>
      <c r="W402" s="3"/>
      <c r="X402" s="3"/>
      <c r="Y402" s="3"/>
      <c r="Z402" s="3"/>
    </row>
    <row r="403" ht="15.75" customHeight="1">
      <c r="A403" s="21" t="s">
        <v>21</v>
      </c>
      <c r="B403" s="22">
        <v>0.0</v>
      </c>
      <c r="C403" s="3"/>
      <c r="D403" s="21"/>
      <c r="E403" s="3"/>
      <c r="F403" s="3"/>
      <c r="G403" s="3"/>
      <c r="H403" s="3"/>
      <c r="I403" s="3"/>
      <c r="J403" s="22"/>
      <c r="K403" s="3"/>
      <c r="L403" s="21"/>
      <c r="M403" s="22"/>
      <c r="N403" s="3"/>
      <c r="O403" s="21"/>
      <c r="P403" s="3"/>
      <c r="Q403" s="3"/>
      <c r="R403" s="3"/>
      <c r="S403" s="3"/>
      <c r="T403" s="3"/>
      <c r="U403" s="3"/>
      <c r="V403" s="22"/>
      <c r="W403" s="3"/>
      <c r="X403" s="3"/>
      <c r="Y403" s="3"/>
      <c r="Z403" s="3"/>
    </row>
    <row r="404" ht="15.75" customHeight="1">
      <c r="A404" s="21"/>
      <c r="B404" s="22"/>
      <c r="C404" s="3"/>
      <c r="D404" s="21"/>
      <c r="E404" s="3"/>
      <c r="F404" s="3"/>
      <c r="G404" s="3"/>
      <c r="H404" s="3"/>
      <c r="I404" s="3"/>
      <c r="J404" s="22"/>
      <c r="K404" s="3"/>
      <c r="L404" s="21"/>
      <c r="M404" s="22"/>
      <c r="N404" s="3"/>
      <c r="O404" s="21"/>
      <c r="P404" s="3"/>
      <c r="Q404" s="3"/>
      <c r="R404" s="3"/>
      <c r="S404" s="3"/>
      <c r="T404" s="3"/>
      <c r="U404" s="3"/>
      <c r="V404" s="22"/>
      <c r="W404" s="3"/>
      <c r="X404" s="3"/>
      <c r="Y404" s="3"/>
      <c r="Z404" s="3"/>
    </row>
    <row r="405" ht="15.75" customHeight="1">
      <c r="A405" s="21" t="s">
        <v>2</v>
      </c>
      <c r="B405" s="22">
        <f t="array" ref="B405:B406">TRANSPOSE($A$4:$B$4)</f>
        <v>1</v>
      </c>
      <c r="C405" s="3"/>
      <c r="D405" s="21" t="str">
        <f t="shared" ref="D405:G405" si="131">D402</f>
        <v>w0,_</v>
      </c>
      <c r="E405" s="3">
        <f t="shared" si="131"/>
        <v>4.630462905</v>
      </c>
      <c r="F405" s="3">
        <f t="shared" si="131"/>
        <v>4.630397961</v>
      </c>
      <c r="G405" s="3">
        <f t="shared" si="131"/>
        <v>-7.043130749</v>
      </c>
      <c r="H405" s="3"/>
      <c r="I405" s="3">
        <f t="array" ref="I405">MMULT(E405:F405,B405:B406) + G405</f>
        <v>-2.412667844</v>
      </c>
      <c r="J405" s="22">
        <f>1/(1+EXP(-I405))</f>
        <v>0.08221179677</v>
      </c>
      <c r="K405" s="3"/>
      <c r="L405" s="21">
        <f>$C$4</f>
        <v>0</v>
      </c>
      <c r="M405" s="22">
        <f>(L405-J405)^2</f>
        <v>0.006758779527</v>
      </c>
      <c r="N405" s="3"/>
      <c r="O405" s="21">
        <f>2*(J405-L405)</f>
        <v>0.1644235935</v>
      </c>
      <c r="P405" s="3">
        <f>J405*(1-J405)</f>
        <v>0.07545301724</v>
      </c>
      <c r="Q405" s="3">
        <f>B405</f>
        <v>1</v>
      </c>
      <c r="R405" s="3">
        <f>B406</f>
        <v>0</v>
      </c>
      <c r="S405" s="3">
        <v>1.0</v>
      </c>
      <c r="T405" s="3">
        <f>O405*P405*Q405</f>
        <v>0.01240625624</v>
      </c>
      <c r="U405" s="3">
        <f>O405*P405*R405</f>
        <v>0</v>
      </c>
      <c r="V405" s="22">
        <f>O405*P405*S405</f>
        <v>0.01240625624</v>
      </c>
      <c r="W405" s="3"/>
      <c r="X405" s="3"/>
      <c r="Y405" s="3"/>
      <c r="Z405" s="3"/>
    </row>
    <row r="406" ht="15.75" customHeight="1">
      <c r="A406" s="21" t="s">
        <v>21</v>
      </c>
      <c r="B406" s="22">
        <v>0.0</v>
      </c>
      <c r="C406" s="3"/>
      <c r="D406" s="21"/>
      <c r="E406" s="3"/>
      <c r="F406" s="3"/>
      <c r="G406" s="3"/>
      <c r="H406" s="3"/>
      <c r="I406" s="3"/>
      <c r="J406" s="22"/>
      <c r="K406" s="3"/>
      <c r="L406" s="21"/>
      <c r="M406" s="22"/>
      <c r="N406" s="3"/>
      <c r="O406" s="21"/>
      <c r="P406" s="3"/>
      <c r="Q406" s="3"/>
      <c r="R406" s="3"/>
      <c r="S406" s="3"/>
      <c r="T406" s="3"/>
      <c r="U406" s="3"/>
      <c r="V406" s="22"/>
      <c r="W406" s="3"/>
      <c r="X406" s="3"/>
      <c r="Y406" s="3"/>
      <c r="Z406" s="3"/>
    </row>
    <row r="407" ht="15.75" customHeight="1">
      <c r="A407" s="21"/>
      <c r="B407" s="22"/>
      <c r="C407" s="3"/>
      <c r="D407" s="21"/>
      <c r="E407" s="3"/>
      <c r="F407" s="3"/>
      <c r="G407" s="3"/>
      <c r="H407" s="3"/>
      <c r="I407" s="3"/>
      <c r="J407" s="22"/>
      <c r="K407" s="3"/>
      <c r="L407" s="21"/>
      <c r="M407" s="22"/>
      <c r="N407" s="3"/>
      <c r="O407" s="21"/>
      <c r="P407" s="3"/>
      <c r="Q407" s="3"/>
      <c r="R407" s="3"/>
      <c r="S407" s="3"/>
      <c r="T407" s="3"/>
      <c r="U407" s="3"/>
      <c r="V407" s="22"/>
      <c r="W407" s="3"/>
      <c r="X407" s="3"/>
      <c r="Y407" s="3"/>
      <c r="Z407" s="3"/>
    </row>
    <row r="408" ht="15.75" customHeight="1">
      <c r="A408" s="21" t="s">
        <v>2</v>
      </c>
      <c r="B408" s="22">
        <f t="array" ref="B408:B409">TRANSPOSE($A$5:$B$5)</f>
        <v>0</v>
      </c>
      <c r="C408" s="3"/>
      <c r="D408" s="21" t="str">
        <f t="shared" ref="D408:G408" si="132">D405</f>
        <v>w0,_</v>
      </c>
      <c r="E408" s="3">
        <f t="shared" si="132"/>
        <v>4.630462905</v>
      </c>
      <c r="F408" s="3">
        <f t="shared" si="132"/>
        <v>4.630397961</v>
      </c>
      <c r="G408" s="3">
        <f t="shared" si="132"/>
        <v>-7.043130749</v>
      </c>
      <c r="H408" s="3"/>
      <c r="I408" s="3">
        <f t="array" ref="I408">MMULT(E408:F408,B408:B409) + G408</f>
        <v>-2.412732788</v>
      </c>
      <c r="J408" s="22">
        <f>1/(1+EXP(-I408))</f>
        <v>0.0822068967</v>
      </c>
      <c r="K408" s="3"/>
      <c r="L408" s="21">
        <f>$C$5</f>
        <v>0</v>
      </c>
      <c r="M408" s="22">
        <f>(L408-J408)^2</f>
        <v>0.006757973864</v>
      </c>
      <c r="N408" s="3"/>
      <c r="O408" s="21">
        <f>2*(J408-L408)</f>
        <v>0.1644137934</v>
      </c>
      <c r="P408" s="3">
        <f>J408*(1-J408)</f>
        <v>0.07544892283</v>
      </c>
      <c r="Q408" s="3">
        <f>B408</f>
        <v>0</v>
      </c>
      <c r="R408" s="3">
        <f>B409</f>
        <v>1</v>
      </c>
      <c r="S408" s="3">
        <v>1.0</v>
      </c>
      <c r="T408" s="3">
        <f>O408*P408*Q408</f>
        <v>0</v>
      </c>
      <c r="U408" s="3">
        <f>O408*P408*R408</f>
        <v>0.01240484361</v>
      </c>
      <c r="V408" s="22">
        <f>O408*P408*S408</f>
        <v>0.01240484361</v>
      </c>
      <c r="W408" s="3"/>
      <c r="X408" s="3"/>
      <c r="Y408" s="3"/>
      <c r="Z408" s="3"/>
    </row>
    <row r="409" ht="15.75" customHeight="1">
      <c r="A409" s="21" t="s">
        <v>21</v>
      </c>
      <c r="B409" s="22">
        <v>1.0</v>
      </c>
      <c r="C409" s="3"/>
      <c r="D409" s="21"/>
      <c r="E409" s="3"/>
      <c r="F409" s="3"/>
      <c r="G409" s="3"/>
      <c r="H409" s="3"/>
      <c r="I409" s="3"/>
      <c r="J409" s="22"/>
      <c r="K409" s="3"/>
      <c r="L409" s="21"/>
      <c r="M409" s="22"/>
      <c r="N409" s="3"/>
      <c r="O409" s="21"/>
      <c r="P409" s="3"/>
      <c r="Q409" s="3"/>
      <c r="R409" s="3"/>
      <c r="S409" s="3"/>
      <c r="T409" s="3"/>
      <c r="U409" s="3"/>
      <c r="V409" s="22"/>
      <c r="W409" s="3"/>
      <c r="X409" s="3"/>
      <c r="Y409" s="3"/>
      <c r="Z409" s="3"/>
    </row>
    <row r="410" ht="15.75" customHeight="1">
      <c r="A410" s="21"/>
      <c r="B410" s="22"/>
      <c r="C410" s="3"/>
      <c r="D410" s="21"/>
      <c r="E410" s="3"/>
      <c r="F410" s="3"/>
      <c r="G410" s="3"/>
      <c r="H410" s="3"/>
      <c r="I410" s="3"/>
      <c r="J410" s="22"/>
      <c r="K410" s="3"/>
      <c r="L410" s="21"/>
      <c r="M410" s="22"/>
      <c r="N410" s="3"/>
      <c r="O410" s="21"/>
      <c r="P410" s="3"/>
      <c r="Q410" s="3"/>
      <c r="R410" s="3"/>
      <c r="S410" s="3"/>
      <c r="T410" s="3"/>
      <c r="U410" s="3"/>
      <c r="V410" s="22"/>
      <c r="W410" s="3"/>
      <c r="X410" s="3"/>
      <c r="Y410" s="3"/>
      <c r="Z410" s="3"/>
    </row>
    <row r="411" ht="15.75" customHeight="1">
      <c r="A411" s="21" t="s">
        <v>2</v>
      </c>
      <c r="B411" s="22">
        <f t="array" ref="B411:B412">TRANSPOSE($A$6:$B$6)</f>
        <v>1</v>
      </c>
      <c r="C411" s="3"/>
      <c r="D411" s="21" t="str">
        <f t="shared" ref="D411:G411" si="133">D408</f>
        <v>w0,_</v>
      </c>
      <c r="E411" s="3">
        <f t="shared" si="133"/>
        <v>4.630462905</v>
      </c>
      <c r="F411" s="3">
        <f t="shared" si="133"/>
        <v>4.630397961</v>
      </c>
      <c r="G411" s="3">
        <f t="shared" si="133"/>
        <v>-7.043130749</v>
      </c>
      <c r="H411" s="3"/>
      <c r="I411" s="3">
        <f t="array" ref="I411">MMULT(E411:F411,B411:B412) + G411</f>
        <v>2.217730118</v>
      </c>
      <c r="J411" s="22">
        <f>1/(1+EXP(-I411))</f>
        <v>0.901830421</v>
      </c>
      <c r="K411" s="3"/>
      <c r="L411" s="21">
        <f>$C$6</f>
        <v>1</v>
      </c>
      <c r="M411" s="22">
        <f>(L411-J411)^2</f>
        <v>0.009637266245</v>
      </c>
      <c r="N411" s="3"/>
      <c r="O411" s="21">
        <f>2*(J411-L411)</f>
        <v>-0.196339158</v>
      </c>
      <c r="P411" s="3">
        <f>J411*(1-J411)</f>
        <v>0.08853231277</v>
      </c>
      <c r="Q411" s="3">
        <f>B411</f>
        <v>1</v>
      </c>
      <c r="R411" s="3">
        <f>B412</f>
        <v>1</v>
      </c>
      <c r="S411" s="3">
        <v>1.0</v>
      </c>
      <c r="T411" s="3">
        <f>O411*P411*Q411</f>
        <v>-0.01738235975</v>
      </c>
      <c r="U411" s="3">
        <f>O411*P411*R411</f>
        <v>-0.01738235975</v>
      </c>
      <c r="V411" s="22">
        <f>O411*P411*S411</f>
        <v>-0.01738235975</v>
      </c>
      <c r="W411" s="3"/>
      <c r="X411" s="3"/>
      <c r="Y411" s="3"/>
      <c r="Z411" s="3"/>
    </row>
    <row r="412" ht="15.75" customHeight="1">
      <c r="A412" s="26" t="s">
        <v>21</v>
      </c>
      <c r="B412" s="27">
        <v>1.0</v>
      </c>
      <c r="C412" s="3"/>
      <c r="D412" s="26"/>
      <c r="E412" s="28"/>
      <c r="F412" s="28"/>
      <c r="G412" s="28"/>
      <c r="H412" s="28"/>
      <c r="I412" s="28"/>
      <c r="J412" s="27"/>
      <c r="K412" s="21"/>
      <c r="L412" s="26"/>
      <c r="M412" s="27"/>
      <c r="N412" s="3"/>
      <c r="O412" s="26"/>
      <c r="P412" s="28"/>
      <c r="Q412" s="28"/>
      <c r="R412" s="28"/>
      <c r="S412" s="28"/>
      <c r="T412" s="28"/>
      <c r="U412" s="28"/>
      <c r="V412" s="27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>
        <f>SUM(M402:M412)</f>
        <v>0.02315478111</v>
      </c>
      <c r="N413" s="3"/>
      <c r="O413" s="3"/>
      <c r="P413" s="3"/>
      <c r="Q413" s="3"/>
      <c r="R413" s="3"/>
      <c r="S413" s="3"/>
      <c r="T413" s="2">
        <f t="shared" ref="T413:V413" si="134">AVERAGE(T402:T412)</f>
        <v>-0.001244025878</v>
      </c>
      <c r="U413" s="2">
        <f t="shared" si="134"/>
        <v>-0.001244379035</v>
      </c>
      <c r="V413" s="2">
        <f t="shared" si="134"/>
        <v>0.00185756543</v>
      </c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 t="s">
        <v>5</v>
      </c>
      <c r="B415" s="6"/>
      <c r="C415" s="3"/>
      <c r="D415" s="7" t="s">
        <v>6</v>
      </c>
      <c r="E415" s="8"/>
      <c r="F415" s="8"/>
      <c r="G415" s="8"/>
      <c r="H415" s="8"/>
      <c r="I415" s="9" t="s">
        <v>3</v>
      </c>
      <c r="J415" s="10"/>
      <c r="K415" s="3"/>
      <c r="L415" s="7" t="s">
        <v>20</v>
      </c>
      <c r="M415" s="11" t="s">
        <v>8</v>
      </c>
      <c r="N415" s="3"/>
      <c r="O415" s="7"/>
      <c r="P415" s="8"/>
      <c r="Q415" s="8"/>
      <c r="R415" s="8"/>
      <c r="S415" s="8"/>
      <c r="T415" s="8"/>
      <c r="U415" s="8"/>
      <c r="V415" s="11"/>
      <c r="W415" s="3"/>
      <c r="X415" s="3"/>
      <c r="Y415" s="3"/>
      <c r="Z415" s="3"/>
    </row>
    <row r="416" ht="15.75" customHeight="1">
      <c r="A416" s="12"/>
      <c r="B416" s="13"/>
      <c r="C416" s="3"/>
      <c r="D416" s="14"/>
      <c r="E416" s="15" t="s">
        <v>9</v>
      </c>
      <c r="F416" s="15" t="s">
        <v>22</v>
      </c>
      <c r="G416" s="15" t="s">
        <v>10</v>
      </c>
      <c r="H416" s="15"/>
      <c r="I416" s="16" t="s">
        <v>11</v>
      </c>
      <c r="J416" s="17" t="s">
        <v>12</v>
      </c>
      <c r="K416" s="3"/>
      <c r="L416" s="14"/>
      <c r="M416" s="18"/>
      <c r="N416" s="3"/>
      <c r="O416" s="14" t="s">
        <v>13</v>
      </c>
      <c r="P416" s="15" t="s">
        <v>14</v>
      </c>
      <c r="Q416" s="15" t="s">
        <v>23</v>
      </c>
      <c r="R416" s="15" t="s">
        <v>24</v>
      </c>
      <c r="S416" s="15" t="s">
        <v>16</v>
      </c>
      <c r="T416" s="15" t="s">
        <v>25</v>
      </c>
      <c r="U416" s="15" t="s">
        <v>26</v>
      </c>
      <c r="V416" s="18" t="s">
        <v>18</v>
      </c>
      <c r="W416" s="3"/>
      <c r="X416" s="3"/>
      <c r="Y416" s="3"/>
      <c r="Z416" s="3"/>
    </row>
    <row r="417" ht="15.75" customHeight="1">
      <c r="A417" s="21" t="s">
        <v>2</v>
      </c>
      <c r="B417" s="22">
        <f t="array" ref="B417:B418">TRANSPOSE($A$3:$B$3)</f>
        <v>0</v>
      </c>
      <c r="C417" s="3"/>
      <c r="D417" s="23" t="s">
        <v>19</v>
      </c>
      <c r="E417" s="24">
        <f t="shared" ref="E417:G417" si="135">E402-$B$8*T413</f>
        <v>4.655343423</v>
      </c>
      <c r="F417" s="24">
        <f t="shared" si="135"/>
        <v>4.655285542</v>
      </c>
      <c r="G417" s="24">
        <f t="shared" si="135"/>
        <v>-7.080282058</v>
      </c>
      <c r="H417" s="24"/>
      <c r="I417" s="24">
        <f t="array" ref="I417">MMULT(E417:F417,B417:B418) + G417</f>
        <v>-7.080282058</v>
      </c>
      <c r="J417" s="22">
        <f>1/(1+EXP(-I417))</f>
        <v>0.0008408281663</v>
      </c>
      <c r="K417" s="21"/>
      <c r="L417" s="21">
        <f>$C$3</f>
        <v>0</v>
      </c>
      <c r="M417" s="22">
        <f>(L417-J417)^2</f>
        <v>0.0000007069920053</v>
      </c>
      <c r="N417" s="3"/>
      <c r="O417" s="21">
        <f>2*(J417-L417)</f>
        <v>0.001681656333</v>
      </c>
      <c r="P417" s="3">
        <f>J417*(1-J417)</f>
        <v>0.0008401211743</v>
      </c>
      <c r="Q417" s="3">
        <f>B417</f>
        <v>0</v>
      </c>
      <c r="R417" s="3">
        <f>B418</f>
        <v>0</v>
      </c>
      <c r="S417" s="3">
        <v>1.0</v>
      </c>
      <c r="T417" s="3">
        <f>O417*P417*Q417</f>
        <v>0</v>
      </c>
      <c r="U417" s="3">
        <f>O417*P417*R417</f>
        <v>0</v>
      </c>
      <c r="V417" s="22">
        <f>O417*P417*S417</f>
        <v>0.000001412795093</v>
      </c>
      <c r="W417" s="3"/>
      <c r="X417" s="3"/>
      <c r="Y417" s="3"/>
      <c r="Z417" s="3"/>
    </row>
    <row r="418" ht="15.75" customHeight="1">
      <c r="A418" s="21" t="s">
        <v>21</v>
      </c>
      <c r="B418" s="22">
        <v>0.0</v>
      </c>
      <c r="C418" s="3"/>
      <c r="D418" s="21"/>
      <c r="E418" s="3"/>
      <c r="F418" s="3"/>
      <c r="G418" s="3"/>
      <c r="H418" s="3"/>
      <c r="I418" s="3"/>
      <c r="J418" s="22"/>
      <c r="K418" s="3"/>
      <c r="L418" s="21"/>
      <c r="M418" s="22"/>
      <c r="N418" s="3"/>
      <c r="O418" s="21"/>
      <c r="P418" s="3"/>
      <c r="Q418" s="3"/>
      <c r="R418" s="3"/>
      <c r="S418" s="3"/>
      <c r="T418" s="3"/>
      <c r="U418" s="3"/>
      <c r="V418" s="22"/>
      <c r="W418" s="3"/>
      <c r="X418" s="3"/>
      <c r="Y418" s="3"/>
      <c r="Z418" s="3"/>
    </row>
    <row r="419" ht="15.75" customHeight="1">
      <c r="A419" s="21"/>
      <c r="B419" s="22"/>
      <c r="C419" s="3"/>
      <c r="D419" s="21"/>
      <c r="E419" s="3"/>
      <c r="F419" s="3"/>
      <c r="G419" s="3"/>
      <c r="H419" s="3"/>
      <c r="I419" s="3"/>
      <c r="J419" s="22"/>
      <c r="K419" s="3"/>
      <c r="L419" s="21"/>
      <c r="M419" s="22"/>
      <c r="N419" s="3"/>
      <c r="O419" s="21"/>
      <c r="P419" s="3"/>
      <c r="Q419" s="3"/>
      <c r="R419" s="3"/>
      <c r="S419" s="3"/>
      <c r="T419" s="3"/>
      <c r="U419" s="3"/>
      <c r="V419" s="22"/>
      <c r="W419" s="3"/>
      <c r="X419" s="3"/>
      <c r="Y419" s="3"/>
      <c r="Z419" s="3"/>
    </row>
    <row r="420" ht="15.75" customHeight="1">
      <c r="A420" s="21" t="s">
        <v>2</v>
      </c>
      <c r="B420" s="22">
        <f t="array" ref="B420:B421">TRANSPOSE($A$4:$B$4)</f>
        <v>1</v>
      </c>
      <c r="C420" s="3"/>
      <c r="D420" s="21" t="str">
        <f t="shared" ref="D420:G420" si="136">D417</f>
        <v>w0,_</v>
      </c>
      <c r="E420" s="3">
        <f t="shared" si="136"/>
        <v>4.655343423</v>
      </c>
      <c r="F420" s="3">
        <f t="shared" si="136"/>
        <v>4.655285542</v>
      </c>
      <c r="G420" s="3">
        <f t="shared" si="136"/>
        <v>-7.080282058</v>
      </c>
      <c r="H420" s="3"/>
      <c r="I420" s="3">
        <f t="array" ref="I420">MMULT(E420:F420,B420:B421) + G420</f>
        <v>-2.424938635</v>
      </c>
      <c r="J420" s="22">
        <f>1/(1+EXP(-I420))</f>
        <v>0.0812906624</v>
      </c>
      <c r="K420" s="3"/>
      <c r="L420" s="21">
        <f>$C$4</f>
        <v>0</v>
      </c>
      <c r="M420" s="22">
        <f>(L420-J420)^2</f>
        <v>0.006608171793</v>
      </c>
      <c r="N420" s="3"/>
      <c r="O420" s="21">
        <f>2*(J420-L420)</f>
        <v>0.1625813248</v>
      </c>
      <c r="P420" s="3">
        <f>J420*(1-J420)</f>
        <v>0.0746824906</v>
      </c>
      <c r="Q420" s="3">
        <f>B420</f>
        <v>1</v>
      </c>
      <c r="R420" s="3">
        <f>B421</f>
        <v>0</v>
      </c>
      <c r="S420" s="3">
        <v>1.0</v>
      </c>
      <c r="T420" s="3">
        <f>O420*P420*Q420</f>
        <v>0.01214197826</v>
      </c>
      <c r="U420" s="3">
        <f>O420*P420*R420</f>
        <v>0</v>
      </c>
      <c r="V420" s="22">
        <f>O420*P420*S420</f>
        <v>0.01214197826</v>
      </c>
      <c r="W420" s="3"/>
      <c r="X420" s="3"/>
      <c r="Y420" s="3"/>
      <c r="Z420" s="3"/>
    </row>
    <row r="421" ht="15.75" customHeight="1">
      <c r="A421" s="21" t="s">
        <v>21</v>
      </c>
      <c r="B421" s="22">
        <v>0.0</v>
      </c>
      <c r="C421" s="3"/>
      <c r="D421" s="21"/>
      <c r="E421" s="3"/>
      <c r="F421" s="3"/>
      <c r="G421" s="3"/>
      <c r="H421" s="3"/>
      <c r="I421" s="3"/>
      <c r="J421" s="22"/>
      <c r="K421" s="3"/>
      <c r="L421" s="21"/>
      <c r="M421" s="22"/>
      <c r="N421" s="3"/>
      <c r="O421" s="21"/>
      <c r="P421" s="3"/>
      <c r="Q421" s="3"/>
      <c r="R421" s="3"/>
      <c r="S421" s="3"/>
      <c r="T421" s="3"/>
      <c r="U421" s="3"/>
      <c r="V421" s="22"/>
      <c r="W421" s="3"/>
      <c r="X421" s="3"/>
      <c r="Y421" s="3"/>
      <c r="Z421" s="3"/>
    </row>
    <row r="422" ht="15.75" customHeight="1">
      <c r="A422" s="21"/>
      <c r="B422" s="22"/>
      <c r="C422" s="3"/>
      <c r="D422" s="21"/>
      <c r="E422" s="3"/>
      <c r="F422" s="3"/>
      <c r="G422" s="3"/>
      <c r="H422" s="3"/>
      <c r="I422" s="3"/>
      <c r="J422" s="22"/>
      <c r="K422" s="3"/>
      <c r="L422" s="21"/>
      <c r="M422" s="22"/>
      <c r="N422" s="3"/>
      <c r="O422" s="21"/>
      <c r="P422" s="3"/>
      <c r="Q422" s="3"/>
      <c r="R422" s="3"/>
      <c r="S422" s="3"/>
      <c r="T422" s="3"/>
      <c r="U422" s="3"/>
      <c r="V422" s="22"/>
      <c r="W422" s="3"/>
      <c r="X422" s="3"/>
      <c r="Y422" s="3"/>
      <c r="Z422" s="3"/>
    </row>
    <row r="423" ht="15.75" customHeight="1">
      <c r="A423" s="21" t="s">
        <v>2</v>
      </c>
      <c r="B423" s="22">
        <f t="array" ref="B423:B424">TRANSPOSE($A$5:$B$5)</f>
        <v>0</v>
      </c>
      <c r="C423" s="3"/>
      <c r="D423" s="21" t="str">
        <f t="shared" ref="D423:G423" si="137">D420</f>
        <v>w0,_</v>
      </c>
      <c r="E423" s="3">
        <f t="shared" si="137"/>
        <v>4.655343423</v>
      </c>
      <c r="F423" s="3">
        <f t="shared" si="137"/>
        <v>4.655285542</v>
      </c>
      <c r="G423" s="3">
        <f t="shared" si="137"/>
        <v>-7.080282058</v>
      </c>
      <c r="H423" s="3"/>
      <c r="I423" s="3">
        <f t="array" ref="I423">MMULT(E423:F423,B423:B424) + G423</f>
        <v>-2.424996516</v>
      </c>
      <c r="J423" s="22">
        <f>1/(1+EXP(-I423))</f>
        <v>0.08128633983</v>
      </c>
      <c r="K423" s="3"/>
      <c r="L423" s="21">
        <f>$C$5</f>
        <v>0</v>
      </c>
      <c r="M423" s="22">
        <f>(L423-J423)^2</f>
        <v>0.006607469043</v>
      </c>
      <c r="N423" s="3"/>
      <c r="O423" s="21">
        <f>2*(J423-L423)</f>
        <v>0.1625726797</v>
      </c>
      <c r="P423" s="3">
        <f>J423*(1-J423)</f>
        <v>0.07467887079</v>
      </c>
      <c r="Q423" s="3">
        <f>B423</f>
        <v>0</v>
      </c>
      <c r="R423" s="3">
        <f>B424</f>
        <v>1</v>
      </c>
      <c r="S423" s="3">
        <v>1.0</v>
      </c>
      <c r="T423" s="3">
        <f>O423*P423*Q423</f>
        <v>0</v>
      </c>
      <c r="U423" s="3">
        <f>O423*P423*R423</f>
        <v>0.01214074414</v>
      </c>
      <c r="V423" s="22">
        <f>O423*P423*S423</f>
        <v>0.01214074414</v>
      </c>
      <c r="W423" s="3"/>
      <c r="X423" s="3"/>
      <c r="Y423" s="3"/>
      <c r="Z423" s="3"/>
    </row>
    <row r="424" ht="15.75" customHeight="1">
      <c r="A424" s="21" t="s">
        <v>21</v>
      </c>
      <c r="B424" s="22">
        <v>1.0</v>
      </c>
      <c r="C424" s="3"/>
      <c r="D424" s="21"/>
      <c r="E424" s="3"/>
      <c r="F424" s="3"/>
      <c r="G424" s="3"/>
      <c r="H424" s="3"/>
      <c r="I424" s="3"/>
      <c r="J424" s="22"/>
      <c r="K424" s="3"/>
      <c r="L424" s="21"/>
      <c r="M424" s="22"/>
      <c r="N424" s="3"/>
      <c r="O424" s="21"/>
      <c r="P424" s="3"/>
      <c r="Q424" s="3"/>
      <c r="R424" s="3"/>
      <c r="S424" s="3"/>
      <c r="T424" s="3"/>
      <c r="U424" s="3"/>
      <c r="V424" s="22"/>
      <c r="W424" s="3"/>
      <c r="X424" s="3"/>
      <c r="Y424" s="3"/>
      <c r="Z424" s="3"/>
    </row>
    <row r="425" ht="15.75" customHeight="1">
      <c r="A425" s="21"/>
      <c r="B425" s="22"/>
      <c r="C425" s="3"/>
      <c r="D425" s="21"/>
      <c r="E425" s="3"/>
      <c r="F425" s="3"/>
      <c r="G425" s="3"/>
      <c r="H425" s="3"/>
      <c r="I425" s="3"/>
      <c r="J425" s="22"/>
      <c r="K425" s="3"/>
      <c r="L425" s="21"/>
      <c r="M425" s="22"/>
      <c r="N425" s="3"/>
      <c r="O425" s="21"/>
      <c r="P425" s="3"/>
      <c r="Q425" s="3"/>
      <c r="R425" s="3"/>
      <c r="S425" s="3"/>
      <c r="T425" s="3"/>
      <c r="U425" s="3"/>
      <c r="V425" s="22"/>
      <c r="W425" s="3"/>
      <c r="X425" s="3"/>
      <c r="Y425" s="3"/>
      <c r="Z425" s="3"/>
    </row>
    <row r="426" ht="15.75" customHeight="1">
      <c r="A426" s="21" t="s">
        <v>2</v>
      </c>
      <c r="B426" s="22">
        <f t="array" ref="B426:B427">TRANSPOSE($A$6:$B$6)</f>
        <v>1</v>
      </c>
      <c r="C426" s="3"/>
      <c r="D426" s="21" t="str">
        <f t="shared" ref="D426:G426" si="138">D423</f>
        <v>w0,_</v>
      </c>
      <c r="E426" s="3">
        <f t="shared" si="138"/>
        <v>4.655343423</v>
      </c>
      <c r="F426" s="3">
        <f t="shared" si="138"/>
        <v>4.655285542</v>
      </c>
      <c r="G426" s="3">
        <f t="shared" si="138"/>
        <v>-7.080282058</v>
      </c>
      <c r="H426" s="3"/>
      <c r="I426" s="3">
        <f t="array" ref="I426">MMULT(E426:F426,B426:B427) + G426</f>
        <v>2.230346907</v>
      </c>
      <c r="J426" s="22">
        <f>1/(1+EXP(-I426))</f>
        <v>0.9029417655</v>
      </c>
      <c r="K426" s="3"/>
      <c r="L426" s="21">
        <f>$C$6</f>
        <v>1</v>
      </c>
      <c r="M426" s="22">
        <f>(L426-J426)^2</f>
        <v>0.009420300884</v>
      </c>
      <c r="N426" s="3"/>
      <c r="O426" s="21">
        <f>2*(J426-L426)</f>
        <v>-0.194116469</v>
      </c>
      <c r="P426" s="3">
        <f>J426*(1-J426)</f>
        <v>0.08763793361</v>
      </c>
      <c r="Q426" s="3">
        <f>B426</f>
        <v>1</v>
      </c>
      <c r="R426" s="3">
        <f>B427</f>
        <v>1</v>
      </c>
      <c r="S426" s="3">
        <v>1.0</v>
      </c>
      <c r="T426" s="3">
        <f>O426*P426*Q426</f>
        <v>-0.01701196622</v>
      </c>
      <c r="U426" s="3">
        <f>O426*P426*R426</f>
        <v>-0.01701196622</v>
      </c>
      <c r="V426" s="22">
        <f>O426*P426*S426</f>
        <v>-0.01701196622</v>
      </c>
      <c r="W426" s="3"/>
      <c r="X426" s="3"/>
      <c r="Y426" s="3"/>
      <c r="Z426" s="3"/>
    </row>
    <row r="427" ht="15.75" customHeight="1">
      <c r="A427" s="26" t="s">
        <v>21</v>
      </c>
      <c r="B427" s="27">
        <v>1.0</v>
      </c>
      <c r="C427" s="3"/>
      <c r="D427" s="26"/>
      <c r="E427" s="28"/>
      <c r="F427" s="28"/>
      <c r="G427" s="28"/>
      <c r="H427" s="28"/>
      <c r="I427" s="28"/>
      <c r="J427" s="27"/>
      <c r="K427" s="21"/>
      <c r="L427" s="26"/>
      <c r="M427" s="27"/>
      <c r="N427" s="3"/>
      <c r="O427" s="26"/>
      <c r="P427" s="28"/>
      <c r="Q427" s="28"/>
      <c r="R427" s="28"/>
      <c r="S427" s="28"/>
      <c r="T427" s="28"/>
      <c r="U427" s="28"/>
      <c r="V427" s="27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>
        <f>SUM(M417:M427)</f>
        <v>0.02263664871</v>
      </c>
      <c r="N428" s="3"/>
      <c r="O428" s="3"/>
      <c r="P428" s="3"/>
      <c r="Q428" s="3"/>
      <c r="R428" s="3"/>
      <c r="S428" s="3"/>
      <c r="T428" s="2">
        <f t="shared" ref="T428:V428" si="139">AVERAGE(T417:T427)</f>
        <v>-0.001217496991</v>
      </c>
      <c r="U428" s="2">
        <f t="shared" si="139"/>
        <v>-0.001217805521</v>
      </c>
      <c r="V428" s="2">
        <f t="shared" si="139"/>
        <v>0.001818042243</v>
      </c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5" t="s">
        <v>5</v>
      </c>
      <c r="B430" s="6"/>
      <c r="C430" s="3"/>
      <c r="D430" s="7" t="s">
        <v>6</v>
      </c>
      <c r="E430" s="8"/>
      <c r="F430" s="8"/>
      <c r="G430" s="8"/>
      <c r="H430" s="8"/>
      <c r="I430" s="9" t="s">
        <v>3</v>
      </c>
      <c r="J430" s="10"/>
      <c r="K430" s="3"/>
      <c r="L430" s="7" t="s">
        <v>20</v>
      </c>
      <c r="M430" s="11" t="s">
        <v>8</v>
      </c>
      <c r="N430" s="3"/>
      <c r="O430" s="7"/>
      <c r="P430" s="8"/>
      <c r="Q430" s="8"/>
      <c r="R430" s="8"/>
      <c r="S430" s="8"/>
      <c r="T430" s="8"/>
      <c r="U430" s="8"/>
      <c r="V430" s="11"/>
      <c r="W430" s="3"/>
      <c r="X430" s="3"/>
      <c r="Y430" s="3"/>
      <c r="Z430" s="3"/>
    </row>
    <row r="431" ht="15.75" customHeight="1">
      <c r="A431" s="12"/>
      <c r="B431" s="13"/>
      <c r="C431" s="3"/>
      <c r="D431" s="14"/>
      <c r="E431" s="15" t="s">
        <v>9</v>
      </c>
      <c r="F431" s="15" t="s">
        <v>22</v>
      </c>
      <c r="G431" s="15" t="s">
        <v>10</v>
      </c>
      <c r="H431" s="15"/>
      <c r="I431" s="16" t="s">
        <v>11</v>
      </c>
      <c r="J431" s="17" t="s">
        <v>12</v>
      </c>
      <c r="K431" s="3"/>
      <c r="L431" s="14"/>
      <c r="M431" s="18"/>
      <c r="N431" s="3"/>
      <c r="O431" s="14" t="s">
        <v>13</v>
      </c>
      <c r="P431" s="15" t="s">
        <v>14</v>
      </c>
      <c r="Q431" s="15" t="s">
        <v>23</v>
      </c>
      <c r="R431" s="15" t="s">
        <v>24</v>
      </c>
      <c r="S431" s="15" t="s">
        <v>16</v>
      </c>
      <c r="T431" s="15" t="s">
        <v>25</v>
      </c>
      <c r="U431" s="15" t="s">
        <v>26</v>
      </c>
      <c r="V431" s="18" t="s">
        <v>18</v>
      </c>
      <c r="W431" s="3"/>
      <c r="X431" s="3"/>
      <c r="Y431" s="3"/>
      <c r="Z431" s="3"/>
    </row>
    <row r="432" ht="15.75" customHeight="1">
      <c r="A432" s="21" t="s">
        <v>2</v>
      </c>
      <c r="B432" s="22">
        <f t="array" ref="B432:B433">TRANSPOSE($A$3:$B$3)</f>
        <v>0</v>
      </c>
      <c r="C432" s="3"/>
      <c r="D432" s="23" t="s">
        <v>19</v>
      </c>
      <c r="E432" s="24">
        <f t="shared" ref="E432:G432" si="140">E417-$B$8*T428</f>
        <v>4.679693363</v>
      </c>
      <c r="F432" s="24">
        <f t="shared" si="140"/>
        <v>4.679641653</v>
      </c>
      <c r="G432" s="24">
        <f t="shared" si="140"/>
        <v>-7.116642903</v>
      </c>
      <c r="H432" s="24"/>
      <c r="I432" s="24">
        <f t="array" ref="I432">MMULT(E432:F432,B432:B433) + G432</f>
        <v>-7.116642903</v>
      </c>
      <c r="J432" s="22">
        <f>1/(1+EXP(-I432))</f>
        <v>0.0008108284462</v>
      </c>
      <c r="K432" s="21"/>
      <c r="L432" s="21">
        <f>$C$3</f>
        <v>0</v>
      </c>
      <c r="M432" s="22">
        <f>(L432-J432)^2</f>
        <v>0.0000006574427692</v>
      </c>
      <c r="N432" s="3"/>
      <c r="O432" s="21">
        <f>2*(J432-L432)</f>
        <v>0.001621656892</v>
      </c>
      <c r="P432" s="3">
        <f>J432*(1-J432)</f>
        <v>0.0008101710034</v>
      </c>
      <c r="Q432" s="3">
        <f>B432</f>
        <v>0</v>
      </c>
      <c r="R432" s="3">
        <f>B433</f>
        <v>0</v>
      </c>
      <c r="S432" s="3">
        <v>1.0</v>
      </c>
      <c r="T432" s="3">
        <f>O432*P432*Q432</f>
        <v>0</v>
      </c>
      <c r="U432" s="3">
        <f>O432*P432*R432</f>
        <v>0</v>
      </c>
      <c r="V432" s="22">
        <f>O432*P432*S432</f>
        <v>0.000001313819392</v>
      </c>
      <c r="W432" s="3"/>
      <c r="X432" s="3"/>
      <c r="Y432" s="3"/>
      <c r="Z432" s="3"/>
    </row>
    <row r="433" ht="15.75" customHeight="1">
      <c r="A433" s="21" t="s">
        <v>21</v>
      </c>
      <c r="B433" s="22">
        <v>0.0</v>
      </c>
      <c r="C433" s="3"/>
      <c r="D433" s="21"/>
      <c r="E433" s="3"/>
      <c r="F433" s="3"/>
      <c r="G433" s="3"/>
      <c r="H433" s="3"/>
      <c r="I433" s="3"/>
      <c r="J433" s="22"/>
      <c r="K433" s="3"/>
      <c r="L433" s="21"/>
      <c r="M433" s="22"/>
      <c r="N433" s="3"/>
      <c r="O433" s="21"/>
      <c r="P433" s="3"/>
      <c r="Q433" s="3"/>
      <c r="R433" s="3"/>
      <c r="S433" s="3"/>
      <c r="T433" s="3"/>
      <c r="U433" s="3"/>
      <c r="V433" s="22"/>
      <c r="W433" s="3"/>
      <c r="X433" s="3"/>
      <c r="Y433" s="3"/>
      <c r="Z433" s="3"/>
    </row>
    <row r="434" ht="15.75" customHeight="1">
      <c r="A434" s="21"/>
      <c r="B434" s="22"/>
      <c r="C434" s="3"/>
      <c r="D434" s="21"/>
      <c r="E434" s="3"/>
      <c r="F434" s="3"/>
      <c r="G434" s="3"/>
      <c r="H434" s="3"/>
      <c r="I434" s="3"/>
      <c r="J434" s="22"/>
      <c r="K434" s="3"/>
      <c r="L434" s="21"/>
      <c r="M434" s="22"/>
      <c r="N434" s="3"/>
      <c r="O434" s="21"/>
      <c r="P434" s="3"/>
      <c r="Q434" s="3"/>
      <c r="R434" s="3"/>
      <c r="S434" s="3"/>
      <c r="T434" s="3"/>
      <c r="U434" s="3"/>
      <c r="V434" s="22"/>
      <c r="W434" s="3"/>
      <c r="X434" s="3"/>
      <c r="Y434" s="3"/>
      <c r="Z434" s="3"/>
    </row>
    <row r="435" ht="15.75" customHeight="1">
      <c r="A435" s="21" t="s">
        <v>2</v>
      </c>
      <c r="B435" s="22">
        <f t="array" ref="B435:B436">TRANSPOSE($A$4:$B$4)</f>
        <v>1</v>
      </c>
      <c r="C435" s="3"/>
      <c r="D435" s="21" t="str">
        <f t="shared" ref="D435:G435" si="141">D432</f>
        <v>w0,_</v>
      </c>
      <c r="E435" s="3">
        <f t="shared" si="141"/>
        <v>4.679693363</v>
      </c>
      <c r="F435" s="3">
        <f t="shared" si="141"/>
        <v>4.679641653</v>
      </c>
      <c r="G435" s="3">
        <f t="shared" si="141"/>
        <v>-7.116642903</v>
      </c>
      <c r="H435" s="3"/>
      <c r="I435" s="3">
        <f t="array" ref="I435">MMULT(E435:F435,B435:B436) + G435</f>
        <v>-2.43694954</v>
      </c>
      <c r="J435" s="22">
        <f>1/(1+EXP(-I435))</f>
        <v>0.0803981573</v>
      </c>
      <c r="K435" s="3"/>
      <c r="L435" s="21">
        <f>$C$4</f>
        <v>0</v>
      </c>
      <c r="M435" s="22">
        <f>(L435-J435)^2</f>
        <v>0.006463863697</v>
      </c>
      <c r="N435" s="3"/>
      <c r="O435" s="21">
        <f>2*(J435-L435)</f>
        <v>0.1607963146</v>
      </c>
      <c r="P435" s="3">
        <f>J435*(1-J435)</f>
        <v>0.0739342936</v>
      </c>
      <c r="Q435" s="3">
        <f>B435</f>
        <v>1</v>
      </c>
      <c r="R435" s="3">
        <f>B436</f>
        <v>0</v>
      </c>
      <c r="S435" s="3">
        <v>1.0</v>
      </c>
      <c r="T435" s="3">
        <f>O435*P435*Q435</f>
        <v>0.01188836193</v>
      </c>
      <c r="U435" s="3">
        <f>O435*P435*R435</f>
        <v>0</v>
      </c>
      <c r="V435" s="22">
        <f>O435*P435*S435</f>
        <v>0.01188836193</v>
      </c>
      <c r="W435" s="3"/>
      <c r="X435" s="3"/>
      <c r="Y435" s="3"/>
      <c r="Z435" s="3"/>
    </row>
    <row r="436" ht="15.75" customHeight="1">
      <c r="A436" s="21" t="s">
        <v>21</v>
      </c>
      <c r="B436" s="22">
        <v>0.0</v>
      </c>
      <c r="C436" s="3"/>
      <c r="D436" s="21"/>
      <c r="E436" s="3"/>
      <c r="F436" s="3"/>
      <c r="G436" s="3"/>
      <c r="H436" s="3"/>
      <c r="I436" s="3"/>
      <c r="J436" s="22"/>
      <c r="K436" s="3"/>
      <c r="L436" s="21"/>
      <c r="M436" s="22"/>
      <c r="N436" s="3"/>
      <c r="O436" s="21"/>
      <c r="P436" s="3"/>
      <c r="Q436" s="3"/>
      <c r="R436" s="3"/>
      <c r="S436" s="3"/>
      <c r="T436" s="3"/>
      <c r="U436" s="3"/>
      <c r="V436" s="22"/>
      <c r="W436" s="3"/>
      <c r="X436" s="3"/>
      <c r="Y436" s="3"/>
      <c r="Z436" s="3"/>
    </row>
    <row r="437" ht="15.75" customHeight="1">
      <c r="A437" s="21"/>
      <c r="B437" s="22"/>
      <c r="C437" s="3"/>
      <c r="D437" s="21"/>
      <c r="E437" s="3"/>
      <c r="F437" s="3"/>
      <c r="G437" s="3"/>
      <c r="H437" s="3"/>
      <c r="I437" s="3"/>
      <c r="J437" s="22"/>
      <c r="K437" s="3"/>
      <c r="L437" s="21"/>
      <c r="M437" s="22"/>
      <c r="N437" s="3"/>
      <c r="O437" s="21"/>
      <c r="P437" s="3"/>
      <c r="Q437" s="3"/>
      <c r="R437" s="3"/>
      <c r="S437" s="3"/>
      <c r="T437" s="3"/>
      <c r="U437" s="3"/>
      <c r="V437" s="22"/>
      <c r="W437" s="3"/>
      <c r="X437" s="3"/>
      <c r="Y437" s="3"/>
      <c r="Z437" s="3"/>
    </row>
    <row r="438" ht="15.75" customHeight="1">
      <c r="A438" s="21" t="s">
        <v>2</v>
      </c>
      <c r="B438" s="22">
        <f t="array" ref="B438:B439">TRANSPOSE($A$5:$B$5)</f>
        <v>0</v>
      </c>
      <c r="C438" s="3"/>
      <c r="D438" s="21" t="str">
        <f t="shared" ref="D438:G438" si="142">D435</f>
        <v>w0,_</v>
      </c>
      <c r="E438" s="3">
        <f t="shared" si="142"/>
        <v>4.679693363</v>
      </c>
      <c r="F438" s="3">
        <f t="shared" si="142"/>
        <v>4.679641653</v>
      </c>
      <c r="G438" s="3">
        <f t="shared" si="142"/>
        <v>-7.116642903</v>
      </c>
      <c r="H438" s="3"/>
      <c r="I438" s="3">
        <f t="array" ref="I438">MMULT(E438:F438,B438:B439) + G438</f>
        <v>-2.43700125</v>
      </c>
      <c r="J438" s="22">
        <f>1/(1+EXP(-I438))</f>
        <v>0.08039433424</v>
      </c>
      <c r="K438" s="3"/>
      <c r="L438" s="21">
        <f>$C$5</f>
        <v>0</v>
      </c>
      <c r="M438" s="22">
        <f>(L438-J438)^2</f>
        <v>0.006463248978</v>
      </c>
      <c r="N438" s="3"/>
      <c r="O438" s="21">
        <f>2*(J438-L438)</f>
        <v>0.1607886685</v>
      </c>
      <c r="P438" s="3">
        <f>J438*(1-J438)</f>
        <v>0.07393108526</v>
      </c>
      <c r="Q438" s="3">
        <f>B438</f>
        <v>0</v>
      </c>
      <c r="R438" s="3">
        <f>B439</f>
        <v>1</v>
      </c>
      <c r="S438" s="3">
        <v>1.0</v>
      </c>
      <c r="T438" s="3">
        <f>O438*P438*Q438</f>
        <v>0</v>
      </c>
      <c r="U438" s="3">
        <f>O438*P438*R438</f>
        <v>0.01188728076</v>
      </c>
      <c r="V438" s="22">
        <f>O438*P438*S438</f>
        <v>0.01188728076</v>
      </c>
      <c r="W438" s="3"/>
      <c r="X438" s="3"/>
      <c r="Y438" s="3"/>
      <c r="Z438" s="3"/>
    </row>
    <row r="439" ht="15.75" customHeight="1">
      <c r="A439" s="21" t="s">
        <v>21</v>
      </c>
      <c r="B439" s="22">
        <v>1.0</v>
      </c>
      <c r="C439" s="3"/>
      <c r="D439" s="21"/>
      <c r="E439" s="3"/>
      <c r="F439" s="3"/>
      <c r="G439" s="3"/>
      <c r="H439" s="3"/>
      <c r="I439" s="3"/>
      <c r="J439" s="22"/>
      <c r="K439" s="3"/>
      <c r="L439" s="21"/>
      <c r="M439" s="22"/>
      <c r="N439" s="3"/>
      <c r="O439" s="21"/>
      <c r="P439" s="3"/>
      <c r="Q439" s="3"/>
      <c r="R439" s="3"/>
      <c r="S439" s="3"/>
      <c r="T439" s="3"/>
      <c r="U439" s="3"/>
      <c r="V439" s="22"/>
      <c r="W439" s="3"/>
      <c r="X439" s="3"/>
      <c r="Y439" s="3"/>
      <c r="Z439" s="3"/>
    </row>
    <row r="440" ht="15.75" customHeight="1">
      <c r="A440" s="21"/>
      <c r="B440" s="22"/>
      <c r="C440" s="3"/>
      <c r="D440" s="21"/>
      <c r="E440" s="3"/>
      <c r="F440" s="3"/>
      <c r="G440" s="3"/>
      <c r="H440" s="3"/>
      <c r="I440" s="3"/>
      <c r="J440" s="22"/>
      <c r="K440" s="3"/>
      <c r="L440" s="21"/>
      <c r="M440" s="22"/>
      <c r="N440" s="3"/>
      <c r="O440" s="21"/>
      <c r="P440" s="3"/>
      <c r="Q440" s="3"/>
      <c r="R440" s="3"/>
      <c r="S440" s="3"/>
      <c r="T440" s="3"/>
      <c r="U440" s="3"/>
      <c r="V440" s="22"/>
      <c r="W440" s="3"/>
      <c r="X440" s="3"/>
      <c r="Y440" s="3"/>
      <c r="Z440" s="3"/>
    </row>
    <row r="441" ht="15.75" customHeight="1">
      <c r="A441" s="21" t="s">
        <v>2</v>
      </c>
      <c r="B441" s="22">
        <f t="array" ref="B441:B442">TRANSPOSE($A$6:$B$6)</f>
        <v>1</v>
      </c>
      <c r="C441" s="3"/>
      <c r="D441" s="21" t="str">
        <f t="shared" ref="D441:G441" si="143">D438</f>
        <v>w0,_</v>
      </c>
      <c r="E441" s="3">
        <f t="shared" si="143"/>
        <v>4.679693363</v>
      </c>
      <c r="F441" s="3">
        <f t="shared" si="143"/>
        <v>4.679641653</v>
      </c>
      <c r="G441" s="3">
        <f t="shared" si="143"/>
        <v>-7.116642903</v>
      </c>
      <c r="H441" s="3"/>
      <c r="I441" s="3">
        <f t="array" ref="I441">MMULT(E441:F441,B441:B442) + G441</f>
        <v>2.242692113</v>
      </c>
      <c r="J441" s="22">
        <f>1/(1+EXP(-I441))</f>
        <v>0.904018305</v>
      </c>
      <c r="K441" s="3"/>
      <c r="L441" s="21">
        <f>$C$6</f>
        <v>1</v>
      </c>
      <c r="M441" s="22">
        <f>(L441-J441)^2</f>
        <v>0.009212485778</v>
      </c>
      <c r="N441" s="3"/>
      <c r="O441" s="21">
        <f>2*(J441-L441)</f>
        <v>-0.19196339</v>
      </c>
      <c r="P441" s="3">
        <f>J441*(1-J441)</f>
        <v>0.08676920924</v>
      </c>
      <c r="Q441" s="3">
        <f>B441</f>
        <v>1</v>
      </c>
      <c r="R441" s="3">
        <f>B442</f>
        <v>1</v>
      </c>
      <c r="S441" s="3">
        <v>1.0</v>
      </c>
      <c r="T441" s="3">
        <f>O441*P441*Q441</f>
        <v>-0.01665651156</v>
      </c>
      <c r="U441" s="3">
        <f>O441*P441*R441</f>
        <v>-0.01665651156</v>
      </c>
      <c r="V441" s="22">
        <f>O441*P441*S441</f>
        <v>-0.01665651156</v>
      </c>
      <c r="W441" s="3"/>
      <c r="X441" s="3"/>
      <c r="Y441" s="3"/>
      <c r="Z441" s="3"/>
    </row>
    <row r="442" ht="15.75" customHeight="1">
      <c r="A442" s="26" t="s">
        <v>21</v>
      </c>
      <c r="B442" s="27">
        <v>1.0</v>
      </c>
      <c r="C442" s="3"/>
      <c r="D442" s="26"/>
      <c r="E442" s="28"/>
      <c r="F442" s="28"/>
      <c r="G442" s="28"/>
      <c r="H442" s="28"/>
      <c r="I442" s="28"/>
      <c r="J442" s="27"/>
      <c r="K442" s="21"/>
      <c r="L442" s="26"/>
      <c r="M442" s="27"/>
      <c r="N442" s="3"/>
      <c r="O442" s="26"/>
      <c r="P442" s="28"/>
      <c r="Q442" s="28"/>
      <c r="R442" s="28"/>
      <c r="S442" s="28"/>
      <c r="T442" s="28"/>
      <c r="U442" s="28"/>
      <c r="V442" s="27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>
        <f>SUM(M432:M442)</f>
        <v>0.0221402559</v>
      </c>
      <c r="N443" s="3"/>
      <c r="O443" s="3"/>
      <c r="P443" s="3"/>
      <c r="Q443" s="3"/>
      <c r="R443" s="3"/>
      <c r="S443" s="3"/>
      <c r="T443" s="2">
        <f t="shared" ref="T443:V443" si="144">AVERAGE(T432:T442)</f>
        <v>-0.001192037406</v>
      </c>
      <c r="U443" s="2">
        <f t="shared" si="144"/>
        <v>-0.001192307699</v>
      </c>
      <c r="V443" s="2">
        <f t="shared" si="144"/>
        <v>0.001780111239</v>
      </c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 t="s">
        <v>5</v>
      </c>
      <c r="B445" s="6"/>
      <c r="C445" s="3"/>
      <c r="D445" s="7" t="s">
        <v>6</v>
      </c>
      <c r="E445" s="8"/>
      <c r="F445" s="8"/>
      <c r="G445" s="8"/>
      <c r="H445" s="8"/>
      <c r="I445" s="9" t="s">
        <v>3</v>
      </c>
      <c r="J445" s="10"/>
      <c r="K445" s="3"/>
      <c r="L445" s="7" t="s">
        <v>20</v>
      </c>
      <c r="M445" s="11" t="s">
        <v>8</v>
      </c>
      <c r="N445" s="3"/>
      <c r="O445" s="7"/>
      <c r="P445" s="8"/>
      <c r="Q445" s="8"/>
      <c r="R445" s="8"/>
      <c r="S445" s="8"/>
      <c r="T445" s="8"/>
      <c r="U445" s="8"/>
      <c r="V445" s="11"/>
      <c r="W445" s="3"/>
      <c r="X445" s="3"/>
      <c r="Y445" s="3"/>
      <c r="Z445" s="3"/>
    </row>
    <row r="446" ht="15.75" customHeight="1">
      <c r="A446" s="12"/>
      <c r="B446" s="13"/>
      <c r="C446" s="3"/>
      <c r="D446" s="14"/>
      <c r="E446" s="15" t="s">
        <v>9</v>
      </c>
      <c r="F446" s="15" t="s">
        <v>22</v>
      </c>
      <c r="G446" s="15" t="s">
        <v>10</v>
      </c>
      <c r="H446" s="15"/>
      <c r="I446" s="16" t="s">
        <v>11</v>
      </c>
      <c r="J446" s="17" t="s">
        <v>12</v>
      </c>
      <c r="K446" s="3"/>
      <c r="L446" s="14"/>
      <c r="M446" s="18"/>
      <c r="N446" s="3"/>
      <c r="O446" s="14" t="s">
        <v>13</v>
      </c>
      <c r="P446" s="15" t="s">
        <v>14</v>
      </c>
      <c r="Q446" s="15" t="s">
        <v>23</v>
      </c>
      <c r="R446" s="15" t="s">
        <v>24</v>
      </c>
      <c r="S446" s="15" t="s">
        <v>16</v>
      </c>
      <c r="T446" s="15" t="s">
        <v>25</v>
      </c>
      <c r="U446" s="15" t="s">
        <v>26</v>
      </c>
      <c r="V446" s="18" t="s">
        <v>18</v>
      </c>
      <c r="W446" s="3"/>
      <c r="X446" s="3"/>
      <c r="Y446" s="3"/>
      <c r="Z446" s="3"/>
    </row>
    <row r="447" ht="15.75" customHeight="1">
      <c r="A447" s="21" t="s">
        <v>2</v>
      </c>
      <c r="B447" s="22">
        <f t="array" ref="B447:B448">TRANSPOSE($A$3:$B$3)</f>
        <v>0</v>
      </c>
      <c r="C447" s="3"/>
      <c r="D447" s="23" t="s">
        <v>19</v>
      </c>
      <c r="E447" s="24">
        <f t="shared" ref="E447:G447" si="145">E432-$B$8*T443</f>
        <v>4.703534111</v>
      </c>
      <c r="F447" s="24">
        <f t="shared" si="145"/>
        <v>4.703487807</v>
      </c>
      <c r="G447" s="24">
        <f t="shared" si="145"/>
        <v>-7.152245127</v>
      </c>
      <c r="H447" s="24"/>
      <c r="I447" s="24">
        <f t="array" ref="I447">MMULT(E447:F447,B447:B448) + G447</f>
        <v>-7.152245127</v>
      </c>
      <c r="J447" s="22">
        <f>1/(1+EXP(-I447))</f>
        <v>0.0007824911662</v>
      </c>
      <c r="K447" s="21"/>
      <c r="L447" s="21">
        <f>$C$3</f>
        <v>0</v>
      </c>
      <c r="M447" s="22">
        <f>(L447-J447)^2</f>
        <v>0.0000006122924252</v>
      </c>
      <c r="N447" s="3"/>
      <c r="O447" s="21">
        <f>2*(J447-L447)</f>
        <v>0.001564982332</v>
      </c>
      <c r="P447" s="3">
        <f>J447*(1-J447)</f>
        <v>0.0007818788738</v>
      </c>
      <c r="Q447" s="3">
        <f>B447</f>
        <v>0</v>
      </c>
      <c r="R447" s="3">
        <f>B448</f>
        <v>0</v>
      </c>
      <c r="S447" s="3">
        <v>1.0</v>
      </c>
      <c r="T447" s="3">
        <f>O447*P447*Q447</f>
        <v>0</v>
      </c>
      <c r="U447" s="3">
        <f>O447*P447*R447</f>
        <v>0</v>
      </c>
      <c r="V447" s="22">
        <f>O447*P447*S447</f>
        <v>0.000001223626624</v>
      </c>
      <c r="W447" s="3"/>
      <c r="X447" s="3"/>
      <c r="Y447" s="3"/>
      <c r="Z447" s="3"/>
    </row>
    <row r="448" ht="15.75" customHeight="1">
      <c r="A448" s="21" t="s">
        <v>21</v>
      </c>
      <c r="B448" s="22">
        <v>0.0</v>
      </c>
      <c r="C448" s="3"/>
      <c r="D448" s="21"/>
      <c r="E448" s="3"/>
      <c r="F448" s="3"/>
      <c r="G448" s="3"/>
      <c r="H448" s="3"/>
      <c r="I448" s="3"/>
      <c r="J448" s="22"/>
      <c r="K448" s="3"/>
      <c r="L448" s="21"/>
      <c r="M448" s="22"/>
      <c r="N448" s="3"/>
      <c r="O448" s="21"/>
      <c r="P448" s="3"/>
      <c r="Q448" s="3"/>
      <c r="R448" s="3"/>
      <c r="S448" s="3"/>
      <c r="T448" s="3"/>
      <c r="U448" s="3"/>
      <c r="V448" s="22"/>
      <c r="W448" s="3"/>
      <c r="X448" s="3"/>
      <c r="Y448" s="3"/>
      <c r="Z448" s="3"/>
    </row>
    <row r="449" ht="15.75" customHeight="1">
      <c r="A449" s="21"/>
      <c r="B449" s="22"/>
      <c r="C449" s="3"/>
      <c r="D449" s="21"/>
      <c r="E449" s="3"/>
      <c r="F449" s="3"/>
      <c r="G449" s="3"/>
      <c r="H449" s="3"/>
      <c r="I449" s="3"/>
      <c r="J449" s="22"/>
      <c r="K449" s="3"/>
      <c r="L449" s="21"/>
      <c r="M449" s="22"/>
      <c r="N449" s="3"/>
      <c r="O449" s="21"/>
      <c r="P449" s="3"/>
      <c r="Q449" s="3"/>
      <c r="R449" s="3"/>
      <c r="S449" s="3"/>
      <c r="T449" s="3"/>
      <c r="U449" s="3"/>
      <c r="V449" s="22"/>
      <c r="W449" s="3"/>
      <c r="X449" s="3"/>
      <c r="Y449" s="3"/>
      <c r="Z449" s="3"/>
    </row>
    <row r="450" ht="15.75" customHeight="1">
      <c r="A450" s="21" t="s">
        <v>2</v>
      </c>
      <c r="B450" s="22">
        <f t="array" ref="B450:B451">TRANSPOSE($A$4:$B$4)</f>
        <v>1</v>
      </c>
      <c r="C450" s="3"/>
      <c r="D450" s="21" t="str">
        <f t="shared" ref="D450:G450" si="146">D447</f>
        <v>w0,_</v>
      </c>
      <c r="E450" s="3">
        <f t="shared" si="146"/>
        <v>4.703534111</v>
      </c>
      <c r="F450" s="3">
        <f t="shared" si="146"/>
        <v>4.703487807</v>
      </c>
      <c r="G450" s="3">
        <f t="shared" si="146"/>
        <v>-7.152245127</v>
      </c>
      <c r="H450" s="3"/>
      <c r="I450" s="3">
        <f t="array" ref="I450">MMULT(E450:F450,B450:B451) + G450</f>
        <v>-2.448711017</v>
      </c>
      <c r="J450" s="22">
        <f>1/(1+EXP(-I450))</f>
        <v>0.07953286116</v>
      </c>
      <c r="K450" s="3"/>
      <c r="L450" s="21">
        <f>$C$4</f>
        <v>0</v>
      </c>
      <c r="M450" s="22">
        <f>(L450-J450)^2</f>
        <v>0.006325476004</v>
      </c>
      <c r="N450" s="3"/>
      <c r="O450" s="21">
        <f>2*(J450-L450)</f>
        <v>0.1590657223</v>
      </c>
      <c r="P450" s="3">
        <f>J450*(1-J450)</f>
        <v>0.07320738516</v>
      </c>
      <c r="Q450" s="3">
        <f>B450</f>
        <v>1</v>
      </c>
      <c r="R450" s="3">
        <f>B451</f>
        <v>0</v>
      </c>
      <c r="S450" s="3">
        <v>1.0</v>
      </c>
      <c r="T450" s="3">
        <f>O450*P450*Q450</f>
        <v>0.0116447856</v>
      </c>
      <c r="U450" s="3">
        <f>O450*P450*R450</f>
        <v>0</v>
      </c>
      <c r="V450" s="22">
        <f>O450*P450*S450</f>
        <v>0.0116447856</v>
      </c>
      <c r="W450" s="3"/>
      <c r="X450" s="3"/>
      <c r="Y450" s="3"/>
      <c r="Z450" s="3"/>
    </row>
    <row r="451" ht="15.75" customHeight="1">
      <c r="A451" s="21" t="s">
        <v>21</v>
      </c>
      <c r="B451" s="22">
        <v>0.0</v>
      </c>
      <c r="C451" s="3"/>
      <c r="D451" s="21"/>
      <c r="E451" s="3"/>
      <c r="F451" s="3"/>
      <c r="G451" s="3"/>
      <c r="H451" s="3"/>
      <c r="I451" s="3"/>
      <c r="J451" s="22"/>
      <c r="K451" s="3"/>
      <c r="L451" s="21"/>
      <c r="M451" s="22"/>
      <c r="N451" s="3"/>
      <c r="O451" s="21"/>
      <c r="P451" s="3"/>
      <c r="Q451" s="3"/>
      <c r="R451" s="3"/>
      <c r="S451" s="3"/>
      <c r="T451" s="3"/>
      <c r="U451" s="3"/>
      <c r="V451" s="22"/>
      <c r="W451" s="3"/>
      <c r="X451" s="3"/>
      <c r="Y451" s="3"/>
      <c r="Z451" s="3"/>
    </row>
    <row r="452" ht="15.75" customHeight="1">
      <c r="A452" s="21"/>
      <c r="B452" s="22"/>
      <c r="C452" s="3"/>
      <c r="D452" s="21"/>
      <c r="E452" s="3"/>
      <c r="F452" s="3"/>
      <c r="G452" s="3"/>
      <c r="H452" s="3"/>
      <c r="I452" s="3"/>
      <c r="J452" s="22"/>
      <c r="K452" s="3"/>
      <c r="L452" s="21"/>
      <c r="M452" s="22"/>
      <c r="N452" s="3"/>
      <c r="O452" s="21"/>
      <c r="P452" s="3"/>
      <c r="Q452" s="3"/>
      <c r="R452" s="3"/>
      <c r="S452" s="3"/>
      <c r="T452" s="3"/>
      <c r="U452" s="3"/>
      <c r="V452" s="22"/>
      <c r="W452" s="3"/>
      <c r="X452" s="3"/>
      <c r="Y452" s="3"/>
      <c r="Z452" s="3"/>
    </row>
    <row r="453" ht="15.75" customHeight="1">
      <c r="A453" s="21" t="s">
        <v>2</v>
      </c>
      <c r="B453" s="22">
        <f t="array" ref="B453:B454">TRANSPOSE($A$5:$B$5)</f>
        <v>0</v>
      </c>
      <c r="C453" s="3"/>
      <c r="D453" s="21" t="str">
        <f t="shared" ref="D453:G453" si="147">D450</f>
        <v>w0,_</v>
      </c>
      <c r="E453" s="3">
        <f t="shared" si="147"/>
        <v>4.703534111</v>
      </c>
      <c r="F453" s="3">
        <f t="shared" si="147"/>
        <v>4.703487807</v>
      </c>
      <c r="G453" s="3">
        <f t="shared" si="147"/>
        <v>-7.152245127</v>
      </c>
      <c r="H453" s="3"/>
      <c r="I453" s="3">
        <f t="array" ref="I453">MMULT(E453:F453,B453:B454) + G453</f>
        <v>-2.448757321</v>
      </c>
      <c r="J453" s="22">
        <f>1/(1+EXP(-I453))</f>
        <v>0.07952947142</v>
      </c>
      <c r="K453" s="3"/>
      <c r="L453" s="21">
        <f>$C$5</f>
        <v>0</v>
      </c>
      <c r="M453" s="22">
        <f>(L453-J453)^2</f>
        <v>0.006324936825</v>
      </c>
      <c r="N453" s="3"/>
      <c r="O453" s="21">
        <f>2*(J453-L453)</f>
        <v>0.1590589428</v>
      </c>
      <c r="P453" s="3">
        <f>J453*(1-J453)</f>
        <v>0.0732045346</v>
      </c>
      <c r="Q453" s="3">
        <f>B453</f>
        <v>0</v>
      </c>
      <c r="R453" s="3">
        <f>B454</f>
        <v>1</v>
      </c>
      <c r="S453" s="3">
        <v>1.0</v>
      </c>
      <c r="T453" s="3">
        <f>O453*P453*Q453</f>
        <v>0</v>
      </c>
      <c r="U453" s="3">
        <f>O453*P453*R453</f>
        <v>0.01164383588</v>
      </c>
      <c r="V453" s="22">
        <f>O453*P453*S453</f>
        <v>0.01164383588</v>
      </c>
      <c r="W453" s="3"/>
      <c r="X453" s="3"/>
      <c r="Y453" s="3"/>
      <c r="Z453" s="3"/>
    </row>
    <row r="454" ht="15.75" customHeight="1">
      <c r="A454" s="21" t="s">
        <v>21</v>
      </c>
      <c r="B454" s="22">
        <v>1.0</v>
      </c>
      <c r="C454" s="3"/>
      <c r="D454" s="21"/>
      <c r="E454" s="3"/>
      <c r="F454" s="3"/>
      <c r="G454" s="3"/>
      <c r="H454" s="3"/>
      <c r="I454" s="3"/>
      <c r="J454" s="22"/>
      <c r="K454" s="3"/>
      <c r="L454" s="21"/>
      <c r="M454" s="22"/>
      <c r="N454" s="3"/>
      <c r="O454" s="21"/>
      <c r="P454" s="3"/>
      <c r="Q454" s="3"/>
      <c r="R454" s="3"/>
      <c r="S454" s="3"/>
      <c r="T454" s="3"/>
      <c r="U454" s="3"/>
      <c r="V454" s="22"/>
      <c r="W454" s="3"/>
      <c r="X454" s="3"/>
      <c r="Y454" s="3"/>
      <c r="Z454" s="3"/>
    </row>
    <row r="455" ht="15.75" customHeight="1">
      <c r="A455" s="21"/>
      <c r="B455" s="22"/>
      <c r="C455" s="3"/>
      <c r="D455" s="21"/>
      <c r="E455" s="3"/>
      <c r="F455" s="3"/>
      <c r="G455" s="3"/>
      <c r="H455" s="3"/>
      <c r="I455" s="3"/>
      <c r="J455" s="22"/>
      <c r="K455" s="3"/>
      <c r="L455" s="21"/>
      <c r="M455" s="22"/>
      <c r="N455" s="3"/>
      <c r="O455" s="21"/>
      <c r="P455" s="3"/>
      <c r="Q455" s="3"/>
      <c r="R455" s="3"/>
      <c r="S455" s="3"/>
      <c r="T455" s="3"/>
      <c r="U455" s="3"/>
      <c r="V455" s="22"/>
      <c r="W455" s="3"/>
      <c r="X455" s="3"/>
      <c r="Y455" s="3"/>
      <c r="Z455" s="3"/>
    </row>
    <row r="456" ht="15.75" customHeight="1">
      <c r="A456" s="21" t="s">
        <v>2</v>
      </c>
      <c r="B456" s="22">
        <f t="array" ref="B456:B457">TRANSPOSE($A$6:$B$6)</f>
        <v>1</v>
      </c>
      <c r="C456" s="3"/>
      <c r="D456" s="21" t="str">
        <f t="shared" ref="D456:G456" si="148">D453</f>
        <v>w0,_</v>
      </c>
      <c r="E456" s="3">
        <f t="shared" si="148"/>
        <v>4.703534111</v>
      </c>
      <c r="F456" s="3">
        <f t="shared" si="148"/>
        <v>4.703487807</v>
      </c>
      <c r="G456" s="3">
        <f t="shared" si="148"/>
        <v>-7.152245127</v>
      </c>
      <c r="H456" s="3"/>
      <c r="I456" s="3">
        <f t="array" ref="I456">MMULT(E456:F456,B456:B457) + G456</f>
        <v>2.25477679</v>
      </c>
      <c r="J456" s="22">
        <f>1/(1+EXP(-I456))</f>
        <v>0.9050617755</v>
      </c>
      <c r="K456" s="3"/>
      <c r="L456" s="21">
        <f>$C$6</f>
        <v>1</v>
      </c>
      <c r="M456" s="22">
        <f>(L456-J456)^2</f>
        <v>0.00901326647</v>
      </c>
      <c r="N456" s="3"/>
      <c r="O456" s="21">
        <f>2*(J456-L456)</f>
        <v>-0.189876449</v>
      </c>
      <c r="P456" s="3">
        <f>J456*(1-J456)</f>
        <v>0.08592495802</v>
      </c>
      <c r="Q456" s="3">
        <f>B456</f>
        <v>1</v>
      </c>
      <c r="R456" s="3">
        <f>B457</f>
        <v>1</v>
      </c>
      <c r="S456" s="3">
        <v>1.0</v>
      </c>
      <c r="T456" s="3">
        <f>O456*P456*Q456</f>
        <v>-0.01631512591</v>
      </c>
      <c r="U456" s="3">
        <f>O456*P456*R456</f>
        <v>-0.01631512591</v>
      </c>
      <c r="V456" s="22">
        <f>O456*P456*S456</f>
        <v>-0.01631512591</v>
      </c>
      <c r="W456" s="3"/>
      <c r="X456" s="3"/>
      <c r="Y456" s="3"/>
      <c r="Z456" s="3"/>
    </row>
    <row r="457" ht="15.75" customHeight="1">
      <c r="A457" s="26" t="s">
        <v>21</v>
      </c>
      <c r="B457" s="27">
        <v>1.0</v>
      </c>
      <c r="C457" s="3"/>
      <c r="D457" s="26"/>
      <c r="E457" s="28"/>
      <c r="F457" s="28"/>
      <c r="G457" s="28"/>
      <c r="H457" s="28"/>
      <c r="I457" s="28"/>
      <c r="J457" s="27"/>
      <c r="K457" s="21"/>
      <c r="L457" s="26"/>
      <c r="M457" s="27"/>
      <c r="N457" s="3"/>
      <c r="O457" s="26"/>
      <c r="P457" s="28"/>
      <c r="Q457" s="28"/>
      <c r="R457" s="28"/>
      <c r="S457" s="28"/>
      <c r="T457" s="28"/>
      <c r="U457" s="28"/>
      <c r="V457" s="27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>
        <f>SUM(M447:M457)</f>
        <v>0.02166429159</v>
      </c>
      <c r="N458" s="3"/>
      <c r="O458" s="3"/>
      <c r="P458" s="3"/>
      <c r="Q458" s="3"/>
      <c r="R458" s="3"/>
      <c r="S458" s="3"/>
      <c r="T458" s="2">
        <f t="shared" ref="T458:V458" si="149">AVERAGE(T447:T457)</f>
        <v>-0.001167585077</v>
      </c>
      <c r="U458" s="2">
        <f t="shared" si="149"/>
        <v>-0.001167822506</v>
      </c>
      <c r="V458" s="2">
        <f t="shared" si="149"/>
        <v>0.0017436798</v>
      </c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5" t="s">
        <v>5</v>
      </c>
      <c r="B460" s="6"/>
      <c r="C460" s="3"/>
      <c r="D460" s="7" t="s">
        <v>6</v>
      </c>
      <c r="E460" s="8"/>
      <c r="F460" s="8"/>
      <c r="G460" s="8"/>
      <c r="H460" s="8"/>
      <c r="I460" s="9" t="s">
        <v>3</v>
      </c>
      <c r="J460" s="10"/>
      <c r="K460" s="3"/>
      <c r="L460" s="7" t="s">
        <v>20</v>
      </c>
      <c r="M460" s="11" t="s">
        <v>8</v>
      </c>
      <c r="N460" s="3"/>
      <c r="O460" s="7"/>
      <c r="P460" s="8"/>
      <c r="Q460" s="8"/>
      <c r="R460" s="8"/>
      <c r="S460" s="8"/>
      <c r="T460" s="8"/>
      <c r="U460" s="8"/>
      <c r="V460" s="11"/>
      <c r="W460" s="3"/>
      <c r="X460" s="3"/>
      <c r="Y460" s="3"/>
      <c r="Z460" s="3"/>
    </row>
    <row r="461" ht="15.75" customHeight="1">
      <c r="A461" s="12"/>
      <c r="B461" s="13"/>
      <c r="C461" s="3"/>
      <c r="D461" s="14"/>
      <c r="E461" s="15" t="s">
        <v>9</v>
      </c>
      <c r="F461" s="15" t="s">
        <v>22</v>
      </c>
      <c r="G461" s="15" t="s">
        <v>10</v>
      </c>
      <c r="H461" s="15"/>
      <c r="I461" s="16" t="s">
        <v>11</v>
      </c>
      <c r="J461" s="17" t="s">
        <v>12</v>
      </c>
      <c r="K461" s="3"/>
      <c r="L461" s="14"/>
      <c r="M461" s="18"/>
      <c r="N461" s="3"/>
      <c r="O461" s="14" t="s">
        <v>13</v>
      </c>
      <c r="P461" s="15" t="s">
        <v>14</v>
      </c>
      <c r="Q461" s="15" t="s">
        <v>23</v>
      </c>
      <c r="R461" s="15" t="s">
        <v>24</v>
      </c>
      <c r="S461" s="15" t="s">
        <v>16</v>
      </c>
      <c r="T461" s="15" t="s">
        <v>25</v>
      </c>
      <c r="U461" s="15" t="s">
        <v>26</v>
      </c>
      <c r="V461" s="18" t="s">
        <v>18</v>
      </c>
      <c r="W461" s="3"/>
      <c r="X461" s="3"/>
      <c r="Y461" s="3"/>
      <c r="Z461" s="3"/>
    </row>
    <row r="462" ht="15.75" customHeight="1">
      <c r="A462" s="21" t="s">
        <v>2</v>
      </c>
      <c r="B462" s="22">
        <f t="array" ref="B462:B463">TRANSPOSE($A$3:$B$3)</f>
        <v>0</v>
      </c>
      <c r="C462" s="3"/>
      <c r="D462" s="23" t="s">
        <v>19</v>
      </c>
      <c r="E462" s="24">
        <f t="shared" ref="E462:G462" si="150">E447-$B$8*T458</f>
        <v>4.726885812</v>
      </c>
      <c r="F462" s="24">
        <f t="shared" si="150"/>
        <v>4.726844257</v>
      </c>
      <c r="G462" s="24">
        <f t="shared" si="150"/>
        <v>-7.187118723</v>
      </c>
      <c r="H462" s="24"/>
      <c r="I462" s="24">
        <f t="array" ref="I462">MMULT(E462:F462,B462:B463) + G462</f>
        <v>-7.187118723</v>
      </c>
      <c r="J462" s="22">
        <f>1/(1+EXP(-I462))</f>
        <v>0.0007556934885</v>
      </c>
      <c r="K462" s="21"/>
      <c r="L462" s="21">
        <f>$C$3</f>
        <v>0</v>
      </c>
      <c r="M462" s="22">
        <f>(L462-J462)^2</f>
        <v>0.0000005710726486</v>
      </c>
      <c r="N462" s="3"/>
      <c r="O462" s="21">
        <f>2*(J462-L462)</f>
        <v>0.001511386977</v>
      </c>
      <c r="P462" s="3">
        <f>J462*(1-J462)</f>
        <v>0.0007551224158</v>
      </c>
      <c r="Q462" s="3">
        <f>B462</f>
        <v>0</v>
      </c>
      <c r="R462" s="3">
        <f>B463</f>
        <v>0</v>
      </c>
      <c r="S462" s="3">
        <v>1.0</v>
      </c>
      <c r="T462" s="3">
        <f>O462*P462*Q462</f>
        <v>0</v>
      </c>
      <c r="U462" s="3">
        <f>O462*P462*R462</f>
        <v>0</v>
      </c>
      <c r="V462" s="22">
        <f>O462*P462*S462</f>
        <v>0.000001141282185</v>
      </c>
      <c r="W462" s="3"/>
      <c r="X462" s="3"/>
      <c r="Y462" s="3"/>
      <c r="Z462" s="3"/>
    </row>
    <row r="463" ht="15.75" customHeight="1">
      <c r="A463" s="21" t="s">
        <v>21</v>
      </c>
      <c r="B463" s="22">
        <v>0.0</v>
      </c>
      <c r="C463" s="3"/>
      <c r="D463" s="21"/>
      <c r="E463" s="3"/>
      <c r="F463" s="3"/>
      <c r="G463" s="3"/>
      <c r="H463" s="3"/>
      <c r="I463" s="3"/>
      <c r="J463" s="22"/>
      <c r="K463" s="3"/>
      <c r="L463" s="21"/>
      <c r="M463" s="22"/>
      <c r="N463" s="3"/>
      <c r="O463" s="21"/>
      <c r="P463" s="3"/>
      <c r="Q463" s="3"/>
      <c r="R463" s="3"/>
      <c r="S463" s="3"/>
      <c r="T463" s="3"/>
      <c r="U463" s="3"/>
      <c r="V463" s="22"/>
      <c r="W463" s="3"/>
      <c r="X463" s="3"/>
      <c r="Y463" s="3"/>
      <c r="Z463" s="3"/>
    </row>
    <row r="464" ht="15.75" customHeight="1">
      <c r="A464" s="21"/>
      <c r="B464" s="22"/>
      <c r="C464" s="3"/>
      <c r="D464" s="21"/>
      <c r="E464" s="3"/>
      <c r="F464" s="3"/>
      <c r="G464" s="3"/>
      <c r="H464" s="3"/>
      <c r="I464" s="3"/>
      <c r="J464" s="22"/>
      <c r="K464" s="3"/>
      <c r="L464" s="21"/>
      <c r="M464" s="22"/>
      <c r="N464" s="3"/>
      <c r="O464" s="21"/>
      <c r="P464" s="3"/>
      <c r="Q464" s="3"/>
      <c r="R464" s="3"/>
      <c r="S464" s="3"/>
      <c r="T464" s="3"/>
      <c r="U464" s="3"/>
      <c r="V464" s="22"/>
      <c r="W464" s="3"/>
      <c r="X464" s="3"/>
      <c r="Y464" s="3"/>
      <c r="Z464" s="3"/>
    </row>
    <row r="465" ht="15.75" customHeight="1">
      <c r="A465" s="21" t="s">
        <v>2</v>
      </c>
      <c r="B465" s="22">
        <f t="array" ref="B465:B466">TRANSPOSE($A$4:$B$4)</f>
        <v>1</v>
      </c>
      <c r="C465" s="3"/>
      <c r="D465" s="21" t="str">
        <f t="shared" ref="D465:G465" si="151">D462</f>
        <v>w0,_</v>
      </c>
      <c r="E465" s="3">
        <f t="shared" si="151"/>
        <v>4.726885812</v>
      </c>
      <c r="F465" s="3">
        <f t="shared" si="151"/>
        <v>4.726844257</v>
      </c>
      <c r="G465" s="3">
        <f t="shared" si="151"/>
        <v>-7.187118723</v>
      </c>
      <c r="H465" s="3"/>
      <c r="I465" s="3">
        <f t="array" ref="I465">MMULT(E465:F465,B465:B466) + G465</f>
        <v>-2.460232911</v>
      </c>
      <c r="J465" s="22">
        <f>1/(1+EXP(-I465))</f>
        <v>0.07869344928</v>
      </c>
      <c r="K465" s="3"/>
      <c r="L465" s="21">
        <f>$C$4</f>
        <v>0</v>
      </c>
      <c r="M465" s="22">
        <f>(L465-J465)^2</f>
        <v>0.006192658959</v>
      </c>
      <c r="N465" s="3"/>
      <c r="O465" s="21">
        <f>2*(J465-L465)</f>
        <v>0.1573868986</v>
      </c>
      <c r="P465" s="3">
        <f>J465*(1-J465)</f>
        <v>0.07250079032</v>
      </c>
      <c r="Q465" s="3">
        <f>B465</f>
        <v>1</v>
      </c>
      <c r="R465" s="3">
        <f>B466</f>
        <v>0</v>
      </c>
      <c r="S465" s="3">
        <v>1.0</v>
      </c>
      <c r="T465" s="3">
        <f>O465*P465*Q465</f>
        <v>0.01141067453</v>
      </c>
      <c r="U465" s="3">
        <f>O465*P465*R465</f>
        <v>0</v>
      </c>
      <c r="V465" s="22">
        <f>O465*P465*S465</f>
        <v>0.01141067453</v>
      </c>
      <c r="W465" s="3"/>
      <c r="X465" s="3"/>
      <c r="Y465" s="3"/>
      <c r="Z465" s="3"/>
    </row>
    <row r="466" ht="15.75" customHeight="1">
      <c r="A466" s="21" t="s">
        <v>21</v>
      </c>
      <c r="B466" s="22">
        <v>0.0</v>
      </c>
      <c r="C466" s="3"/>
      <c r="D466" s="21"/>
      <c r="E466" s="3"/>
      <c r="F466" s="3"/>
      <c r="G466" s="3"/>
      <c r="H466" s="3"/>
      <c r="I466" s="3"/>
      <c r="J466" s="22"/>
      <c r="K466" s="3"/>
      <c r="L466" s="21"/>
      <c r="M466" s="22"/>
      <c r="N466" s="3"/>
      <c r="O466" s="21"/>
      <c r="P466" s="3"/>
      <c r="Q466" s="3"/>
      <c r="R466" s="3"/>
      <c r="S466" s="3"/>
      <c r="T466" s="3"/>
      <c r="U466" s="3"/>
      <c r="V466" s="22"/>
      <c r="W466" s="3"/>
      <c r="X466" s="3"/>
      <c r="Y466" s="3"/>
      <c r="Z466" s="3"/>
    </row>
    <row r="467" ht="15.75" customHeight="1">
      <c r="A467" s="21"/>
      <c r="B467" s="22"/>
      <c r="C467" s="3"/>
      <c r="D467" s="21"/>
      <c r="E467" s="3"/>
      <c r="F467" s="3"/>
      <c r="G467" s="3"/>
      <c r="H467" s="3"/>
      <c r="I467" s="3"/>
      <c r="J467" s="22"/>
      <c r="K467" s="3"/>
      <c r="L467" s="21"/>
      <c r="M467" s="22"/>
      <c r="N467" s="3"/>
      <c r="O467" s="21"/>
      <c r="P467" s="3"/>
      <c r="Q467" s="3"/>
      <c r="R467" s="3"/>
      <c r="S467" s="3"/>
      <c r="T467" s="3"/>
      <c r="U467" s="3"/>
      <c r="V467" s="22"/>
      <c r="W467" s="3"/>
      <c r="X467" s="3"/>
      <c r="Y467" s="3"/>
      <c r="Z467" s="3"/>
    </row>
    <row r="468" ht="15.75" customHeight="1">
      <c r="A468" s="21" t="s">
        <v>2</v>
      </c>
      <c r="B468" s="22">
        <f t="array" ref="B468:B469">TRANSPOSE($A$5:$B$5)</f>
        <v>0</v>
      </c>
      <c r="C468" s="3"/>
      <c r="D468" s="21" t="str">
        <f t="shared" ref="D468:G468" si="152">D465</f>
        <v>w0,_</v>
      </c>
      <c r="E468" s="3">
        <f t="shared" si="152"/>
        <v>4.726885812</v>
      </c>
      <c r="F468" s="3">
        <f t="shared" si="152"/>
        <v>4.726844257</v>
      </c>
      <c r="G468" s="3">
        <f t="shared" si="152"/>
        <v>-7.187118723</v>
      </c>
      <c r="H468" s="3"/>
      <c r="I468" s="3">
        <f t="array" ref="I468">MMULT(E468:F468,B468:B469) + G468</f>
        <v>-2.460274467</v>
      </c>
      <c r="J468" s="22">
        <f>1/(1+EXP(-I468))</f>
        <v>0.07869043652</v>
      </c>
      <c r="K468" s="3"/>
      <c r="L468" s="21">
        <f>$C$5</f>
        <v>0</v>
      </c>
      <c r="M468" s="22">
        <f>(L468-J468)^2</f>
        <v>0.0061921848</v>
      </c>
      <c r="N468" s="3"/>
      <c r="O468" s="21">
        <f>2*(J468-L468)</f>
        <v>0.157380873</v>
      </c>
      <c r="P468" s="3">
        <f>J468*(1-J468)</f>
        <v>0.07249825172</v>
      </c>
      <c r="Q468" s="3">
        <f>B468</f>
        <v>0</v>
      </c>
      <c r="R468" s="3">
        <f>B469</f>
        <v>1</v>
      </c>
      <c r="S468" s="3">
        <v>1.0</v>
      </c>
      <c r="T468" s="3">
        <f>O468*P468*Q468</f>
        <v>0</v>
      </c>
      <c r="U468" s="3">
        <f>O468*P468*R468</f>
        <v>0.01140983815</v>
      </c>
      <c r="V468" s="22">
        <f>O468*P468*S468</f>
        <v>0.01140983815</v>
      </c>
      <c r="W468" s="3"/>
      <c r="X468" s="3"/>
      <c r="Y468" s="3"/>
      <c r="Z468" s="3"/>
    </row>
    <row r="469" ht="15.75" customHeight="1">
      <c r="A469" s="21" t="s">
        <v>21</v>
      </c>
      <c r="B469" s="22">
        <v>1.0</v>
      </c>
      <c r="C469" s="3"/>
      <c r="D469" s="21"/>
      <c r="E469" s="3"/>
      <c r="F469" s="3"/>
      <c r="G469" s="3"/>
      <c r="H469" s="3"/>
      <c r="I469" s="3"/>
      <c r="J469" s="22"/>
      <c r="K469" s="3"/>
      <c r="L469" s="21"/>
      <c r="M469" s="22"/>
      <c r="N469" s="3"/>
      <c r="O469" s="21"/>
      <c r="P469" s="3"/>
      <c r="Q469" s="3"/>
      <c r="R469" s="3"/>
      <c r="S469" s="3"/>
      <c r="T469" s="3"/>
      <c r="U469" s="3"/>
      <c r="V469" s="22"/>
      <c r="W469" s="3"/>
      <c r="X469" s="3"/>
      <c r="Y469" s="3"/>
      <c r="Z469" s="3"/>
    </row>
    <row r="470" ht="15.75" customHeight="1">
      <c r="A470" s="21"/>
      <c r="B470" s="22"/>
      <c r="C470" s="3"/>
      <c r="D470" s="21"/>
      <c r="E470" s="3"/>
      <c r="F470" s="3"/>
      <c r="G470" s="3"/>
      <c r="H470" s="3"/>
      <c r="I470" s="3"/>
      <c r="J470" s="22"/>
      <c r="K470" s="3"/>
      <c r="L470" s="21"/>
      <c r="M470" s="22"/>
      <c r="N470" s="3"/>
      <c r="O470" s="21"/>
      <c r="P470" s="3"/>
      <c r="Q470" s="3"/>
      <c r="R470" s="3"/>
      <c r="S470" s="3"/>
      <c r="T470" s="3"/>
      <c r="U470" s="3"/>
      <c r="V470" s="22"/>
      <c r="W470" s="3"/>
      <c r="X470" s="3"/>
      <c r="Y470" s="3"/>
      <c r="Z470" s="3"/>
    </row>
    <row r="471" ht="15.75" customHeight="1">
      <c r="A471" s="21" t="s">
        <v>2</v>
      </c>
      <c r="B471" s="22">
        <f t="array" ref="B471:B472">TRANSPOSE($A$6:$B$6)</f>
        <v>1</v>
      </c>
      <c r="C471" s="3"/>
      <c r="D471" s="21" t="str">
        <f t="shared" ref="D471:G471" si="153">D468</f>
        <v>w0,_</v>
      </c>
      <c r="E471" s="3">
        <f t="shared" si="153"/>
        <v>4.726885812</v>
      </c>
      <c r="F471" s="3">
        <f t="shared" si="153"/>
        <v>4.726844257</v>
      </c>
      <c r="G471" s="3">
        <f t="shared" si="153"/>
        <v>-7.187118723</v>
      </c>
      <c r="H471" s="3"/>
      <c r="I471" s="3">
        <f t="array" ref="I471">MMULT(E471:F471,B471:B472) + G471</f>
        <v>2.266611346</v>
      </c>
      <c r="J471" s="22">
        <f>1/(1+EXP(-I471))</f>
        <v>0.906073796</v>
      </c>
      <c r="K471" s="3"/>
      <c r="L471" s="21">
        <f>$C$6</f>
        <v>1</v>
      </c>
      <c r="M471" s="22">
        <f>(L471-J471)^2</f>
        <v>0.00882213179</v>
      </c>
      <c r="N471" s="3"/>
      <c r="O471" s="21">
        <f>2*(J471-L471)</f>
        <v>-0.1878524079</v>
      </c>
      <c r="P471" s="3">
        <f>J471*(1-J471)</f>
        <v>0.08510407217</v>
      </c>
      <c r="Q471" s="3">
        <f>B471</f>
        <v>1</v>
      </c>
      <c r="R471" s="3">
        <f>B472</f>
        <v>1</v>
      </c>
      <c r="S471" s="3">
        <v>1.0</v>
      </c>
      <c r="T471" s="3">
        <f>O471*P471*Q471</f>
        <v>-0.01598700488</v>
      </c>
      <c r="U471" s="3">
        <f>O471*P471*R471</f>
        <v>-0.01598700488</v>
      </c>
      <c r="V471" s="22">
        <f>O471*P471*S471</f>
        <v>-0.01598700488</v>
      </c>
      <c r="W471" s="3"/>
      <c r="X471" s="3"/>
      <c r="Y471" s="3"/>
      <c r="Z471" s="3"/>
    </row>
    <row r="472" ht="15.75" customHeight="1">
      <c r="A472" s="26" t="s">
        <v>21</v>
      </c>
      <c r="B472" s="27">
        <v>1.0</v>
      </c>
      <c r="C472" s="3"/>
      <c r="D472" s="26"/>
      <c r="E472" s="28"/>
      <c r="F472" s="28"/>
      <c r="G472" s="28"/>
      <c r="H472" s="28"/>
      <c r="I472" s="28"/>
      <c r="J472" s="27"/>
      <c r="K472" s="21"/>
      <c r="L472" s="26"/>
      <c r="M472" s="27"/>
      <c r="N472" s="3"/>
      <c r="O472" s="26"/>
      <c r="P472" s="28"/>
      <c r="Q472" s="28"/>
      <c r="R472" s="28"/>
      <c r="S472" s="28"/>
      <c r="T472" s="28"/>
      <c r="U472" s="28"/>
      <c r="V472" s="27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>
        <f>SUM(M462:M472)</f>
        <v>0.02120754662</v>
      </c>
      <c r="N473" s="3"/>
      <c r="O473" s="3"/>
      <c r="P473" s="3"/>
      <c r="Q473" s="3"/>
      <c r="R473" s="3"/>
      <c r="S473" s="3"/>
      <c r="T473" s="2">
        <f t="shared" ref="T473:V473" si="154">AVERAGE(T462:T472)</f>
        <v>-0.001144082587</v>
      </c>
      <c r="U473" s="2">
        <f t="shared" si="154"/>
        <v>-0.001144291683</v>
      </c>
      <c r="V473" s="2">
        <f t="shared" si="154"/>
        <v>0.001708662271</v>
      </c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 t="s">
        <v>5</v>
      </c>
      <c r="B475" s="6"/>
      <c r="C475" s="3"/>
      <c r="D475" s="7" t="s">
        <v>6</v>
      </c>
      <c r="E475" s="8"/>
      <c r="F475" s="8"/>
      <c r="G475" s="8"/>
      <c r="H475" s="8"/>
      <c r="I475" s="9" t="s">
        <v>3</v>
      </c>
      <c r="J475" s="10"/>
      <c r="K475" s="3"/>
      <c r="L475" s="7" t="s">
        <v>20</v>
      </c>
      <c r="M475" s="11" t="s">
        <v>8</v>
      </c>
      <c r="N475" s="3"/>
      <c r="O475" s="7"/>
      <c r="P475" s="8"/>
      <c r="Q475" s="8"/>
      <c r="R475" s="8"/>
      <c r="S475" s="8"/>
      <c r="T475" s="8"/>
      <c r="U475" s="8"/>
      <c r="V475" s="11"/>
      <c r="W475" s="3"/>
      <c r="X475" s="3"/>
      <c r="Y475" s="3"/>
      <c r="Z475" s="3"/>
    </row>
    <row r="476" ht="15.75" customHeight="1">
      <c r="A476" s="12"/>
      <c r="B476" s="13"/>
      <c r="C476" s="3"/>
      <c r="D476" s="14"/>
      <c r="E476" s="15" t="s">
        <v>9</v>
      </c>
      <c r="F476" s="15" t="s">
        <v>22</v>
      </c>
      <c r="G476" s="15" t="s">
        <v>10</v>
      </c>
      <c r="H476" s="15"/>
      <c r="I476" s="16" t="s">
        <v>11</v>
      </c>
      <c r="J476" s="17" t="s">
        <v>12</v>
      </c>
      <c r="K476" s="3"/>
      <c r="L476" s="14"/>
      <c r="M476" s="18"/>
      <c r="N476" s="3"/>
      <c r="O476" s="14" t="s">
        <v>13</v>
      </c>
      <c r="P476" s="15" t="s">
        <v>14</v>
      </c>
      <c r="Q476" s="15" t="s">
        <v>23</v>
      </c>
      <c r="R476" s="15" t="s">
        <v>24</v>
      </c>
      <c r="S476" s="15" t="s">
        <v>16</v>
      </c>
      <c r="T476" s="15" t="s">
        <v>25</v>
      </c>
      <c r="U476" s="15" t="s">
        <v>26</v>
      </c>
      <c r="V476" s="18" t="s">
        <v>18</v>
      </c>
      <c r="W476" s="3"/>
      <c r="X476" s="3"/>
      <c r="Y476" s="3"/>
      <c r="Z476" s="3"/>
    </row>
    <row r="477" ht="15.75" customHeight="1">
      <c r="A477" s="21" t="s">
        <v>2</v>
      </c>
      <c r="B477" s="22">
        <f t="array" ref="B477:B478">TRANSPOSE($A$3:$B$3)</f>
        <v>0</v>
      </c>
      <c r="C477" s="3"/>
      <c r="D477" s="23" t="s">
        <v>19</v>
      </c>
      <c r="E477" s="24">
        <f t="shared" ref="E477:G477" si="155">E462-$B$8*T473</f>
        <v>4.749767464</v>
      </c>
      <c r="F477" s="24">
        <f t="shared" si="155"/>
        <v>4.74973009</v>
      </c>
      <c r="G477" s="24">
        <f t="shared" si="155"/>
        <v>-7.221291969</v>
      </c>
      <c r="H477" s="24"/>
      <c r="I477" s="24">
        <f t="array" ref="I477">MMULT(E477:F477,B477:B478) + G477</f>
        <v>-7.221291969</v>
      </c>
      <c r="J477" s="22">
        <f>1/(1+EXP(-I477))</f>
        <v>0.0007303238008</v>
      </c>
      <c r="K477" s="21"/>
      <c r="L477" s="21">
        <f>$C$3</f>
        <v>0</v>
      </c>
      <c r="M477" s="22">
        <f>(L477-J477)^2</f>
        <v>0.0000005333728541</v>
      </c>
      <c r="N477" s="3"/>
      <c r="O477" s="21">
        <f>2*(J477-L477)</f>
        <v>0.001460647602</v>
      </c>
      <c r="P477" s="3">
        <f>J477*(1-J477)</f>
        <v>0.000729790428</v>
      </c>
      <c r="Q477" s="3">
        <f>B477</f>
        <v>0</v>
      </c>
      <c r="R477" s="3">
        <f>B478</f>
        <v>0</v>
      </c>
      <c r="S477" s="3">
        <v>1.0</v>
      </c>
      <c r="T477" s="3">
        <f>O477*P477*Q477</f>
        <v>0</v>
      </c>
      <c r="U477" s="3">
        <f>O477*P477*R477</f>
        <v>0</v>
      </c>
      <c r="V477" s="22">
        <f>O477*P477*S477</f>
        <v>0.000001065966638</v>
      </c>
      <c r="W477" s="3"/>
      <c r="X477" s="3"/>
      <c r="Y477" s="3"/>
      <c r="Z477" s="3"/>
    </row>
    <row r="478" ht="15.75" customHeight="1">
      <c r="A478" s="21" t="s">
        <v>21</v>
      </c>
      <c r="B478" s="22">
        <v>0.0</v>
      </c>
      <c r="C478" s="3"/>
      <c r="D478" s="21"/>
      <c r="E478" s="3"/>
      <c r="F478" s="3"/>
      <c r="G478" s="3"/>
      <c r="H478" s="3"/>
      <c r="I478" s="3"/>
      <c r="J478" s="22"/>
      <c r="K478" s="3"/>
      <c r="L478" s="21"/>
      <c r="M478" s="22"/>
      <c r="N478" s="3"/>
      <c r="O478" s="21"/>
      <c r="P478" s="3"/>
      <c r="Q478" s="3"/>
      <c r="R478" s="3"/>
      <c r="S478" s="3"/>
      <c r="T478" s="3"/>
      <c r="U478" s="3"/>
      <c r="V478" s="22"/>
      <c r="W478" s="3"/>
      <c r="X478" s="3"/>
      <c r="Y478" s="3"/>
      <c r="Z478" s="3"/>
    </row>
    <row r="479" ht="15.75" customHeight="1">
      <c r="A479" s="21"/>
      <c r="B479" s="22"/>
      <c r="C479" s="3"/>
      <c r="D479" s="21"/>
      <c r="E479" s="3"/>
      <c r="F479" s="3"/>
      <c r="G479" s="3"/>
      <c r="H479" s="3"/>
      <c r="I479" s="3"/>
      <c r="J479" s="22"/>
      <c r="K479" s="3"/>
      <c r="L479" s="21"/>
      <c r="M479" s="22"/>
      <c r="N479" s="3"/>
      <c r="O479" s="21"/>
      <c r="P479" s="3"/>
      <c r="Q479" s="3"/>
      <c r="R479" s="3"/>
      <c r="S479" s="3"/>
      <c r="T479" s="3"/>
      <c r="U479" s="3"/>
      <c r="V479" s="22"/>
      <c r="W479" s="3"/>
      <c r="X479" s="3"/>
      <c r="Y479" s="3"/>
      <c r="Z479" s="3"/>
    </row>
    <row r="480" ht="15.75" customHeight="1">
      <c r="A480" s="21" t="s">
        <v>2</v>
      </c>
      <c r="B480" s="22">
        <f t="array" ref="B480:B481">TRANSPOSE($A$4:$B$4)</f>
        <v>1</v>
      </c>
      <c r="C480" s="3"/>
      <c r="D480" s="21" t="str">
        <f t="shared" ref="D480:G480" si="156">D477</f>
        <v>w0,_</v>
      </c>
      <c r="E480" s="3">
        <f t="shared" si="156"/>
        <v>4.749767464</v>
      </c>
      <c r="F480" s="3">
        <f t="shared" si="156"/>
        <v>4.74973009</v>
      </c>
      <c r="G480" s="3">
        <f t="shared" si="156"/>
        <v>-7.221291969</v>
      </c>
      <c r="H480" s="3"/>
      <c r="I480" s="3">
        <f t="array" ref="I480">MMULT(E480:F480,B480:B481) + G480</f>
        <v>-2.471524505</v>
      </c>
      <c r="J480" s="22">
        <f>1/(1+EXP(-I480))</f>
        <v>0.07787868449</v>
      </c>
      <c r="K480" s="3"/>
      <c r="L480" s="21">
        <f>$C$4</f>
        <v>0</v>
      </c>
      <c r="M480" s="22">
        <f>(L480-J480)^2</f>
        <v>0.006065089497</v>
      </c>
      <c r="N480" s="3"/>
      <c r="O480" s="21">
        <f>2*(J480-L480)</f>
        <v>0.155757369</v>
      </c>
      <c r="P480" s="3">
        <f>J480*(1-J480)</f>
        <v>0.07181359499</v>
      </c>
      <c r="Q480" s="3">
        <f>B480</f>
        <v>1</v>
      </c>
      <c r="R480" s="3">
        <f>B481</f>
        <v>0</v>
      </c>
      <c r="S480" s="3">
        <v>1.0</v>
      </c>
      <c r="T480" s="3">
        <f>O480*P480*Q480</f>
        <v>0.01118549661</v>
      </c>
      <c r="U480" s="3">
        <f>O480*P480*R480</f>
        <v>0</v>
      </c>
      <c r="V480" s="22">
        <f>O480*P480*S480</f>
        <v>0.01118549661</v>
      </c>
      <c r="W480" s="3"/>
      <c r="X480" s="3"/>
      <c r="Y480" s="3"/>
      <c r="Z480" s="3"/>
    </row>
    <row r="481" ht="15.75" customHeight="1">
      <c r="A481" s="21" t="s">
        <v>21</v>
      </c>
      <c r="B481" s="22">
        <v>0.0</v>
      </c>
      <c r="C481" s="3"/>
      <c r="D481" s="21"/>
      <c r="E481" s="3"/>
      <c r="F481" s="3"/>
      <c r="G481" s="3"/>
      <c r="H481" s="3"/>
      <c r="I481" s="3"/>
      <c r="J481" s="22"/>
      <c r="K481" s="3"/>
      <c r="L481" s="21"/>
      <c r="M481" s="22"/>
      <c r="N481" s="3"/>
      <c r="O481" s="21"/>
      <c r="P481" s="3"/>
      <c r="Q481" s="3"/>
      <c r="R481" s="3"/>
      <c r="S481" s="3"/>
      <c r="T481" s="3"/>
      <c r="U481" s="3"/>
      <c r="V481" s="22"/>
      <c r="W481" s="3"/>
      <c r="X481" s="3"/>
      <c r="Y481" s="3"/>
      <c r="Z481" s="3"/>
    </row>
    <row r="482" ht="15.75" customHeight="1">
      <c r="A482" s="21"/>
      <c r="B482" s="22"/>
      <c r="C482" s="3"/>
      <c r="D482" s="21"/>
      <c r="E482" s="3"/>
      <c r="F482" s="3"/>
      <c r="G482" s="3"/>
      <c r="H482" s="3"/>
      <c r="I482" s="3"/>
      <c r="J482" s="22"/>
      <c r="K482" s="3"/>
      <c r="L482" s="21"/>
      <c r="M482" s="22"/>
      <c r="N482" s="3"/>
      <c r="O482" s="21"/>
      <c r="P482" s="3"/>
      <c r="Q482" s="3"/>
      <c r="R482" s="3"/>
      <c r="S482" s="3"/>
      <c r="T482" s="3"/>
      <c r="U482" s="3"/>
      <c r="V482" s="22"/>
      <c r="W482" s="3"/>
      <c r="X482" s="3"/>
      <c r="Y482" s="3"/>
      <c r="Z482" s="3"/>
    </row>
    <row r="483" ht="15.75" customHeight="1">
      <c r="A483" s="21" t="s">
        <v>2</v>
      </c>
      <c r="B483" s="22">
        <f t="array" ref="B483:B484">TRANSPOSE($A$5:$B$5)</f>
        <v>0</v>
      </c>
      <c r="C483" s="3"/>
      <c r="D483" s="21" t="str">
        <f t="shared" ref="D483:G483" si="157">D480</f>
        <v>w0,_</v>
      </c>
      <c r="E483" s="3">
        <f t="shared" si="157"/>
        <v>4.749767464</v>
      </c>
      <c r="F483" s="3">
        <f t="shared" si="157"/>
        <v>4.74973009</v>
      </c>
      <c r="G483" s="3">
        <f t="shared" si="157"/>
        <v>-7.221291969</v>
      </c>
      <c r="H483" s="3"/>
      <c r="I483" s="3">
        <f t="array" ref="I483">MMULT(E483:F483,B483:B484) + G483</f>
        <v>-2.471561878</v>
      </c>
      <c r="J483" s="22">
        <f>1/(1+EXP(-I483))</f>
        <v>0.07787600059</v>
      </c>
      <c r="K483" s="3"/>
      <c r="L483" s="21">
        <f>$C$5</f>
        <v>0</v>
      </c>
      <c r="M483" s="22">
        <f>(L483-J483)^2</f>
        <v>0.006064671468</v>
      </c>
      <c r="N483" s="3"/>
      <c r="O483" s="21">
        <f>2*(J483-L483)</f>
        <v>0.1557520012</v>
      </c>
      <c r="P483" s="3">
        <f>J483*(1-J483)</f>
        <v>0.07181132912</v>
      </c>
      <c r="Q483" s="3">
        <f>B483</f>
        <v>0</v>
      </c>
      <c r="R483" s="3">
        <f>B484</f>
        <v>1</v>
      </c>
      <c r="S483" s="3">
        <v>1.0</v>
      </c>
      <c r="T483" s="3">
        <f>O483*P483*Q483</f>
        <v>0</v>
      </c>
      <c r="U483" s="3">
        <f>O483*P483*R483</f>
        <v>0.01118475822</v>
      </c>
      <c r="V483" s="22">
        <f>O483*P483*S483</f>
        <v>0.01118475822</v>
      </c>
      <c r="W483" s="3"/>
      <c r="X483" s="3"/>
      <c r="Y483" s="3"/>
      <c r="Z483" s="3"/>
    </row>
    <row r="484" ht="15.75" customHeight="1">
      <c r="A484" s="21" t="s">
        <v>21</v>
      </c>
      <c r="B484" s="22">
        <v>1.0</v>
      </c>
      <c r="C484" s="3"/>
      <c r="D484" s="21"/>
      <c r="E484" s="3"/>
      <c r="F484" s="3"/>
      <c r="G484" s="3"/>
      <c r="H484" s="3"/>
      <c r="I484" s="3"/>
      <c r="J484" s="22"/>
      <c r="K484" s="3"/>
      <c r="L484" s="21"/>
      <c r="M484" s="22"/>
      <c r="N484" s="3"/>
      <c r="O484" s="21"/>
      <c r="P484" s="3"/>
      <c r="Q484" s="3"/>
      <c r="R484" s="3"/>
      <c r="S484" s="3"/>
      <c r="T484" s="3"/>
      <c r="U484" s="3"/>
      <c r="V484" s="22"/>
      <c r="W484" s="3"/>
      <c r="X484" s="3"/>
      <c r="Y484" s="3"/>
      <c r="Z484" s="3"/>
    </row>
    <row r="485" ht="15.75" customHeight="1">
      <c r="A485" s="21"/>
      <c r="B485" s="22"/>
      <c r="C485" s="3"/>
      <c r="D485" s="21"/>
      <c r="E485" s="3"/>
      <c r="F485" s="3"/>
      <c r="G485" s="3"/>
      <c r="H485" s="3"/>
      <c r="I485" s="3"/>
      <c r="J485" s="22"/>
      <c r="K485" s="3"/>
      <c r="L485" s="21"/>
      <c r="M485" s="22"/>
      <c r="N485" s="3"/>
      <c r="O485" s="21"/>
      <c r="P485" s="3"/>
      <c r="Q485" s="3"/>
      <c r="R485" s="3"/>
      <c r="S485" s="3"/>
      <c r="T485" s="3"/>
      <c r="U485" s="3"/>
      <c r="V485" s="22"/>
      <c r="W485" s="3"/>
      <c r="X485" s="3"/>
      <c r="Y485" s="3"/>
      <c r="Z485" s="3"/>
    </row>
    <row r="486" ht="15.75" customHeight="1">
      <c r="A486" s="21" t="s">
        <v>2</v>
      </c>
      <c r="B486" s="22">
        <f t="array" ref="B486:B487">TRANSPOSE($A$6:$B$6)</f>
        <v>1</v>
      </c>
      <c r="C486" s="3"/>
      <c r="D486" s="21" t="str">
        <f t="shared" ref="D486:G486" si="158">D483</f>
        <v>w0,_</v>
      </c>
      <c r="E486" s="3">
        <f t="shared" si="158"/>
        <v>4.749767464</v>
      </c>
      <c r="F486" s="3">
        <f t="shared" si="158"/>
        <v>4.74973009</v>
      </c>
      <c r="G486" s="3">
        <f t="shared" si="158"/>
        <v>-7.221291969</v>
      </c>
      <c r="H486" s="3"/>
      <c r="I486" s="3">
        <f t="array" ref="I486">MMULT(E486:F486,B486:B487) + G486</f>
        <v>2.278205586</v>
      </c>
      <c r="J486" s="22">
        <f>1/(1+EXP(-I486))</f>
        <v>0.9070558783</v>
      </c>
      <c r="K486" s="3"/>
      <c r="L486" s="21">
        <f>$C$6</f>
        <v>1</v>
      </c>
      <c r="M486" s="22">
        <f>(L486-J486)^2</f>
        <v>0.008638609755</v>
      </c>
      <c r="N486" s="3"/>
      <c r="O486" s="21">
        <f>2*(J486-L486)</f>
        <v>-0.1858882434</v>
      </c>
      <c r="P486" s="3">
        <f>J486*(1-J486)</f>
        <v>0.08430551193</v>
      </c>
      <c r="Q486" s="3">
        <f>B486</f>
        <v>1</v>
      </c>
      <c r="R486" s="3">
        <f>B487</f>
        <v>1</v>
      </c>
      <c r="S486" s="3">
        <v>1.0</v>
      </c>
      <c r="T486" s="3">
        <f>O486*P486*Q486</f>
        <v>-0.01567140352</v>
      </c>
      <c r="U486" s="3">
        <f>O486*P486*R486</f>
        <v>-0.01567140352</v>
      </c>
      <c r="V486" s="22">
        <f>O486*P486*S486</f>
        <v>-0.01567140352</v>
      </c>
      <c r="W486" s="3"/>
      <c r="X486" s="3"/>
      <c r="Y486" s="3"/>
      <c r="Z486" s="3"/>
    </row>
    <row r="487" ht="15.75" customHeight="1">
      <c r="A487" s="26" t="s">
        <v>21</v>
      </c>
      <c r="B487" s="27">
        <v>1.0</v>
      </c>
      <c r="C487" s="3"/>
      <c r="D487" s="26"/>
      <c r="E487" s="28"/>
      <c r="F487" s="28"/>
      <c r="G487" s="28"/>
      <c r="H487" s="28"/>
      <c r="I487" s="28"/>
      <c r="J487" s="27"/>
      <c r="K487" s="21"/>
      <c r="L487" s="26"/>
      <c r="M487" s="27"/>
      <c r="N487" s="3"/>
      <c r="O487" s="26"/>
      <c r="P487" s="28"/>
      <c r="Q487" s="28"/>
      <c r="R487" s="28"/>
      <c r="S487" s="28"/>
      <c r="T487" s="28"/>
      <c r="U487" s="28"/>
      <c r="V487" s="27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>
        <f>SUM(M477:M487)</f>
        <v>0.02076890409</v>
      </c>
      <c r="N488" s="3"/>
      <c r="O488" s="3"/>
      <c r="P488" s="3"/>
      <c r="Q488" s="3"/>
      <c r="R488" s="3"/>
      <c r="S488" s="3"/>
      <c r="T488" s="2">
        <f t="shared" ref="T488:V488" si="159">AVERAGE(T477:T487)</f>
        <v>-0.001121476726</v>
      </c>
      <c r="U488" s="2">
        <f t="shared" si="159"/>
        <v>-0.001121661325</v>
      </c>
      <c r="V488" s="2">
        <f t="shared" si="159"/>
        <v>0.00167497932</v>
      </c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5"/>
      <c r="B490" s="6"/>
      <c r="C490" s="3"/>
      <c r="D490" s="7"/>
      <c r="E490" s="8"/>
      <c r="F490" s="8"/>
      <c r="G490" s="8"/>
      <c r="H490" s="8"/>
      <c r="I490" s="9"/>
      <c r="J490" s="10"/>
      <c r="K490" s="3"/>
      <c r="L490" s="7"/>
      <c r="M490" s="11"/>
      <c r="N490" s="3"/>
      <c r="O490" s="7"/>
      <c r="P490" s="8"/>
      <c r="Q490" s="8"/>
      <c r="R490" s="8"/>
      <c r="S490" s="8"/>
      <c r="T490" s="8"/>
      <c r="U490" s="8"/>
      <c r="V490" s="11"/>
      <c r="W490" s="3"/>
      <c r="X490" s="3"/>
      <c r="Y490" s="3"/>
      <c r="Z490" s="3"/>
    </row>
    <row r="491" ht="15.75" customHeight="1">
      <c r="A491" s="12"/>
      <c r="B491" s="13"/>
      <c r="C491" s="3"/>
      <c r="D491" s="14"/>
      <c r="E491" s="15"/>
      <c r="F491" s="15"/>
      <c r="G491" s="15"/>
      <c r="H491" s="15"/>
      <c r="I491" s="16"/>
      <c r="J491" s="17"/>
      <c r="K491" s="3"/>
      <c r="L491" s="14"/>
      <c r="M491" s="18"/>
      <c r="N491" s="3"/>
      <c r="O491" s="14"/>
      <c r="P491" s="15"/>
      <c r="Q491" s="15"/>
      <c r="R491" s="15"/>
      <c r="S491" s="15"/>
      <c r="T491" s="15"/>
      <c r="U491" s="15"/>
      <c r="V491" s="18"/>
      <c r="W491" s="3"/>
      <c r="X491" s="3"/>
      <c r="Y491" s="3"/>
      <c r="Z491" s="3"/>
    </row>
    <row r="492" ht="15.75" customHeight="1">
      <c r="A492" s="21"/>
      <c r="B492" s="22"/>
      <c r="C492" s="3"/>
      <c r="D492" s="23"/>
      <c r="E492" s="24"/>
      <c r="F492" s="24"/>
      <c r="G492" s="24"/>
      <c r="H492" s="24"/>
      <c r="I492" s="24"/>
      <c r="J492" s="22"/>
      <c r="K492" s="21"/>
      <c r="L492" s="21"/>
      <c r="M492" s="22"/>
      <c r="N492" s="3"/>
      <c r="O492" s="21"/>
      <c r="P492" s="3"/>
      <c r="Q492" s="3"/>
      <c r="R492" s="3"/>
      <c r="S492" s="3"/>
      <c r="T492" s="3"/>
      <c r="U492" s="3"/>
      <c r="V492" s="22"/>
      <c r="W492" s="3"/>
      <c r="X492" s="3"/>
      <c r="Y492" s="3"/>
      <c r="Z492" s="3"/>
    </row>
    <row r="493" ht="15.75" customHeight="1">
      <c r="A493" s="21"/>
      <c r="B493" s="22"/>
      <c r="C493" s="3"/>
      <c r="D493" s="21"/>
      <c r="E493" s="3"/>
      <c r="F493" s="3"/>
      <c r="G493" s="3"/>
      <c r="H493" s="3"/>
      <c r="I493" s="3"/>
      <c r="J493" s="22"/>
      <c r="K493" s="3"/>
      <c r="L493" s="21"/>
      <c r="M493" s="22"/>
      <c r="N493" s="3"/>
      <c r="O493" s="21"/>
      <c r="P493" s="3"/>
      <c r="Q493" s="3"/>
      <c r="R493" s="3"/>
      <c r="S493" s="3"/>
      <c r="T493" s="3"/>
      <c r="U493" s="3"/>
      <c r="V493" s="22"/>
      <c r="W493" s="3"/>
      <c r="X493" s="3"/>
      <c r="Y493" s="3"/>
      <c r="Z493" s="3"/>
    </row>
    <row r="494" ht="15.75" customHeight="1">
      <c r="A494" s="21"/>
      <c r="B494" s="22"/>
      <c r="C494" s="3"/>
      <c r="D494" s="21"/>
      <c r="E494" s="3"/>
      <c r="F494" s="3"/>
      <c r="G494" s="3"/>
      <c r="H494" s="3"/>
      <c r="I494" s="3"/>
      <c r="J494" s="22"/>
      <c r="K494" s="3"/>
      <c r="L494" s="21"/>
      <c r="M494" s="22"/>
      <c r="N494" s="3"/>
      <c r="O494" s="21"/>
      <c r="P494" s="3"/>
      <c r="Q494" s="3"/>
      <c r="R494" s="3"/>
      <c r="S494" s="3"/>
      <c r="T494" s="3"/>
      <c r="U494" s="3"/>
      <c r="V494" s="22"/>
      <c r="W494" s="3"/>
      <c r="X494" s="3"/>
      <c r="Y494" s="3"/>
      <c r="Z494" s="3"/>
    </row>
    <row r="495" ht="15.75" customHeight="1">
      <c r="A495" s="21"/>
      <c r="B495" s="22"/>
      <c r="C495" s="3"/>
      <c r="D495" s="21"/>
      <c r="E495" s="3"/>
      <c r="F495" s="3"/>
      <c r="G495" s="3"/>
      <c r="H495" s="3"/>
      <c r="I495" s="3"/>
      <c r="J495" s="22"/>
      <c r="K495" s="3"/>
      <c r="L495" s="21"/>
      <c r="M495" s="22"/>
      <c r="N495" s="3"/>
      <c r="O495" s="21"/>
      <c r="P495" s="3"/>
      <c r="Q495" s="3"/>
      <c r="R495" s="3"/>
      <c r="S495" s="3"/>
      <c r="T495" s="3"/>
      <c r="U495" s="3"/>
      <c r="V495" s="22"/>
      <c r="W495" s="3"/>
      <c r="X495" s="3"/>
      <c r="Y495" s="3"/>
      <c r="Z495" s="3"/>
    </row>
    <row r="496" ht="15.75" customHeight="1">
      <c r="A496" s="21"/>
      <c r="B496" s="22"/>
      <c r="C496" s="3"/>
      <c r="D496" s="21"/>
      <c r="E496" s="3"/>
      <c r="F496" s="3"/>
      <c r="G496" s="3"/>
      <c r="H496" s="3"/>
      <c r="I496" s="3"/>
      <c r="J496" s="22"/>
      <c r="K496" s="3"/>
      <c r="L496" s="21"/>
      <c r="M496" s="22"/>
      <c r="N496" s="3"/>
      <c r="O496" s="21"/>
      <c r="P496" s="3"/>
      <c r="Q496" s="3"/>
      <c r="R496" s="3"/>
      <c r="S496" s="3"/>
      <c r="T496" s="3"/>
      <c r="U496" s="3"/>
      <c r="V496" s="22"/>
      <c r="W496" s="3"/>
      <c r="X496" s="3"/>
      <c r="Y496" s="3"/>
      <c r="Z496" s="3"/>
    </row>
    <row r="497" ht="15.75" customHeight="1">
      <c r="A497" s="21"/>
      <c r="B497" s="22"/>
      <c r="C497" s="3"/>
      <c r="D497" s="21"/>
      <c r="E497" s="3"/>
      <c r="F497" s="3"/>
      <c r="G497" s="3"/>
      <c r="H497" s="3"/>
      <c r="I497" s="3"/>
      <c r="J497" s="22"/>
      <c r="K497" s="3"/>
      <c r="L497" s="21"/>
      <c r="M497" s="22"/>
      <c r="N497" s="3"/>
      <c r="O497" s="21"/>
      <c r="P497" s="3"/>
      <c r="Q497" s="3"/>
      <c r="R497" s="3"/>
      <c r="S497" s="3"/>
      <c r="T497" s="3"/>
      <c r="U497" s="3"/>
      <c r="V497" s="22"/>
      <c r="W497" s="3"/>
      <c r="X497" s="3"/>
      <c r="Y497" s="3"/>
      <c r="Z497" s="3"/>
    </row>
    <row r="498" ht="15.75" customHeight="1">
      <c r="A498" s="21"/>
      <c r="B498" s="22"/>
      <c r="C498" s="3"/>
      <c r="D498" s="21"/>
      <c r="E498" s="3"/>
      <c r="F498" s="3"/>
      <c r="G498" s="3"/>
      <c r="H498" s="3"/>
      <c r="I498" s="3"/>
      <c r="J498" s="22"/>
      <c r="K498" s="3"/>
      <c r="L498" s="21"/>
      <c r="M498" s="22"/>
      <c r="N498" s="3"/>
      <c r="O498" s="21"/>
      <c r="P498" s="3"/>
      <c r="Q498" s="3"/>
      <c r="R498" s="3"/>
      <c r="S498" s="3"/>
      <c r="T498" s="3"/>
      <c r="U498" s="3"/>
      <c r="V498" s="22"/>
      <c r="W498" s="3"/>
      <c r="X498" s="3"/>
      <c r="Y498" s="3"/>
      <c r="Z498" s="3"/>
    </row>
    <row r="499" ht="15.75" customHeight="1">
      <c r="A499" s="21"/>
      <c r="B499" s="22"/>
      <c r="C499" s="3"/>
      <c r="D499" s="21"/>
      <c r="E499" s="3"/>
      <c r="F499" s="3"/>
      <c r="G499" s="3"/>
      <c r="H499" s="3"/>
      <c r="I499" s="3"/>
      <c r="J499" s="22"/>
      <c r="K499" s="3"/>
      <c r="L499" s="21"/>
      <c r="M499" s="22"/>
      <c r="N499" s="3"/>
      <c r="O499" s="21"/>
      <c r="P499" s="3"/>
      <c r="Q499" s="3"/>
      <c r="R499" s="3"/>
      <c r="S499" s="3"/>
      <c r="T499" s="3"/>
      <c r="U499" s="3"/>
      <c r="V499" s="22"/>
      <c r="W499" s="3"/>
      <c r="X499" s="3"/>
      <c r="Y499" s="3"/>
      <c r="Z499" s="3"/>
    </row>
    <row r="500" ht="15.75" customHeight="1">
      <c r="A500" s="21"/>
      <c r="B500" s="22"/>
      <c r="C500" s="3"/>
      <c r="D500" s="21"/>
      <c r="E500" s="3"/>
      <c r="F500" s="3"/>
      <c r="G500" s="3"/>
      <c r="H500" s="3"/>
      <c r="I500" s="3"/>
      <c r="J500" s="22"/>
      <c r="K500" s="3"/>
      <c r="L500" s="21"/>
      <c r="M500" s="22"/>
      <c r="N500" s="3"/>
      <c r="O500" s="21"/>
      <c r="P500" s="3"/>
      <c r="Q500" s="3"/>
      <c r="R500" s="3"/>
      <c r="S500" s="3"/>
      <c r="T500" s="3"/>
      <c r="U500" s="3"/>
      <c r="V500" s="22"/>
      <c r="W500" s="3"/>
      <c r="X500" s="3"/>
      <c r="Y500" s="3"/>
      <c r="Z500" s="3"/>
    </row>
    <row r="501" ht="15.75" customHeight="1">
      <c r="A501" s="21"/>
      <c r="B501" s="22"/>
      <c r="C501" s="3"/>
      <c r="D501" s="21"/>
      <c r="E501" s="3"/>
      <c r="F501" s="3"/>
      <c r="G501" s="3"/>
      <c r="H501" s="3"/>
      <c r="I501" s="3"/>
      <c r="J501" s="22"/>
      <c r="K501" s="3"/>
      <c r="L501" s="21"/>
      <c r="M501" s="22"/>
      <c r="N501" s="3"/>
      <c r="O501" s="21"/>
      <c r="P501" s="3"/>
      <c r="Q501" s="3"/>
      <c r="R501" s="3"/>
      <c r="S501" s="3"/>
      <c r="T501" s="3"/>
      <c r="U501" s="3"/>
      <c r="V501" s="22"/>
      <c r="W501" s="3"/>
      <c r="X501" s="3"/>
      <c r="Y501" s="3"/>
      <c r="Z501" s="3"/>
    </row>
    <row r="502" ht="15.75" customHeight="1">
      <c r="A502" s="26"/>
      <c r="B502" s="27"/>
      <c r="C502" s="3"/>
      <c r="D502" s="26"/>
      <c r="E502" s="28"/>
      <c r="F502" s="28"/>
      <c r="G502" s="28"/>
      <c r="H502" s="28"/>
      <c r="I502" s="28"/>
      <c r="J502" s="27"/>
      <c r="K502" s="21"/>
      <c r="L502" s="26"/>
      <c r="M502" s="27"/>
      <c r="N502" s="3"/>
      <c r="O502" s="26"/>
      <c r="P502" s="28"/>
      <c r="Q502" s="28"/>
      <c r="R502" s="28"/>
      <c r="S502" s="28"/>
      <c r="T502" s="28"/>
      <c r="U502" s="28"/>
      <c r="V502" s="27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3"/>
      <c r="O503" s="3"/>
      <c r="P503" s="3"/>
      <c r="Q503" s="3"/>
      <c r="R503" s="3"/>
      <c r="S503" s="3"/>
      <c r="T503" s="2"/>
      <c r="U503" s="2"/>
      <c r="V503" s="2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6"/>
      <c r="C505" s="3"/>
      <c r="D505" s="7"/>
      <c r="E505" s="8"/>
      <c r="F505" s="8"/>
      <c r="G505" s="8"/>
      <c r="H505" s="8"/>
      <c r="I505" s="9"/>
      <c r="J505" s="10"/>
      <c r="K505" s="3"/>
      <c r="L505" s="7"/>
      <c r="M505" s="11"/>
      <c r="N505" s="3"/>
      <c r="O505" s="7"/>
      <c r="P505" s="8"/>
      <c r="Q505" s="8"/>
      <c r="R505" s="8"/>
      <c r="S505" s="8"/>
      <c r="T505" s="8"/>
      <c r="U505" s="8"/>
      <c r="V505" s="11"/>
      <c r="W505" s="3"/>
      <c r="X505" s="3"/>
      <c r="Y505" s="3"/>
      <c r="Z505" s="3"/>
    </row>
    <row r="506" ht="15.75" customHeight="1">
      <c r="A506" s="12"/>
      <c r="B506" s="13"/>
      <c r="C506" s="3"/>
      <c r="D506" s="14"/>
      <c r="E506" s="15"/>
      <c r="F506" s="15"/>
      <c r="G506" s="15"/>
      <c r="H506" s="15"/>
      <c r="I506" s="16"/>
      <c r="J506" s="17"/>
      <c r="K506" s="3"/>
      <c r="L506" s="14"/>
      <c r="M506" s="18"/>
      <c r="N506" s="3"/>
      <c r="O506" s="14"/>
      <c r="P506" s="15"/>
      <c r="Q506" s="15"/>
      <c r="R506" s="15"/>
      <c r="S506" s="15"/>
      <c r="T506" s="15"/>
      <c r="U506" s="15"/>
      <c r="V506" s="18"/>
      <c r="W506" s="3"/>
      <c r="X506" s="3"/>
      <c r="Y506" s="3"/>
      <c r="Z506" s="3"/>
    </row>
    <row r="507" ht="15.75" customHeight="1">
      <c r="A507" s="21"/>
      <c r="B507" s="22"/>
      <c r="C507" s="3"/>
      <c r="D507" s="23"/>
      <c r="E507" s="24"/>
      <c r="F507" s="24"/>
      <c r="G507" s="24"/>
      <c r="H507" s="24"/>
      <c r="I507" s="24"/>
      <c r="J507" s="22"/>
      <c r="K507" s="21"/>
      <c r="L507" s="21"/>
      <c r="M507" s="22"/>
      <c r="N507" s="3"/>
      <c r="O507" s="21"/>
      <c r="P507" s="3"/>
      <c r="Q507" s="3"/>
      <c r="R507" s="3"/>
      <c r="S507" s="3"/>
      <c r="T507" s="3"/>
      <c r="U507" s="3"/>
      <c r="V507" s="22"/>
      <c r="W507" s="3"/>
      <c r="X507" s="3"/>
      <c r="Y507" s="3"/>
      <c r="Z507" s="3"/>
    </row>
    <row r="508" ht="15.75" customHeight="1">
      <c r="A508" s="21"/>
      <c r="B508" s="22"/>
      <c r="C508" s="3"/>
      <c r="D508" s="21"/>
      <c r="E508" s="3"/>
      <c r="F508" s="3"/>
      <c r="G508" s="3"/>
      <c r="H508" s="3"/>
      <c r="I508" s="3"/>
      <c r="J508" s="22"/>
      <c r="K508" s="3"/>
      <c r="L508" s="21"/>
      <c r="M508" s="22"/>
      <c r="N508" s="3"/>
      <c r="O508" s="21"/>
      <c r="P508" s="3"/>
      <c r="Q508" s="3"/>
      <c r="R508" s="3"/>
      <c r="S508" s="3"/>
      <c r="T508" s="3"/>
      <c r="U508" s="3"/>
      <c r="V508" s="22"/>
      <c r="W508" s="3"/>
      <c r="X508" s="3"/>
      <c r="Y508" s="3"/>
      <c r="Z508" s="3"/>
    </row>
    <row r="509" ht="15.75" customHeight="1">
      <c r="A509" s="21"/>
      <c r="B509" s="22"/>
      <c r="C509" s="3"/>
      <c r="D509" s="21"/>
      <c r="E509" s="3"/>
      <c r="F509" s="3"/>
      <c r="G509" s="3"/>
      <c r="H509" s="3"/>
      <c r="I509" s="3"/>
      <c r="J509" s="22"/>
      <c r="K509" s="3"/>
      <c r="L509" s="21"/>
      <c r="M509" s="22"/>
      <c r="N509" s="3"/>
      <c r="O509" s="21"/>
      <c r="P509" s="3"/>
      <c r="Q509" s="3"/>
      <c r="R509" s="3"/>
      <c r="S509" s="3"/>
      <c r="T509" s="3"/>
      <c r="U509" s="3"/>
      <c r="V509" s="22"/>
      <c r="W509" s="3"/>
      <c r="X509" s="3"/>
      <c r="Y509" s="3"/>
      <c r="Z509" s="3"/>
    </row>
    <row r="510" ht="15.75" customHeight="1">
      <c r="A510" s="21"/>
      <c r="B510" s="22"/>
      <c r="C510" s="3"/>
      <c r="D510" s="21"/>
      <c r="E510" s="3"/>
      <c r="F510" s="3"/>
      <c r="G510" s="3"/>
      <c r="H510" s="3"/>
      <c r="I510" s="3"/>
      <c r="J510" s="22"/>
      <c r="K510" s="3"/>
      <c r="L510" s="21"/>
      <c r="M510" s="22"/>
      <c r="N510" s="3"/>
      <c r="O510" s="21"/>
      <c r="P510" s="3"/>
      <c r="Q510" s="3"/>
      <c r="R510" s="3"/>
      <c r="S510" s="3"/>
      <c r="T510" s="3"/>
      <c r="U510" s="3"/>
      <c r="V510" s="22"/>
      <c r="W510" s="3"/>
      <c r="X510" s="3"/>
      <c r="Y510" s="3"/>
      <c r="Z510" s="3"/>
    </row>
    <row r="511" ht="15.75" customHeight="1">
      <c r="A511" s="21"/>
      <c r="B511" s="22"/>
      <c r="C511" s="3"/>
      <c r="D511" s="21"/>
      <c r="E511" s="3"/>
      <c r="F511" s="3"/>
      <c r="G511" s="3"/>
      <c r="H511" s="3"/>
      <c r="I511" s="3"/>
      <c r="J511" s="22"/>
      <c r="K511" s="3"/>
      <c r="L511" s="21"/>
      <c r="M511" s="22"/>
      <c r="N511" s="3"/>
      <c r="O511" s="21"/>
      <c r="P511" s="3"/>
      <c r="Q511" s="3"/>
      <c r="R511" s="3"/>
      <c r="S511" s="3"/>
      <c r="T511" s="3"/>
      <c r="U511" s="3"/>
      <c r="V511" s="22"/>
      <c r="W511" s="3"/>
      <c r="X511" s="3"/>
      <c r="Y511" s="3"/>
      <c r="Z511" s="3"/>
    </row>
    <row r="512" ht="15.75" customHeight="1">
      <c r="A512" s="21"/>
      <c r="B512" s="22"/>
      <c r="C512" s="3"/>
      <c r="D512" s="21"/>
      <c r="E512" s="3"/>
      <c r="F512" s="3"/>
      <c r="G512" s="3"/>
      <c r="H512" s="3"/>
      <c r="I512" s="3"/>
      <c r="J512" s="22"/>
      <c r="K512" s="3"/>
      <c r="L512" s="21"/>
      <c r="M512" s="22"/>
      <c r="N512" s="3"/>
      <c r="O512" s="21"/>
      <c r="P512" s="3"/>
      <c r="Q512" s="3"/>
      <c r="R512" s="3"/>
      <c r="S512" s="3"/>
      <c r="T512" s="3"/>
      <c r="U512" s="3"/>
      <c r="V512" s="22"/>
      <c r="W512" s="3"/>
      <c r="X512" s="3"/>
      <c r="Y512" s="3"/>
      <c r="Z512" s="3"/>
    </row>
    <row r="513" ht="15.75" customHeight="1">
      <c r="A513" s="21"/>
      <c r="B513" s="22"/>
      <c r="C513" s="3"/>
      <c r="D513" s="21"/>
      <c r="E513" s="3"/>
      <c r="F513" s="3"/>
      <c r="G513" s="3"/>
      <c r="H513" s="3"/>
      <c r="I513" s="3"/>
      <c r="J513" s="22"/>
      <c r="K513" s="3"/>
      <c r="L513" s="21"/>
      <c r="M513" s="22"/>
      <c r="N513" s="3"/>
      <c r="O513" s="21"/>
      <c r="P513" s="3"/>
      <c r="Q513" s="3"/>
      <c r="R513" s="3"/>
      <c r="S513" s="3"/>
      <c r="T513" s="3"/>
      <c r="U513" s="3"/>
      <c r="V513" s="22"/>
      <c r="W513" s="3"/>
      <c r="X513" s="3"/>
      <c r="Y513" s="3"/>
      <c r="Z513" s="3"/>
    </row>
    <row r="514" ht="15.75" customHeight="1">
      <c r="A514" s="21"/>
      <c r="B514" s="22"/>
      <c r="C514" s="3"/>
      <c r="D514" s="21"/>
      <c r="E514" s="3"/>
      <c r="F514" s="3"/>
      <c r="G514" s="3"/>
      <c r="H514" s="3"/>
      <c r="I514" s="3"/>
      <c r="J514" s="22"/>
      <c r="K514" s="3"/>
      <c r="L514" s="21"/>
      <c r="M514" s="22"/>
      <c r="N514" s="3"/>
      <c r="O514" s="21"/>
      <c r="P514" s="3"/>
      <c r="Q514" s="3"/>
      <c r="R514" s="3"/>
      <c r="S514" s="3"/>
      <c r="T514" s="3"/>
      <c r="U514" s="3"/>
      <c r="V514" s="22"/>
      <c r="W514" s="3"/>
      <c r="X514" s="3"/>
      <c r="Y514" s="3"/>
      <c r="Z514" s="3"/>
    </row>
    <row r="515" ht="15.75" customHeight="1">
      <c r="A515" s="21"/>
      <c r="B515" s="22"/>
      <c r="C515" s="3"/>
      <c r="D515" s="21"/>
      <c r="E515" s="3"/>
      <c r="F515" s="3"/>
      <c r="G515" s="3"/>
      <c r="H515" s="3"/>
      <c r="I515" s="3"/>
      <c r="J515" s="22"/>
      <c r="K515" s="3"/>
      <c r="L515" s="21"/>
      <c r="M515" s="22"/>
      <c r="N515" s="3"/>
      <c r="O515" s="21"/>
      <c r="P515" s="3"/>
      <c r="Q515" s="3"/>
      <c r="R515" s="3"/>
      <c r="S515" s="3"/>
      <c r="T515" s="3"/>
      <c r="U515" s="3"/>
      <c r="V515" s="22"/>
      <c r="W515" s="3"/>
      <c r="X515" s="3"/>
      <c r="Y515" s="3"/>
      <c r="Z515" s="3"/>
    </row>
    <row r="516" ht="15.75" customHeight="1">
      <c r="A516" s="21"/>
      <c r="B516" s="22"/>
      <c r="C516" s="3"/>
      <c r="D516" s="21"/>
      <c r="E516" s="3"/>
      <c r="F516" s="3"/>
      <c r="G516" s="3"/>
      <c r="H516" s="3"/>
      <c r="I516" s="3"/>
      <c r="J516" s="22"/>
      <c r="K516" s="3"/>
      <c r="L516" s="21"/>
      <c r="M516" s="22"/>
      <c r="N516" s="3"/>
      <c r="O516" s="21"/>
      <c r="P516" s="3"/>
      <c r="Q516" s="3"/>
      <c r="R516" s="3"/>
      <c r="S516" s="3"/>
      <c r="T516" s="3"/>
      <c r="U516" s="3"/>
      <c r="V516" s="22"/>
      <c r="W516" s="3"/>
      <c r="X516" s="3"/>
      <c r="Y516" s="3"/>
      <c r="Z516" s="3"/>
    </row>
    <row r="517" ht="15.75" customHeight="1">
      <c r="A517" s="26"/>
      <c r="B517" s="27"/>
      <c r="C517" s="3"/>
      <c r="D517" s="26"/>
      <c r="E517" s="28"/>
      <c r="F517" s="28"/>
      <c r="G517" s="28"/>
      <c r="H517" s="28"/>
      <c r="I517" s="28"/>
      <c r="J517" s="27"/>
      <c r="K517" s="21"/>
      <c r="L517" s="26"/>
      <c r="M517" s="27"/>
      <c r="N517" s="3"/>
      <c r="O517" s="26"/>
      <c r="P517" s="28"/>
      <c r="Q517" s="28"/>
      <c r="R517" s="28"/>
      <c r="S517" s="28"/>
      <c r="T517" s="28"/>
      <c r="U517" s="28"/>
      <c r="V517" s="27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3"/>
      <c r="O518" s="3"/>
      <c r="P518" s="3"/>
      <c r="Q518" s="3"/>
      <c r="R518" s="3"/>
      <c r="S518" s="3"/>
      <c r="T518" s="2"/>
      <c r="U518" s="2"/>
      <c r="V518" s="2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5"/>
      <c r="B520" s="6"/>
      <c r="C520" s="3"/>
      <c r="D520" s="7"/>
      <c r="E520" s="8"/>
      <c r="F520" s="8"/>
      <c r="G520" s="8"/>
      <c r="H520" s="8"/>
      <c r="I520" s="9"/>
      <c r="J520" s="10"/>
      <c r="K520" s="3"/>
      <c r="L520" s="7"/>
      <c r="M520" s="11"/>
      <c r="N520" s="3"/>
      <c r="O520" s="7"/>
      <c r="P520" s="8"/>
      <c r="Q520" s="8"/>
      <c r="R520" s="8"/>
      <c r="S520" s="8"/>
      <c r="T520" s="8"/>
      <c r="U520" s="8"/>
      <c r="V520" s="11"/>
      <c r="W520" s="3"/>
      <c r="X520" s="3"/>
      <c r="Y520" s="3"/>
      <c r="Z520" s="3"/>
    </row>
    <row r="521" ht="15.75" customHeight="1">
      <c r="A521" s="12"/>
      <c r="B521" s="13"/>
      <c r="C521" s="3"/>
      <c r="D521" s="14"/>
      <c r="E521" s="15"/>
      <c r="F521" s="15"/>
      <c r="G521" s="15"/>
      <c r="H521" s="15"/>
      <c r="I521" s="16"/>
      <c r="J521" s="17"/>
      <c r="K521" s="3"/>
      <c r="L521" s="14"/>
      <c r="M521" s="18"/>
      <c r="N521" s="3"/>
      <c r="O521" s="14"/>
      <c r="P521" s="15"/>
      <c r="Q521" s="15"/>
      <c r="R521" s="15"/>
      <c r="S521" s="15"/>
      <c r="T521" s="15"/>
      <c r="U521" s="15"/>
      <c r="V521" s="18"/>
      <c r="W521" s="3"/>
      <c r="X521" s="3"/>
      <c r="Y521" s="3"/>
      <c r="Z521" s="3"/>
    </row>
    <row r="522" ht="15.75" customHeight="1">
      <c r="A522" s="21"/>
      <c r="B522" s="22"/>
      <c r="C522" s="3"/>
      <c r="D522" s="23"/>
      <c r="E522" s="24"/>
      <c r="F522" s="24"/>
      <c r="G522" s="24"/>
      <c r="H522" s="24"/>
      <c r="I522" s="24"/>
      <c r="J522" s="22"/>
      <c r="K522" s="21"/>
      <c r="L522" s="21"/>
      <c r="M522" s="22"/>
      <c r="N522" s="3"/>
      <c r="O522" s="21"/>
      <c r="P522" s="3"/>
      <c r="Q522" s="3"/>
      <c r="R522" s="3"/>
      <c r="S522" s="3"/>
      <c r="T522" s="3"/>
      <c r="U522" s="3"/>
      <c r="V522" s="22"/>
      <c r="W522" s="3"/>
      <c r="X522" s="3"/>
      <c r="Y522" s="3"/>
      <c r="Z522" s="3"/>
    </row>
    <row r="523" ht="15.75" customHeight="1">
      <c r="A523" s="21"/>
      <c r="B523" s="22"/>
      <c r="C523" s="3"/>
      <c r="D523" s="21"/>
      <c r="E523" s="3"/>
      <c r="F523" s="3"/>
      <c r="G523" s="3"/>
      <c r="H523" s="3"/>
      <c r="I523" s="3"/>
      <c r="J523" s="22"/>
      <c r="K523" s="3"/>
      <c r="L523" s="21"/>
      <c r="M523" s="22"/>
      <c r="N523" s="3"/>
      <c r="O523" s="21"/>
      <c r="P523" s="3"/>
      <c r="Q523" s="3"/>
      <c r="R523" s="3"/>
      <c r="S523" s="3"/>
      <c r="T523" s="3"/>
      <c r="U523" s="3"/>
      <c r="V523" s="22"/>
      <c r="W523" s="3"/>
      <c r="X523" s="3"/>
      <c r="Y523" s="3"/>
      <c r="Z523" s="3"/>
    </row>
    <row r="524" ht="15.75" customHeight="1">
      <c r="A524" s="21"/>
      <c r="B524" s="22"/>
      <c r="C524" s="3"/>
      <c r="D524" s="21"/>
      <c r="E524" s="3"/>
      <c r="F524" s="3"/>
      <c r="G524" s="3"/>
      <c r="H524" s="3"/>
      <c r="I524" s="3"/>
      <c r="J524" s="22"/>
      <c r="K524" s="3"/>
      <c r="L524" s="21"/>
      <c r="M524" s="22"/>
      <c r="N524" s="3"/>
      <c r="O524" s="21"/>
      <c r="P524" s="3"/>
      <c r="Q524" s="3"/>
      <c r="R524" s="3"/>
      <c r="S524" s="3"/>
      <c r="T524" s="3"/>
      <c r="U524" s="3"/>
      <c r="V524" s="22"/>
      <c r="W524" s="3"/>
      <c r="X524" s="3"/>
      <c r="Y524" s="3"/>
      <c r="Z524" s="3"/>
    </row>
    <row r="525" ht="15.75" customHeight="1">
      <c r="A525" s="21"/>
      <c r="B525" s="22"/>
      <c r="C525" s="3"/>
      <c r="D525" s="21"/>
      <c r="E525" s="3"/>
      <c r="F525" s="3"/>
      <c r="G525" s="3"/>
      <c r="H525" s="3"/>
      <c r="I525" s="3"/>
      <c r="J525" s="22"/>
      <c r="K525" s="3"/>
      <c r="L525" s="21"/>
      <c r="M525" s="22"/>
      <c r="N525" s="3"/>
      <c r="O525" s="21"/>
      <c r="P525" s="3"/>
      <c r="Q525" s="3"/>
      <c r="R525" s="3"/>
      <c r="S525" s="3"/>
      <c r="T525" s="3"/>
      <c r="U525" s="3"/>
      <c r="V525" s="22"/>
      <c r="W525" s="3"/>
      <c r="X525" s="3"/>
      <c r="Y525" s="3"/>
      <c r="Z525" s="3"/>
    </row>
    <row r="526" ht="15.75" customHeight="1">
      <c r="A526" s="21"/>
      <c r="B526" s="22"/>
      <c r="C526" s="3"/>
      <c r="D526" s="21"/>
      <c r="E526" s="3"/>
      <c r="F526" s="3"/>
      <c r="G526" s="3"/>
      <c r="H526" s="3"/>
      <c r="I526" s="3"/>
      <c r="J526" s="22"/>
      <c r="K526" s="3"/>
      <c r="L526" s="21"/>
      <c r="M526" s="22"/>
      <c r="N526" s="3"/>
      <c r="O526" s="21"/>
      <c r="P526" s="3"/>
      <c r="Q526" s="3"/>
      <c r="R526" s="3"/>
      <c r="S526" s="3"/>
      <c r="T526" s="3"/>
      <c r="U526" s="3"/>
      <c r="V526" s="22"/>
      <c r="W526" s="3"/>
      <c r="X526" s="3"/>
      <c r="Y526" s="3"/>
      <c r="Z526" s="3"/>
    </row>
    <row r="527" ht="15.75" customHeight="1">
      <c r="A527" s="21"/>
      <c r="B527" s="22"/>
      <c r="C527" s="3"/>
      <c r="D527" s="21"/>
      <c r="E527" s="3"/>
      <c r="F527" s="3"/>
      <c r="G527" s="3"/>
      <c r="H527" s="3"/>
      <c r="I527" s="3"/>
      <c r="J527" s="22"/>
      <c r="K527" s="3"/>
      <c r="L527" s="21"/>
      <c r="M527" s="22"/>
      <c r="N527" s="3"/>
      <c r="O527" s="21"/>
      <c r="P527" s="3"/>
      <c r="Q527" s="3"/>
      <c r="R527" s="3"/>
      <c r="S527" s="3"/>
      <c r="T527" s="3"/>
      <c r="U527" s="3"/>
      <c r="V527" s="22"/>
      <c r="W527" s="3"/>
      <c r="X527" s="3"/>
      <c r="Y527" s="3"/>
      <c r="Z527" s="3"/>
    </row>
    <row r="528" ht="15.75" customHeight="1">
      <c r="A528" s="21"/>
      <c r="B528" s="22"/>
      <c r="C528" s="3"/>
      <c r="D528" s="21"/>
      <c r="E528" s="3"/>
      <c r="F528" s="3"/>
      <c r="G528" s="3"/>
      <c r="H528" s="3"/>
      <c r="I528" s="3"/>
      <c r="J528" s="22"/>
      <c r="K528" s="3"/>
      <c r="L528" s="21"/>
      <c r="M528" s="22"/>
      <c r="N528" s="3"/>
      <c r="O528" s="21"/>
      <c r="P528" s="3"/>
      <c r="Q528" s="3"/>
      <c r="R528" s="3"/>
      <c r="S528" s="3"/>
      <c r="T528" s="3"/>
      <c r="U528" s="3"/>
      <c r="V528" s="22"/>
      <c r="W528" s="3"/>
      <c r="X528" s="3"/>
      <c r="Y528" s="3"/>
      <c r="Z528" s="3"/>
    </row>
    <row r="529" ht="15.75" customHeight="1">
      <c r="A529" s="21"/>
      <c r="B529" s="22"/>
      <c r="C529" s="3"/>
      <c r="D529" s="21"/>
      <c r="E529" s="3"/>
      <c r="F529" s="3"/>
      <c r="G529" s="3"/>
      <c r="H529" s="3"/>
      <c r="I529" s="3"/>
      <c r="J529" s="22"/>
      <c r="K529" s="3"/>
      <c r="L529" s="21"/>
      <c r="M529" s="22"/>
      <c r="N529" s="3"/>
      <c r="O529" s="21"/>
      <c r="P529" s="3"/>
      <c r="Q529" s="3"/>
      <c r="R529" s="3"/>
      <c r="S529" s="3"/>
      <c r="T529" s="3"/>
      <c r="U529" s="3"/>
      <c r="V529" s="22"/>
      <c r="W529" s="3"/>
      <c r="X529" s="3"/>
      <c r="Y529" s="3"/>
      <c r="Z529" s="3"/>
    </row>
    <row r="530" ht="15.75" customHeight="1">
      <c r="A530" s="21"/>
      <c r="B530" s="22"/>
      <c r="C530" s="3"/>
      <c r="D530" s="21"/>
      <c r="E530" s="3"/>
      <c r="F530" s="3"/>
      <c r="G530" s="3"/>
      <c r="H530" s="3"/>
      <c r="I530" s="3"/>
      <c r="J530" s="22"/>
      <c r="K530" s="3"/>
      <c r="L530" s="21"/>
      <c r="M530" s="22"/>
      <c r="N530" s="3"/>
      <c r="O530" s="21"/>
      <c r="P530" s="3"/>
      <c r="Q530" s="3"/>
      <c r="R530" s="3"/>
      <c r="S530" s="3"/>
      <c r="T530" s="3"/>
      <c r="U530" s="3"/>
      <c r="V530" s="22"/>
      <c r="W530" s="3"/>
      <c r="X530" s="3"/>
      <c r="Y530" s="3"/>
      <c r="Z530" s="3"/>
    </row>
    <row r="531" ht="15.75" customHeight="1">
      <c r="A531" s="21"/>
      <c r="B531" s="22"/>
      <c r="C531" s="3"/>
      <c r="D531" s="21"/>
      <c r="E531" s="3"/>
      <c r="F531" s="3"/>
      <c r="G531" s="3"/>
      <c r="H531" s="3"/>
      <c r="I531" s="3"/>
      <c r="J531" s="22"/>
      <c r="K531" s="3"/>
      <c r="L531" s="21"/>
      <c r="M531" s="22"/>
      <c r="N531" s="3"/>
      <c r="O531" s="21"/>
      <c r="P531" s="3"/>
      <c r="Q531" s="3"/>
      <c r="R531" s="3"/>
      <c r="S531" s="3"/>
      <c r="T531" s="3"/>
      <c r="U531" s="3"/>
      <c r="V531" s="22"/>
      <c r="W531" s="3"/>
      <c r="X531" s="3"/>
      <c r="Y531" s="3"/>
      <c r="Z531" s="3"/>
    </row>
    <row r="532" ht="15.75" customHeight="1">
      <c r="A532" s="26"/>
      <c r="B532" s="27"/>
      <c r="C532" s="3"/>
      <c r="D532" s="26"/>
      <c r="E532" s="28"/>
      <c r="F532" s="28"/>
      <c r="G532" s="28"/>
      <c r="H532" s="28"/>
      <c r="I532" s="28"/>
      <c r="J532" s="27"/>
      <c r="K532" s="21"/>
      <c r="L532" s="26"/>
      <c r="M532" s="27"/>
      <c r="N532" s="3"/>
      <c r="O532" s="26"/>
      <c r="P532" s="28"/>
      <c r="Q532" s="28"/>
      <c r="R532" s="28"/>
      <c r="S532" s="28"/>
      <c r="T532" s="28"/>
      <c r="U532" s="28"/>
      <c r="V532" s="27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3"/>
      <c r="O533" s="3"/>
      <c r="P533" s="3"/>
      <c r="Q533" s="3"/>
      <c r="R533" s="3"/>
      <c r="S533" s="3"/>
      <c r="T533" s="2"/>
      <c r="U533" s="2"/>
      <c r="V533" s="2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6"/>
      <c r="C535" s="3"/>
      <c r="D535" s="7"/>
      <c r="E535" s="8"/>
      <c r="F535" s="8"/>
      <c r="G535" s="8"/>
      <c r="H535" s="8"/>
      <c r="I535" s="9"/>
      <c r="J535" s="10"/>
      <c r="K535" s="3"/>
      <c r="L535" s="7"/>
      <c r="M535" s="11"/>
      <c r="N535" s="3"/>
      <c r="O535" s="7"/>
      <c r="P535" s="8"/>
      <c r="Q535" s="8"/>
      <c r="R535" s="8"/>
      <c r="S535" s="8"/>
      <c r="T535" s="8"/>
      <c r="U535" s="8"/>
      <c r="V535" s="11"/>
      <c r="W535" s="3"/>
      <c r="X535" s="3"/>
      <c r="Y535" s="3"/>
      <c r="Z535" s="3"/>
    </row>
    <row r="536" ht="15.75" customHeight="1">
      <c r="A536" s="12"/>
      <c r="B536" s="13"/>
      <c r="C536" s="3"/>
      <c r="D536" s="14"/>
      <c r="E536" s="15"/>
      <c r="F536" s="15"/>
      <c r="G536" s="15"/>
      <c r="H536" s="15"/>
      <c r="I536" s="16"/>
      <c r="J536" s="17"/>
      <c r="K536" s="3"/>
      <c r="L536" s="14"/>
      <c r="M536" s="18"/>
      <c r="N536" s="3"/>
      <c r="O536" s="14"/>
      <c r="P536" s="15"/>
      <c r="Q536" s="15"/>
      <c r="R536" s="15"/>
      <c r="S536" s="15"/>
      <c r="T536" s="15"/>
      <c r="U536" s="15"/>
      <c r="V536" s="18"/>
      <c r="W536" s="3"/>
      <c r="X536" s="3"/>
      <c r="Y536" s="3"/>
      <c r="Z536" s="3"/>
    </row>
    <row r="537" ht="15.75" customHeight="1">
      <c r="A537" s="21"/>
      <c r="B537" s="22"/>
      <c r="C537" s="3"/>
      <c r="D537" s="23"/>
      <c r="E537" s="24"/>
      <c r="F537" s="24"/>
      <c r="G537" s="24"/>
      <c r="H537" s="24"/>
      <c r="I537" s="24"/>
      <c r="J537" s="22"/>
      <c r="K537" s="21"/>
      <c r="L537" s="21"/>
      <c r="M537" s="22"/>
      <c r="N537" s="3"/>
      <c r="O537" s="21"/>
      <c r="P537" s="3"/>
      <c r="Q537" s="3"/>
      <c r="R537" s="3"/>
      <c r="S537" s="3"/>
      <c r="T537" s="3"/>
      <c r="U537" s="3"/>
      <c r="V537" s="22"/>
      <c r="W537" s="3"/>
      <c r="X537" s="3"/>
      <c r="Y537" s="3"/>
      <c r="Z537" s="3"/>
    </row>
    <row r="538" ht="15.75" customHeight="1">
      <c r="A538" s="21"/>
      <c r="B538" s="22"/>
      <c r="C538" s="3"/>
      <c r="D538" s="21"/>
      <c r="E538" s="3"/>
      <c r="F538" s="3"/>
      <c r="G538" s="3"/>
      <c r="H538" s="3"/>
      <c r="I538" s="3"/>
      <c r="J538" s="22"/>
      <c r="K538" s="3"/>
      <c r="L538" s="21"/>
      <c r="M538" s="22"/>
      <c r="N538" s="3"/>
      <c r="O538" s="21"/>
      <c r="P538" s="3"/>
      <c r="Q538" s="3"/>
      <c r="R538" s="3"/>
      <c r="S538" s="3"/>
      <c r="T538" s="3"/>
      <c r="U538" s="3"/>
      <c r="V538" s="22"/>
      <c r="W538" s="3"/>
      <c r="X538" s="3"/>
      <c r="Y538" s="3"/>
      <c r="Z538" s="3"/>
    </row>
    <row r="539" ht="15.75" customHeight="1">
      <c r="A539" s="21"/>
      <c r="B539" s="22"/>
      <c r="C539" s="3"/>
      <c r="D539" s="21"/>
      <c r="E539" s="3"/>
      <c r="F539" s="3"/>
      <c r="G539" s="3"/>
      <c r="H539" s="3"/>
      <c r="I539" s="3"/>
      <c r="J539" s="22"/>
      <c r="K539" s="3"/>
      <c r="L539" s="21"/>
      <c r="M539" s="22"/>
      <c r="N539" s="3"/>
      <c r="O539" s="21"/>
      <c r="P539" s="3"/>
      <c r="Q539" s="3"/>
      <c r="R539" s="3"/>
      <c r="S539" s="3"/>
      <c r="T539" s="3"/>
      <c r="U539" s="3"/>
      <c r="V539" s="22"/>
      <c r="W539" s="3"/>
      <c r="X539" s="3"/>
      <c r="Y539" s="3"/>
      <c r="Z539" s="3"/>
    </row>
    <row r="540" ht="15.75" customHeight="1">
      <c r="A540" s="21"/>
      <c r="B540" s="22"/>
      <c r="C540" s="3"/>
      <c r="D540" s="21"/>
      <c r="E540" s="3"/>
      <c r="F540" s="3"/>
      <c r="G540" s="3"/>
      <c r="H540" s="3"/>
      <c r="I540" s="3"/>
      <c r="J540" s="22"/>
      <c r="K540" s="3"/>
      <c r="L540" s="21"/>
      <c r="M540" s="22"/>
      <c r="N540" s="3"/>
      <c r="O540" s="21"/>
      <c r="P540" s="3"/>
      <c r="Q540" s="3"/>
      <c r="R540" s="3"/>
      <c r="S540" s="3"/>
      <c r="T540" s="3"/>
      <c r="U540" s="3"/>
      <c r="V540" s="22"/>
      <c r="W540" s="3"/>
      <c r="X540" s="3"/>
      <c r="Y540" s="3"/>
      <c r="Z540" s="3"/>
    </row>
    <row r="541" ht="15.75" customHeight="1">
      <c r="A541" s="21"/>
      <c r="B541" s="22"/>
      <c r="C541" s="3"/>
      <c r="D541" s="21"/>
      <c r="E541" s="3"/>
      <c r="F541" s="3"/>
      <c r="G541" s="3"/>
      <c r="H541" s="3"/>
      <c r="I541" s="3"/>
      <c r="J541" s="22"/>
      <c r="K541" s="3"/>
      <c r="L541" s="21"/>
      <c r="M541" s="22"/>
      <c r="N541" s="3"/>
      <c r="O541" s="21"/>
      <c r="P541" s="3"/>
      <c r="Q541" s="3"/>
      <c r="R541" s="3"/>
      <c r="S541" s="3"/>
      <c r="T541" s="3"/>
      <c r="U541" s="3"/>
      <c r="V541" s="22"/>
      <c r="W541" s="3"/>
      <c r="X541" s="3"/>
      <c r="Y541" s="3"/>
      <c r="Z541" s="3"/>
    </row>
    <row r="542" ht="15.75" customHeight="1">
      <c r="A542" s="21"/>
      <c r="B542" s="22"/>
      <c r="C542" s="3"/>
      <c r="D542" s="21"/>
      <c r="E542" s="3"/>
      <c r="F542" s="3"/>
      <c r="G542" s="3"/>
      <c r="H542" s="3"/>
      <c r="I542" s="3"/>
      <c r="J542" s="22"/>
      <c r="K542" s="3"/>
      <c r="L542" s="21"/>
      <c r="M542" s="22"/>
      <c r="N542" s="3"/>
      <c r="O542" s="21"/>
      <c r="P542" s="3"/>
      <c r="Q542" s="3"/>
      <c r="R542" s="3"/>
      <c r="S542" s="3"/>
      <c r="T542" s="3"/>
      <c r="U542" s="3"/>
      <c r="V542" s="22"/>
      <c r="W542" s="3"/>
      <c r="X542" s="3"/>
      <c r="Y542" s="3"/>
      <c r="Z542" s="3"/>
    </row>
    <row r="543" ht="15.75" customHeight="1">
      <c r="A543" s="21"/>
      <c r="B543" s="22"/>
      <c r="C543" s="3"/>
      <c r="D543" s="21"/>
      <c r="E543" s="3"/>
      <c r="F543" s="3"/>
      <c r="G543" s="3"/>
      <c r="H543" s="3"/>
      <c r="I543" s="3"/>
      <c r="J543" s="22"/>
      <c r="K543" s="3"/>
      <c r="L543" s="21"/>
      <c r="M543" s="22"/>
      <c r="N543" s="3"/>
      <c r="O543" s="21"/>
      <c r="P543" s="3"/>
      <c r="Q543" s="3"/>
      <c r="R543" s="3"/>
      <c r="S543" s="3"/>
      <c r="T543" s="3"/>
      <c r="U543" s="3"/>
      <c r="V543" s="22"/>
      <c r="W543" s="3"/>
      <c r="X543" s="3"/>
      <c r="Y543" s="3"/>
      <c r="Z543" s="3"/>
    </row>
    <row r="544" ht="15.75" customHeight="1">
      <c r="A544" s="21"/>
      <c r="B544" s="22"/>
      <c r="C544" s="3"/>
      <c r="D544" s="21"/>
      <c r="E544" s="3"/>
      <c r="F544" s="3"/>
      <c r="G544" s="3"/>
      <c r="H544" s="3"/>
      <c r="I544" s="3"/>
      <c r="J544" s="22"/>
      <c r="K544" s="3"/>
      <c r="L544" s="21"/>
      <c r="M544" s="22"/>
      <c r="N544" s="3"/>
      <c r="O544" s="21"/>
      <c r="P544" s="3"/>
      <c r="Q544" s="3"/>
      <c r="R544" s="3"/>
      <c r="S544" s="3"/>
      <c r="T544" s="3"/>
      <c r="U544" s="3"/>
      <c r="V544" s="22"/>
      <c r="W544" s="3"/>
      <c r="X544" s="3"/>
      <c r="Y544" s="3"/>
      <c r="Z544" s="3"/>
    </row>
    <row r="545" ht="15.75" customHeight="1">
      <c r="A545" s="21"/>
      <c r="B545" s="22"/>
      <c r="C545" s="3"/>
      <c r="D545" s="21"/>
      <c r="E545" s="3"/>
      <c r="F545" s="3"/>
      <c r="G545" s="3"/>
      <c r="H545" s="3"/>
      <c r="I545" s="3"/>
      <c r="J545" s="22"/>
      <c r="K545" s="3"/>
      <c r="L545" s="21"/>
      <c r="M545" s="22"/>
      <c r="N545" s="3"/>
      <c r="O545" s="21"/>
      <c r="P545" s="3"/>
      <c r="Q545" s="3"/>
      <c r="R545" s="3"/>
      <c r="S545" s="3"/>
      <c r="T545" s="3"/>
      <c r="U545" s="3"/>
      <c r="V545" s="22"/>
      <c r="W545" s="3"/>
      <c r="X545" s="3"/>
      <c r="Y545" s="3"/>
      <c r="Z545" s="3"/>
    </row>
    <row r="546" ht="15.75" customHeight="1">
      <c r="A546" s="21"/>
      <c r="B546" s="22"/>
      <c r="C546" s="3"/>
      <c r="D546" s="21"/>
      <c r="E546" s="3"/>
      <c r="F546" s="3"/>
      <c r="G546" s="3"/>
      <c r="H546" s="3"/>
      <c r="I546" s="3"/>
      <c r="J546" s="22"/>
      <c r="K546" s="3"/>
      <c r="L546" s="21"/>
      <c r="M546" s="22"/>
      <c r="N546" s="3"/>
      <c r="O546" s="21"/>
      <c r="P546" s="3"/>
      <c r="Q546" s="3"/>
      <c r="R546" s="3"/>
      <c r="S546" s="3"/>
      <c r="T546" s="3"/>
      <c r="U546" s="3"/>
      <c r="V546" s="22"/>
      <c r="W546" s="3"/>
      <c r="X546" s="3"/>
      <c r="Y546" s="3"/>
      <c r="Z546" s="3"/>
    </row>
    <row r="547" ht="15.75" customHeight="1">
      <c r="A547" s="26"/>
      <c r="B547" s="27"/>
      <c r="C547" s="3"/>
      <c r="D547" s="26"/>
      <c r="E547" s="28"/>
      <c r="F547" s="28"/>
      <c r="G547" s="28"/>
      <c r="H547" s="28"/>
      <c r="I547" s="28"/>
      <c r="J547" s="27"/>
      <c r="K547" s="21"/>
      <c r="L547" s="26"/>
      <c r="M547" s="27"/>
      <c r="N547" s="3"/>
      <c r="O547" s="26"/>
      <c r="P547" s="28"/>
      <c r="Q547" s="28"/>
      <c r="R547" s="28"/>
      <c r="S547" s="28"/>
      <c r="T547" s="28"/>
      <c r="U547" s="28"/>
      <c r="V547" s="27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3"/>
      <c r="O548" s="3"/>
      <c r="P548" s="3"/>
      <c r="Q548" s="3"/>
      <c r="R548" s="3"/>
      <c r="S548" s="3"/>
      <c r="T548" s="2"/>
      <c r="U548" s="2"/>
      <c r="V548" s="2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5"/>
      <c r="B550" s="6"/>
      <c r="C550" s="3"/>
      <c r="D550" s="7"/>
      <c r="E550" s="8"/>
      <c r="F550" s="8"/>
      <c r="G550" s="8"/>
      <c r="H550" s="8"/>
      <c r="I550" s="9"/>
      <c r="J550" s="10"/>
      <c r="K550" s="3"/>
      <c r="L550" s="7"/>
      <c r="M550" s="11"/>
      <c r="N550" s="3"/>
      <c r="O550" s="7"/>
      <c r="P550" s="8"/>
      <c r="Q550" s="8"/>
      <c r="R550" s="8"/>
      <c r="S550" s="8"/>
      <c r="T550" s="8"/>
      <c r="U550" s="8"/>
      <c r="V550" s="11"/>
      <c r="W550" s="3"/>
      <c r="X550" s="3"/>
      <c r="Y550" s="3"/>
      <c r="Z550" s="3"/>
    </row>
    <row r="551" ht="15.75" customHeight="1">
      <c r="A551" s="12"/>
      <c r="B551" s="13"/>
      <c r="C551" s="3"/>
      <c r="D551" s="14"/>
      <c r="E551" s="15"/>
      <c r="F551" s="15"/>
      <c r="G551" s="15"/>
      <c r="H551" s="15"/>
      <c r="I551" s="16"/>
      <c r="J551" s="17"/>
      <c r="K551" s="3"/>
      <c r="L551" s="14"/>
      <c r="M551" s="18"/>
      <c r="N551" s="3"/>
      <c r="O551" s="14"/>
      <c r="P551" s="15"/>
      <c r="Q551" s="15"/>
      <c r="R551" s="15"/>
      <c r="S551" s="15"/>
      <c r="T551" s="15"/>
      <c r="U551" s="15"/>
      <c r="V551" s="18"/>
      <c r="W551" s="3"/>
      <c r="X551" s="3"/>
      <c r="Y551" s="3"/>
      <c r="Z551" s="3"/>
    </row>
    <row r="552" ht="15.75" customHeight="1">
      <c r="A552" s="21"/>
      <c r="B552" s="22"/>
      <c r="C552" s="3"/>
      <c r="D552" s="23"/>
      <c r="E552" s="24"/>
      <c r="F552" s="24"/>
      <c r="G552" s="24"/>
      <c r="H552" s="24"/>
      <c r="I552" s="24"/>
      <c r="J552" s="22"/>
      <c r="K552" s="21"/>
      <c r="L552" s="21"/>
      <c r="M552" s="22"/>
      <c r="N552" s="3"/>
      <c r="O552" s="21"/>
      <c r="P552" s="3"/>
      <c r="Q552" s="3"/>
      <c r="R552" s="3"/>
      <c r="S552" s="3"/>
      <c r="T552" s="3"/>
      <c r="U552" s="3"/>
      <c r="V552" s="22"/>
      <c r="W552" s="3"/>
      <c r="X552" s="3"/>
      <c r="Y552" s="3"/>
      <c r="Z552" s="3"/>
    </row>
    <row r="553" ht="15.75" customHeight="1">
      <c r="A553" s="21"/>
      <c r="B553" s="22"/>
      <c r="C553" s="3"/>
      <c r="D553" s="21"/>
      <c r="E553" s="3"/>
      <c r="F553" s="3"/>
      <c r="G553" s="3"/>
      <c r="H553" s="3"/>
      <c r="I553" s="3"/>
      <c r="J553" s="22"/>
      <c r="K553" s="3"/>
      <c r="L553" s="21"/>
      <c r="M553" s="22"/>
      <c r="N553" s="3"/>
      <c r="O553" s="21"/>
      <c r="P553" s="3"/>
      <c r="Q553" s="3"/>
      <c r="R553" s="3"/>
      <c r="S553" s="3"/>
      <c r="T553" s="3"/>
      <c r="U553" s="3"/>
      <c r="V553" s="22"/>
      <c r="W553" s="3"/>
      <c r="X553" s="3"/>
      <c r="Y553" s="3"/>
      <c r="Z553" s="3"/>
    </row>
    <row r="554" ht="15.75" customHeight="1">
      <c r="A554" s="21"/>
      <c r="B554" s="22"/>
      <c r="C554" s="3"/>
      <c r="D554" s="21"/>
      <c r="E554" s="3"/>
      <c r="F554" s="3"/>
      <c r="G554" s="3"/>
      <c r="H554" s="3"/>
      <c r="I554" s="3"/>
      <c r="J554" s="22"/>
      <c r="K554" s="3"/>
      <c r="L554" s="21"/>
      <c r="M554" s="22"/>
      <c r="N554" s="3"/>
      <c r="O554" s="21"/>
      <c r="P554" s="3"/>
      <c r="Q554" s="3"/>
      <c r="R554" s="3"/>
      <c r="S554" s="3"/>
      <c r="T554" s="3"/>
      <c r="U554" s="3"/>
      <c r="V554" s="22"/>
      <c r="W554" s="3"/>
      <c r="X554" s="3"/>
      <c r="Y554" s="3"/>
      <c r="Z554" s="3"/>
    </row>
    <row r="555" ht="15.75" customHeight="1">
      <c r="A555" s="21"/>
      <c r="B555" s="22"/>
      <c r="C555" s="3"/>
      <c r="D555" s="21"/>
      <c r="E555" s="3"/>
      <c r="F555" s="3"/>
      <c r="G555" s="3"/>
      <c r="H555" s="3"/>
      <c r="I555" s="3"/>
      <c r="J555" s="22"/>
      <c r="K555" s="3"/>
      <c r="L555" s="21"/>
      <c r="M555" s="22"/>
      <c r="N555" s="3"/>
      <c r="O555" s="21"/>
      <c r="P555" s="3"/>
      <c r="Q555" s="3"/>
      <c r="R555" s="3"/>
      <c r="S555" s="3"/>
      <c r="T555" s="3"/>
      <c r="U555" s="3"/>
      <c r="V555" s="22"/>
      <c r="W555" s="3"/>
      <c r="X555" s="3"/>
      <c r="Y555" s="3"/>
      <c r="Z555" s="3"/>
    </row>
    <row r="556" ht="15.75" customHeight="1">
      <c r="A556" s="21"/>
      <c r="B556" s="22"/>
      <c r="C556" s="3"/>
      <c r="D556" s="21"/>
      <c r="E556" s="3"/>
      <c r="F556" s="3"/>
      <c r="G556" s="3"/>
      <c r="H556" s="3"/>
      <c r="I556" s="3"/>
      <c r="J556" s="22"/>
      <c r="K556" s="3"/>
      <c r="L556" s="21"/>
      <c r="M556" s="22"/>
      <c r="N556" s="3"/>
      <c r="O556" s="21"/>
      <c r="P556" s="3"/>
      <c r="Q556" s="3"/>
      <c r="R556" s="3"/>
      <c r="S556" s="3"/>
      <c r="T556" s="3"/>
      <c r="U556" s="3"/>
      <c r="V556" s="22"/>
      <c r="W556" s="3"/>
      <c r="X556" s="3"/>
      <c r="Y556" s="3"/>
      <c r="Z556" s="3"/>
    </row>
    <row r="557" ht="15.75" customHeight="1">
      <c r="A557" s="21"/>
      <c r="B557" s="22"/>
      <c r="C557" s="3"/>
      <c r="D557" s="21"/>
      <c r="E557" s="3"/>
      <c r="F557" s="3"/>
      <c r="G557" s="3"/>
      <c r="H557" s="3"/>
      <c r="I557" s="3"/>
      <c r="J557" s="22"/>
      <c r="K557" s="3"/>
      <c r="L557" s="21"/>
      <c r="M557" s="22"/>
      <c r="N557" s="3"/>
      <c r="O557" s="21"/>
      <c r="P557" s="3"/>
      <c r="Q557" s="3"/>
      <c r="R557" s="3"/>
      <c r="S557" s="3"/>
      <c r="T557" s="3"/>
      <c r="U557" s="3"/>
      <c r="V557" s="22"/>
      <c r="W557" s="3"/>
      <c r="X557" s="3"/>
      <c r="Y557" s="3"/>
      <c r="Z557" s="3"/>
    </row>
    <row r="558" ht="15.75" customHeight="1">
      <c r="A558" s="21"/>
      <c r="B558" s="22"/>
      <c r="C558" s="3"/>
      <c r="D558" s="21"/>
      <c r="E558" s="3"/>
      <c r="F558" s="3"/>
      <c r="G558" s="3"/>
      <c r="H558" s="3"/>
      <c r="I558" s="3"/>
      <c r="J558" s="22"/>
      <c r="K558" s="3"/>
      <c r="L558" s="21"/>
      <c r="M558" s="22"/>
      <c r="N558" s="3"/>
      <c r="O558" s="21"/>
      <c r="P558" s="3"/>
      <c r="Q558" s="3"/>
      <c r="R558" s="3"/>
      <c r="S558" s="3"/>
      <c r="T558" s="3"/>
      <c r="U558" s="3"/>
      <c r="V558" s="22"/>
      <c r="W558" s="3"/>
      <c r="X558" s="3"/>
      <c r="Y558" s="3"/>
      <c r="Z558" s="3"/>
    </row>
    <row r="559" ht="15.75" customHeight="1">
      <c r="A559" s="21"/>
      <c r="B559" s="22"/>
      <c r="C559" s="3"/>
      <c r="D559" s="21"/>
      <c r="E559" s="3"/>
      <c r="F559" s="3"/>
      <c r="G559" s="3"/>
      <c r="H559" s="3"/>
      <c r="I559" s="3"/>
      <c r="J559" s="22"/>
      <c r="K559" s="3"/>
      <c r="L559" s="21"/>
      <c r="M559" s="22"/>
      <c r="N559" s="3"/>
      <c r="O559" s="21"/>
      <c r="P559" s="3"/>
      <c r="Q559" s="3"/>
      <c r="R559" s="3"/>
      <c r="S559" s="3"/>
      <c r="T559" s="3"/>
      <c r="U559" s="3"/>
      <c r="V559" s="22"/>
      <c r="W559" s="3"/>
      <c r="X559" s="3"/>
      <c r="Y559" s="3"/>
      <c r="Z559" s="3"/>
    </row>
    <row r="560" ht="15.75" customHeight="1">
      <c r="A560" s="21"/>
      <c r="B560" s="22"/>
      <c r="C560" s="3"/>
      <c r="D560" s="21"/>
      <c r="E560" s="3"/>
      <c r="F560" s="3"/>
      <c r="G560" s="3"/>
      <c r="H560" s="3"/>
      <c r="I560" s="3"/>
      <c r="J560" s="22"/>
      <c r="K560" s="3"/>
      <c r="L560" s="21"/>
      <c r="M560" s="22"/>
      <c r="N560" s="3"/>
      <c r="O560" s="21"/>
      <c r="P560" s="3"/>
      <c r="Q560" s="3"/>
      <c r="R560" s="3"/>
      <c r="S560" s="3"/>
      <c r="T560" s="3"/>
      <c r="U560" s="3"/>
      <c r="V560" s="22"/>
      <c r="W560" s="3"/>
      <c r="X560" s="3"/>
      <c r="Y560" s="3"/>
      <c r="Z560" s="3"/>
    </row>
    <row r="561" ht="15.75" customHeight="1">
      <c r="A561" s="21"/>
      <c r="B561" s="22"/>
      <c r="C561" s="3"/>
      <c r="D561" s="21"/>
      <c r="E561" s="3"/>
      <c r="F561" s="3"/>
      <c r="G561" s="3"/>
      <c r="H561" s="3"/>
      <c r="I561" s="3"/>
      <c r="J561" s="22"/>
      <c r="K561" s="3"/>
      <c r="L561" s="21"/>
      <c r="M561" s="22"/>
      <c r="N561" s="3"/>
      <c r="O561" s="21"/>
      <c r="P561" s="3"/>
      <c r="Q561" s="3"/>
      <c r="R561" s="3"/>
      <c r="S561" s="3"/>
      <c r="T561" s="3"/>
      <c r="U561" s="3"/>
      <c r="V561" s="22"/>
      <c r="W561" s="3"/>
      <c r="X561" s="3"/>
      <c r="Y561" s="3"/>
      <c r="Z561" s="3"/>
    </row>
    <row r="562" ht="15.75" customHeight="1">
      <c r="A562" s="26"/>
      <c r="B562" s="27"/>
      <c r="C562" s="3"/>
      <c r="D562" s="26"/>
      <c r="E562" s="28"/>
      <c r="F562" s="28"/>
      <c r="G562" s="28"/>
      <c r="H562" s="28"/>
      <c r="I562" s="28"/>
      <c r="J562" s="27"/>
      <c r="K562" s="21"/>
      <c r="L562" s="26"/>
      <c r="M562" s="27"/>
      <c r="N562" s="3"/>
      <c r="O562" s="26"/>
      <c r="P562" s="28"/>
      <c r="Q562" s="28"/>
      <c r="R562" s="28"/>
      <c r="S562" s="28"/>
      <c r="T562" s="28"/>
      <c r="U562" s="28"/>
      <c r="V562" s="27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3"/>
      <c r="O563" s="3"/>
      <c r="P563" s="3"/>
      <c r="Q563" s="3"/>
      <c r="R563" s="3"/>
      <c r="S563" s="3"/>
      <c r="T563" s="2"/>
      <c r="U563" s="2"/>
      <c r="V563" s="2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6"/>
      <c r="C565" s="3"/>
      <c r="D565" s="7"/>
      <c r="E565" s="8"/>
      <c r="F565" s="8"/>
      <c r="G565" s="8"/>
      <c r="H565" s="8"/>
      <c r="I565" s="9"/>
      <c r="J565" s="10"/>
      <c r="K565" s="3"/>
      <c r="L565" s="7"/>
      <c r="M565" s="11"/>
      <c r="N565" s="3"/>
      <c r="O565" s="7"/>
      <c r="P565" s="8"/>
      <c r="Q565" s="8"/>
      <c r="R565" s="8"/>
      <c r="S565" s="8"/>
      <c r="T565" s="8"/>
      <c r="U565" s="8"/>
      <c r="V565" s="11"/>
      <c r="W565" s="3"/>
      <c r="X565" s="3"/>
      <c r="Y565" s="3"/>
      <c r="Z565" s="3"/>
    </row>
    <row r="566" ht="15.75" customHeight="1">
      <c r="A566" s="12"/>
      <c r="B566" s="13"/>
      <c r="C566" s="3"/>
      <c r="D566" s="14"/>
      <c r="E566" s="15"/>
      <c r="F566" s="15"/>
      <c r="G566" s="15"/>
      <c r="H566" s="15"/>
      <c r="I566" s="16"/>
      <c r="J566" s="17"/>
      <c r="K566" s="3"/>
      <c r="L566" s="14"/>
      <c r="M566" s="18"/>
      <c r="N566" s="3"/>
      <c r="O566" s="14"/>
      <c r="P566" s="15"/>
      <c r="Q566" s="15"/>
      <c r="R566" s="15"/>
      <c r="S566" s="15"/>
      <c r="T566" s="15"/>
      <c r="U566" s="15"/>
      <c r="V566" s="18"/>
      <c r="W566" s="3"/>
      <c r="X566" s="3"/>
      <c r="Y566" s="3"/>
      <c r="Z566" s="3"/>
    </row>
    <row r="567" ht="15.75" customHeight="1">
      <c r="A567" s="21"/>
      <c r="B567" s="22"/>
      <c r="C567" s="3"/>
      <c r="D567" s="23"/>
      <c r="E567" s="24"/>
      <c r="F567" s="24"/>
      <c r="G567" s="24"/>
      <c r="H567" s="24"/>
      <c r="I567" s="24"/>
      <c r="J567" s="22"/>
      <c r="K567" s="21"/>
      <c r="L567" s="21"/>
      <c r="M567" s="22"/>
      <c r="N567" s="3"/>
      <c r="O567" s="21"/>
      <c r="P567" s="3"/>
      <c r="Q567" s="3"/>
      <c r="R567" s="3"/>
      <c r="S567" s="3"/>
      <c r="T567" s="3"/>
      <c r="U567" s="3"/>
      <c r="V567" s="22"/>
      <c r="W567" s="3"/>
      <c r="X567" s="3"/>
      <c r="Y567" s="3"/>
      <c r="Z567" s="3"/>
    </row>
    <row r="568" ht="15.75" customHeight="1">
      <c r="A568" s="21"/>
      <c r="B568" s="22"/>
      <c r="C568" s="3"/>
      <c r="D568" s="21"/>
      <c r="E568" s="3"/>
      <c r="F568" s="3"/>
      <c r="G568" s="3"/>
      <c r="H568" s="3"/>
      <c r="I568" s="3"/>
      <c r="J568" s="22"/>
      <c r="K568" s="3"/>
      <c r="L568" s="21"/>
      <c r="M568" s="22"/>
      <c r="N568" s="3"/>
      <c r="O568" s="21"/>
      <c r="P568" s="3"/>
      <c r="Q568" s="3"/>
      <c r="R568" s="3"/>
      <c r="S568" s="3"/>
      <c r="T568" s="3"/>
      <c r="U568" s="3"/>
      <c r="V568" s="22"/>
      <c r="W568" s="3"/>
      <c r="X568" s="3"/>
      <c r="Y568" s="3"/>
      <c r="Z568" s="3"/>
    </row>
    <row r="569" ht="15.75" customHeight="1">
      <c r="A569" s="21"/>
      <c r="B569" s="22"/>
      <c r="C569" s="3"/>
      <c r="D569" s="21"/>
      <c r="E569" s="3"/>
      <c r="F569" s="3"/>
      <c r="G569" s="3"/>
      <c r="H569" s="3"/>
      <c r="I569" s="3"/>
      <c r="J569" s="22"/>
      <c r="K569" s="3"/>
      <c r="L569" s="21"/>
      <c r="M569" s="22"/>
      <c r="N569" s="3"/>
      <c r="O569" s="21"/>
      <c r="P569" s="3"/>
      <c r="Q569" s="3"/>
      <c r="R569" s="3"/>
      <c r="S569" s="3"/>
      <c r="T569" s="3"/>
      <c r="U569" s="3"/>
      <c r="V569" s="22"/>
      <c r="W569" s="3"/>
      <c r="X569" s="3"/>
      <c r="Y569" s="3"/>
      <c r="Z569" s="3"/>
    </row>
    <row r="570" ht="15.75" customHeight="1">
      <c r="A570" s="21"/>
      <c r="B570" s="22"/>
      <c r="C570" s="3"/>
      <c r="D570" s="21"/>
      <c r="E570" s="3"/>
      <c r="F570" s="3"/>
      <c r="G570" s="3"/>
      <c r="H570" s="3"/>
      <c r="I570" s="3"/>
      <c r="J570" s="22"/>
      <c r="K570" s="3"/>
      <c r="L570" s="21"/>
      <c r="M570" s="22"/>
      <c r="N570" s="3"/>
      <c r="O570" s="21"/>
      <c r="P570" s="3"/>
      <c r="Q570" s="3"/>
      <c r="R570" s="3"/>
      <c r="S570" s="3"/>
      <c r="T570" s="3"/>
      <c r="U570" s="3"/>
      <c r="V570" s="22"/>
      <c r="W570" s="3"/>
      <c r="X570" s="3"/>
      <c r="Y570" s="3"/>
      <c r="Z570" s="3"/>
    </row>
    <row r="571" ht="15.75" customHeight="1">
      <c r="A571" s="21"/>
      <c r="B571" s="22"/>
      <c r="C571" s="3"/>
      <c r="D571" s="21"/>
      <c r="E571" s="3"/>
      <c r="F571" s="3"/>
      <c r="G571" s="3"/>
      <c r="H571" s="3"/>
      <c r="I571" s="3"/>
      <c r="J571" s="22"/>
      <c r="K571" s="3"/>
      <c r="L571" s="21"/>
      <c r="M571" s="22"/>
      <c r="N571" s="3"/>
      <c r="O571" s="21"/>
      <c r="P571" s="3"/>
      <c r="Q571" s="3"/>
      <c r="R571" s="3"/>
      <c r="S571" s="3"/>
      <c r="T571" s="3"/>
      <c r="U571" s="3"/>
      <c r="V571" s="22"/>
      <c r="W571" s="3"/>
      <c r="X571" s="3"/>
      <c r="Y571" s="3"/>
      <c r="Z571" s="3"/>
    </row>
    <row r="572" ht="15.75" customHeight="1">
      <c r="A572" s="21"/>
      <c r="B572" s="22"/>
      <c r="C572" s="3"/>
      <c r="D572" s="21"/>
      <c r="E572" s="3"/>
      <c r="F572" s="3"/>
      <c r="G572" s="3"/>
      <c r="H572" s="3"/>
      <c r="I572" s="3"/>
      <c r="J572" s="22"/>
      <c r="K572" s="3"/>
      <c r="L572" s="21"/>
      <c r="M572" s="22"/>
      <c r="N572" s="3"/>
      <c r="O572" s="21"/>
      <c r="P572" s="3"/>
      <c r="Q572" s="3"/>
      <c r="R572" s="3"/>
      <c r="S572" s="3"/>
      <c r="T572" s="3"/>
      <c r="U572" s="3"/>
      <c r="V572" s="22"/>
      <c r="W572" s="3"/>
      <c r="X572" s="3"/>
      <c r="Y572" s="3"/>
      <c r="Z572" s="3"/>
    </row>
    <row r="573" ht="15.75" customHeight="1">
      <c r="A573" s="21"/>
      <c r="B573" s="22"/>
      <c r="C573" s="3"/>
      <c r="D573" s="21"/>
      <c r="E573" s="3"/>
      <c r="F573" s="3"/>
      <c r="G573" s="3"/>
      <c r="H573" s="3"/>
      <c r="I573" s="3"/>
      <c r="J573" s="22"/>
      <c r="K573" s="3"/>
      <c r="L573" s="21"/>
      <c r="M573" s="22"/>
      <c r="N573" s="3"/>
      <c r="O573" s="21"/>
      <c r="P573" s="3"/>
      <c r="Q573" s="3"/>
      <c r="R573" s="3"/>
      <c r="S573" s="3"/>
      <c r="T573" s="3"/>
      <c r="U573" s="3"/>
      <c r="V573" s="22"/>
      <c r="W573" s="3"/>
      <c r="X573" s="3"/>
      <c r="Y573" s="3"/>
      <c r="Z573" s="3"/>
    </row>
    <row r="574" ht="15.75" customHeight="1">
      <c r="A574" s="21"/>
      <c r="B574" s="22"/>
      <c r="C574" s="3"/>
      <c r="D574" s="21"/>
      <c r="E574" s="3"/>
      <c r="F574" s="3"/>
      <c r="G574" s="3"/>
      <c r="H574" s="3"/>
      <c r="I574" s="3"/>
      <c r="J574" s="22"/>
      <c r="K574" s="3"/>
      <c r="L574" s="21"/>
      <c r="M574" s="22"/>
      <c r="N574" s="3"/>
      <c r="O574" s="21"/>
      <c r="P574" s="3"/>
      <c r="Q574" s="3"/>
      <c r="R574" s="3"/>
      <c r="S574" s="3"/>
      <c r="T574" s="3"/>
      <c r="U574" s="3"/>
      <c r="V574" s="22"/>
      <c r="W574" s="3"/>
      <c r="X574" s="3"/>
      <c r="Y574" s="3"/>
      <c r="Z574" s="3"/>
    </row>
    <row r="575" ht="15.75" customHeight="1">
      <c r="A575" s="21"/>
      <c r="B575" s="22"/>
      <c r="C575" s="3"/>
      <c r="D575" s="21"/>
      <c r="E575" s="3"/>
      <c r="F575" s="3"/>
      <c r="G575" s="3"/>
      <c r="H575" s="3"/>
      <c r="I575" s="3"/>
      <c r="J575" s="22"/>
      <c r="K575" s="3"/>
      <c r="L575" s="21"/>
      <c r="M575" s="22"/>
      <c r="N575" s="3"/>
      <c r="O575" s="21"/>
      <c r="P575" s="3"/>
      <c r="Q575" s="3"/>
      <c r="R575" s="3"/>
      <c r="S575" s="3"/>
      <c r="T575" s="3"/>
      <c r="U575" s="3"/>
      <c r="V575" s="22"/>
      <c r="W575" s="3"/>
      <c r="X575" s="3"/>
      <c r="Y575" s="3"/>
      <c r="Z575" s="3"/>
    </row>
    <row r="576" ht="15.75" customHeight="1">
      <c r="A576" s="21"/>
      <c r="B576" s="22"/>
      <c r="C576" s="3"/>
      <c r="D576" s="21"/>
      <c r="E576" s="3"/>
      <c r="F576" s="3"/>
      <c r="G576" s="3"/>
      <c r="H576" s="3"/>
      <c r="I576" s="3"/>
      <c r="J576" s="22"/>
      <c r="K576" s="3"/>
      <c r="L576" s="21"/>
      <c r="M576" s="22"/>
      <c r="N576" s="3"/>
      <c r="O576" s="21"/>
      <c r="P576" s="3"/>
      <c r="Q576" s="3"/>
      <c r="R576" s="3"/>
      <c r="S576" s="3"/>
      <c r="T576" s="3"/>
      <c r="U576" s="3"/>
      <c r="V576" s="22"/>
      <c r="W576" s="3"/>
      <c r="X576" s="3"/>
      <c r="Y576" s="3"/>
      <c r="Z576" s="3"/>
    </row>
    <row r="577" ht="15.75" customHeight="1">
      <c r="A577" s="26"/>
      <c r="B577" s="27"/>
      <c r="C577" s="3"/>
      <c r="D577" s="26"/>
      <c r="E577" s="28"/>
      <c r="F577" s="28"/>
      <c r="G577" s="28"/>
      <c r="H577" s="28"/>
      <c r="I577" s="28"/>
      <c r="J577" s="27"/>
      <c r="K577" s="21"/>
      <c r="L577" s="26"/>
      <c r="M577" s="27"/>
      <c r="N577" s="3"/>
      <c r="O577" s="26"/>
      <c r="P577" s="28"/>
      <c r="Q577" s="28"/>
      <c r="R577" s="28"/>
      <c r="S577" s="28"/>
      <c r="T577" s="28"/>
      <c r="U577" s="28"/>
      <c r="V577" s="27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3"/>
      <c r="O578" s="3"/>
      <c r="P578" s="3"/>
      <c r="Q578" s="3"/>
      <c r="R578" s="3"/>
      <c r="S578" s="3"/>
      <c r="T578" s="2"/>
      <c r="U578" s="2"/>
      <c r="V578" s="2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5"/>
      <c r="B580" s="6"/>
      <c r="C580" s="3"/>
      <c r="D580" s="7"/>
      <c r="E580" s="8"/>
      <c r="F580" s="8"/>
      <c r="G580" s="8"/>
      <c r="H580" s="8"/>
      <c r="I580" s="9"/>
      <c r="J580" s="10"/>
      <c r="K580" s="3"/>
      <c r="L580" s="7"/>
      <c r="M580" s="11"/>
      <c r="N580" s="3"/>
      <c r="O580" s="7"/>
      <c r="P580" s="8"/>
      <c r="Q580" s="8"/>
      <c r="R580" s="8"/>
      <c r="S580" s="8"/>
      <c r="T580" s="8"/>
      <c r="U580" s="8"/>
      <c r="V580" s="11"/>
      <c r="W580" s="3"/>
      <c r="X580" s="3"/>
      <c r="Y580" s="3"/>
      <c r="Z580" s="3"/>
    </row>
    <row r="581" ht="15.75" customHeight="1">
      <c r="A581" s="12"/>
      <c r="B581" s="13"/>
      <c r="C581" s="3"/>
      <c r="D581" s="14"/>
      <c r="E581" s="15"/>
      <c r="F581" s="15"/>
      <c r="G581" s="15"/>
      <c r="H581" s="15"/>
      <c r="I581" s="16"/>
      <c r="J581" s="17"/>
      <c r="K581" s="3"/>
      <c r="L581" s="14"/>
      <c r="M581" s="18"/>
      <c r="N581" s="3"/>
      <c r="O581" s="14"/>
      <c r="P581" s="15"/>
      <c r="Q581" s="15"/>
      <c r="R581" s="15"/>
      <c r="S581" s="15"/>
      <c r="T581" s="15"/>
      <c r="U581" s="15"/>
      <c r="V581" s="18"/>
      <c r="W581" s="3"/>
      <c r="X581" s="3"/>
      <c r="Y581" s="3"/>
      <c r="Z581" s="3"/>
    </row>
    <row r="582" ht="15.75" customHeight="1">
      <c r="A582" s="21"/>
      <c r="B582" s="22"/>
      <c r="C582" s="3"/>
      <c r="D582" s="23"/>
      <c r="E582" s="24"/>
      <c r="F582" s="24"/>
      <c r="G582" s="24"/>
      <c r="H582" s="24"/>
      <c r="I582" s="24"/>
      <c r="J582" s="22"/>
      <c r="K582" s="21"/>
      <c r="L582" s="21"/>
      <c r="M582" s="22"/>
      <c r="N582" s="3"/>
      <c r="O582" s="21"/>
      <c r="P582" s="3"/>
      <c r="Q582" s="3"/>
      <c r="R582" s="3"/>
      <c r="S582" s="3"/>
      <c r="T582" s="3"/>
      <c r="U582" s="3"/>
      <c r="V582" s="22"/>
      <c r="W582" s="3"/>
      <c r="X582" s="3"/>
      <c r="Y582" s="3"/>
      <c r="Z582" s="3"/>
    </row>
    <row r="583" ht="15.75" customHeight="1">
      <c r="A583" s="21"/>
      <c r="B583" s="22"/>
      <c r="C583" s="3"/>
      <c r="D583" s="21"/>
      <c r="E583" s="3"/>
      <c r="F583" s="3"/>
      <c r="G583" s="3"/>
      <c r="H583" s="3"/>
      <c r="I583" s="3"/>
      <c r="J583" s="22"/>
      <c r="K583" s="3"/>
      <c r="L583" s="21"/>
      <c r="M583" s="22"/>
      <c r="N583" s="3"/>
      <c r="O583" s="21"/>
      <c r="P583" s="3"/>
      <c r="Q583" s="3"/>
      <c r="R583" s="3"/>
      <c r="S583" s="3"/>
      <c r="T583" s="3"/>
      <c r="U583" s="3"/>
      <c r="V583" s="22"/>
      <c r="W583" s="3"/>
      <c r="X583" s="3"/>
      <c r="Y583" s="3"/>
      <c r="Z583" s="3"/>
    </row>
    <row r="584" ht="15.75" customHeight="1">
      <c r="A584" s="21"/>
      <c r="B584" s="22"/>
      <c r="C584" s="3"/>
      <c r="D584" s="21"/>
      <c r="E584" s="3"/>
      <c r="F584" s="3"/>
      <c r="G584" s="3"/>
      <c r="H584" s="3"/>
      <c r="I584" s="3"/>
      <c r="J584" s="22"/>
      <c r="K584" s="3"/>
      <c r="L584" s="21"/>
      <c r="M584" s="22"/>
      <c r="N584" s="3"/>
      <c r="O584" s="21"/>
      <c r="P584" s="3"/>
      <c r="Q584" s="3"/>
      <c r="R584" s="3"/>
      <c r="S584" s="3"/>
      <c r="T584" s="3"/>
      <c r="U584" s="3"/>
      <c r="V584" s="22"/>
      <c r="W584" s="3"/>
      <c r="X584" s="3"/>
      <c r="Y584" s="3"/>
      <c r="Z584" s="3"/>
    </row>
    <row r="585" ht="15.75" customHeight="1">
      <c r="A585" s="21"/>
      <c r="B585" s="22"/>
      <c r="C585" s="3"/>
      <c r="D585" s="21"/>
      <c r="E585" s="3"/>
      <c r="F585" s="3"/>
      <c r="G585" s="3"/>
      <c r="H585" s="3"/>
      <c r="I585" s="3"/>
      <c r="J585" s="22"/>
      <c r="K585" s="3"/>
      <c r="L585" s="21"/>
      <c r="M585" s="22"/>
      <c r="N585" s="3"/>
      <c r="O585" s="21"/>
      <c r="P585" s="3"/>
      <c r="Q585" s="3"/>
      <c r="R585" s="3"/>
      <c r="S585" s="3"/>
      <c r="T585" s="3"/>
      <c r="U585" s="3"/>
      <c r="V585" s="22"/>
      <c r="W585" s="3"/>
      <c r="X585" s="3"/>
      <c r="Y585" s="3"/>
      <c r="Z585" s="3"/>
    </row>
    <row r="586" ht="15.75" customHeight="1">
      <c r="A586" s="21"/>
      <c r="B586" s="22"/>
      <c r="C586" s="3"/>
      <c r="D586" s="21"/>
      <c r="E586" s="3"/>
      <c r="F586" s="3"/>
      <c r="G586" s="3"/>
      <c r="H586" s="3"/>
      <c r="I586" s="3"/>
      <c r="J586" s="22"/>
      <c r="K586" s="3"/>
      <c r="L586" s="21"/>
      <c r="M586" s="22"/>
      <c r="N586" s="3"/>
      <c r="O586" s="21"/>
      <c r="P586" s="3"/>
      <c r="Q586" s="3"/>
      <c r="R586" s="3"/>
      <c r="S586" s="3"/>
      <c r="T586" s="3"/>
      <c r="U586" s="3"/>
      <c r="V586" s="22"/>
      <c r="W586" s="3"/>
      <c r="X586" s="3"/>
      <c r="Y586" s="3"/>
      <c r="Z586" s="3"/>
    </row>
    <row r="587" ht="15.75" customHeight="1">
      <c r="A587" s="21"/>
      <c r="B587" s="22"/>
      <c r="C587" s="3"/>
      <c r="D587" s="21"/>
      <c r="E587" s="3"/>
      <c r="F587" s="3"/>
      <c r="G587" s="3"/>
      <c r="H587" s="3"/>
      <c r="I587" s="3"/>
      <c r="J587" s="22"/>
      <c r="K587" s="3"/>
      <c r="L587" s="21"/>
      <c r="M587" s="22"/>
      <c r="N587" s="3"/>
      <c r="O587" s="21"/>
      <c r="P587" s="3"/>
      <c r="Q587" s="3"/>
      <c r="R587" s="3"/>
      <c r="S587" s="3"/>
      <c r="T587" s="3"/>
      <c r="U587" s="3"/>
      <c r="V587" s="22"/>
      <c r="W587" s="3"/>
      <c r="X587" s="3"/>
      <c r="Y587" s="3"/>
      <c r="Z587" s="3"/>
    </row>
    <row r="588" ht="15.75" customHeight="1">
      <c r="A588" s="21"/>
      <c r="B588" s="22"/>
      <c r="C588" s="3"/>
      <c r="D588" s="21"/>
      <c r="E588" s="3"/>
      <c r="F588" s="3"/>
      <c r="G588" s="3"/>
      <c r="H588" s="3"/>
      <c r="I588" s="3"/>
      <c r="J588" s="22"/>
      <c r="K588" s="3"/>
      <c r="L588" s="21"/>
      <c r="M588" s="22"/>
      <c r="N588" s="3"/>
      <c r="O588" s="21"/>
      <c r="P588" s="3"/>
      <c r="Q588" s="3"/>
      <c r="R588" s="3"/>
      <c r="S588" s="3"/>
      <c r="T588" s="3"/>
      <c r="U588" s="3"/>
      <c r="V588" s="22"/>
      <c r="W588" s="3"/>
      <c r="X588" s="3"/>
      <c r="Y588" s="3"/>
      <c r="Z588" s="3"/>
    </row>
    <row r="589" ht="15.75" customHeight="1">
      <c r="A589" s="21"/>
      <c r="B589" s="22"/>
      <c r="C589" s="3"/>
      <c r="D589" s="21"/>
      <c r="E589" s="3"/>
      <c r="F589" s="3"/>
      <c r="G589" s="3"/>
      <c r="H589" s="3"/>
      <c r="I589" s="3"/>
      <c r="J589" s="22"/>
      <c r="K589" s="3"/>
      <c r="L589" s="21"/>
      <c r="M589" s="22"/>
      <c r="N589" s="3"/>
      <c r="O589" s="21"/>
      <c r="P589" s="3"/>
      <c r="Q589" s="3"/>
      <c r="R589" s="3"/>
      <c r="S589" s="3"/>
      <c r="T589" s="3"/>
      <c r="U589" s="3"/>
      <c r="V589" s="22"/>
      <c r="W589" s="3"/>
      <c r="X589" s="3"/>
      <c r="Y589" s="3"/>
      <c r="Z589" s="3"/>
    </row>
    <row r="590" ht="15.75" customHeight="1">
      <c r="A590" s="21"/>
      <c r="B590" s="22"/>
      <c r="C590" s="3"/>
      <c r="D590" s="21"/>
      <c r="E590" s="3"/>
      <c r="F590" s="3"/>
      <c r="G590" s="3"/>
      <c r="H590" s="3"/>
      <c r="I590" s="3"/>
      <c r="J590" s="22"/>
      <c r="K590" s="3"/>
      <c r="L590" s="21"/>
      <c r="M590" s="22"/>
      <c r="N590" s="3"/>
      <c r="O590" s="21"/>
      <c r="P590" s="3"/>
      <c r="Q590" s="3"/>
      <c r="R590" s="3"/>
      <c r="S590" s="3"/>
      <c r="T590" s="3"/>
      <c r="U590" s="3"/>
      <c r="V590" s="22"/>
      <c r="W590" s="3"/>
      <c r="X590" s="3"/>
      <c r="Y590" s="3"/>
      <c r="Z590" s="3"/>
    </row>
    <row r="591" ht="15.75" customHeight="1">
      <c r="A591" s="21"/>
      <c r="B591" s="22"/>
      <c r="C591" s="3"/>
      <c r="D591" s="21"/>
      <c r="E591" s="3"/>
      <c r="F591" s="3"/>
      <c r="G591" s="3"/>
      <c r="H591" s="3"/>
      <c r="I591" s="3"/>
      <c r="J591" s="22"/>
      <c r="K591" s="3"/>
      <c r="L591" s="21"/>
      <c r="M591" s="22"/>
      <c r="N591" s="3"/>
      <c r="O591" s="21"/>
      <c r="P591" s="3"/>
      <c r="Q591" s="3"/>
      <c r="R591" s="3"/>
      <c r="S591" s="3"/>
      <c r="T591" s="3"/>
      <c r="U591" s="3"/>
      <c r="V591" s="22"/>
      <c r="W591" s="3"/>
      <c r="X591" s="3"/>
      <c r="Y591" s="3"/>
      <c r="Z591" s="3"/>
    </row>
    <row r="592" ht="15.75" customHeight="1">
      <c r="A592" s="26"/>
      <c r="B592" s="27"/>
      <c r="C592" s="3"/>
      <c r="D592" s="26"/>
      <c r="E592" s="28"/>
      <c r="F592" s="28"/>
      <c r="G592" s="28"/>
      <c r="H592" s="28"/>
      <c r="I592" s="28"/>
      <c r="J592" s="27"/>
      <c r="K592" s="21"/>
      <c r="L592" s="26"/>
      <c r="M592" s="27"/>
      <c r="N592" s="3"/>
      <c r="O592" s="26"/>
      <c r="P592" s="28"/>
      <c r="Q592" s="28"/>
      <c r="R592" s="28"/>
      <c r="S592" s="28"/>
      <c r="T592" s="28"/>
      <c r="U592" s="28"/>
      <c r="V592" s="27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3"/>
      <c r="O593" s="3"/>
      <c r="P593" s="3"/>
      <c r="Q593" s="3"/>
      <c r="R593" s="3"/>
      <c r="S593" s="3"/>
      <c r="T593" s="2"/>
      <c r="U593" s="2"/>
      <c r="V593" s="2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6"/>
      <c r="C595" s="3"/>
      <c r="D595" s="7"/>
      <c r="E595" s="8"/>
      <c r="F595" s="8"/>
      <c r="G595" s="8"/>
      <c r="H595" s="8"/>
      <c r="I595" s="9"/>
      <c r="J595" s="10"/>
      <c r="K595" s="3"/>
      <c r="L595" s="7"/>
      <c r="M595" s="11"/>
      <c r="N595" s="3"/>
      <c r="O595" s="7"/>
      <c r="P595" s="8"/>
      <c r="Q595" s="8"/>
      <c r="R595" s="8"/>
      <c r="S595" s="8"/>
      <c r="T595" s="8"/>
      <c r="U595" s="8"/>
      <c r="V595" s="11"/>
      <c r="W595" s="3"/>
      <c r="X595" s="3"/>
      <c r="Y595" s="3"/>
      <c r="Z595" s="3"/>
    </row>
    <row r="596" ht="15.75" customHeight="1">
      <c r="A596" s="12"/>
      <c r="B596" s="13"/>
      <c r="C596" s="3"/>
      <c r="D596" s="14"/>
      <c r="E596" s="15"/>
      <c r="F596" s="15"/>
      <c r="G596" s="15"/>
      <c r="H596" s="15"/>
      <c r="I596" s="16"/>
      <c r="J596" s="17"/>
      <c r="K596" s="3"/>
      <c r="L596" s="14"/>
      <c r="M596" s="18"/>
      <c r="N596" s="3"/>
      <c r="O596" s="14"/>
      <c r="P596" s="15"/>
      <c r="Q596" s="15"/>
      <c r="R596" s="15"/>
      <c r="S596" s="15"/>
      <c r="T596" s="15"/>
      <c r="U596" s="15"/>
      <c r="V596" s="18"/>
      <c r="W596" s="3"/>
      <c r="X596" s="3"/>
      <c r="Y596" s="3"/>
      <c r="Z596" s="3"/>
    </row>
    <row r="597" ht="15.75" customHeight="1">
      <c r="A597" s="21"/>
      <c r="B597" s="22"/>
      <c r="C597" s="3"/>
      <c r="D597" s="23"/>
      <c r="E597" s="24"/>
      <c r="F597" s="24"/>
      <c r="G597" s="24"/>
      <c r="H597" s="24"/>
      <c r="I597" s="24"/>
      <c r="J597" s="22"/>
      <c r="K597" s="21"/>
      <c r="L597" s="21"/>
      <c r="M597" s="22"/>
      <c r="N597" s="3"/>
      <c r="O597" s="21"/>
      <c r="P597" s="3"/>
      <c r="Q597" s="3"/>
      <c r="R597" s="3"/>
      <c r="S597" s="3"/>
      <c r="T597" s="3"/>
      <c r="U597" s="3"/>
      <c r="V597" s="22"/>
      <c r="W597" s="3"/>
      <c r="X597" s="3"/>
      <c r="Y597" s="3"/>
      <c r="Z597" s="3"/>
    </row>
    <row r="598" ht="15.75" customHeight="1">
      <c r="A598" s="21"/>
      <c r="B598" s="22"/>
      <c r="C598" s="3"/>
      <c r="D598" s="21"/>
      <c r="E598" s="3"/>
      <c r="F598" s="3"/>
      <c r="G598" s="3"/>
      <c r="H598" s="3"/>
      <c r="I598" s="3"/>
      <c r="J598" s="22"/>
      <c r="K598" s="3"/>
      <c r="L598" s="21"/>
      <c r="M598" s="22"/>
      <c r="N598" s="3"/>
      <c r="O598" s="21"/>
      <c r="P598" s="3"/>
      <c r="Q598" s="3"/>
      <c r="R598" s="3"/>
      <c r="S598" s="3"/>
      <c r="T598" s="3"/>
      <c r="U598" s="3"/>
      <c r="V598" s="22"/>
      <c r="W598" s="3"/>
      <c r="X598" s="3"/>
      <c r="Y598" s="3"/>
      <c r="Z598" s="3"/>
    </row>
    <row r="599" ht="15.75" customHeight="1">
      <c r="A599" s="21"/>
      <c r="B599" s="22"/>
      <c r="C599" s="3"/>
      <c r="D599" s="21"/>
      <c r="E599" s="3"/>
      <c r="F599" s="3"/>
      <c r="G599" s="3"/>
      <c r="H599" s="3"/>
      <c r="I599" s="3"/>
      <c r="J599" s="22"/>
      <c r="K599" s="3"/>
      <c r="L599" s="21"/>
      <c r="M599" s="22"/>
      <c r="N599" s="3"/>
      <c r="O599" s="21"/>
      <c r="P599" s="3"/>
      <c r="Q599" s="3"/>
      <c r="R599" s="3"/>
      <c r="S599" s="3"/>
      <c r="T599" s="3"/>
      <c r="U599" s="3"/>
      <c r="V599" s="22"/>
      <c r="W599" s="3"/>
      <c r="X599" s="3"/>
      <c r="Y599" s="3"/>
      <c r="Z599" s="3"/>
    </row>
    <row r="600" ht="15.75" customHeight="1">
      <c r="A600" s="21"/>
      <c r="B600" s="22"/>
      <c r="C600" s="3"/>
      <c r="D600" s="21"/>
      <c r="E600" s="3"/>
      <c r="F600" s="3"/>
      <c r="G600" s="3"/>
      <c r="H600" s="3"/>
      <c r="I600" s="3"/>
      <c r="J600" s="22"/>
      <c r="K600" s="3"/>
      <c r="L600" s="21"/>
      <c r="M600" s="22"/>
      <c r="N600" s="3"/>
      <c r="O600" s="21"/>
      <c r="P600" s="3"/>
      <c r="Q600" s="3"/>
      <c r="R600" s="3"/>
      <c r="S600" s="3"/>
      <c r="T600" s="3"/>
      <c r="U600" s="3"/>
      <c r="V600" s="22"/>
      <c r="W600" s="3"/>
      <c r="X600" s="3"/>
      <c r="Y600" s="3"/>
      <c r="Z600" s="3"/>
    </row>
    <row r="601" ht="15.75" customHeight="1">
      <c r="A601" s="21"/>
      <c r="B601" s="22"/>
      <c r="C601" s="3"/>
      <c r="D601" s="21"/>
      <c r="E601" s="3"/>
      <c r="F601" s="3"/>
      <c r="G601" s="3"/>
      <c r="H601" s="3"/>
      <c r="I601" s="3"/>
      <c r="J601" s="22"/>
      <c r="K601" s="3"/>
      <c r="L601" s="21"/>
      <c r="M601" s="22"/>
      <c r="N601" s="3"/>
      <c r="O601" s="21"/>
      <c r="P601" s="3"/>
      <c r="Q601" s="3"/>
      <c r="R601" s="3"/>
      <c r="S601" s="3"/>
      <c r="T601" s="3"/>
      <c r="U601" s="3"/>
      <c r="V601" s="22"/>
      <c r="W601" s="3"/>
      <c r="X601" s="3"/>
      <c r="Y601" s="3"/>
      <c r="Z601" s="3"/>
    </row>
    <row r="602" ht="15.75" customHeight="1">
      <c r="A602" s="21"/>
      <c r="B602" s="22"/>
      <c r="C602" s="3"/>
      <c r="D602" s="21"/>
      <c r="E602" s="3"/>
      <c r="F602" s="3"/>
      <c r="G602" s="3"/>
      <c r="H602" s="3"/>
      <c r="I602" s="3"/>
      <c r="J602" s="22"/>
      <c r="K602" s="3"/>
      <c r="L602" s="21"/>
      <c r="M602" s="22"/>
      <c r="N602" s="3"/>
      <c r="O602" s="21"/>
      <c r="P602" s="3"/>
      <c r="Q602" s="3"/>
      <c r="R602" s="3"/>
      <c r="S602" s="3"/>
      <c r="T602" s="3"/>
      <c r="U602" s="3"/>
      <c r="V602" s="22"/>
      <c r="W602" s="3"/>
      <c r="X602" s="3"/>
      <c r="Y602" s="3"/>
      <c r="Z602" s="3"/>
    </row>
    <row r="603" ht="15.75" customHeight="1">
      <c r="A603" s="21"/>
      <c r="B603" s="22"/>
      <c r="C603" s="3"/>
      <c r="D603" s="21"/>
      <c r="E603" s="3"/>
      <c r="F603" s="3"/>
      <c r="G603" s="3"/>
      <c r="H603" s="3"/>
      <c r="I603" s="3"/>
      <c r="J603" s="22"/>
      <c r="K603" s="3"/>
      <c r="L603" s="21"/>
      <c r="M603" s="22"/>
      <c r="N603" s="3"/>
      <c r="O603" s="21"/>
      <c r="P603" s="3"/>
      <c r="Q603" s="3"/>
      <c r="R603" s="3"/>
      <c r="S603" s="3"/>
      <c r="T603" s="3"/>
      <c r="U603" s="3"/>
      <c r="V603" s="22"/>
      <c r="W603" s="3"/>
      <c r="X603" s="3"/>
      <c r="Y603" s="3"/>
      <c r="Z603" s="3"/>
    </row>
    <row r="604" ht="15.75" customHeight="1">
      <c r="A604" s="21"/>
      <c r="B604" s="22"/>
      <c r="C604" s="3"/>
      <c r="D604" s="21"/>
      <c r="E604" s="3"/>
      <c r="F604" s="3"/>
      <c r="G604" s="3"/>
      <c r="H604" s="3"/>
      <c r="I604" s="3"/>
      <c r="J604" s="22"/>
      <c r="K604" s="3"/>
      <c r="L604" s="21"/>
      <c r="M604" s="22"/>
      <c r="N604" s="3"/>
      <c r="O604" s="21"/>
      <c r="P604" s="3"/>
      <c r="Q604" s="3"/>
      <c r="R604" s="3"/>
      <c r="S604" s="3"/>
      <c r="T604" s="3"/>
      <c r="U604" s="3"/>
      <c r="V604" s="22"/>
      <c r="W604" s="3"/>
      <c r="X604" s="3"/>
      <c r="Y604" s="3"/>
      <c r="Z604" s="3"/>
    </row>
    <row r="605" ht="15.75" customHeight="1">
      <c r="A605" s="21"/>
      <c r="B605" s="22"/>
      <c r="C605" s="3"/>
      <c r="D605" s="21"/>
      <c r="E605" s="3"/>
      <c r="F605" s="3"/>
      <c r="G605" s="3"/>
      <c r="H605" s="3"/>
      <c r="I605" s="3"/>
      <c r="J605" s="22"/>
      <c r="K605" s="3"/>
      <c r="L605" s="21"/>
      <c r="M605" s="22"/>
      <c r="N605" s="3"/>
      <c r="O605" s="21"/>
      <c r="P605" s="3"/>
      <c r="Q605" s="3"/>
      <c r="R605" s="3"/>
      <c r="S605" s="3"/>
      <c r="T605" s="3"/>
      <c r="U605" s="3"/>
      <c r="V605" s="22"/>
      <c r="W605" s="3"/>
      <c r="X605" s="3"/>
      <c r="Y605" s="3"/>
      <c r="Z605" s="3"/>
    </row>
    <row r="606" ht="15.75" customHeight="1">
      <c r="A606" s="21"/>
      <c r="B606" s="22"/>
      <c r="C606" s="3"/>
      <c r="D606" s="21"/>
      <c r="E606" s="3"/>
      <c r="F606" s="3"/>
      <c r="G606" s="3"/>
      <c r="H606" s="3"/>
      <c r="I606" s="3"/>
      <c r="J606" s="22"/>
      <c r="K606" s="3"/>
      <c r="L606" s="21"/>
      <c r="M606" s="22"/>
      <c r="N606" s="3"/>
      <c r="O606" s="21"/>
      <c r="P606" s="3"/>
      <c r="Q606" s="3"/>
      <c r="R606" s="3"/>
      <c r="S606" s="3"/>
      <c r="T606" s="3"/>
      <c r="U606" s="3"/>
      <c r="V606" s="22"/>
      <c r="W606" s="3"/>
      <c r="X606" s="3"/>
      <c r="Y606" s="3"/>
      <c r="Z606" s="3"/>
    </row>
    <row r="607" ht="15.75" customHeight="1">
      <c r="A607" s="26"/>
      <c r="B607" s="27"/>
      <c r="C607" s="3"/>
      <c r="D607" s="26"/>
      <c r="E607" s="28"/>
      <c r="F607" s="28"/>
      <c r="G607" s="28"/>
      <c r="H607" s="28"/>
      <c r="I607" s="28"/>
      <c r="J607" s="27"/>
      <c r="K607" s="21"/>
      <c r="L607" s="26"/>
      <c r="M607" s="27"/>
      <c r="N607" s="3"/>
      <c r="O607" s="26"/>
      <c r="P607" s="28"/>
      <c r="Q607" s="28"/>
      <c r="R607" s="28"/>
      <c r="S607" s="28"/>
      <c r="T607" s="28"/>
      <c r="U607" s="28"/>
      <c r="V607" s="27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3"/>
      <c r="O608" s="3"/>
      <c r="P608" s="3"/>
      <c r="Q608" s="3"/>
      <c r="R608" s="3"/>
      <c r="S608" s="3"/>
      <c r="T608" s="2"/>
      <c r="U608" s="2"/>
      <c r="V608" s="2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5"/>
      <c r="B610" s="6"/>
      <c r="C610" s="3"/>
      <c r="D610" s="7"/>
      <c r="E610" s="8"/>
      <c r="F610" s="8"/>
      <c r="G610" s="8"/>
      <c r="H610" s="8"/>
      <c r="I610" s="9"/>
      <c r="J610" s="10"/>
      <c r="K610" s="3"/>
      <c r="L610" s="7"/>
      <c r="M610" s="11"/>
      <c r="N610" s="3"/>
      <c r="O610" s="7"/>
      <c r="P610" s="8"/>
      <c r="Q610" s="8"/>
      <c r="R610" s="8"/>
      <c r="S610" s="8"/>
      <c r="T610" s="8"/>
      <c r="U610" s="8"/>
      <c r="V610" s="11"/>
      <c r="W610" s="3"/>
      <c r="X610" s="3"/>
      <c r="Y610" s="3"/>
      <c r="Z610" s="3"/>
    </row>
    <row r="611" ht="15.75" customHeight="1">
      <c r="A611" s="12"/>
      <c r="B611" s="13"/>
      <c r="C611" s="3"/>
      <c r="D611" s="14"/>
      <c r="E611" s="15"/>
      <c r="F611" s="15"/>
      <c r="G611" s="15"/>
      <c r="H611" s="15"/>
      <c r="I611" s="16"/>
      <c r="J611" s="17"/>
      <c r="K611" s="3"/>
      <c r="L611" s="14"/>
      <c r="M611" s="18"/>
      <c r="N611" s="3"/>
      <c r="O611" s="14"/>
      <c r="P611" s="15"/>
      <c r="Q611" s="15"/>
      <c r="R611" s="15"/>
      <c r="S611" s="15"/>
      <c r="T611" s="15"/>
      <c r="U611" s="15"/>
      <c r="V611" s="18"/>
      <c r="W611" s="3"/>
      <c r="X611" s="3"/>
      <c r="Y611" s="3"/>
      <c r="Z611" s="3"/>
    </row>
    <row r="612" ht="15.75" customHeight="1">
      <c r="A612" s="21"/>
      <c r="B612" s="22"/>
      <c r="C612" s="3"/>
      <c r="D612" s="23"/>
      <c r="E612" s="24"/>
      <c r="F612" s="24"/>
      <c r="G612" s="24"/>
      <c r="H612" s="24"/>
      <c r="I612" s="24"/>
      <c r="J612" s="22"/>
      <c r="K612" s="21"/>
      <c r="L612" s="21"/>
      <c r="M612" s="22"/>
      <c r="N612" s="3"/>
      <c r="O612" s="21"/>
      <c r="P612" s="3"/>
      <c r="Q612" s="3"/>
      <c r="R612" s="3"/>
      <c r="S612" s="3"/>
      <c r="T612" s="3"/>
      <c r="U612" s="3"/>
      <c r="V612" s="22"/>
      <c r="W612" s="3"/>
      <c r="X612" s="3"/>
      <c r="Y612" s="3"/>
      <c r="Z612" s="3"/>
    </row>
    <row r="613" ht="15.75" customHeight="1">
      <c r="A613" s="21"/>
      <c r="B613" s="22"/>
      <c r="C613" s="3"/>
      <c r="D613" s="21"/>
      <c r="E613" s="3"/>
      <c r="F613" s="3"/>
      <c r="G613" s="3"/>
      <c r="H613" s="3"/>
      <c r="I613" s="3"/>
      <c r="J613" s="22"/>
      <c r="K613" s="3"/>
      <c r="L613" s="21"/>
      <c r="M613" s="22"/>
      <c r="N613" s="3"/>
      <c r="O613" s="21"/>
      <c r="P613" s="3"/>
      <c r="Q613" s="3"/>
      <c r="R613" s="3"/>
      <c r="S613" s="3"/>
      <c r="T613" s="3"/>
      <c r="U613" s="3"/>
      <c r="V613" s="22"/>
      <c r="W613" s="3"/>
      <c r="X613" s="3"/>
      <c r="Y613" s="3"/>
      <c r="Z613" s="3"/>
    </row>
    <row r="614" ht="15.75" customHeight="1">
      <c r="A614" s="21"/>
      <c r="B614" s="22"/>
      <c r="C614" s="3"/>
      <c r="D614" s="21"/>
      <c r="E614" s="3"/>
      <c r="F614" s="3"/>
      <c r="G614" s="3"/>
      <c r="H614" s="3"/>
      <c r="I614" s="3"/>
      <c r="J614" s="22"/>
      <c r="K614" s="3"/>
      <c r="L614" s="21"/>
      <c r="M614" s="22"/>
      <c r="N614" s="3"/>
      <c r="O614" s="21"/>
      <c r="P614" s="3"/>
      <c r="Q614" s="3"/>
      <c r="R614" s="3"/>
      <c r="S614" s="3"/>
      <c r="T614" s="3"/>
      <c r="U614" s="3"/>
      <c r="V614" s="22"/>
      <c r="W614" s="3"/>
      <c r="X614" s="3"/>
      <c r="Y614" s="3"/>
      <c r="Z614" s="3"/>
    </row>
    <row r="615" ht="15.75" customHeight="1">
      <c r="A615" s="21"/>
      <c r="B615" s="22"/>
      <c r="C615" s="3"/>
      <c r="D615" s="21"/>
      <c r="E615" s="3"/>
      <c r="F615" s="3"/>
      <c r="G615" s="3"/>
      <c r="H615" s="3"/>
      <c r="I615" s="3"/>
      <c r="J615" s="22"/>
      <c r="K615" s="3"/>
      <c r="L615" s="21"/>
      <c r="M615" s="22"/>
      <c r="N615" s="3"/>
      <c r="O615" s="21"/>
      <c r="P615" s="3"/>
      <c r="Q615" s="3"/>
      <c r="R615" s="3"/>
      <c r="S615" s="3"/>
      <c r="T615" s="3"/>
      <c r="U615" s="3"/>
      <c r="V615" s="22"/>
      <c r="W615" s="3"/>
      <c r="X615" s="3"/>
      <c r="Y615" s="3"/>
      <c r="Z615" s="3"/>
    </row>
    <row r="616" ht="15.75" customHeight="1">
      <c r="A616" s="21"/>
      <c r="B616" s="22"/>
      <c r="C616" s="3"/>
      <c r="D616" s="21"/>
      <c r="E616" s="3"/>
      <c r="F616" s="3"/>
      <c r="G616" s="3"/>
      <c r="H616" s="3"/>
      <c r="I616" s="3"/>
      <c r="J616" s="22"/>
      <c r="K616" s="3"/>
      <c r="L616" s="21"/>
      <c r="M616" s="22"/>
      <c r="N616" s="3"/>
      <c r="O616" s="21"/>
      <c r="P616" s="3"/>
      <c r="Q616" s="3"/>
      <c r="R616" s="3"/>
      <c r="S616" s="3"/>
      <c r="T616" s="3"/>
      <c r="U616" s="3"/>
      <c r="V616" s="22"/>
      <c r="W616" s="3"/>
      <c r="X616" s="3"/>
      <c r="Y616" s="3"/>
      <c r="Z616" s="3"/>
    </row>
    <row r="617" ht="15.75" customHeight="1">
      <c r="A617" s="21"/>
      <c r="B617" s="22"/>
      <c r="C617" s="3"/>
      <c r="D617" s="21"/>
      <c r="E617" s="3"/>
      <c r="F617" s="3"/>
      <c r="G617" s="3"/>
      <c r="H617" s="3"/>
      <c r="I617" s="3"/>
      <c r="J617" s="22"/>
      <c r="K617" s="3"/>
      <c r="L617" s="21"/>
      <c r="M617" s="22"/>
      <c r="N617" s="3"/>
      <c r="O617" s="21"/>
      <c r="P617" s="3"/>
      <c r="Q617" s="3"/>
      <c r="R617" s="3"/>
      <c r="S617" s="3"/>
      <c r="T617" s="3"/>
      <c r="U617" s="3"/>
      <c r="V617" s="22"/>
      <c r="W617" s="3"/>
      <c r="X617" s="3"/>
      <c r="Y617" s="3"/>
      <c r="Z617" s="3"/>
    </row>
    <row r="618" ht="15.75" customHeight="1">
      <c r="A618" s="21"/>
      <c r="B618" s="22"/>
      <c r="C618" s="3"/>
      <c r="D618" s="21"/>
      <c r="E618" s="3"/>
      <c r="F618" s="3"/>
      <c r="G618" s="3"/>
      <c r="H618" s="3"/>
      <c r="I618" s="3"/>
      <c r="J618" s="22"/>
      <c r="K618" s="3"/>
      <c r="L618" s="21"/>
      <c r="M618" s="22"/>
      <c r="N618" s="3"/>
      <c r="O618" s="21"/>
      <c r="P618" s="3"/>
      <c r="Q618" s="3"/>
      <c r="R618" s="3"/>
      <c r="S618" s="3"/>
      <c r="T618" s="3"/>
      <c r="U618" s="3"/>
      <c r="V618" s="22"/>
      <c r="W618" s="3"/>
      <c r="X618" s="3"/>
      <c r="Y618" s="3"/>
      <c r="Z618" s="3"/>
    </row>
    <row r="619" ht="15.75" customHeight="1">
      <c r="A619" s="21"/>
      <c r="B619" s="22"/>
      <c r="C619" s="3"/>
      <c r="D619" s="21"/>
      <c r="E619" s="3"/>
      <c r="F619" s="3"/>
      <c r="G619" s="3"/>
      <c r="H619" s="3"/>
      <c r="I619" s="3"/>
      <c r="J619" s="22"/>
      <c r="K619" s="3"/>
      <c r="L619" s="21"/>
      <c r="M619" s="22"/>
      <c r="N619" s="3"/>
      <c r="O619" s="21"/>
      <c r="P619" s="3"/>
      <c r="Q619" s="3"/>
      <c r="R619" s="3"/>
      <c r="S619" s="3"/>
      <c r="T619" s="3"/>
      <c r="U619" s="3"/>
      <c r="V619" s="22"/>
      <c r="W619" s="3"/>
      <c r="X619" s="3"/>
      <c r="Y619" s="3"/>
      <c r="Z619" s="3"/>
    </row>
    <row r="620" ht="15.75" customHeight="1">
      <c r="A620" s="21"/>
      <c r="B620" s="22"/>
      <c r="C620" s="3"/>
      <c r="D620" s="21"/>
      <c r="E620" s="3"/>
      <c r="F620" s="3"/>
      <c r="G620" s="3"/>
      <c r="H620" s="3"/>
      <c r="I620" s="3"/>
      <c r="J620" s="22"/>
      <c r="K620" s="3"/>
      <c r="L620" s="21"/>
      <c r="M620" s="22"/>
      <c r="N620" s="3"/>
      <c r="O620" s="21"/>
      <c r="P620" s="3"/>
      <c r="Q620" s="3"/>
      <c r="R620" s="3"/>
      <c r="S620" s="3"/>
      <c r="T620" s="3"/>
      <c r="U620" s="3"/>
      <c r="V620" s="22"/>
      <c r="W620" s="3"/>
      <c r="X620" s="3"/>
      <c r="Y620" s="3"/>
      <c r="Z620" s="3"/>
    </row>
    <row r="621" ht="15.75" customHeight="1">
      <c r="A621" s="21"/>
      <c r="B621" s="22"/>
      <c r="C621" s="3"/>
      <c r="D621" s="21"/>
      <c r="E621" s="3"/>
      <c r="F621" s="3"/>
      <c r="G621" s="3"/>
      <c r="H621" s="3"/>
      <c r="I621" s="3"/>
      <c r="J621" s="22"/>
      <c r="K621" s="3"/>
      <c r="L621" s="21"/>
      <c r="M621" s="22"/>
      <c r="N621" s="3"/>
      <c r="O621" s="21"/>
      <c r="P621" s="3"/>
      <c r="Q621" s="3"/>
      <c r="R621" s="3"/>
      <c r="S621" s="3"/>
      <c r="T621" s="3"/>
      <c r="U621" s="3"/>
      <c r="V621" s="22"/>
      <c r="W621" s="3"/>
      <c r="X621" s="3"/>
      <c r="Y621" s="3"/>
      <c r="Z621" s="3"/>
    </row>
    <row r="622" ht="15.75" customHeight="1">
      <c r="A622" s="26"/>
      <c r="B622" s="27"/>
      <c r="C622" s="3"/>
      <c r="D622" s="26"/>
      <c r="E622" s="28"/>
      <c r="F622" s="28"/>
      <c r="G622" s="28"/>
      <c r="H622" s="28"/>
      <c r="I622" s="28"/>
      <c r="J622" s="27"/>
      <c r="K622" s="21"/>
      <c r="L622" s="26"/>
      <c r="M622" s="27"/>
      <c r="N622" s="3"/>
      <c r="O622" s="26"/>
      <c r="P622" s="28"/>
      <c r="Q622" s="28"/>
      <c r="R622" s="28"/>
      <c r="S622" s="28"/>
      <c r="T622" s="28"/>
      <c r="U622" s="28"/>
      <c r="V622" s="27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3"/>
      <c r="O623" s="3"/>
      <c r="P623" s="3"/>
      <c r="Q623" s="3"/>
      <c r="R623" s="3"/>
      <c r="S623" s="3"/>
      <c r="T623" s="2"/>
      <c r="U623" s="2"/>
      <c r="V623" s="2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6"/>
      <c r="C625" s="3"/>
      <c r="D625" s="7"/>
      <c r="E625" s="8"/>
      <c r="F625" s="8"/>
      <c r="G625" s="8"/>
      <c r="H625" s="8"/>
      <c r="I625" s="9"/>
      <c r="J625" s="10"/>
      <c r="K625" s="3"/>
      <c r="L625" s="7"/>
      <c r="M625" s="11"/>
      <c r="N625" s="3"/>
      <c r="O625" s="7"/>
      <c r="P625" s="8"/>
      <c r="Q625" s="8"/>
      <c r="R625" s="8"/>
      <c r="S625" s="8"/>
      <c r="T625" s="8"/>
      <c r="U625" s="8"/>
      <c r="V625" s="11"/>
      <c r="W625" s="3"/>
      <c r="X625" s="3"/>
      <c r="Y625" s="3"/>
      <c r="Z625" s="3"/>
    </row>
    <row r="626" ht="15.75" customHeight="1">
      <c r="A626" s="12"/>
      <c r="B626" s="13"/>
      <c r="C626" s="3"/>
      <c r="D626" s="14"/>
      <c r="E626" s="15"/>
      <c r="F626" s="15"/>
      <c r="G626" s="15"/>
      <c r="H626" s="15"/>
      <c r="I626" s="16"/>
      <c r="J626" s="17"/>
      <c r="K626" s="3"/>
      <c r="L626" s="14"/>
      <c r="M626" s="18"/>
      <c r="N626" s="3"/>
      <c r="O626" s="14"/>
      <c r="P626" s="15"/>
      <c r="Q626" s="15"/>
      <c r="R626" s="15"/>
      <c r="S626" s="15"/>
      <c r="T626" s="15"/>
      <c r="U626" s="15"/>
      <c r="V626" s="18"/>
      <c r="W626" s="3"/>
      <c r="X626" s="3"/>
      <c r="Y626" s="3"/>
      <c r="Z626" s="3"/>
    </row>
    <row r="627" ht="15.75" customHeight="1">
      <c r="A627" s="21"/>
      <c r="B627" s="22"/>
      <c r="C627" s="3"/>
      <c r="D627" s="23"/>
      <c r="E627" s="24"/>
      <c r="F627" s="24"/>
      <c r="G627" s="24"/>
      <c r="H627" s="24"/>
      <c r="I627" s="24"/>
      <c r="J627" s="22"/>
      <c r="K627" s="21"/>
      <c r="L627" s="21"/>
      <c r="M627" s="22"/>
      <c r="N627" s="3"/>
      <c r="O627" s="21"/>
      <c r="P627" s="3"/>
      <c r="Q627" s="3"/>
      <c r="R627" s="3"/>
      <c r="S627" s="3"/>
      <c r="T627" s="3"/>
      <c r="U627" s="3"/>
      <c r="V627" s="22"/>
      <c r="W627" s="3"/>
      <c r="X627" s="3"/>
      <c r="Y627" s="3"/>
      <c r="Z627" s="3"/>
    </row>
    <row r="628" ht="15.75" customHeight="1">
      <c r="A628" s="21"/>
      <c r="B628" s="22"/>
      <c r="C628" s="3"/>
      <c r="D628" s="21"/>
      <c r="E628" s="3"/>
      <c r="F628" s="3"/>
      <c r="G628" s="3"/>
      <c r="H628" s="3"/>
      <c r="I628" s="3"/>
      <c r="J628" s="22"/>
      <c r="K628" s="3"/>
      <c r="L628" s="21"/>
      <c r="M628" s="22"/>
      <c r="N628" s="3"/>
      <c r="O628" s="21"/>
      <c r="P628" s="3"/>
      <c r="Q628" s="3"/>
      <c r="R628" s="3"/>
      <c r="S628" s="3"/>
      <c r="T628" s="3"/>
      <c r="U628" s="3"/>
      <c r="V628" s="22"/>
      <c r="W628" s="3"/>
      <c r="X628" s="3"/>
      <c r="Y628" s="3"/>
      <c r="Z628" s="3"/>
    </row>
    <row r="629" ht="15.75" customHeight="1">
      <c r="A629" s="21"/>
      <c r="B629" s="22"/>
      <c r="C629" s="3"/>
      <c r="D629" s="21"/>
      <c r="E629" s="3"/>
      <c r="F629" s="3"/>
      <c r="G629" s="3"/>
      <c r="H629" s="3"/>
      <c r="I629" s="3"/>
      <c r="J629" s="22"/>
      <c r="K629" s="3"/>
      <c r="L629" s="21"/>
      <c r="M629" s="22"/>
      <c r="N629" s="3"/>
      <c r="O629" s="21"/>
      <c r="P629" s="3"/>
      <c r="Q629" s="3"/>
      <c r="R629" s="3"/>
      <c r="S629" s="3"/>
      <c r="T629" s="3"/>
      <c r="U629" s="3"/>
      <c r="V629" s="22"/>
      <c r="W629" s="3"/>
      <c r="X629" s="3"/>
      <c r="Y629" s="3"/>
      <c r="Z629" s="3"/>
    </row>
    <row r="630" ht="15.75" customHeight="1">
      <c r="A630" s="21"/>
      <c r="B630" s="22"/>
      <c r="C630" s="3"/>
      <c r="D630" s="21"/>
      <c r="E630" s="3"/>
      <c r="F630" s="3"/>
      <c r="G630" s="3"/>
      <c r="H630" s="3"/>
      <c r="I630" s="3"/>
      <c r="J630" s="22"/>
      <c r="K630" s="3"/>
      <c r="L630" s="21"/>
      <c r="M630" s="22"/>
      <c r="N630" s="3"/>
      <c r="O630" s="21"/>
      <c r="P630" s="3"/>
      <c r="Q630" s="3"/>
      <c r="R630" s="3"/>
      <c r="S630" s="3"/>
      <c r="T630" s="3"/>
      <c r="U630" s="3"/>
      <c r="V630" s="22"/>
      <c r="W630" s="3"/>
      <c r="X630" s="3"/>
      <c r="Y630" s="3"/>
      <c r="Z630" s="3"/>
    </row>
    <row r="631" ht="15.75" customHeight="1">
      <c r="A631" s="21"/>
      <c r="B631" s="22"/>
      <c r="C631" s="3"/>
      <c r="D631" s="21"/>
      <c r="E631" s="3"/>
      <c r="F631" s="3"/>
      <c r="G631" s="3"/>
      <c r="H631" s="3"/>
      <c r="I631" s="3"/>
      <c r="J631" s="22"/>
      <c r="K631" s="3"/>
      <c r="L631" s="21"/>
      <c r="M631" s="22"/>
      <c r="N631" s="3"/>
      <c r="O631" s="21"/>
      <c r="P631" s="3"/>
      <c r="Q631" s="3"/>
      <c r="R631" s="3"/>
      <c r="S631" s="3"/>
      <c r="T631" s="3"/>
      <c r="U631" s="3"/>
      <c r="V631" s="22"/>
      <c r="W631" s="3"/>
      <c r="X631" s="3"/>
      <c r="Y631" s="3"/>
      <c r="Z631" s="3"/>
    </row>
    <row r="632" ht="15.75" customHeight="1">
      <c r="A632" s="21"/>
      <c r="B632" s="22"/>
      <c r="C632" s="3"/>
      <c r="D632" s="21"/>
      <c r="E632" s="3"/>
      <c r="F632" s="3"/>
      <c r="G632" s="3"/>
      <c r="H632" s="3"/>
      <c r="I632" s="3"/>
      <c r="J632" s="22"/>
      <c r="K632" s="3"/>
      <c r="L632" s="21"/>
      <c r="M632" s="22"/>
      <c r="N632" s="3"/>
      <c r="O632" s="21"/>
      <c r="P632" s="3"/>
      <c r="Q632" s="3"/>
      <c r="R632" s="3"/>
      <c r="S632" s="3"/>
      <c r="T632" s="3"/>
      <c r="U632" s="3"/>
      <c r="V632" s="22"/>
      <c r="W632" s="3"/>
      <c r="X632" s="3"/>
      <c r="Y632" s="3"/>
      <c r="Z632" s="3"/>
    </row>
    <row r="633" ht="15.75" customHeight="1">
      <c r="A633" s="21"/>
      <c r="B633" s="22"/>
      <c r="C633" s="3"/>
      <c r="D633" s="21"/>
      <c r="E633" s="3"/>
      <c r="F633" s="3"/>
      <c r="G633" s="3"/>
      <c r="H633" s="3"/>
      <c r="I633" s="3"/>
      <c r="J633" s="22"/>
      <c r="K633" s="3"/>
      <c r="L633" s="21"/>
      <c r="M633" s="22"/>
      <c r="N633" s="3"/>
      <c r="O633" s="21"/>
      <c r="P633" s="3"/>
      <c r="Q633" s="3"/>
      <c r="R633" s="3"/>
      <c r="S633" s="3"/>
      <c r="T633" s="3"/>
      <c r="U633" s="3"/>
      <c r="V633" s="22"/>
      <c r="W633" s="3"/>
      <c r="X633" s="3"/>
      <c r="Y633" s="3"/>
      <c r="Z633" s="3"/>
    </row>
    <row r="634" ht="15.75" customHeight="1">
      <c r="A634" s="21"/>
      <c r="B634" s="22"/>
      <c r="C634" s="3"/>
      <c r="D634" s="21"/>
      <c r="E634" s="3"/>
      <c r="F634" s="3"/>
      <c r="G634" s="3"/>
      <c r="H634" s="3"/>
      <c r="I634" s="3"/>
      <c r="J634" s="22"/>
      <c r="K634" s="3"/>
      <c r="L634" s="21"/>
      <c r="M634" s="22"/>
      <c r="N634" s="3"/>
      <c r="O634" s="21"/>
      <c r="P634" s="3"/>
      <c r="Q634" s="3"/>
      <c r="R634" s="3"/>
      <c r="S634" s="3"/>
      <c r="T634" s="3"/>
      <c r="U634" s="3"/>
      <c r="V634" s="22"/>
      <c r="W634" s="3"/>
      <c r="X634" s="3"/>
      <c r="Y634" s="3"/>
      <c r="Z634" s="3"/>
    </row>
    <row r="635" ht="15.75" customHeight="1">
      <c r="A635" s="21"/>
      <c r="B635" s="22"/>
      <c r="C635" s="3"/>
      <c r="D635" s="21"/>
      <c r="E635" s="3"/>
      <c r="F635" s="3"/>
      <c r="G635" s="3"/>
      <c r="H635" s="3"/>
      <c r="I635" s="3"/>
      <c r="J635" s="22"/>
      <c r="K635" s="3"/>
      <c r="L635" s="21"/>
      <c r="M635" s="22"/>
      <c r="N635" s="3"/>
      <c r="O635" s="21"/>
      <c r="P635" s="3"/>
      <c r="Q635" s="3"/>
      <c r="R635" s="3"/>
      <c r="S635" s="3"/>
      <c r="T635" s="3"/>
      <c r="U635" s="3"/>
      <c r="V635" s="22"/>
      <c r="W635" s="3"/>
      <c r="X635" s="3"/>
      <c r="Y635" s="3"/>
      <c r="Z635" s="3"/>
    </row>
    <row r="636" ht="15.75" customHeight="1">
      <c r="A636" s="21"/>
      <c r="B636" s="22"/>
      <c r="C636" s="3"/>
      <c r="D636" s="21"/>
      <c r="E636" s="3"/>
      <c r="F636" s="3"/>
      <c r="G636" s="3"/>
      <c r="H636" s="3"/>
      <c r="I636" s="3"/>
      <c r="J636" s="22"/>
      <c r="K636" s="3"/>
      <c r="L636" s="21"/>
      <c r="M636" s="22"/>
      <c r="N636" s="3"/>
      <c r="O636" s="21"/>
      <c r="P636" s="3"/>
      <c r="Q636" s="3"/>
      <c r="R636" s="3"/>
      <c r="S636" s="3"/>
      <c r="T636" s="3"/>
      <c r="U636" s="3"/>
      <c r="V636" s="22"/>
      <c r="W636" s="3"/>
      <c r="X636" s="3"/>
      <c r="Y636" s="3"/>
      <c r="Z636" s="3"/>
    </row>
    <row r="637" ht="15.75" customHeight="1">
      <c r="A637" s="26"/>
      <c r="B637" s="27"/>
      <c r="C637" s="3"/>
      <c r="D637" s="26"/>
      <c r="E637" s="28"/>
      <c r="F637" s="28"/>
      <c r="G637" s="28"/>
      <c r="H637" s="28"/>
      <c r="I637" s="28"/>
      <c r="J637" s="27"/>
      <c r="K637" s="21"/>
      <c r="L637" s="26"/>
      <c r="M637" s="27"/>
      <c r="N637" s="3"/>
      <c r="O637" s="26"/>
      <c r="P637" s="28"/>
      <c r="Q637" s="28"/>
      <c r="R637" s="28"/>
      <c r="S637" s="28"/>
      <c r="T637" s="28"/>
      <c r="U637" s="28"/>
      <c r="V637" s="27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3"/>
      <c r="O638" s="3"/>
      <c r="P638" s="3"/>
      <c r="Q638" s="3"/>
      <c r="R638" s="3"/>
      <c r="S638" s="3"/>
      <c r="T638" s="2"/>
      <c r="U638" s="2"/>
      <c r="V638" s="2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5"/>
      <c r="B640" s="6"/>
      <c r="C640" s="3"/>
      <c r="D640" s="7"/>
      <c r="E640" s="8"/>
      <c r="F640" s="8"/>
      <c r="G640" s="8"/>
      <c r="H640" s="8"/>
      <c r="I640" s="9"/>
      <c r="J640" s="10"/>
      <c r="K640" s="3"/>
      <c r="L640" s="7"/>
      <c r="M640" s="11"/>
      <c r="N640" s="3"/>
      <c r="O640" s="7"/>
      <c r="P640" s="8"/>
      <c r="Q640" s="8"/>
      <c r="R640" s="8"/>
      <c r="S640" s="8"/>
      <c r="T640" s="8"/>
      <c r="U640" s="8"/>
      <c r="V640" s="11"/>
      <c r="W640" s="3"/>
      <c r="X640" s="3"/>
      <c r="Y640" s="3"/>
      <c r="Z640" s="3"/>
    </row>
    <row r="641" ht="15.75" customHeight="1">
      <c r="A641" s="12"/>
      <c r="B641" s="13"/>
      <c r="C641" s="3"/>
      <c r="D641" s="14"/>
      <c r="E641" s="15"/>
      <c r="F641" s="15"/>
      <c r="G641" s="15"/>
      <c r="H641" s="15"/>
      <c r="I641" s="16"/>
      <c r="J641" s="17"/>
      <c r="K641" s="3"/>
      <c r="L641" s="14"/>
      <c r="M641" s="18"/>
      <c r="N641" s="3"/>
      <c r="O641" s="14"/>
      <c r="P641" s="15"/>
      <c r="Q641" s="15"/>
      <c r="R641" s="15"/>
      <c r="S641" s="15"/>
      <c r="T641" s="15"/>
      <c r="U641" s="15"/>
      <c r="V641" s="18"/>
      <c r="W641" s="3"/>
      <c r="X641" s="3"/>
      <c r="Y641" s="3"/>
      <c r="Z641" s="3"/>
    </row>
    <row r="642" ht="15.75" customHeight="1">
      <c r="A642" s="21"/>
      <c r="B642" s="22"/>
      <c r="C642" s="3"/>
      <c r="D642" s="23"/>
      <c r="E642" s="24"/>
      <c r="F642" s="24"/>
      <c r="G642" s="24"/>
      <c r="H642" s="24"/>
      <c r="I642" s="24"/>
      <c r="J642" s="22"/>
      <c r="K642" s="21"/>
      <c r="L642" s="21"/>
      <c r="M642" s="22"/>
      <c r="N642" s="3"/>
      <c r="O642" s="21"/>
      <c r="P642" s="3"/>
      <c r="Q642" s="3"/>
      <c r="R642" s="3"/>
      <c r="S642" s="3"/>
      <c r="T642" s="3"/>
      <c r="U642" s="3"/>
      <c r="V642" s="22"/>
      <c r="W642" s="3"/>
      <c r="X642" s="3"/>
      <c r="Y642" s="3"/>
      <c r="Z642" s="3"/>
    </row>
    <row r="643" ht="15.75" customHeight="1">
      <c r="A643" s="21"/>
      <c r="B643" s="22"/>
      <c r="C643" s="3"/>
      <c r="D643" s="21"/>
      <c r="E643" s="3"/>
      <c r="F643" s="3"/>
      <c r="G643" s="3"/>
      <c r="H643" s="3"/>
      <c r="I643" s="3"/>
      <c r="J643" s="22"/>
      <c r="K643" s="3"/>
      <c r="L643" s="21"/>
      <c r="M643" s="22"/>
      <c r="N643" s="3"/>
      <c r="O643" s="21"/>
      <c r="P643" s="3"/>
      <c r="Q643" s="3"/>
      <c r="R643" s="3"/>
      <c r="S643" s="3"/>
      <c r="T643" s="3"/>
      <c r="U643" s="3"/>
      <c r="V643" s="22"/>
      <c r="W643" s="3"/>
      <c r="X643" s="3"/>
      <c r="Y643" s="3"/>
      <c r="Z643" s="3"/>
    </row>
    <row r="644" ht="15.75" customHeight="1">
      <c r="A644" s="21"/>
      <c r="B644" s="22"/>
      <c r="C644" s="3"/>
      <c r="D644" s="21"/>
      <c r="E644" s="3"/>
      <c r="F644" s="3"/>
      <c r="G644" s="3"/>
      <c r="H644" s="3"/>
      <c r="I644" s="3"/>
      <c r="J644" s="22"/>
      <c r="K644" s="3"/>
      <c r="L644" s="21"/>
      <c r="M644" s="22"/>
      <c r="N644" s="3"/>
      <c r="O644" s="21"/>
      <c r="P644" s="3"/>
      <c r="Q644" s="3"/>
      <c r="R644" s="3"/>
      <c r="S644" s="3"/>
      <c r="T644" s="3"/>
      <c r="U644" s="3"/>
      <c r="V644" s="22"/>
      <c r="W644" s="3"/>
      <c r="X644" s="3"/>
      <c r="Y644" s="3"/>
      <c r="Z644" s="3"/>
    </row>
    <row r="645" ht="15.75" customHeight="1">
      <c r="A645" s="21"/>
      <c r="B645" s="22"/>
      <c r="C645" s="3"/>
      <c r="D645" s="21"/>
      <c r="E645" s="3"/>
      <c r="F645" s="3"/>
      <c r="G645" s="3"/>
      <c r="H645" s="3"/>
      <c r="I645" s="3"/>
      <c r="J645" s="22"/>
      <c r="K645" s="3"/>
      <c r="L645" s="21"/>
      <c r="M645" s="22"/>
      <c r="N645" s="3"/>
      <c r="O645" s="21"/>
      <c r="P645" s="3"/>
      <c r="Q645" s="3"/>
      <c r="R645" s="3"/>
      <c r="S645" s="3"/>
      <c r="T645" s="3"/>
      <c r="U645" s="3"/>
      <c r="V645" s="22"/>
      <c r="W645" s="3"/>
      <c r="X645" s="3"/>
      <c r="Y645" s="3"/>
      <c r="Z645" s="3"/>
    </row>
    <row r="646" ht="15.75" customHeight="1">
      <c r="A646" s="21"/>
      <c r="B646" s="22"/>
      <c r="C646" s="3"/>
      <c r="D646" s="21"/>
      <c r="E646" s="3"/>
      <c r="F646" s="3"/>
      <c r="G646" s="3"/>
      <c r="H646" s="3"/>
      <c r="I646" s="3"/>
      <c r="J646" s="22"/>
      <c r="K646" s="3"/>
      <c r="L646" s="21"/>
      <c r="M646" s="22"/>
      <c r="N646" s="3"/>
      <c r="O646" s="21"/>
      <c r="P646" s="3"/>
      <c r="Q646" s="3"/>
      <c r="R646" s="3"/>
      <c r="S646" s="3"/>
      <c r="T646" s="3"/>
      <c r="U646" s="3"/>
      <c r="V646" s="22"/>
      <c r="W646" s="3"/>
      <c r="X646" s="3"/>
      <c r="Y646" s="3"/>
      <c r="Z646" s="3"/>
    </row>
    <row r="647" ht="15.75" customHeight="1">
      <c r="A647" s="21"/>
      <c r="B647" s="22"/>
      <c r="C647" s="3"/>
      <c r="D647" s="21"/>
      <c r="E647" s="3"/>
      <c r="F647" s="3"/>
      <c r="G647" s="3"/>
      <c r="H647" s="3"/>
      <c r="I647" s="3"/>
      <c r="J647" s="22"/>
      <c r="K647" s="3"/>
      <c r="L647" s="21"/>
      <c r="M647" s="22"/>
      <c r="N647" s="3"/>
      <c r="O647" s="21"/>
      <c r="P647" s="3"/>
      <c r="Q647" s="3"/>
      <c r="R647" s="3"/>
      <c r="S647" s="3"/>
      <c r="T647" s="3"/>
      <c r="U647" s="3"/>
      <c r="V647" s="22"/>
      <c r="W647" s="3"/>
      <c r="X647" s="3"/>
      <c r="Y647" s="3"/>
      <c r="Z647" s="3"/>
    </row>
    <row r="648" ht="15.75" customHeight="1">
      <c r="A648" s="21"/>
      <c r="B648" s="22"/>
      <c r="C648" s="3"/>
      <c r="D648" s="21"/>
      <c r="E648" s="3"/>
      <c r="F648" s="3"/>
      <c r="G648" s="3"/>
      <c r="H648" s="3"/>
      <c r="I648" s="3"/>
      <c r="J648" s="22"/>
      <c r="K648" s="3"/>
      <c r="L648" s="21"/>
      <c r="M648" s="22"/>
      <c r="N648" s="3"/>
      <c r="O648" s="21"/>
      <c r="P648" s="3"/>
      <c r="Q648" s="3"/>
      <c r="R648" s="3"/>
      <c r="S648" s="3"/>
      <c r="T648" s="3"/>
      <c r="U648" s="3"/>
      <c r="V648" s="22"/>
      <c r="W648" s="3"/>
      <c r="X648" s="3"/>
      <c r="Y648" s="3"/>
      <c r="Z648" s="3"/>
    </row>
    <row r="649" ht="15.75" customHeight="1">
      <c r="A649" s="21"/>
      <c r="B649" s="22"/>
      <c r="C649" s="3"/>
      <c r="D649" s="21"/>
      <c r="E649" s="3"/>
      <c r="F649" s="3"/>
      <c r="G649" s="3"/>
      <c r="H649" s="3"/>
      <c r="I649" s="3"/>
      <c r="J649" s="22"/>
      <c r="K649" s="3"/>
      <c r="L649" s="21"/>
      <c r="M649" s="22"/>
      <c r="N649" s="3"/>
      <c r="O649" s="21"/>
      <c r="P649" s="3"/>
      <c r="Q649" s="3"/>
      <c r="R649" s="3"/>
      <c r="S649" s="3"/>
      <c r="T649" s="3"/>
      <c r="U649" s="3"/>
      <c r="V649" s="22"/>
      <c r="W649" s="3"/>
      <c r="X649" s="3"/>
      <c r="Y649" s="3"/>
      <c r="Z649" s="3"/>
    </row>
    <row r="650" ht="15.75" customHeight="1">
      <c r="A650" s="21"/>
      <c r="B650" s="22"/>
      <c r="C650" s="3"/>
      <c r="D650" s="21"/>
      <c r="E650" s="3"/>
      <c r="F650" s="3"/>
      <c r="G650" s="3"/>
      <c r="H650" s="3"/>
      <c r="I650" s="3"/>
      <c r="J650" s="22"/>
      <c r="K650" s="3"/>
      <c r="L650" s="21"/>
      <c r="M650" s="22"/>
      <c r="N650" s="3"/>
      <c r="O650" s="21"/>
      <c r="P650" s="3"/>
      <c r="Q650" s="3"/>
      <c r="R650" s="3"/>
      <c r="S650" s="3"/>
      <c r="T650" s="3"/>
      <c r="U650" s="3"/>
      <c r="V650" s="22"/>
      <c r="W650" s="3"/>
      <c r="X650" s="3"/>
      <c r="Y650" s="3"/>
      <c r="Z650" s="3"/>
    </row>
    <row r="651" ht="15.75" customHeight="1">
      <c r="A651" s="21"/>
      <c r="B651" s="22"/>
      <c r="C651" s="3"/>
      <c r="D651" s="21"/>
      <c r="E651" s="3"/>
      <c r="F651" s="3"/>
      <c r="G651" s="3"/>
      <c r="H651" s="3"/>
      <c r="I651" s="3"/>
      <c r="J651" s="22"/>
      <c r="K651" s="3"/>
      <c r="L651" s="21"/>
      <c r="M651" s="22"/>
      <c r="N651" s="3"/>
      <c r="O651" s="21"/>
      <c r="P651" s="3"/>
      <c r="Q651" s="3"/>
      <c r="R651" s="3"/>
      <c r="S651" s="3"/>
      <c r="T651" s="3"/>
      <c r="U651" s="3"/>
      <c r="V651" s="22"/>
      <c r="W651" s="3"/>
      <c r="X651" s="3"/>
      <c r="Y651" s="3"/>
      <c r="Z651" s="3"/>
    </row>
    <row r="652" ht="15.75" customHeight="1">
      <c r="A652" s="26"/>
      <c r="B652" s="27"/>
      <c r="C652" s="3"/>
      <c r="D652" s="26"/>
      <c r="E652" s="28"/>
      <c r="F652" s="28"/>
      <c r="G652" s="28"/>
      <c r="H652" s="28"/>
      <c r="I652" s="28"/>
      <c r="J652" s="27"/>
      <c r="K652" s="21"/>
      <c r="L652" s="26"/>
      <c r="M652" s="27"/>
      <c r="N652" s="3"/>
      <c r="O652" s="26"/>
      <c r="P652" s="28"/>
      <c r="Q652" s="28"/>
      <c r="R652" s="28"/>
      <c r="S652" s="28"/>
      <c r="T652" s="28"/>
      <c r="U652" s="28"/>
      <c r="V652" s="27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3"/>
      <c r="O653" s="3"/>
      <c r="P653" s="3"/>
      <c r="Q653" s="3"/>
      <c r="R653" s="3"/>
      <c r="S653" s="3"/>
      <c r="T653" s="2"/>
      <c r="U653" s="2"/>
      <c r="V653" s="2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6"/>
      <c r="C655" s="3"/>
      <c r="D655" s="7"/>
      <c r="E655" s="8"/>
      <c r="F655" s="8"/>
      <c r="G655" s="8"/>
      <c r="H655" s="8"/>
      <c r="I655" s="9"/>
      <c r="J655" s="10"/>
      <c r="K655" s="3"/>
      <c r="L655" s="7"/>
      <c r="M655" s="11"/>
      <c r="N655" s="3"/>
      <c r="O655" s="7"/>
      <c r="P655" s="8"/>
      <c r="Q655" s="8"/>
      <c r="R655" s="8"/>
      <c r="S655" s="8"/>
      <c r="T655" s="8"/>
      <c r="U655" s="8"/>
      <c r="V655" s="11"/>
      <c r="W655" s="3"/>
      <c r="X655" s="3"/>
      <c r="Y655" s="3"/>
      <c r="Z655" s="3"/>
    </row>
    <row r="656" ht="15.75" customHeight="1">
      <c r="A656" s="12"/>
      <c r="B656" s="13"/>
      <c r="C656" s="3"/>
      <c r="D656" s="14"/>
      <c r="E656" s="15"/>
      <c r="F656" s="15"/>
      <c r="G656" s="15"/>
      <c r="H656" s="15"/>
      <c r="I656" s="16"/>
      <c r="J656" s="17"/>
      <c r="K656" s="3"/>
      <c r="L656" s="14"/>
      <c r="M656" s="18"/>
      <c r="N656" s="3"/>
      <c r="O656" s="14"/>
      <c r="P656" s="15"/>
      <c r="Q656" s="15"/>
      <c r="R656" s="15"/>
      <c r="S656" s="15"/>
      <c r="T656" s="15"/>
      <c r="U656" s="15"/>
      <c r="V656" s="18"/>
      <c r="W656" s="3"/>
      <c r="X656" s="3"/>
      <c r="Y656" s="3"/>
      <c r="Z656" s="3"/>
    </row>
    <row r="657" ht="15.75" customHeight="1">
      <c r="A657" s="21"/>
      <c r="B657" s="22"/>
      <c r="C657" s="3"/>
      <c r="D657" s="23"/>
      <c r="E657" s="24"/>
      <c r="F657" s="24"/>
      <c r="G657" s="24"/>
      <c r="H657" s="24"/>
      <c r="I657" s="24"/>
      <c r="J657" s="22"/>
      <c r="K657" s="21"/>
      <c r="L657" s="21"/>
      <c r="M657" s="22"/>
      <c r="N657" s="3"/>
      <c r="O657" s="21"/>
      <c r="P657" s="3"/>
      <c r="Q657" s="3"/>
      <c r="R657" s="3"/>
      <c r="S657" s="3"/>
      <c r="T657" s="3"/>
      <c r="U657" s="3"/>
      <c r="V657" s="22"/>
      <c r="W657" s="3"/>
      <c r="X657" s="3"/>
      <c r="Y657" s="3"/>
      <c r="Z657" s="3"/>
    </row>
    <row r="658" ht="15.75" customHeight="1">
      <c r="A658" s="21"/>
      <c r="B658" s="22"/>
      <c r="C658" s="3"/>
      <c r="D658" s="21"/>
      <c r="E658" s="3"/>
      <c r="F658" s="3"/>
      <c r="G658" s="3"/>
      <c r="H658" s="3"/>
      <c r="I658" s="3"/>
      <c r="J658" s="22"/>
      <c r="K658" s="3"/>
      <c r="L658" s="21"/>
      <c r="M658" s="22"/>
      <c r="N658" s="3"/>
      <c r="O658" s="21"/>
      <c r="P658" s="3"/>
      <c r="Q658" s="3"/>
      <c r="R658" s="3"/>
      <c r="S658" s="3"/>
      <c r="T658" s="3"/>
      <c r="U658" s="3"/>
      <c r="V658" s="22"/>
      <c r="W658" s="3"/>
      <c r="X658" s="3"/>
      <c r="Y658" s="3"/>
      <c r="Z658" s="3"/>
    </row>
    <row r="659" ht="15.75" customHeight="1">
      <c r="A659" s="21"/>
      <c r="B659" s="22"/>
      <c r="C659" s="3"/>
      <c r="D659" s="21"/>
      <c r="E659" s="3"/>
      <c r="F659" s="3"/>
      <c r="G659" s="3"/>
      <c r="H659" s="3"/>
      <c r="I659" s="3"/>
      <c r="J659" s="22"/>
      <c r="K659" s="3"/>
      <c r="L659" s="21"/>
      <c r="M659" s="22"/>
      <c r="N659" s="3"/>
      <c r="O659" s="21"/>
      <c r="P659" s="3"/>
      <c r="Q659" s="3"/>
      <c r="R659" s="3"/>
      <c r="S659" s="3"/>
      <c r="T659" s="3"/>
      <c r="U659" s="3"/>
      <c r="V659" s="22"/>
      <c r="W659" s="3"/>
      <c r="X659" s="3"/>
      <c r="Y659" s="3"/>
      <c r="Z659" s="3"/>
    </row>
    <row r="660" ht="15.75" customHeight="1">
      <c r="A660" s="21"/>
      <c r="B660" s="22"/>
      <c r="C660" s="3"/>
      <c r="D660" s="21"/>
      <c r="E660" s="3"/>
      <c r="F660" s="3"/>
      <c r="G660" s="3"/>
      <c r="H660" s="3"/>
      <c r="I660" s="3"/>
      <c r="J660" s="22"/>
      <c r="K660" s="3"/>
      <c r="L660" s="21"/>
      <c r="M660" s="22"/>
      <c r="N660" s="3"/>
      <c r="O660" s="21"/>
      <c r="P660" s="3"/>
      <c r="Q660" s="3"/>
      <c r="R660" s="3"/>
      <c r="S660" s="3"/>
      <c r="T660" s="3"/>
      <c r="U660" s="3"/>
      <c r="V660" s="22"/>
      <c r="W660" s="3"/>
      <c r="X660" s="3"/>
      <c r="Y660" s="3"/>
      <c r="Z660" s="3"/>
    </row>
    <row r="661" ht="15.75" customHeight="1">
      <c r="A661" s="21"/>
      <c r="B661" s="22"/>
      <c r="C661" s="3"/>
      <c r="D661" s="21"/>
      <c r="E661" s="3"/>
      <c r="F661" s="3"/>
      <c r="G661" s="3"/>
      <c r="H661" s="3"/>
      <c r="I661" s="3"/>
      <c r="J661" s="22"/>
      <c r="K661" s="3"/>
      <c r="L661" s="21"/>
      <c r="M661" s="22"/>
      <c r="N661" s="3"/>
      <c r="O661" s="21"/>
      <c r="P661" s="3"/>
      <c r="Q661" s="3"/>
      <c r="R661" s="3"/>
      <c r="S661" s="3"/>
      <c r="T661" s="3"/>
      <c r="U661" s="3"/>
      <c r="V661" s="22"/>
      <c r="W661" s="3"/>
      <c r="X661" s="3"/>
      <c r="Y661" s="3"/>
      <c r="Z661" s="3"/>
    </row>
    <row r="662" ht="15.75" customHeight="1">
      <c r="A662" s="21"/>
      <c r="B662" s="22"/>
      <c r="C662" s="3"/>
      <c r="D662" s="21"/>
      <c r="E662" s="3"/>
      <c r="F662" s="3"/>
      <c r="G662" s="3"/>
      <c r="H662" s="3"/>
      <c r="I662" s="3"/>
      <c r="J662" s="22"/>
      <c r="K662" s="3"/>
      <c r="L662" s="21"/>
      <c r="M662" s="22"/>
      <c r="N662" s="3"/>
      <c r="O662" s="21"/>
      <c r="P662" s="3"/>
      <c r="Q662" s="3"/>
      <c r="R662" s="3"/>
      <c r="S662" s="3"/>
      <c r="T662" s="3"/>
      <c r="U662" s="3"/>
      <c r="V662" s="22"/>
      <c r="W662" s="3"/>
      <c r="X662" s="3"/>
      <c r="Y662" s="3"/>
      <c r="Z662" s="3"/>
    </row>
    <row r="663" ht="15.75" customHeight="1">
      <c r="A663" s="21"/>
      <c r="B663" s="22"/>
      <c r="C663" s="3"/>
      <c r="D663" s="21"/>
      <c r="E663" s="3"/>
      <c r="F663" s="3"/>
      <c r="G663" s="3"/>
      <c r="H663" s="3"/>
      <c r="I663" s="3"/>
      <c r="J663" s="22"/>
      <c r="K663" s="3"/>
      <c r="L663" s="21"/>
      <c r="M663" s="22"/>
      <c r="N663" s="3"/>
      <c r="O663" s="21"/>
      <c r="P663" s="3"/>
      <c r="Q663" s="3"/>
      <c r="R663" s="3"/>
      <c r="S663" s="3"/>
      <c r="T663" s="3"/>
      <c r="U663" s="3"/>
      <c r="V663" s="22"/>
      <c r="W663" s="3"/>
      <c r="X663" s="3"/>
      <c r="Y663" s="3"/>
      <c r="Z663" s="3"/>
    </row>
    <row r="664" ht="15.75" customHeight="1">
      <c r="A664" s="21"/>
      <c r="B664" s="22"/>
      <c r="C664" s="3"/>
      <c r="D664" s="21"/>
      <c r="E664" s="3"/>
      <c r="F664" s="3"/>
      <c r="G664" s="3"/>
      <c r="H664" s="3"/>
      <c r="I664" s="3"/>
      <c r="J664" s="22"/>
      <c r="K664" s="3"/>
      <c r="L664" s="21"/>
      <c r="M664" s="22"/>
      <c r="N664" s="3"/>
      <c r="O664" s="21"/>
      <c r="P664" s="3"/>
      <c r="Q664" s="3"/>
      <c r="R664" s="3"/>
      <c r="S664" s="3"/>
      <c r="T664" s="3"/>
      <c r="U664" s="3"/>
      <c r="V664" s="22"/>
      <c r="W664" s="3"/>
      <c r="X664" s="3"/>
      <c r="Y664" s="3"/>
      <c r="Z664" s="3"/>
    </row>
    <row r="665" ht="15.75" customHeight="1">
      <c r="A665" s="21"/>
      <c r="B665" s="22"/>
      <c r="C665" s="3"/>
      <c r="D665" s="21"/>
      <c r="E665" s="3"/>
      <c r="F665" s="3"/>
      <c r="G665" s="3"/>
      <c r="H665" s="3"/>
      <c r="I665" s="3"/>
      <c r="J665" s="22"/>
      <c r="K665" s="3"/>
      <c r="L665" s="21"/>
      <c r="M665" s="22"/>
      <c r="N665" s="3"/>
      <c r="O665" s="21"/>
      <c r="P665" s="3"/>
      <c r="Q665" s="3"/>
      <c r="R665" s="3"/>
      <c r="S665" s="3"/>
      <c r="T665" s="3"/>
      <c r="U665" s="3"/>
      <c r="V665" s="22"/>
      <c r="W665" s="3"/>
      <c r="X665" s="3"/>
      <c r="Y665" s="3"/>
      <c r="Z665" s="3"/>
    </row>
    <row r="666" ht="15.75" customHeight="1">
      <c r="A666" s="21"/>
      <c r="B666" s="22"/>
      <c r="C666" s="3"/>
      <c r="D666" s="21"/>
      <c r="E666" s="3"/>
      <c r="F666" s="3"/>
      <c r="G666" s="3"/>
      <c r="H666" s="3"/>
      <c r="I666" s="3"/>
      <c r="J666" s="22"/>
      <c r="K666" s="3"/>
      <c r="L666" s="21"/>
      <c r="M666" s="22"/>
      <c r="N666" s="3"/>
      <c r="O666" s="21"/>
      <c r="P666" s="3"/>
      <c r="Q666" s="3"/>
      <c r="R666" s="3"/>
      <c r="S666" s="3"/>
      <c r="T666" s="3"/>
      <c r="U666" s="3"/>
      <c r="V666" s="22"/>
      <c r="W666" s="3"/>
      <c r="X666" s="3"/>
      <c r="Y666" s="3"/>
      <c r="Z666" s="3"/>
    </row>
    <row r="667" ht="15.75" customHeight="1">
      <c r="A667" s="26"/>
      <c r="B667" s="27"/>
      <c r="C667" s="3"/>
      <c r="D667" s="26"/>
      <c r="E667" s="28"/>
      <c r="F667" s="28"/>
      <c r="G667" s="28"/>
      <c r="H667" s="28"/>
      <c r="I667" s="28"/>
      <c r="J667" s="27"/>
      <c r="K667" s="21"/>
      <c r="L667" s="26"/>
      <c r="M667" s="27"/>
      <c r="N667" s="3"/>
      <c r="O667" s="26"/>
      <c r="P667" s="28"/>
      <c r="Q667" s="28"/>
      <c r="R667" s="28"/>
      <c r="S667" s="28"/>
      <c r="T667" s="28"/>
      <c r="U667" s="28"/>
      <c r="V667" s="27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3"/>
      <c r="O668" s="3"/>
      <c r="P668" s="3"/>
      <c r="Q668" s="3"/>
      <c r="R668" s="3"/>
      <c r="S668" s="3"/>
      <c r="T668" s="2"/>
      <c r="U668" s="2"/>
      <c r="V668" s="2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5"/>
      <c r="B670" s="6"/>
      <c r="C670" s="3"/>
      <c r="D670" s="7"/>
      <c r="E670" s="8"/>
      <c r="F670" s="8"/>
      <c r="G670" s="8"/>
      <c r="H670" s="8"/>
      <c r="I670" s="9"/>
      <c r="J670" s="10"/>
      <c r="K670" s="3"/>
      <c r="L670" s="7"/>
      <c r="M670" s="11"/>
      <c r="N670" s="3"/>
      <c r="O670" s="7"/>
      <c r="P670" s="8"/>
      <c r="Q670" s="8"/>
      <c r="R670" s="8"/>
      <c r="S670" s="8"/>
      <c r="T670" s="8"/>
      <c r="U670" s="8"/>
      <c r="V670" s="11"/>
      <c r="W670" s="3"/>
      <c r="X670" s="3"/>
      <c r="Y670" s="3"/>
      <c r="Z670" s="3"/>
    </row>
    <row r="671" ht="15.75" customHeight="1">
      <c r="A671" s="12"/>
      <c r="B671" s="13"/>
      <c r="C671" s="3"/>
      <c r="D671" s="14"/>
      <c r="E671" s="15"/>
      <c r="F671" s="15"/>
      <c r="G671" s="15"/>
      <c r="H671" s="15"/>
      <c r="I671" s="16"/>
      <c r="J671" s="17"/>
      <c r="K671" s="3"/>
      <c r="L671" s="14"/>
      <c r="M671" s="18"/>
      <c r="N671" s="3"/>
      <c r="O671" s="14"/>
      <c r="P671" s="15"/>
      <c r="Q671" s="15"/>
      <c r="R671" s="15"/>
      <c r="S671" s="15"/>
      <c r="T671" s="15"/>
      <c r="U671" s="15"/>
      <c r="V671" s="18"/>
      <c r="W671" s="3"/>
      <c r="X671" s="3"/>
      <c r="Y671" s="3"/>
      <c r="Z671" s="3"/>
    </row>
    <row r="672" ht="15.75" customHeight="1">
      <c r="A672" s="21"/>
      <c r="B672" s="22"/>
      <c r="C672" s="3"/>
      <c r="D672" s="23"/>
      <c r="E672" s="24"/>
      <c r="F672" s="24"/>
      <c r="G672" s="24"/>
      <c r="H672" s="24"/>
      <c r="I672" s="24"/>
      <c r="J672" s="22"/>
      <c r="K672" s="21"/>
      <c r="L672" s="21"/>
      <c r="M672" s="22"/>
      <c r="N672" s="3"/>
      <c r="O672" s="21"/>
      <c r="P672" s="3"/>
      <c r="Q672" s="3"/>
      <c r="R672" s="3"/>
      <c r="S672" s="3"/>
      <c r="T672" s="3"/>
      <c r="U672" s="3"/>
      <c r="V672" s="22"/>
      <c r="W672" s="3"/>
      <c r="X672" s="3"/>
      <c r="Y672" s="3"/>
      <c r="Z672" s="3"/>
    </row>
    <row r="673" ht="15.75" customHeight="1">
      <c r="A673" s="21"/>
      <c r="B673" s="22"/>
      <c r="C673" s="3"/>
      <c r="D673" s="21"/>
      <c r="E673" s="3"/>
      <c r="F673" s="3"/>
      <c r="G673" s="3"/>
      <c r="H673" s="3"/>
      <c r="I673" s="3"/>
      <c r="J673" s="22"/>
      <c r="K673" s="3"/>
      <c r="L673" s="21"/>
      <c r="M673" s="22"/>
      <c r="N673" s="3"/>
      <c r="O673" s="21"/>
      <c r="P673" s="3"/>
      <c r="Q673" s="3"/>
      <c r="R673" s="3"/>
      <c r="S673" s="3"/>
      <c r="T673" s="3"/>
      <c r="U673" s="3"/>
      <c r="V673" s="22"/>
      <c r="W673" s="3"/>
      <c r="X673" s="3"/>
      <c r="Y673" s="3"/>
      <c r="Z673" s="3"/>
    </row>
    <row r="674" ht="15.75" customHeight="1">
      <c r="A674" s="21"/>
      <c r="B674" s="22"/>
      <c r="C674" s="3"/>
      <c r="D674" s="21"/>
      <c r="E674" s="3"/>
      <c r="F674" s="3"/>
      <c r="G674" s="3"/>
      <c r="H674" s="3"/>
      <c r="I674" s="3"/>
      <c r="J674" s="22"/>
      <c r="K674" s="3"/>
      <c r="L674" s="21"/>
      <c r="M674" s="22"/>
      <c r="N674" s="3"/>
      <c r="O674" s="21"/>
      <c r="P674" s="3"/>
      <c r="Q674" s="3"/>
      <c r="R674" s="3"/>
      <c r="S674" s="3"/>
      <c r="T674" s="3"/>
      <c r="U674" s="3"/>
      <c r="V674" s="22"/>
      <c r="W674" s="3"/>
      <c r="X674" s="3"/>
      <c r="Y674" s="3"/>
      <c r="Z674" s="3"/>
    </row>
    <row r="675" ht="15.75" customHeight="1">
      <c r="A675" s="21"/>
      <c r="B675" s="22"/>
      <c r="C675" s="3"/>
      <c r="D675" s="21"/>
      <c r="E675" s="3"/>
      <c r="F675" s="3"/>
      <c r="G675" s="3"/>
      <c r="H675" s="3"/>
      <c r="I675" s="3"/>
      <c r="J675" s="22"/>
      <c r="K675" s="3"/>
      <c r="L675" s="21"/>
      <c r="M675" s="22"/>
      <c r="N675" s="3"/>
      <c r="O675" s="21"/>
      <c r="P675" s="3"/>
      <c r="Q675" s="3"/>
      <c r="R675" s="3"/>
      <c r="S675" s="3"/>
      <c r="T675" s="3"/>
      <c r="U675" s="3"/>
      <c r="V675" s="22"/>
      <c r="W675" s="3"/>
      <c r="X675" s="3"/>
      <c r="Y675" s="3"/>
      <c r="Z675" s="3"/>
    </row>
    <row r="676" ht="15.75" customHeight="1">
      <c r="A676" s="21"/>
      <c r="B676" s="22"/>
      <c r="C676" s="3"/>
      <c r="D676" s="21"/>
      <c r="E676" s="3"/>
      <c r="F676" s="3"/>
      <c r="G676" s="3"/>
      <c r="H676" s="3"/>
      <c r="I676" s="3"/>
      <c r="J676" s="22"/>
      <c r="K676" s="3"/>
      <c r="L676" s="21"/>
      <c r="M676" s="22"/>
      <c r="N676" s="3"/>
      <c r="O676" s="21"/>
      <c r="P676" s="3"/>
      <c r="Q676" s="3"/>
      <c r="R676" s="3"/>
      <c r="S676" s="3"/>
      <c r="T676" s="3"/>
      <c r="U676" s="3"/>
      <c r="V676" s="22"/>
      <c r="W676" s="3"/>
      <c r="X676" s="3"/>
      <c r="Y676" s="3"/>
      <c r="Z676" s="3"/>
    </row>
    <row r="677" ht="15.75" customHeight="1">
      <c r="A677" s="21"/>
      <c r="B677" s="22"/>
      <c r="C677" s="3"/>
      <c r="D677" s="21"/>
      <c r="E677" s="3"/>
      <c r="F677" s="3"/>
      <c r="G677" s="3"/>
      <c r="H677" s="3"/>
      <c r="I677" s="3"/>
      <c r="J677" s="22"/>
      <c r="K677" s="3"/>
      <c r="L677" s="21"/>
      <c r="M677" s="22"/>
      <c r="N677" s="3"/>
      <c r="O677" s="21"/>
      <c r="P677" s="3"/>
      <c r="Q677" s="3"/>
      <c r="R677" s="3"/>
      <c r="S677" s="3"/>
      <c r="T677" s="3"/>
      <c r="U677" s="3"/>
      <c r="V677" s="22"/>
      <c r="W677" s="3"/>
      <c r="X677" s="3"/>
      <c r="Y677" s="3"/>
      <c r="Z677" s="3"/>
    </row>
    <row r="678" ht="15.75" customHeight="1">
      <c r="A678" s="21"/>
      <c r="B678" s="22"/>
      <c r="C678" s="3"/>
      <c r="D678" s="21"/>
      <c r="E678" s="3"/>
      <c r="F678" s="3"/>
      <c r="G678" s="3"/>
      <c r="H678" s="3"/>
      <c r="I678" s="3"/>
      <c r="J678" s="22"/>
      <c r="K678" s="3"/>
      <c r="L678" s="21"/>
      <c r="M678" s="22"/>
      <c r="N678" s="3"/>
      <c r="O678" s="21"/>
      <c r="P678" s="3"/>
      <c r="Q678" s="3"/>
      <c r="R678" s="3"/>
      <c r="S678" s="3"/>
      <c r="T678" s="3"/>
      <c r="U678" s="3"/>
      <c r="V678" s="22"/>
      <c r="W678" s="3"/>
      <c r="X678" s="3"/>
      <c r="Y678" s="3"/>
      <c r="Z678" s="3"/>
    </row>
    <row r="679" ht="15.75" customHeight="1">
      <c r="A679" s="21"/>
      <c r="B679" s="22"/>
      <c r="C679" s="3"/>
      <c r="D679" s="21"/>
      <c r="E679" s="3"/>
      <c r="F679" s="3"/>
      <c r="G679" s="3"/>
      <c r="H679" s="3"/>
      <c r="I679" s="3"/>
      <c r="J679" s="22"/>
      <c r="K679" s="3"/>
      <c r="L679" s="21"/>
      <c r="M679" s="22"/>
      <c r="N679" s="3"/>
      <c r="O679" s="21"/>
      <c r="P679" s="3"/>
      <c r="Q679" s="3"/>
      <c r="R679" s="3"/>
      <c r="S679" s="3"/>
      <c r="T679" s="3"/>
      <c r="U679" s="3"/>
      <c r="V679" s="22"/>
      <c r="W679" s="3"/>
      <c r="X679" s="3"/>
      <c r="Y679" s="3"/>
      <c r="Z679" s="3"/>
    </row>
    <row r="680" ht="15.75" customHeight="1">
      <c r="A680" s="21"/>
      <c r="B680" s="22"/>
      <c r="C680" s="3"/>
      <c r="D680" s="21"/>
      <c r="E680" s="3"/>
      <c r="F680" s="3"/>
      <c r="G680" s="3"/>
      <c r="H680" s="3"/>
      <c r="I680" s="3"/>
      <c r="J680" s="22"/>
      <c r="K680" s="3"/>
      <c r="L680" s="21"/>
      <c r="M680" s="22"/>
      <c r="N680" s="3"/>
      <c r="O680" s="21"/>
      <c r="P680" s="3"/>
      <c r="Q680" s="3"/>
      <c r="R680" s="3"/>
      <c r="S680" s="3"/>
      <c r="T680" s="3"/>
      <c r="U680" s="3"/>
      <c r="V680" s="22"/>
      <c r="W680" s="3"/>
      <c r="X680" s="3"/>
      <c r="Y680" s="3"/>
      <c r="Z680" s="3"/>
    </row>
    <row r="681" ht="15.75" customHeight="1">
      <c r="A681" s="21"/>
      <c r="B681" s="22"/>
      <c r="C681" s="3"/>
      <c r="D681" s="21"/>
      <c r="E681" s="3"/>
      <c r="F681" s="3"/>
      <c r="G681" s="3"/>
      <c r="H681" s="3"/>
      <c r="I681" s="3"/>
      <c r="J681" s="22"/>
      <c r="K681" s="3"/>
      <c r="L681" s="21"/>
      <c r="M681" s="22"/>
      <c r="N681" s="3"/>
      <c r="O681" s="21"/>
      <c r="P681" s="3"/>
      <c r="Q681" s="3"/>
      <c r="R681" s="3"/>
      <c r="S681" s="3"/>
      <c r="T681" s="3"/>
      <c r="U681" s="3"/>
      <c r="V681" s="22"/>
      <c r="W681" s="3"/>
      <c r="X681" s="3"/>
      <c r="Y681" s="3"/>
      <c r="Z681" s="3"/>
    </row>
    <row r="682" ht="15.75" customHeight="1">
      <c r="A682" s="26"/>
      <c r="B682" s="27"/>
      <c r="C682" s="3"/>
      <c r="D682" s="26"/>
      <c r="E682" s="28"/>
      <c r="F682" s="28"/>
      <c r="G682" s="28"/>
      <c r="H682" s="28"/>
      <c r="I682" s="28"/>
      <c r="J682" s="27"/>
      <c r="K682" s="21"/>
      <c r="L682" s="26"/>
      <c r="M682" s="27"/>
      <c r="N682" s="3"/>
      <c r="O682" s="26"/>
      <c r="P682" s="28"/>
      <c r="Q682" s="28"/>
      <c r="R682" s="28"/>
      <c r="S682" s="28"/>
      <c r="T682" s="28"/>
      <c r="U682" s="28"/>
      <c r="V682" s="27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3"/>
      <c r="O683" s="3"/>
      <c r="P683" s="3"/>
      <c r="Q683" s="3"/>
      <c r="R683" s="3"/>
      <c r="S683" s="3"/>
      <c r="T683" s="2"/>
      <c r="U683" s="2"/>
      <c r="V683" s="2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6"/>
      <c r="C685" s="3"/>
      <c r="D685" s="7"/>
      <c r="E685" s="8"/>
      <c r="F685" s="8"/>
      <c r="G685" s="8"/>
      <c r="H685" s="8"/>
      <c r="I685" s="9"/>
      <c r="J685" s="10"/>
      <c r="K685" s="3"/>
      <c r="L685" s="7"/>
      <c r="M685" s="11"/>
      <c r="N685" s="3"/>
      <c r="O685" s="7"/>
      <c r="P685" s="8"/>
      <c r="Q685" s="8"/>
      <c r="R685" s="8"/>
      <c r="S685" s="8"/>
      <c r="T685" s="8"/>
      <c r="U685" s="8"/>
      <c r="V685" s="11"/>
      <c r="W685" s="3"/>
      <c r="X685" s="3"/>
      <c r="Y685" s="3"/>
      <c r="Z685" s="3"/>
    </row>
    <row r="686" ht="15.75" customHeight="1">
      <c r="A686" s="12"/>
      <c r="B686" s="13"/>
      <c r="C686" s="3"/>
      <c r="D686" s="14"/>
      <c r="E686" s="15"/>
      <c r="F686" s="15"/>
      <c r="G686" s="15"/>
      <c r="H686" s="15"/>
      <c r="I686" s="16"/>
      <c r="J686" s="17"/>
      <c r="K686" s="3"/>
      <c r="L686" s="14"/>
      <c r="M686" s="18"/>
      <c r="N686" s="3"/>
      <c r="O686" s="14"/>
      <c r="P686" s="15"/>
      <c r="Q686" s="15"/>
      <c r="R686" s="15"/>
      <c r="S686" s="15"/>
      <c r="T686" s="15"/>
      <c r="U686" s="15"/>
      <c r="V686" s="18"/>
      <c r="W686" s="3"/>
      <c r="X686" s="3"/>
      <c r="Y686" s="3"/>
      <c r="Z686" s="3"/>
    </row>
    <row r="687" ht="15.75" customHeight="1">
      <c r="A687" s="21"/>
      <c r="B687" s="22"/>
      <c r="C687" s="3"/>
      <c r="D687" s="23"/>
      <c r="E687" s="24"/>
      <c r="F687" s="24"/>
      <c r="G687" s="24"/>
      <c r="H687" s="24"/>
      <c r="I687" s="24"/>
      <c r="J687" s="22"/>
      <c r="K687" s="21"/>
      <c r="L687" s="21"/>
      <c r="M687" s="22"/>
      <c r="N687" s="3"/>
      <c r="O687" s="21"/>
      <c r="P687" s="3"/>
      <c r="Q687" s="3"/>
      <c r="R687" s="3"/>
      <c r="S687" s="3"/>
      <c r="T687" s="3"/>
      <c r="U687" s="3"/>
      <c r="V687" s="22"/>
      <c r="W687" s="3"/>
      <c r="X687" s="3"/>
      <c r="Y687" s="3"/>
      <c r="Z687" s="3"/>
    </row>
    <row r="688" ht="15.75" customHeight="1">
      <c r="A688" s="21"/>
      <c r="B688" s="22"/>
      <c r="C688" s="3"/>
      <c r="D688" s="21"/>
      <c r="E688" s="3"/>
      <c r="F688" s="3"/>
      <c r="G688" s="3"/>
      <c r="H688" s="3"/>
      <c r="I688" s="3"/>
      <c r="J688" s="22"/>
      <c r="K688" s="3"/>
      <c r="L688" s="21"/>
      <c r="M688" s="22"/>
      <c r="N688" s="3"/>
      <c r="O688" s="21"/>
      <c r="P688" s="3"/>
      <c r="Q688" s="3"/>
      <c r="R688" s="3"/>
      <c r="S688" s="3"/>
      <c r="T688" s="3"/>
      <c r="U688" s="3"/>
      <c r="V688" s="22"/>
      <c r="W688" s="3"/>
      <c r="X688" s="3"/>
      <c r="Y688" s="3"/>
      <c r="Z688" s="3"/>
    </row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I475:J475"/>
    <mergeCell ref="A475:B476"/>
    <mergeCell ref="A490:B491"/>
    <mergeCell ref="I490:J490"/>
    <mergeCell ref="A505:B506"/>
    <mergeCell ref="I505:J505"/>
    <mergeCell ref="A520:B521"/>
    <mergeCell ref="I520:J520"/>
    <mergeCell ref="A535:B536"/>
    <mergeCell ref="I535:J535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A625:B626"/>
    <mergeCell ref="I625:J625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280:B281"/>
    <mergeCell ref="I280:J280"/>
    <mergeCell ref="A295:B296"/>
    <mergeCell ref="I295:J295"/>
    <mergeCell ref="A310:B311"/>
    <mergeCell ref="I310:J310"/>
    <mergeCell ref="A640:B641"/>
    <mergeCell ref="I640:J640"/>
    <mergeCell ref="A655:B656"/>
    <mergeCell ref="I655:J655"/>
    <mergeCell ref="A670:B671"/>
    <mergeCell ref="I670:J670"/>
    <mergeCell ref="A685:B686"/>
    <mergeCell ref="I685:J68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.5"/>
    <col customWidth="1" min="3" max="4" width="5.13"/>
    <col customWidth="1" min="5" max="5" width="10.5"/>
    <col customWidth="1" min="6" max="6" width="8.38"/>
    <col customWidth="1" min="7" max="8" width="5.13"/>
    <col customWidth="1" min="9" max="9" width="5.88"/>
    <col customWidth="1" min="10" max="14" width="5.13"/>
    <col customWidth="1" min="15" max="15" width="6.75"/>
    <col customWidth="1" min="16" max="16" width="6.25"/>
    <col customWidth="1" min="17" max="17" width="8.75"/>
    <col customWidth="1" min="18" max="18" width="9.13"/>
    <col customWidth="1" min="19" max="19" width="6.25"/>
    <col customWidth="1" min="20" max="21" width="9.88"/>
    <col customWidth="1" min="22" max="22" width="7.38"/>
    <col customWidth="1" min="23" max="26" width="5.13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B2" s="34"/>
    </row>
    <row r="3" ht="15.75" customHeight="1">
      <c r="A3" s="3">
        <v>0.0</v>
      </c>
      <c r="B3" s="3">
        <v>0.0</v>
      </c>
      <c r="C3" s="3">
        <v>0.0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5"/>
      <c r="R3" s="35"/>
      <c r="S3" s="36"/>
      <c r="T3" s="37"/>
      <c r="U3" s="3"/>
      <c r="V3" s="3"/>
      <c r="W3" s="3"/>
      <c r="X3" s="3"/>
      <c r="Y3" s="3"/>
      <c r="Z3" s="3"/>
    </row>
    <row r="4" ht="15.75" customHeight="1">
      <c r="A4" s="3">
        <v>1.0</v>
      </c>
      <c r="B4" s="3">
        <v>0.0</v>
      </c>
      <c r="C4" s="3">
        <v>1.0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8"/>
      <c r="R4" s="3"/>
      <c r="S4" s="3"/>
      <c r="T4" s="38"/>
      <c r="U4" s="3"/>
      <c r="V4" s="3"/>
      <c r="W4" s="3"/>
      <c r="X4" s="3"/>
      <c r="Y4" s="3"/>
      <c r="Z4" s="3"/>
    </row>
    <row r="5" ht="15.75" customHeight="1">
      <c r="A5" s="3">
        <v>0.0</v>
      </c>
      <c r="B5" s="3">
        <v>1.0</v>
      </c>
      <c r="C5" s="3">
        <v>1.0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9" t="s">
        <v>27</v>
      </c>
      <c r="R7" s="39"/>
      <c r="S7" s="40"/>
      <c r="T7" s="41">
        <f>M314</f>
        <v>0.7628323747</v>
      </c>
      <c r="U7" s="3"/>
      <c r="V7" s="3"/>
      <c r="W7" s="3"/>
      <c r="X7" s="3"/>
      <c r="Y7" s="3"/>
      <c r="Z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8" t="s">
        <v>28</v>
      </c>
      <c r="R8" s="3"/>
      <c r="S8" s="3"/>
      <c r="T8" s="38" t="s">
        <v>29</v>
      </c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30</v>
      </c>
      <c r="U9" s="3" t="s">
        <v>31</v>
      </c>
      <c r="V9" s="3" t="s">
        <v>32</v>
      </c>
      <c r="W9" s="3"/>
      <c r="X9" s="3"/>
      <c r="Y9" s="3"/>
      <c r="Z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20</v>
      </c>
      <c r="M10" s="11" t="s">
        <v>8</v>
      </c>
      <c r="N10" s="3"/>
      <c r="O10" s="7"/>
      <c r="P10" s="8"/>
      <c r="Q10" s="8"/>
      <c r="R10" s="8"/>
      <c r="S10" s="8"/>
      <c r="T10" s="8"/>
      <c r="U10" s="8"/>
      <c r="V10" s="11"/>
      <c r="W10" s="3"/>
      <c r="X10" s="3"/>
      <c r="Y10" s="3"/>
      <c r="Z10" s="3"/>
    </row>
    <row r="11" ht="15.75" customHeight="1">
      <c r="A11" s="12"/>
      <c r="B11" s="13"/>
      <c r="C11" s="3"/>
      <c r="D11" s="14"/>
      <c r="E11" s="15" t="s">
        <v>9</v>
      </c>
      <c r="F11" s="15" t="s">
        <v>22</v>
      </c>
      <c r="G11" s="15" t="s">
        <v>10</v>
      </c>
      <c r="H11" s="15"/>
      <c r="I11" s="16" t="s">
        <v>11</v>
      </c>
      <c r="J11" s="17" t="s">
        <v>12</v>
      </c>
      <c r="K11" s="3"/>
      <c r="L11" s="14"/>
      <c r="M11" s="18"/>
      <c r="N11" s="3"/>
      <c r="O11" s="14" t="s">
        <v>13</v>
      </c>
      <c r="P11" s="15" t="s">
        <v>14</v>
      </c>
      <c r="Q11" s="15" t="s">
        <v>23</v>
      </c>
      <c r="R11" s="15" t="s">
        <v>24</v>
      </c>
      <c r="S11" s="15" t="s">
        <v>16</v>
      </c>
      <c r="T11" s="15" t="s">
        <v>25</v>
      </c>
      <c r="U11" s="15" t="s">
        <v>26</v>
      </c>
      <c r="V11" s="18" t="s">
        <v>18</v>
      </c>
      <c r="W11" s="3"/>
      <c r="X11" s="3"/>
      <c r="Y11" s="3"/>
      <c r="Z11" s="3"/>
    </row>
    <row r="12" ht="15.75" customHeight="1">
      <c r="A12" s="21" t="s">
        <v>2</v>
      </c>
      <c r="B12" s="22">
        <f t="array" ref="B12:B13">TRANSPOSE($A$3:$B$3)</f>
        <v>0</v>
      </c>
      <c r="C12" s="3"/>
      <c r="D12" s="23" t="s">
        <v>19</v>
      </c>
      <c r="E12" s="24">
        <v>2.0</v>
      </c>
      <c r="F12" s="24">
        <v>1.0</v>
      </c>
      <c r="G12" s="24">
        <v>1.0</v>
      </c>
      <c r="H12" s="24"/>
      <c r="I12" s="34">
        <f t="array" ref="I12">MMULT(E12:F12,B12:B13) + G12</f>
        <v>1</v>
      </c>
      <c r="J12" s="22">
        <f>1/(1+EXP(-I12))</f>
        <v>0.7310585786</v>
      </c>
      <c r="K12" s="21"/>
      <c r="L12" s="21">
        <f>$C$3</f>
        <v>0</v>
      </c>
      <c r="M12" s="22">
        <f>(L12-J12)^2</f>
        <v>0.5344466454</v>
      </c>
      <c r="N12" s="3"/>
      <c r="O12" s="21">
        <f>2*(J12-L12)</f>
        <v>1.462117157</v>
      </c>
      <c r="P12" s="3">
        <f>J12*(1-J12)</f>
        <v>0.1966119332</v>
      </c>
      <c r="Q12" s="3">
        <f>B12</f>
        <v>0</v>
      </c>
      <c r="R12" s="3">
        <f>B13</f>
        <v>0</v>
      </c>
      <c r="S12" s="3">
        <v>1.0</v>
      </c>
      <c r="T12" s="3">
        <f>O12*P12*Q12</f>
        <v>0</v>
      </c>
      <c r="U12" s="3">
        <f>O12*P12*R12</f>
        <v>0</v>
      </c>
      <c r="V12" s="3">
        <f>O12*P12*S12</f>
        <v>0.2874696809</v>
      </c>
      <c r="W12" s="3"/>
      <c r="X12" s="3"/>
      <c r="Y12" s="3"/>
      <c r="Z12" s="3"/>
    </row>
    <row r="13" ht="15.75" customHeight="1">
      <c r="A13" s="21" t="s">
        <v>21</v>
      </c>
      <c r="B13" s="22">
        <v>0.0</v>
      </c>
      <c r="C13" s="3"/>
      <c r="D13" s="21"/>
      <c r="E13" s="3"/>
      <c r="F13" s="3"/>
      <c r="G13" s="3"/>
      <c r="H13" s="3"/>
      <c r="I13" s="3"/>
      <c r="J13" s="22"/>
      <c r="K13" s="3"/>
      <c r="L13" s="21"/>
      <c r="M13" s="22"/>
      <c r="N13" s="3"/>
      <c r="O13" s="21"/>
      <c r="P13" s="3"/>
      <c r="Q13" s="3"/>
      <c r="R13" s="3"/>
      <c r="S13" s="3"/>
      <c r="T13" s="3"/>
      <c r="U13" s="3"/>
      <c r="V13" s="22"/>
      <c r="W13" s="3"/>
      <c r="X13" s="3"/>
      <c r="Y13" s="3"/>
      <c r="Z13" s="3"/>
    </row>
    <row r="14" ht="15.75" customHeight="1">
      <c r="A14" s="21"/>
      <c r="B14" s="22"/>
      <c r="C14" s="3"/>
      <c r="D14" s="21"/>
      <c r="E14" s="3"/>
      <c r="F14" s="3"/>
      <c r="G14" s="3"/>
      <c r="H14" s="3"/>
      <c r="I14" s="3"/>
      <c r="J14" s="22"/>
      <c r="K14" s="3"/>
      <c r="L14" s="21"/>
      <c r="M14" s="22"/>
      <c r="N14" s="3"/>
      <c r="O14" s="21"/>
      <c r="P14" s="3"/>
      <c r="Q14" s="3"/>
      <c r="R14" s="3"/>
      <c r="S14" s="3"/>
      <c r="T14" s="3"/>
      <c r="U14" s="3"/>
      <c r="V14" s="22"/>
      <c r="W14" s="3"/>
      <c r="X14" s="3"/>
      <c r="Y14" s="3"/>
      <c r="Z14" s="3"/>
    </row>
    <row r="15" ht="15.75" customHeight="1">
      <c r="A15" s="21" t="s">
        <v>2</v>
      </c>
      <c r="B15" s="22">
        <f t="array" ref="B15:B16">TRANSPOSE($A$4:$B$4)</f>
        <v>1</v>
      </c>
      <c r="C15" s="3"/>
      <c r="D15" s="21" t="str">
        <f t="shared" ref="D15:G15" si="1">D12</f>
        <v>w0,_</v>
      </c>
      <c r="E15" s="3">
        <f t="shared" si="1"/>
        <v>2</v>
      </c>
      <c r="F15" s="3">
        <f t="shared" si="1"/>
        <v>1</v>
      </c>
      <c r="G15" s="3">
        <f t="shared" si="1"/>
        <v>1</v>
      </c>
      <c r="H15" s="3"/>
      <c r="I15" s="34">
        <f t="array" ref="I15">MMULT(E15:F15,B15:B16) + G15</f>
        <v>3</v>
      </c>
      <c r="J15" s="22">
        <f>1/(1+EXP(-I15))</f>
        <v>0.9525741268</v>
      </c>
      <c r="K15" s="3"/>
      <c r="L15" s="21">
        <f>$C$4</f>
        <v>1</v>
      </c>
      <c r="M15" s="22">
        <f>(L15-J15)^2</f>
        <v>0.002249213447</v>
      </c>
      <c r="N15" s="3"/>
      <c r="O15" s="21">
        <f>2*(J15-L15)</f>
        <v>-0.09485174636</v>
      </c>
      <c r="P15" s="3">
        <f>J15*(1-J15)</f>
        <v>0.04517665973</v>
      </c>
      <c r="Q15" s="3">
        <f>B15</f>
        <v>1</v>
      </c>
      <c r="R15" s="3">
        <f>B16</f>
        <v>0</v>
      </c>
      <c r="S15" s="3">
        <v>1.0</v>
      </c>
      <c r="T15" s="3">
        <f>O15*P15*Q15</f>
        <v>-0.00428508507</v>
      </c>
      <c r="U15" s="3">
        <f>O15*P15*R15</f>
        <v>0</v>
      </c>
      <c r="V15" s="3">
        <f>O15*P15*S15</f>
        <v>-0.00428508507</v>
      </c>
      <c r="W15" s="3"/>
      <c r="X15" s="3"/>
      <c r="Y15" s="3"/>
      <c r="Z15" s="3"/>
    </row>
    <row r="16" ht="15.75" customHeight="1">
      <c r="A16" s="21" t="s">
        <v>21</v>
      </c>
      <c r="B16" s="22">
        <v>0.0</v>
      </c>
      <c r="C16" s="3"/>
      <c r="D16" s="21"/>
      <c r="E16" s="3"/>
      <c r="F16" s="3"/>
      <c r="G16" s="3"/>
      <c r="H16" s="3"/>
      <c r="I16" s="3"/>
      <c r="J16" s="22"/>
      <c r="K16" s="3"/>
      <c r="L16" s="21"/>
      <c r="M16" s="22"/>
      <c r="N16" s="3"/>
      <c r="O16" s="21"/>
      <c r="P16" s="3"/>
      <c r="Q16" s="3"/>
      <c r="R16" s="3"/>
      <c r="S16" s="3"/>
      <c r="T16" s="3"/>
      <c r="U16" s="3"/>
      <c r="V16" s="22"/>
      <c r="W16" s="3"/>
      <c r="X16" s="3"/>
      <c r="Y16" s="3"/>
      <c r="Z16" s="3"/>
    </row>
    <row r="17" ht="15.75" customHeight="1">
      <c r="A17" s="21"/>
      <c r="B17" s="22"/>
      <c r="C17" s="3"/>
      <c r="D17" s="21"/>
      <c r="E17" s="3"/>
      <c r="F17" s="3"/>
      <c r="G17" s="3"/>
      <c r="H17" s="3"/>
      <c r="I17" s="3"/>
      <c r="J17" s="22"/>
      <c r="K17" s="3"/>
      <c r="L17" s="21"/>
      <c r="M17" s="22"/>
      <c r="N17" s="3"/>
      <c r="O17" s="21"/>
      <c r="P17" s="3"/>
      <c r="Q17" s="3"/>
      <c r="R17" s="3"/>
      <c r="S17" s="3"/>
      <c r="T17" s="3"/>
      <c r="U17" s="3"/>
      <c r="V17" s="22"/>
      <c r="W17" s="3"/>
      <c r="X17" s="3"/>
      <c r="Y17" s="3"/>
      <c r="Z17" s="3"/>
    </row>
    <row r="18" ht="15.75" customHeight="1">
      <c r="A18" s="21" t="s">
        <v>2</v>
      </c>
      <c r="B18" s="22">
        <f t="array" ref="B18:B19">TRANSPOSE($A$5:$B$5)</f>
        <v>0</v>
      </c>
      <c r="C18" s="3"/>
      <c r="D18" s="21" t="str">
        <f t="shared" ref="D18:G18" si="2">D15</f>
        <v>w0,_</v>
      </c>
      <c r="E18" s="3">
        <f t="shared" si="2"/>
        <v>2</v>
      </c>
      <c r="F18" s="3">
        <f t="shared" si="2"/>
        <v>1</v>
      </c>
      <c r="G18" s="3">
        <f t="shared" si="2"/>
        <v>1</v>
      </c>
      <c r="H18" s="3"/>
      <c r="I18" s="34">
        <f t="array" ref="I18">MMULT(E18:F18,B18:B19) + G18</f>
        <v>2</v>
      </c>
      <c r="J18" s="22">
        <f>1/(1+EXP(-I18))</f>
        <v>0.880797078</v>
      </c>
      <c r="K18" s="3"/>
      <c r="L18" s="21">
        <f>$C$5</f>
        <v>1</v>
      </c>
      <c r="M18" s="22">
        <f>(L18-J18)^2</f>
        <v>0.01420933662</v>
      </c>
      <c r="N18" s="3"/>
      <c r="O18" s="21">
        <f>2*(J18-L18)</f>
        <v>-0.238405844</v>
      </c>
      <c r="P18" s="3">
        <f>J18*(1-J18)</f>
        <v>0.1049935854</v>
      </c>
      <c r="Q18" s="3">
        <f>B18</f>
        <v>0</v>
      </c>
      <c r="R18" s="3">
        <f>B19</f>
        <v>1</v>
      </c>
      <c r="S18" s="3">
        <v>1.0</v>
      </c>
      <c r="T18" s="3">
        <f>O18*P18*Q18</f>
        <v>0</v>
      </c>
      <c r="U18" s="3">
        <f>O18*P18*R18</f>
        <v>-0.02503108435</v>
      </c>
      <c r="V18" s="3">
        <f>O18*P18*S18</f>
        <v>-0.02503108435</v>
      </c>
      <c r="W18" s="3"/>
      <c r="X18" s="3"/>
      <c r="Y18" s="3"/>
      <c r="Z18" s="3"/>
    </row>
    <row r="19" ht="15.75" customHeight="1">
      <c r="A19" s="21" t="s">
        <v>21</v>
      </c>
      <c r="B19" s="22">
        <v>1.0</v>
      </c>
      <c r="C19" s="3"/>
      <c r="D19" s="21"/>
      <c r="E19" s="3"/>
      <c r="F19" s="3"/>
      <c r="G19" s="3"/>
      <c r="H19" s="3"/>
      <c r="I19" s="3"/>
      <c r="J19" s="22"/>
      <c r="K19" s="3"/>
      <c r="L19" s="21"/>
      <c r="M19" s="22"/>
      <c r="N19" s="3"/>
      <c r="O19" s="21"/>
      <c r="P19" s="3"/>
      <c r="Q19" s="3"/>
      <c r="R19" s="3"/>
      <c r="S19" s="3"/>
      <c r="T19" s="3"/>
      <c r="U19" s="3"/>
      <c r="V19" s="22"/>
      <c r="W19" s="3"/>
      <c r="X19" s="3"/>
      <c r="Y19" s="3"/>
      <c r="Z19" s="3"/>
    </row>
    <row r="20" ht="15.75" customHeight="1">
      <c r="A20" s="21"/>
      <c r="B20" s="22"/>
      <c r="C20" s="3"/>
      <c r="D20" s="21"/>
      <c r="E20" s="3"/>
      <c r="F20" s="3"/>
      <c r="G20" s="3"/>
      <c r="H20" s="3"/>
      <c r="I20" s="3"/>
      <c r="J20" s="22"/>
      <c r="K20" s="3"/>
      <c r="L20" s="21"/>
      <c r="M20" s="22"/>
      <c r="N20" s="3"/>
      <c r="O20" s="21"/>
      <c r="P20" s="3"/>
      <c r="Q20" s="3"/>
      <c r="R20" s="3"/>
      <c r="S20" s="3"/>
      <c r="T20" s="3"/>
      <c r="U20" s="3"/>
      <c r="V20" s="22"/>
      <c r="W20" s="3"/>
      <c r="X20" s="3"/>
      <c r="Y20" s="3"/>
      <c r="Z20" s="3"/>
    </row>
    <row r="21" ht="15.75" customHeight="1">
      <c r="A21" s="21" t="s">
        <v>2</v>
      </c>
      <c r="B21" s="22">
        <f t="array" ref="B21:B22">TRANSPOSE($A$6:$B$6)</f>
        <v>1</v>
      </c>
      <c r="C21" s="3"/>
      <c r="D21" s="21" t="str">
        <f t="shared" ref="D21:G21" si="3">D18</f>
        <v>w0,_</v>
      </c>
      <c r="E21" s="3">
        <f t="shared" si="3"/>
        <v>2</v>
      </c>
      <c r="F21" s="3">
        <f t="shared" si="3"/>
        <v>1</v>
      </c>
      <c r="G21" s="3">
        <f t="shared" si="3"/>
        <v>1</v>
      </c>
      <c r="H21" s="3"/>
      <c r="I21" s="34">
        <f t="array" ref="I21">MMULT(E21:F21,B21:B22) + G21</f>
        <v>4</v>
      </c>
      <c r="J21" s="22">
        <f>1/(1+EXP(-I21))</f>
        <v>0.98201379</v>
      </c>
      <c r="K21" s="3"/>
      <c r="L21" s="21">
        <f>$C$6</f>
        <v>1</v>
      </c>
      <c r="M21" s="22">
        <f>(L21-J21)^2</f>
        <v>0.0003235037488</v>
      </c>
      <c r="N21" s="3"/>
      <c r="O21" s="21">
        <f>2*(J21-L21)</f>
        <v>-0.03597241992</v>
      </c>
      <c r="P21" s="3">
        <f>J21*(1-J21)</f>
        <v>0.01766270621</v>
      </c>
      <c r="Q21" s="3">
        <f>B21</f>
        <v>1</v>
      </c>
      <c r="R21" s="3">
        <f>B22</f>
        <v>1</v>
      </c>
      <c r="S21" s="3">
        <v>1.0</v>
      </c>
      <c r="T21" s="3">
        <f>O21*P21*Q21</f>
        <v>-0.0006353702849</v>
      </c>
      <c r="U21" s="3">
        <f>O21*P21*R21</f>
        <v>-0.0006353702849</v>
      </c>
      <c r="V21" s="3">
        <f>O21*P21*S21</f>
        <v>-0.0006353702849</v>
      </c>
      <c r="W21" s="3"/>
      <c r="X21" s="3"/>
      <c r="Y21" s="3"/>
      <c r="Z21" s="3"/>
    </row>
    <row r="22" ht="15.75" customHeight="1">
      <c r="A22" s="26" t="s">
        <v>21</v>
      </c>
      <c r="B22" s="27">
        <v>1.0</v>
      </c>
      <c r="C22" s="3"/>
      <c r="D22" s="26"/>
      <c r="E22" s="28"/>
      <c r="F22" s="28"/>
      <c r="G22" s="28"/>
      <c r="H22" s="28"/>
      <c r="I22" s="28"/>
      <c r="J22" s="27"/>
      <c r="K22" s="21"/>
      <c r="L22" s="26"/>
      <c r="M22" s="27"/>
      <c r="N22" s="3"/>
      <c r="O22" s="26"/>
      <c r="P22" s="28"/>
      <c r="Q22" s="28"/>
      <c r="R22" s="28"/>
      <c r="S22" s="28"/>
      <c r="T22" s="28"/>
      <c r="U22" s="28"/>
      <c r="V22" s="27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SUM(M12,M15,M18,M21)</f>
        <v>0.5512286992</v>
      </c>
      <c r="N23" s="3"/>
      <c r="O23" s="3"/>
      <c r="P23" s="3"/>
      <c r="Q23" s="3"/>
      <c r="R23" s="3"/>
      <c r="S23" s="3"/>
      <c r="T23" s="2">
        <f t="shared" ref="T23:V23" si="4">AVERAGE(T12,T15,T18,T21)</f>
        <v>-0.001230113839</v>
      </c>
      <c r="U23" s="2">
        <f t="shared" si="4"/>
        <v>-0.006416613658</v>
      </c>
      <c r="V23" s="2">
        <f t="shared" si="4"/>
        <v>0.0643795353</v>
      </c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5</v>
      </c>
      <c r="B25" s="6"/>
      <c r="C25" s="3"/>
      <c r="D25" s="7" t="s">
        <v>6</v>
      </c>
      <c r="E25" s="8"/>
      <c r="F25" s="8"/>
      <c r="G25" s="8"/>
      <c r="H25" s="8"/>
      <c r="I25" s="9" t="s">
        <v>3</v>
      </c>
      <c r="J25" s="10"/>
      <c r="K25" s="3"/>
      <c r="L25" s="7" t="s">
        <v>20</v>
      </c>
      <c r="M25" s="11" t="s">
        <v>8</v>
      </c>
      <c r="N25" s="3"/>
      <c r="O25" s="7"/>
      <c r="P25" s="8"/>
      <c r="Q25" s="8"/>
      <c r="R25" s="8"/>
      <c r="S25" s="8"/>
      <c r="T25" s="8"/>
      <c r="U25" s="8"/>
      <c r="V25" s="11"/>
      <c r="W25" s="3"/>
      <c r="X25" s="3"/>
      <c r="Y25" s="3"/>
      <c r="Z25" s="3"/>
    </row>
    <row r="26" ht="15.75" customHeight="1">
      <c r="A26" s="12"/>
      <c r="B26" s="13"/>
      <c r="C26" s="3"/>
      <c r="D26" s="14"/>
      <c r="E26" s="15" t="s">
        <v>9</v>
      </c>
      <c r="F26" s="15" t="s">
        <v>22</v>
      </c>
      <c r="G26" s="15" t="s">
        <v>10</v>
      </c>
      <c r="H26" s="15"/>
      <c r="I26" s="16" t="s">
        <v>11</v>
      </c>
      <c r="J26" s="17" t="s">
        <v>12</v>
      </c>
      <c r="K26" s="3"/>
      <c r="L26" s="14"/>
      <c r="M26" s="18"/>
      <c r="N26" s="3"/>
      <c r="O26" s="14" t="s">
        <v>13</v>
      </c>
      <c r="P26" s="15" t="s">
        <v>14</v>
      </c>
      <c r="Q26" s="15" t="s">
        <v>23</v>
      </c>
      <c r="R26" s="15" t="s">
        <v>24</v>
      </c>
      <c r="S26" s="15" t="s">
        <v>16</v>
      </c>
      <c r="T26" s="15" t="s">
        <v>25</v>
      </c>
      <c r="U26" s="15" t="s">
        <v>26</v>
      </c>
      <c r="V26" s="18" t="s">
        <v>18</v>
      </c>
      <c r="W26" s="3"/>
      <c r="X26" s="3"/>
      <c r="Y26" s="3"/>
      <c r="Z26" s="3"/>
    </row>
    <row r="27" ht="15.75" customHeight="1">
      <c r="A27" s="21" t="s">
        <v>2</v>
      </c>
      <c r="B27" s="22">
        <f t="array" ref="B27:B28">TRANSPOSE($A$3:$B$3)</f>
        <v>0</v>
      </c>
      <c r="C27" s="3"/>
      <c r="D27" s="23" t="s">
        <v>19</v>
      </c>
      <c r="E27" s="24">
        <f>E12-$B$8*T23</f>
        <v>2.012301138</v>
      </c>
      <c r="F27" s="24">
        <f>F12-$B$8*$U$23</f>
        <v>1.064166137</v>
      </c>
      <c r="G27" s="24">
        <f>G12-$B$8*$V$23</f>
        <v>0.356204647</v>
      </c>
      <c r="H27" s="24"/>
      <c r="I27" s="34">
        <f t="array" ref="I27">MMULT(E27:F27,B27:B28) + G27</f>
        <v>0.356204647</v>
      </c>
      <c r="J27" s="22">
        <f>1/(1+EXP(I27))</f>
        <v>0.4118786234</v>
      </c>
      <c r="K27" s="21"/>
      <c r="L27" s="21">
        <f>$C$3</f>
        <v>0</v>
      </c>
      <c r="M27" s="22">
        <f>(L27-J27)^2</f>
        <v>0.1696440004</v>
      </c>
      <c r="N27" s="3"/>
      <c r="O27" s="21">
        <f>2*(J27-L27)</f>
        <v>0.8237572467</v>
      </c>
      <c r="P27" s="3">
        <f>J27*(1-J27)</f>
        <v>0.242234623</v>
      </c>
      <c r="Q27" s="3">
        <f>B27</f>
        <v>0</v>
      </c>
      <c r="R27" s="3">
        <f>B28</f>
        <v>0</v>
      </c>
      <c r="S27" s="3">
        <v>1.0</v>
      </c>
      <c r="T27" s="3">
        <f>O27*P27*Q27</f>
        <v>0</v>
      </c>
      <c r="U27" s="3">
        <f>O27*P27*R27</f>
        <v>0</v>
      </c>
      <c r="V27" s="3">
        <f>O27*P27*S27</f>
        <v>0.1995425261</v>
      </c>
      <c r="W27" s="3"/>
      <c r="X27" s="3"/>
      <c r="Y27" s="3"/>
      <c r="Z27" s="3"/>
    </row>
    <row r="28" ht="15.75" customHeight="1">
      <c r="A28" s="21" t="s">
        <v>21</v>
      </c>
      <c r="B28" s="22">
        <v>0.0</v>
      </c>
      <c r="C28" s="3"/>
      <c r="D28" s="21"/>
      <c r="E28" s="3"/>
      <c r="F28" s="3"/>
      <c r="G28" s="3"/>
      <c r="H28" s="3"/>
      <c r="I28" s="3"/>
      <c r="J28" s="22"/>
      <c r="K28" s="3"/>
      <c r="L28" s="21"/>
      <c r="M28" s="22"/>
      <c r="N28" s="3"/>
      <c r="O28" s="21"/>
      <c r="P28" s="3"/>
      <c r="Q28" s="3"/>
      <c r="R28" s="3"/>
      <c r="S28" s="3"/>
      <c r="T28" s="3"/>
      <c r="U28" s="3"/>
      <c r="V28" s="22"/>
      <c r="W28" s="3"/>
      <c r="X28" s="3"/>
      <c r="Y28" s="3"/>
      <c r="Z28" s="3"/>
    </row>
    <row r="29" ht="15.75" customHeight="1">
      <c r="A29" s="21"/>
      <c r="B29" s="22"/>
      <c r="C29" s="3"/>
      <c r="D29" s="21"/>
      <c r="E29" s="3"/>
      <c r="F29" s="3"/>
      <c r="G29" s="3"/>
      <c r="H29" s="3"/>
      <c r="I29" s="3"/>
      <c r="J29" s="22"/>
      <c r="K29" s="3"/>
      <c r="L29" s="21"/>
      <c r="M29" s="22"/>
      <c r="N29" s="3"/>
      <c r="O29" s="21"/>
      <c r="P29" s="3"/>
      <c r="Q29" s="3"/>
      <c r="R29" s="3"/>
      <c r="S29" s="3"/>
      <c r="T29" s="3"/>
      <c r="U29" s="3"/>
      <c r="V29" s="22"/>
      <c r="W29" s="3"/>
      <c r="X29" s="3"/>
      <c r="Y29" s="3"/>
      <c r="Z29" s="3"/>
    </row>
    <row r="30" ht="15.75" customHeight="1">
      <c r="A30" s="21" t="s">
        <v>2</v>
      </c>
      <c r="B30" s="22">
        <f t="array" ref="B30:B31">TRANSPOSE($A$4:$B$4)</f>
        <v>1</v>
      </c>
      <c r="C30" s="3"/>
      <c r="D30" s="21" t="s">
        <v>19</v>
      </c>
      <c r="E30" s="24">
        <f>E15-$B$8*$T$23</f>
        <v>2.012301138</v>
      </c>
      <c r="F30" s="24">
        <f>F15-$B$8*$U$23</f>
        <v>1.064166137</v>
      </c>
      <c r="G30" s="24">
        <f>G15-$B$8*$V$23</f>
        <v>0.356204647</v>
      </c>
      <c r="H30" s="3"/>
      <c r="I30" s="34">
        <f t="array" ref="I30">MMULT(E30:F30,B30:B31) + G30</f>
        <v>2.368505785</v>
      </c>
      <c r="J30" s="22">
        <f>1/(1+EXP(I30))</f>
        <v>0.08560603063</v>
      </c>
      <c r="K30" s="3"/>
      <c r="L30" s="21">
        <f>$C$4</f>
        <v>1</v>
      </c>
      <c r="M30" s="22">
        <f>(L30-J30)^2</f>
        <v>0.8361163312</v>
      </c>
      <c r="N30" s="3"/>
      <c r="O30" s="21">
        <f>2*(J30-L30)</f>
        <v>-1.828787939</v>
      </c>
      <c r="P30" s="3">
        <f>J30*(1-J30)</f>
        <v>0.07827763815</v>
      </c>
      <c r="Q30" s="3">
        <f>B30</f>
        <v>1</v>
      </c>
      <c r="R30" s="3">
        <f>B31</f>
        <v>0</v>
      </c>
      <c r="S30" s="3">
        <v>1.0</v>
      </c>
      <c r="T30" s="3">
        <f>O30*P30*Q30</f>
        <v>-0.1431532005</v>
      </c>
      <c r="U30" s="3">
        <f>O30*P30*R30</f>
        <v>0</v>
      </c>
      <c r="V30" s="3">
        <f>O30*P30*S30</f>
        <v>-0.1431532005</v>
      </c>
      <c r="W30" s="3"/>
      <c r="X30" s="3"/>
      <c r="Y30" s="3"/>
      <c r="Z30" s="3"/>
    </row>
    <row r="31" ht="15.75" customHeight="1">
      <c r="A31" s="21" t="s">
        <v>21</v>
      </c>
      <c r="B31" s="22">
        <v>0.0</v>
      </c>
      <c r="C31" s="3"/>
      <c r="D31" s="21"/>
      <c r="E31" s="3"/>
      <c r="F31" s="3"/>
      <c r="G31" s="3"/>
      <c r="H31" s="3"/>
      <c r="I31" s="3"/>
      <c r="J31" s="22"/>
      <c r="K31" s="3"/>
      <c r="L31" s="21"/>
      <c r="M31" s="22"/>
      <c r="N31" s="3"/>
      <c r="O31" s="21"/>
      <c r="P31" s="3"/>
      <c r="Q31" s="3"/>
      <c r="R31" s="3"/>
      <c r="S31" s="3"/>
      <c r="T31" s="3"/>
      <c r="U31" s="3"/>
      <c r="V31" s="22"/>
      <c r="W31" s="3"/>
      <c r="X31" s="3"/>
      <c r="Y31" s="3"/>
      <c r="Z31" s="3"/>
    </row>
    <row r="32" ht="15.75" customHeight="1">
      <c r="A32" s="21"/>
      <c r="B32" s="22"/>
      <c r="C32" s="3"/>
      <c r="D32" s="21"/>
      <c r="E32" s="3"/>
      <c r="F32" s="3"/>
      <c r="G32" s="3"/>
      <c r="H32" s="3"/>
      <c r="I32" s="3"/>
      <c r="J32" s="22"/>
      <c r="K32" s="3"/>
      <c r="L32" s="21"/>
      <c r="M32" s="22"/>
      <c r="N32" s="3"/>
      <c r="O32" s="21"/>
      <c r="P32" s="3"/>
      <c r="Q32" s="3"/>
      <c r="R32" s="3"/>
      <c r="S32" s="3"/>
      <c r="T32" s="3"/>
      <c r="U32" s="3"/>
      <c r="V32" s="22"/>
      <c r="W32" s="3"/>
      <c r="X32" s="3"/>
      <c r="Y32" s="3"/>
      <c r="Z32" s="3"/>
    </row>
    <row r="33" ht="15.75" customHeight="1">
      <c r="A33" s="21" t="s">
        <v>2</v>
      </c>
      <c r="B33" s="22">
        <f t="array" ref="B33:B34">TRANSPOSE($A$5:$B$5)</f>
        <v>0</v>
      </c>
      <c r="C33" s="3"/>
      <c r="D33" s="21" t="s">
        <v>19</v>
      </c>
      <c r="E33" s="24">
        <f>E18-$B$8*$T$23</f>
        <v>2.012301138</v>
      </c>
      <c r="F33" s="24">
        <f>F18-$B$8*$U$23</f>
        <v>1.064166137</v>
      </c>
      <c r="G33" s="24">
        <f>G18-$B$8*$V$23</f>
        <v>0.356204647</v>
      </c>
      <c r="H33" s="3"/>
      <c r="I33" s="34">
        <f t="array" ref="I33">MMULT(E33:F33,B33:B34) + G33</f>
        <v>1.420370784</v>
      </c>
      <c r="J33" s="22">
        <f>1/(1+EXP(I33))</f>
        <v>0.194603463</v>
      </c>
      <c r="K33" s="3"/>
      <c r="L33" s="21">
        <f>$C$5</f>
        <v>1</v>
      </c>
      <c r="M33" s="22">
        <f>(L33-J33)^2</f>
        <v>0.6486635818</v>
      </c>
      <c r="N33" s="3"/>
      <c r="O33" s="21">
        <f>2*(J33-L33)</f>
        <v>-1.610793074</v>
      </c>
      <c r="P33" s="3">
        <f>J33*(1-J33)</f>
        <v>0.1567329552</v>
      </c>
      <c r="Q33" s="3">
        <f>B33</f>
        <v>0</v>
      </c>
      <c r="R33" s="3">
        <f>B34</f>
        <v>1</v>
      </c>
      <c r="S33" s="3">
        <v>1.0</v>
      </c>
      <c r="T33" s="3">
        <f>O33*P33*Q33</f>
        <v>0</v>
      </c>
      <c r="U33" s="3">
        <f>O33*P33*R33</f>
        <v>-0.2524643587</v>
      </c>
      <c r="V33" s="3">
        <f>O33*P33*S33</f>
        <v>-0.2524643587</v>
      </c>
      <c r="W33" s="3"/>
      <c r="X33" s="3"/>
      <c r="Y33" s="3"/>
      <c r="Z33" s="3"/>
    </row>
    <row r="34" ht="15.75" customHeight="1">
      <c r="A34" s="21" t="s">
        <v>21</v>
      </c>
      <c r="B34" s="22">
        <v>1.0</v>
      </c>
      <c r="C34" s="3"/>
      <c r="D34" s="21"/>
      <c r="E34" s="3"/>
      <c r="F34" s="3"/>
      <c r="G34" s="3"/>
      <c r="H34" s="3"/>
      <c r="I34" s="3"/>
      <c r="J34" s="22"/>
      <c r="K34" s="3"/>
      <c r="L34" s="21"/>
      <c r="M34" s="22"/>
      <c r="N34" s="3"/>
      <c r="O34" s="21"/>
      <c r="P34" s="3"/>
      <c r="Q34" s="3"/>
      <c r="R34" s="3"/>
      <c r="S34" s="3"/>
      <c r="T34" s="3"/>
      <c r="U34" s="3"/>
      <c r="V34" s="22"/>
      <c r="W34" s="3"/>
      <c r="X34" s="3"/>
      <c r="Y34" s="3"/>
      <c r="Z34" s="3"/>
    </row>
    <row r="35" ht="15.75" customHeight="1">
      <c r="A35" s="21"/>
      <c r="B35" s="22"/>
      <c r="C35" s="3"/>
      <c r="D35" s="21"/>
      <c r="E35" s="3"/>
      <c r="F35" s="3"/>
      <c r="G35" s="3"/>
      <c r="H35" s="3"/>
      <c r="I35" s="3"/>
      <c r="J35" s="22"/>
      <c r="K35" s="3"/>
      <c r="L35" s="21"/>
      <c r="M35" s="22"/>
      <c r="N35" s="3"/>
      <c r="O35" s="21"/>
      <c r="P35" s="3"/>
      <c r="Q35" s="3"/>
      <c r="R35" s="3"/>
      <c r="S35" s="3"/>
      <c r="T35" s="3"/>
      <c r="U35" s="3"/>
      <c r="V35" s="22"/>
      <c r="W35" s="3"/>
      <c r="X35" s="3"/>
      <c r="Y35" s="3"/>
      <c r="Z35" s="3"/>
    </row>
    <row r="36" ht="15.75" customHeight="1">
      <c r="A36" s="21" t="s">
        <v>2</v>
      </c>
      <c r="B36" s="22">
        <f t="array" ref="B36:B37">TRANSPOSE($A$6:$B$6)</f>
        <v>1</v>
      </c>
      <c r="C36" s="3"/>
      <c r="D36" s="21" t="s">
        <v>19</v>
      </c>
      <c r="E36" s="24">
        <f>E21-$B$8*$T$23</f>
        <v>2.012301138</v>
      </c>
      <c r="F36" s="24">
        <f>F21-$B$8*$U$23</f>
        <v>1.064166137</v>
      </c>
      <c r="G36" s="24">
        <f>G21-$B$8*$V$23</f>
        <v>0.356204647</v>
      </c>
      <c r="H36" s="3"/>
      <c r="I36" s="34">
        <f t="array" ref="I36">MMULT(E36:F36,B36:B37) + G36</f>
        <v>3.432671922</v>
      </c>
      <c r="J36" s="22">
        <f>1/(1+EXP(I36))</f>
        <v>0.03128984268</v>
      </c>
      <c r="K36" s="3"/>
      <c r="L36" s="21">
        <f>$C$6</f>
        <v>1</v>
      </c>
      <c r="M36" s="22">
        <f>(L36-J36)^2</f>
        <v>0.9383993689</v>
      </c>
      <c r="N36" s="3"/>
      <c r="O36" s="21">
        <f>2*(J36-L36)</f>
        <v>-1.937420315</v>
      </c>
      <c r="P36" s="3">
        <f>J36*(1-J36)</f>
        <v>0.03031078843</v>
      </c>
      <c r="Q36" s="3">
        <f>B36</f>
        <v>1</v>
      </c>
      <c r="R36" s="3">
        <f>B37</f>
        <v>1</v>
      </c>
      <c r="S36" s="3">
        <v>1.0</v>
      </c>
      <c r="T36" s="3">
        <f>O36*P36*Q36</f>
        <v>-0.05872473725</v>
      </c>
      <c r="U36" s="3">
        <f>O36*P36*R36</f>
        <v>-0.05872473725</v>
      </c>
      <c r="V36" s="3">
        <f>O36*P36*S36</f>
        <v>-0.05872473725</v>
      </c>
      <c r="W36" s="3"/>
      <c r="X36" s="3"/>
      <c r="Y36" s="3"/>
      <c r="Z36" s="3"/>
    </row>
    <row r="37" ht="15.75" customHeight="1">
      <c r="A37" s="26" t="s">
        <v>21</v>
      </c>
      <c r="B37" s="27">
        <v>1.0</v>
      </c>
      <c r="C37" s="3"/>
      <c r="D37" s="26"/>
      <c r="E37" s="28"/>
      <c r="F37" s="28"/>
      <c r="G37" s="28"/>
      <c r="H37" s="28"/>
      <c r="I37" s="28"/>
      <c r="J37" s="27"/>
      <c r="K37" s="21"/>
      <c r="L37" s="26"/>
      <c r="M37" s="27"/>
      <c r="N37" s="3"/>
      <c r="O37" s="26"/>
      <c r="P37" s="28"/>
      <c r="Q37" s="28"/>
      <c r="R37" s="28"/>
      <c r="S37" s="28"/>
      <c r="T37" s="28"/>
      <c r="U37" s="28"/>
      <c r="V37" s="27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SUM(M27,M30,M33,M36)</f>
        <v>2.592823282</v>
      </c>
      <c r="N38" s="3"/>
      <c r="O38" s="3"/>
      <c r="P38" s="3"/>
      <c r="Q38" s="3"/>
      <c r="R38" s="3"/>
      <c r="S38" s="3"/>
      <c r="T38" s="2">
        <f t="shared" ref="T38:V38" si="5">AVERAGE(T27,T30,T33,T36)</f>
        <v>-0.05046948444</v>
      </c>
      <c r="U38" s="2">
        <f t="shared" si="5"/>
        <v>-0.07779727399</v>
      </c>
      <c r="V38" s="2">
        <f t="shared" si="5"/>
        <v>-0.06369994259</v>
      </c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5</v>
      </c>
      <c r="B40" s="6"/>
      <c r="C40" s="3"/>
      <c r="D40" s="7" t="s">
        <v>6</v>
      </c>
      <c r="E40" s="8"/>
      <c r="F40" s="8"/>
      <c r="G40" s="8"/>
      <c r="H40" s="8"/>
      <c r="I40" s="9" t="s">
        <v>3</v>
      </c>
      <c r="J40" s="10"/>
      <c r="K40" s="3"/>
      <c r="L40" s="7" t="s">
        <v>20</v>
      </c>
      <c r="M40" s="11" t="s">
        <v>8</v>
      </c>
      <c r="N40" s="3"/>
      <c r="O40" s="7"/>
      <c r="P40" s="8"/>
      <c r="Q40" s="8"/>
      <c r="R40" s="8"/>
      <c r="S40" s="8"/>
      <c r="T40" s="8"/>
      <c r="U40" s="8"/>
      <c r="V40" s="11"/>
      <c r="W40" s="3"/>
      <c r="X40" s="3"/>
      <c r="Y40" s="3"/>
      <c r="Z40" s="3"/>
    </row>
    <row r="41" ht="15.75" customHeight="1">
      <c r="A41" s="12"/>
      <c r="B41" s="13"/>
      <c r="C41" s="3"/>
      <c r="D41" s="14"/>
      <c r="E41" s="15" t="s">
        <v>9</v>
      </c>
      <c r="F41" s="15" t="s">
        <v>22</v>
      </c>
      <c r="G41" s="15" t="s">
        <v>10</v>
      </c>
      <c r="H41" s="15"/>
      <c r="I41" s="16" t="s">
        <v>11</v>
      </c>
      <c r="J41" s="17" t="s">
        <v>12</v>
      </c>
      <c r="K41" s="3"/>
      <c r="L41" s="14"/>
      <c r="M41" s="18"/>
      <c r="N41" s="3"/>
      <c r="O41" s="14" t="s">
        <v>13</v>
      </c>
      <c r="P41" s="15" t="s">
        <v>14</v>
      </c>
      <c r="Q41" s="15" t="s">
        <v>23</v>
      </c>
      <c r="R41" s="15" t="s">
        <v>24</v>
      </c>
      <c r="S41" s="15" t="s">
        <v>16</v>
      </c>
      <c r="T41" s="15" t="s">
        <v>25</v>
      </c>
      <c r="U41" s="15" t="s">
        <v>26</v>
      </c>
      <c r="V41" s="18" t="s">
        <v>18</v>
      </c>
      <c r="W41" s="3"/>
      <c r="X41" s="3"/>
      <c r="Y41" s="3"/>
      <c r="Z41" s="3"/>
    </row>
    <row r="42" ht="15.75" customHeight="1">
      <c r="A42" s="21" t="s">
        <v>2</v>
      </c>
      <c r="B42" s="22">
        <f t="array" ref="B42:B43">TRANSPOSE($A$3:$B$3)</f>
        <v>0</v>
      </c>
      <c r="C42" s="3"/>
      <c r="D42" s="23" t="s">
        <v>19</v>
      </c>
      <c r="E42" s="24">
        <f>E27-$B$8*T38</f>
        <v>2.516995983</v>
      </c>
      <c r="F42" s="24">
        <f>F27-$B$8*$U$23</f>
        <v>1.128332273</v>
      </c>
      <c r="G42" s="24">
        <f>G27-$B$8*$V$23</f>
        <v>-0.2875907061</v>
      </c>
      <c r="H42" s="24"/>
      <c r="I42" s="34">
        <f t="array" ref="I42">MMULT(E42:F42,B42:B43) + G42</f>
        <v>-0.2875907061</v>
      </c>
      <c r="J42" s="22">
        <f>1/(1+EXP(I42))</f>
        <v>0.5714061958</v>
      </c>
      <c r="K42" s="21"/>
      <c r="L42" s="21">
        <f>$C$3</f>
        <v>0</v>
      </c>
      <c r="M42" s="22">
        <f>(L42-J42)^2</f>
        <v>0.3265050406</v>
      </c>
      <c r="N42" s="3"/>
      <c r="O42" s="21">
        <f>2*(J42-L42)</f>
        <v>1.142812392</v>
      </c>
      <c r="P42" s="3">
        <f>J42*(1-J42)</f>
        <v>0.2449011552</v>
      </c>
      <c r="Q42" s="3">
        <f>B42</f>
        <v>0</v>
      </c>
      <c r="R42" s="3">
        <f>B43</f>
        <v>0</v>
      </c>
      <c r="S42" s="3">
        <v>1.0</v>
      </c>
      <c r="T42" s="3">
        <f>O42*P42*Q42</f>
        <v>0</v>
      </c>
      <c r="U42" s="3">
        <f>O42*P42*R42</f>
        <v>0</v>
      </c>
      <c r="V42" s="3">
        <f>O42*P42*S42</f>
        <v>0.2798760749</v>
      </c>
      <c r="W42" s="3"/>
      <c r="X42" s="3"/>
      <c r="Y42" s="3"/>
      <c r="Z42" s="3"/>
    </row>
    <row r="43" ht="15.75" customHeight="1">
      <c r="A43" s="21" t="s">
        <v>21</v>
      </c>
      <c r="B43" s="22">
        <v>0.0</v>
      </c>
      <c r="C43" s="3"/>
      <c r="D43" s="21"/>
      <c r="E43" s="3"/>
      <c r="F43" s="3"/>
      <c r="G43" s="3"/>
      <c r="H43" s="3"/>
      <c r="I43" s="3"/>
      <c r="J43" s="22"/>
      <c r="K43" s="3"/>
      <c r="L43" s="21"/>
      <c r="M43" s="22"/>
      <c r="N43" s="3"/>
      <c r="O43" s="21"/>
      <c r="P43" s="3"/>
      <c r="Q43" s="3"/>
      <c r="R43" s="3"/>
      <c r="S43" s="3"/>
      <c r="T43" s="3"/>
      <c r="U43" s="3"/>
      <c r="V43" s="22"/>
      <c r="W43" s="3"/>
      <c r="X43" s="3"/>
      <c r="Y43" s="3"/>
      <c r="Z43" s="3"/>
    </row>
    <row r="44" ht="15.75" customHeight="1">
      <c r="A44" s="21"/>
      <c r="B44" s="22"/>
      <c r="C44" s="3"/>
      <c r="D44" s="21"/>
      <c r="E44" s="3"/>
      <c r="F44" s="3"/>
      <c r="G44" s="3"/>
      <c r="H44" s="3"/>
      <c r="I44" s="3"/>
      <c r="J44" s="22"/>
      <c r="K44" s="3"/>
      <c r="L44" s="21"/>
      <c r="M44" s="22"/>
      <c r="N44" s="3"/>
      <c r="O44" s="21"/>
      <c r="P44" s="3"/>
      <c r="Q44" s="3"/>
      <c r="R44" s="3"/>
      <c r="S44" s="3"/>
      <c r="T44" s="3"/>
      <c r="U44" s="3"/>
      <c r="V44" s="22"/>
      <c r="W44" s="3"/>
      <c r="X44" s="3"/>
      <c r="Y44" s="3"/>
      <c r="Z44" s="3"/>
    </row>
    <row r="45" ht="15.75" customHeight="1">
      <c r="A45" s="21" t="s">
        <v>2</v>
      </c>
      <c r="B45" s="22">
        <f t="array" ref="B45:B46">TRANSPOSE($A$4:$B$4)</f>
        <v>1</v>
      </c>
      <c r="C45" s="3"/>
      <c r="D45" s="21" t="s">
        <v>19</v>
      </c>
      <c r="E45" s="24">
        <f>E30-$B$8*$T$23</f>
        <v>2.024602277</v>
      </c>
      <c r="F45" s="24">
        <f>F30-$B$8*$U$23</f>
        <v>1.128332273</v>
      </c>
      <c r="G45" s="24">
        <f>G30-$B$8*$V$23</f>
        <v>-0.2875907061</v>
      </c>
      <c r="H45" s="3"/>
      <c r="I45" s="34">
        <f t="array" ref="I45">MMULT(E45:F45,B45:B46) + G45</f>
        <v>1.737011571</v>
      </c>
      <c r="J45" s="22">
        <f>1/(1+EXP(I45))</f>
        <v>0.1496929185</v>
      </c>
      <c r="K45" s="3"/>
      <c r="L45" s="21">
        <f>$C$4</f>
        <v>1</v>
      </c>
      <c r="M45" s="22">
        <f>(L45-J45)^2</f>
        <v>0.7230221328</v>
      </c>
      <c r="N45" s="3"/>
      <c r="O45" s="21">
        <f>2*(J45-L45)</f>
        <v>-1.700614163</v>
      </c>
      <c r="P45" s="3">
        <f>J45*(1-J45)</f>
        <v>0.1272849487</v>
      </c>
      <c r="Q45" s="3">
        <f>B45</f>
        <v>1</v>
      </c>
      <c r="R45" s="3">
        <f>B46</f>
        <v>0</v>
      </c>
      <c r="S45" s="3">
        <v>1.0</v>
      </c>
      <c r="T45" s="3">
        <f>O45*P45*Q45</f>
        <v>-0.2164625864</v>
      </c>
      <c r="U45" s="3">
        <f>O45*P45*R45</f>
        <v>0</v>
      </c>
      <c r="V45" s="3">
        <f>O45*P45*S45</f>
        <v>-0.2164625864</v>
      </c>
      <c r="W45" s="3"/>
      <c r="X45" s="3"/>
      <c r="Y45" s="3"/>
      <c r="Z45" s="3"/>
    </row>
    <row r="46" ht="15.75" customHeight="1">
      <c r="A46" s="21" t="s">
        <v>21</v>
      </c>
      <c r="B46" s="22">
        <v>0.0</v>
      </c>
      <c r="C46" s="3"/>
      <c r="D46" s="21"/>
      <c r="E46" s="3"/>
      <c r="F46" s="3"/>
      <c r="G46" s="3"/>
      <c r="H46" s="3"/>
      <c r="I46" s="3"/>
      <c r="J46" s="22"/>
      <c r="K46" s="3"/>
      <c r="L46" s="21"/>
      <c r="M46" s="22"/>
      <c r="N46" s="3"/>
      <c r="O46" s="21"/>
      <c r="P46" s="3"/>
      <c r="Q46" s="3"/>
      <c r="R46" s="3"/>
      <c r="S46" s="3"/>
      <c r="T46" s="3"/>
      <c r="U46" s="3"/>
      <c r="V46" s="22"/>
      <c r="W46" s="3"/>
      <c r="X46" s="3"/>
      <c r="Y46" s="3"/>
      <c r="Z46" s="3"/>
    </row>
    <row r="47" ht="15.75" customHeight="1">
      <c r="A47" s="21"/>
      <c r="B47" s="22"/>
      <c r="C47" s="3"/>
      <c r="D47" s="21"/>
      <c r="E47" s="3"/>
      <c r="F47" s="3"/>
      <c r="G47" s="3"/>
      <c r="H47" s="3"/>
      <c r="I47" s="3"/>
      <c r="J47" s="22"/>
      <c r="K47" s="3"/>
      <c r="L47" s="21"/>
      <c r="M47" s="22"/>
      <c r="N47" s="3"/>
      <c r="O47" s="21"/>
      <c r="P47" s="3"/>
      <c r="Q47" s="3"/>
      <c r="R47" s="3"/>
      <c r="S47" s="3"/>
      <c r="T47" s="3"/>
      <c r="U47" s="3"/>
      <c r="V47" s="22"/>
      <c r="W47" s="3"/>
      <c r="X47" s="3"/>
      <c r="Y47" s="3"/>
      <c r="Z47" s="3"/>
    </row>
    <row r="48" ht="15.75" customHeight="1">
      <c r="A48" s="21" t="s">
        <v>2</v>
      </c>
      <c r="B48" s="22">
        <f t="array" ref="B48:B49">TRANSPOSE($A$5:$B$5)</f>
        <v>0</v>
      </c>
      <c r="C48" s="3"/>
      <c r="D48" s="21" t="s">
        <v>19</v>
      </c>
      <c r="E48" s="24">
        <f>E33-$B$8*$T$23</f>
        <v>2.024602277</v>
      </c>
      <c r="F48" s="24">
        <f>F33-$B$8*$U$23</f>
        <v>1.128332273</v>
      </c>
      <c r="G48" s="24">
        <f>G33-$B$8*$V$23</f>
        <v>-0.2875907061</v>
      </c>
      <c r="H48" s="3"/>
      <c r="I48" s="34">
        <f t="array" ref="I48">MMULT(E48:F48,B48:B49) + G48</f>
        <v>0.8407415671</v>
      </c>
      <c r="J48" s="22">
        <f>1/(1+EXP(I48))</f>
        <v>0.3013786244</v>
      </c>
      <c r="K48" s="3"/>
      <c r="L48" s="21">
        <f>$C$5</f>
        <v>1</v>
      </c>
      <c r="M48" s="22">
        <f>(L48-J48)^2</f>
        <v>0.4880718265</v>
      </c>
      <c r="N48" s="3"/>
      <c r="O48" s="21">
        <f>2*(J48-L48)</f>
        <v>-1.397242751</v>
      </c>
      <c r="P48" s="3">
        <f>J48*(1-J48)</f>
        <v>0.2105495491</v>
      </c>
      <c r="Q48" s="3">
        <f>B48</f>
        <v>0</v>
      </c>
      <c r="R48" s="3">
        <f>B49</f>
        <v>1</v>
      </c>
      <c r="S48" s="3">
        <v>1.0</v>
      </c>
      <c r="T48" s="3">
        <f>O48*P48*Q48</f>
        <v>0</v>
      </c>
      <c r="U48" s="3">
        <f>O48*P48*R48</f>
        <v>-0.2941888313</v>
      </c>
      <c r="V48" s="3">
        <f>O48*P48*S48</f>
        <v>-0.2941888313</v>
      </c>
      <c r="W48" s="3"/>
      <c r="X48" s="3"/>
      <c r="Y48" s="3"/>
      <c r="Z48" s="3"/>
    </row>
    <row r="49" ht="15.75" customHeight="1">
      <c r="A49" s="21" t="s">
        <v>21</v>
      </c>
      <c r="B49" s="22">
        <v>1.0</v>
      </c>
      <c r="C49" s="3"/>
      <c r="D49" s="21"/>
      <c r="E49" s="3"/>
      <c r="F49" s="3"/>
      <c r="G49" s="3"/>
      <c r="H49" s="3"/>
      <c r="I49" s="3"/>
      <c r="J49" s="22"/>
      <c r="K49" s="3"/>
      <c r="L49" s="21"/>
      <c r="M49" s="22"/>
      <c r="N49" s="3"/>
      <c r="O49" s="21"/>
      <c r="P49" s="3"/>
      <c r="Q49" s="3"/>
      <c r="R49" s="3"/>
      <c r="S49" s="3"/>
      <c r="T49" s="3"/>
      <c r="U49" s="3"/>
      <c r="V49" s="22"/>
      <c r="W49" s="3"/>
      <c r="X49" s="3"/>
      <c r="Y49" s="3"/>
      <c r="Z49" s="3"/>
    </row>
    <row r="50" ht="15.75" customHeight="1">
      <c r="A50" s="21"/>
      <c r="B50" s="22"/>
      <c r="C50" s="3"/>
      <c r="D50" s="21"/>
      <c r="E50" s="3"/>
      <c r="F50" s="3"/>
      <c r="G50" s="3"/>
      <c r="H50" s="3"/>
      <c r="I50" s="3"/>
      <c r="J50" s="22"/>
      <c r="K50" s="3"/>
      <c r="L50" s="21"/>
      <c r="M50" s="22"/>
      <c r="N50" s="3"/>
      <c r="O50" s="21"/>
      <c r="P50" s="3"/>
      <c r="Q50" s="3"/>
      <c r="R50" s="3"/>
      <c r="S50" s="3"/>
      <c r="T50" s="3"/>
      <c r="U50" s="3"/>
      <c r="V50" s="22"/>
      <c r="W50" s="3"/>
      <c r="X50" s="3"/>
      <c r="Y50" s="3"/>
      <c r="Z50" s="3"/>
    </row>
    <row r="51" ht="15.75" customHeight="1">
      <c r="A51" s="21" t="s">
        <v>2</v>
      </c>
      <c r="B51" s="22">
        <f t="array" ref="B51:B52">TRANSPOSE($A$6:$B$6)</f>
        <v>1</v>
      </c>
      <c r="C51" s="3"/>
      <c r="D51" s="21" t="s">
        <v>19</v>
      </c>
      <c r="E51" s="24">
        <f>E36-$B$8*$T$23</f>
        <v>2.024602277</v>
      </c>
      <c r="F51" s="24">
        <f>F36-$B$8*$U$23</f>
        <v>1.128332273</v>
      </c>
      <c r="G51" s="24">
        <f>G36-$B$8*$V$23</f>
        <v>-0.2875907061</v>
      </c>
      <c r="H51" s="3"/>
      <c r="I51" s="34">
        <f t="array" ref="I51">MMULT(E51:F51,B51:B52) + G51</f>
        <v>2.865343844</v>
      </c>
      <c r="J51" s="22">
        <f>1/(1+EXP(I51))</f>
        <v>0.05389357246</v>
      </c>
      <c r="K51" s="3"/>
      <c r="L51" s="21">
        <f>$C$6</f>
        <v>1</v>
      </c>
      <c r="M51" s="22">
        <f>(L51-J51)^2</f>
        <v>0.8951173722</v>
      </c>
      <c r="N51" s="3"/>
      <c r="O51" s="21">
        <f>2*(J51-L51)</f>
        <v>-1.892212855</v>
      </c>
      <c r="P51" s="3">
        <f>J51*(1-J51)</f>
        <v>0.05098905531</v>
      </c>
      <c r="Q51" s="3">
        <f>B51</f>
        <v>1</v>
      </c>
      <c r="R51" s="3">
        <f>B52</f>
        <v>1</v>
      </c>
      <c r="S51" s="3">
        <v>1.0</v>
      </c>
      <c r="T51" s="3">
        <f>O51*P51*Q51</f>
        <v>-0.09648214593</v>
      </c>
      <c r="U51" s="3">
        <f>O51*P51*R51</f>
        <v>-0.09648214593</v>
      </c>
      <c r="V51" s="3">
        <f>O51*P51*S51</f>
        <v>-0.09648214593</v>
      </c>
      <c r="W51" s="3"/>
      <c r="X51" s="3"/>
      <c r="Y51" s="3"/>
      <c r="Z51" s="3"/>
    </row>
    <row r="52" ht="15.75" customHeight="1">
      <c r="A52" s="26" t="s">
        <v>21</v>
      </c>
      <c r="B52" s="27">
        <v>1.0</v>
      </c>
      <c r="C52" s="3"/>
      <c r="D52" s="26"/>
      <c r="E52" s="28"/>
      <c r="F52" s="28"/>
      <c r="G52" s="28"/>
      <c r="H52" s="28"/>
      <c r="I52" s="28"/>
      <c r="J52" s="27"/>
      <c r="K52" s="21"/>
      <c r="L52" s="26"/>
      <c r="M52" s="27"/>
      <c r="N52" s="3"/>
      <c r="O52" s="26"/>
      <c r="P52" s="28"/>
      <c r="Q52" s="28"/>
      <c r="R52" s="28"/>
      <c r="S52" s="28"/>
      <c r="T52" s="28"/>
      <c r="U52" s="28"/>
      <c r="V52" s="27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SUM(M42,M45,M48,M51)</f>
        <v>2.432716372</v>
      </c>
      <c r="N53" s="3"/>
      <c r="O53" s="3"/>
      <c r="P53" s="3"/>
      <c r="Q53" s="3"/>
      <c r="R53" s="3"/>
      <c r="S53" s="3"/>
      <c r="T53" s="2">
        <f t="shared" ref="T53:V53" si="6">AVERAGE(T42,T45,T48,T51)</f>
        <v>-0.07823618309</v>
      </c>
      <c r="U53" s="2">
        <f t="shared" si="6"/>
        <v>-0.09766774431</v>
      </c>
      <c r="V53" s="2">
        <f t="shared" si="6"/>
        <v>-0.0818143722</v>
      </c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</v>
      </c>
      <c r="B55" s="6"/>
      <c r="C55" s="3"/>
      <c r="D55" s="7" t="s">
        <v>6</v>
      </c>
      <c r="E55" s="8"/>
      <c r="F55" s="8"/>
      <c r="G55" s="8"/>
      <c r="H55" s="8"/>
      <c r="I55" s="9" t="s">
        <v>3</v>
      </c>
      <c r="J55" s="10"/>
      <c r="K55" s="3"/>
      <c r="L55" s="7" t="s">
        <v>20</v>
      </c>
      <c r="M55" s="11" t="s">
        <v>8</v>
      </c>
      <c r="N55" s="3"/>
      <c r="O55" s="7"/>
      <c r="P55" s="8"/>
      <c r="Q55" s="8"/>
      <c r="R55" s="8"/>
      <c r="S55" s="8"/>
      <c r="T55" s="8"/>
      <c r="U55" s="8"/>
      <c r="V55" s="11"/>
      <c r="W55" s="3"/>
      <c r="X55" s="3"/>
      <c r="Y55" s="3"/>
      <c r="Z55" s="3"/>
    </row>
    <row r="56" ht="15.75" customHeight="1">
      <c r="A56" s="12"/>
      <c r="B56" s="13"/>
      <c r="C56" s="3"/>
      <c r="D56" s="14"/>
      <c r="E56" s="15" t="s">
        <v>9</v>
      </c>
      <c r="F56" s="15" t="s">
        <v>22</v>
      </c>
      <c r="G56" s="15" t="s">
        <v>10</v>
      </c>
      <c r="H56" s="15"/>
      <c r="I56" s="16" t="s">
        <v>11</v>
      </c>
      <c r="J56" s="17" t="s">
        <v>12</v>
      </c>
      <c r="K56" s="3"/>
      <c r="L56" s="14"/>
      <c r="M56" s="18"/>
      <c r="N56" s="3"/>
      <c r="O56" s="14" t="s">
        <v>13</v>
      </c>
      <c r="P56" s="15" t="s">
        <v>14</v>
      </c>
      <c r="Q56" s="15" t="s">
        <v>23</v>
      </c>
      <c r="R56" s="15" t="s">
        <v>24</v>
      </c>
      <c r="S56" s="15" t="s">
        <v>16</v>
      </c>
      <c r="T56" s="15" t="s">
        <v>25</v>
      </c>
      <c r="U56" s="15" t="s">
        <v>26</v>
      </c>
      <c r="V56" s="18" t="s">
        <v>18</v>
      </c>
      <c r="W56" s="3"/>
      <c r="X56" s="3"/>
      <c r="Y56" s="3"/>
      <c r="Z56" s="3"/>
    </row>
    <row r="57" ht="15.75" customHeight="1">
      <c r="A57" s="21" t="s">
        <v>2</v>
      </c>
      <c r="B57" s="22">
        <f t="array" ref="B57:B58">TRANSPOSE($A$3:$B$3)</f>
        <v>0</v>
      </c>
      <c r="C57" s="3"/>
      <c r="D57" s="23" t="s">
        <v>19</v>
      </c>
      <c r="E57" s="24">
        <f>E42-$B$8*T53</f>
        <v>3.299357814</v>
      </c>
      <c r="F57" s="24">
        <f>F42-$B$8*$U$23</f>
        <v>1.19249841</v>
      </c>
      <c r="G57" s="24">
        <f>G42-$B$8*$V$23</f>
        <v>-0.9313860591</v>
      </c>
      <c r="H57" s="24"/>
      <c r="I57" s="34">
        <f t="array" ref="I57">MMULT(E57:F57,B57:B58) + G57</f>
        <v>-0.9313860591</v>
      </c>
      <c r="J57" s="22">
        <f>1/(1+EXP(I57))</f>
        <v>0.7173564022</v>
      </c>
      <c r="K57" s="21"/>
      <c r="L57" s="21">
        <f>$C$3</f>
        <v>0</v>
      </c>
      <c r="M57" s="22">
        <f>(L57-J57)^2</f>
        <v>0.5146002078</v>
      </c>
      <c r="N57" s="3"/>
      <c r="O57" s="21">
        <f>2*(J57-L57)</f>
        <v>1.434712804</v>
      </c>
      <c r="P57" s="3">
        <f>J57*(1-J57)</f>
        <v>0.2027561944</v>
      </c>
      <c r="Q57" s="3">
        <f>B57</f>
        <v>0</v>
      </c>
      <c r="R57" s="3">
        <f>B58</f>
        <v>0</v>
      </c>
      <c r="S57" s="3">
        <v>1.0</v>
      </c>
      <c r="T57" s="3">
        <f>O57*P57*Q57</f>
        <v>0</v>
      </c>
      <c r="U57" s="3">
        <f>O57*P57*R57</f>
        <v>0</v>
      </c>
      <c r="V57" s="3">
        <f>O57*P57*S57</f>
        <v>0.2908969083</v>
      </c>
      <c r="W57" s="3"/>
      <c r="X57" s="3"/>
      <c r="Y57" s="3"/>
      <c r="Z57" s="3"/>
    </row>
    <row r="58" ht="15.75" customHeight="1">
      <c r="A58" s="21" t="s">
        <v>21</v>
      </c>
      <c r="B58" s="22">
        <v>0.0</v>
      </c>
      <c r="C58" s="3"/>
      <c r="D58" s="21"/>
      <c r="E58" s="3"/>
      <c r="F58" s="3"/>
      <c r="G58" s="3"/>
      <c r="H58" s="3"/>
      <c r="I58" s="3"/>
      <c r="J58" s="22"/>
      <c r="K58" s="3"/>
      <c r="L58" s="21"/>
      <c r="M58" s="22"/>
      <c r="N58" s="3"/>
      <c r="O58" s="21"/>
      <c r="P58" s="3"/>
      <c r="Q58" s="3"/>
      <c r="R58" s="3"/>
      <c r="S58" s="3"/>
      <c r="T58" s="3"/>
      <c r="U58" s="3"/>
      <c r="V58" s="22"/>
      <c r="W58" s="3"/>
      <c r="X58" s="3"/>
      <c r="Y58" s="3"/>
      <c r="Z58" s="3"/>
    </row>
    <row r="59" ht="15.75" customHeight="1">
      <c r="A59" s="21"/>
      <c r="B59" s="22"/>
      <c r="C59" s="3"/>
      <c r="D59" s="21"/>
      <c r="E59" s="3"/>
      <c r="F59" s="3"/>
      <c r="G59" s="3"/>
      <c r="H59" s="3"/>
      <c r="I59" s="3"/>
      <c r="J59" s="22"/>
      <c r="K59" s="3"/>
      <c r="L59" s="21"/>
      <c r="M59" s="22"/>
      <c r="N59" s="3"/>
      <c r="O59" s="21"/>
      <c r="P59" s="3"/>
      <c r="Q59" s="3"/>
      <c r="R59" s="3"/>
      <c r="S59" s="3"/>
      <c r="T59" s="3"/>
      <c r="U59" s="3"/>
      <c r="V59" s="22"/>
      <c r="W59" s="3"/>
      <c r="X59" s="3"/>
      <c r="Y59" s="3"/>
      <c r="Z59" s="3"/>
    </row>
    <row r="60" ht="15.75" customHeight="1">
      <c r="A60" s="21" t="s">
        <v>2</v>
      </c>
      <c r="B60" s="22">
        <f t="array" ref="B60:B61">TRANSPOSE($A$4:$B$4)</f>
        <v>1</v>
      </c>
      <c r="C60" s="3"/>
      <c r="D60" s="21" t="s">
        <v>19</v>
      </c>
      <c r="E60" s="24">
        <f>E45-$B$8*$T$23</f>
        <v>2.036903415</v>
      </c>
      <c r="F60" s="24">
        <f>F45-$B$8*$U$23</f>
        <v>1.19249841</v>
      </c>
      <c r="G60" s="24">
        <f>G45-$B$8*$V$23</f>
        <v>-0.9313860591</v>
      </c>
      <c r="H60" s="3"/>
      <c r="I60" s="34">
        <f t="array" ref="I60">MMULT(E60:F60,B60:B61) + G60</f>
        <v>1.105517356</v>
      </c>
      <c r="J60" s="22">
        <f>1/(1+EXP(I60))</f>
        <v>0.2487075361</v>
      </c>
      <c r="K60" s="3"/>
      <c r="L60" s="21">
        <f>$C$4</f>
        <v>1</v>
      </c>
      <c r="M60" s="22">
        <f>(L60-J60)^2</f>
        <v>0.5644403663</v>
      </c>
      <c r="N60" s="3"/>
      <c r="O60" s="21">
        <f>2*(J60-L60)</f>
        <v>-1.502584928</v>
      </c>
      <c r="P60" s="3">
        <f>J60*(1-J60)</f>
        <v>0.1868520976</v>
      </c>
      <c r="Q60" s="3">
        <f>B60</f>
        <v>1</v>
      </c>
      <c r="R60" s="3">
        <f>B61</f>
        <v>0</v>
      </c>
      <c r="S60" s="3">
        <v>1.0</v>
      </c>
      <c r="T60" s="3">
        <f>O60*P60*Q60</f>
        <v>-0.2807611456</v>
      </c>
      <c r="U60" s="3">
        <f>O60*P60*R60</f>
        <v>0</v>
      </c>
      <c r="V60" s="3">
        <f>O60*P60*S60</f>
        <v>-0.2807611456</v>
      </c>
      <c r="W60" s="3"/>
      <c r="X60" s="3"/>
      <c r="Y60" s="3"/>
      <c r="Z60" s="3"/>
    </row>
    <row r="61" ht="15.75" customHeight="1">
      <c r="A61" s="21" t="s">
        <v>21</v>
      </c>
      <c r="B61" s="22">
        <v>0.0</v>
      </c>
      <c r="C61" s="3"/>
      <c r="D61" s="21"/>
      <c r="E61" s="3"/>
      <c r="F61" s="3"/>
      <c r="G61" s="3"/>
      <c r="H61" s="3"/>
      <c r="I61" s="3"/>
      <c r="J61" s="22"/>
      <c r="K61" s="3"/>
      <c r="L61" s="21"/>
      <c r="M61" s="22"/>
      <c r="N61" s="3"/>
      <c r="O61" s="21"/>
      <c r="P61" s="3"/>
      <c r="Q61" s="3"/>
      <c r="R61" s="3"/>
      <c r="S61" s="3"/>
      <c r="T61" s="3"/>
      <c r="U61" s="3"/>
      <c r="V61" s="22"/>
      <c r="W61" s="3"/>
      <c r="X61" s="3"/>
      <c r="Y61" s="3"/>
      <c r="Z61" s="3"/>
    </row>
    <row r="62" ht="15.75" customHeight="1">
      <c r="A62" s="21"/>
      <c r="B62" s="22"/>
      <c r="C62" s="3"/>
      <c r="D62" s="21"/>
      <c r="E62" s="3"/>
      <c r="F62" s="3"/>
      <c r="G62" s="3"/>
      <c r="H62" s="3"/>
      <c r="I62" s="3"/>
      <c r="J62" s="22"/>
      <c r="K62" s="3"/>
      <c r="L62" s="21"/>
      <c r="M62" s="22"/>
      <c r="N62" s="3"/>
      <c r="O62" s="21"/>
      <c r="P62" s="3"/>
      <c r="Q62" s="3"/>
      <c r="R62" s="3"/>
      <c r="S62" s="3"/>
      <c r="T62" s="3"/>
      <c r="U62" s="3"/>
      <c r="V62" s="22"/>
      <c r="W62" s="3"/>
      <c r="X62" s="3"/>
      <c r="Y62" s="3"/>
      <c r="Z62" s="3"/>
    </row>
    <row r="63" ht="15.75" customHeight="1">
      <c r="A63" s="21" t="s">
        <v>2</v>
      </c>
      <c r="B63" s="22">
        <f t="array" ref="B63:B64">TRANSPOSE($A$5:$B$5)</f>
        <v>0</v>
      </c>
      <c r="C63" s="3"/>
      <c r="D63" s="21" t="s">
        <v>19</v>
      </c>
      <c r="E63" s="24">
        <f>E48-$B$8*$T$23</f>
        <v>2.036903415</v>
      </c>
      <c r="F63" s="24">
        <f>F48-$B$8*$U$23</f>
        <v>1.19249841</v>
      </c>
      <c r="G63" s="24">
        <f>G48-$B$8*$V$23</f>
        <v>-0.9313860591</v>
      </c>
      <c r="H63" s="3"/>
      <c r="I63" s="34">
        <f t="array" ref="I63">MMULT(E63:F63,B63:B64) + G63</f>
        <v>0.2611123507</v>
      </c>
      <c r="J63" s="22">
        <f>1/(1+EXP(I63))</f>
        <v>0.4350902875</v>
      </c>
      <c r="K63" s="3"/>
      <c r="L63" s="21">
        <f>$C$5</f>
        <v>1</v>
      </c>
      <c r="M63" s="22">
        <f>(L63-J63)^2</f>
        <v>0.3191229833</v>
      </c>
      <c r="N63" s="3"/>
      <c r="O63" s="21">
        <f>2*(J63-L63)</f>
        <v>-1.129819425</v>
      </c>
      <c r="P63" s="3">
        <f>J63*(1-J63)</f>
        <v>0.2457867292</v>
      </c>
      <c r="Q63" s="3">
        <f>B63</f>
        <v>0</v>
      </c>
      <c r="R63" s="3">
        <f>B64</f>
        <v>1</v>
      </c>
      <c r="S63" s="3">
        <v>1.0</v>
      </c>
      <c r="T63" s="3">
        <f>O63*P63*Q63</f>
        <v>0</v>
      </c>
      <c r="U63" s="3">
        <f>O63*P63*R63</f>
        <v>-0.2776946211</v>
      </c>
      <c r="V63" s="3">
        <f>O63*P63*S63</f>
        <v>-0.2776946211</v>
      </c>
      <c r="W63" s="3"/>
      <c r="X63" s="3"/>
      <c r="Y63" s="3"/>
      <c r="Z63" s="3"/>
    </row>
    <row r="64" ht="15.75" customHeight="1">
      <c r="A64" s="21" t="s">
        <v>21</v>
      </c>
      <c r="B64" s="22">
        <v>1.0</v>
      </c>
      <c r="C64" s="3"/>
      <c r="D64" s="21"/>
      <c r="E64" s="3"/>
      <c r="F64" s="3"/>
      <c r="G64" s="3"/>
      <c r="H64" s="3"/>
      <c r="I64" s="3"/>
      <c r="J64" s="22"/>
      <c r="K64" s="3"/>
      <c r="L64" s="21"/>
      <c r="M64" s="22"/>
      <c r="N64" s="3"/>
      <c r="O64" s="21"/>
      <c r="P64" s="3"/>
      <c r="Q64" s="3"/>
      <c r="R64" s="3"/>
      <c r="S64" s="3"/>
      <c r="T64" s="3"/>
      <c r="U64" s="3"/>
      <c r="V64" s="22"/>
      <c r="W64" s="3"/>
      <c r="X64" s="3"/>
      <c r="Y64" s="3"/>
      <c r="Z64" s="3"/>
    </row>
    <row r="65" ht="15.75" customHeight="1">
      <c r="A65" s="21"/>
      <c r="B65" s="22"/>
      <c r="C65" s="3"/>
      <c r="D65" s="21"/>
      <c r="E65" s="3"/>
      <c r="F65" s="3"/>
      <c r="G65" s="3"/>
      <c r="H65" s="3"/>
      <c r="I65" s="3"/>
      <c r="J65" s="22"/>
      <c r="K65" s="3"/>
      <c r="L65" s="21"/>
      <c r="M65" s="22"/>
      <c r="N65" s="3"/>
      <c r="O65" s="21"/>
      <c r="P65" s="3"/>
      <c r="Q65" s="3"/>
      <c r="R65" s="3"/>
      <c r="S65" s="3"/>
      <c r="T65" s="3"/>
      <c r="U65" s="3"/>
      <c r="V65" s="22"/>
      <c r="W65" s="3"/>
      <c r="X65" s="3"/>
      <c r="Y65" s="3"/>
      <c r="Z65" s="3"/>
    </row>
    <row r="66" ht="15.75" customHeight="1">
      <c r="A66" s="21" t="s">
        <v>2</v>
      </c>
      <c r="B66" s="22">
        <f t="array" ref="B66:B67">TRANSPOSE($A$6:$B$6)</f>
        <v>1</v>
      </c>
      <c r="C66" s="3"/>
      <c r="D66" s="21" t="s">
        <v>19</v>
      </c>
      <c r="E66" s="24">
        <f>E51-$B$8*$T$23</f>
        <v>2.036903415</v>
      </c>
      <c r="F66" s="24">
        <f>F51-$B$8*$U$23</f>
        <v>1.19249841</v>
      </c>
      <c r="G66" s="24">
        <f>G51-$B$8*$V$23</f>
        <v>-0.9313860591</v>
      </c>
      <c r="H66" s="3"/>
      <c r="I66" s="34">
        <f t="array" ref="I66">MMULT(E66:F66,B66:B67) + G66</f>
        <v>2.298015766</v>
      </c>
      <c r="J66" s="22">
        <f>1/(1+EXP(I66))</f>
        <v>0.09128742781</v>
      </c>
      <c r="K66" s="3"/>
      <c r="L66" s="21">
        <f>$C$6</f>
        <v>1</v>
      </c>
      <c r="M66" s="22">
        <f>(L66-J66)^2</f>
        <v>0.8257585389</v>
      </c>
      <c r="N66" s="3"/>
      <c r="O66" s="21">
        <f>2*(J66-L66)</f>
        <v>-1.817425144</v>
      </c>
      <c r="P66" s="3">
        <f>J66*(1-J66)</f>
        <v>0.08295403333</v>
      </c>
      <c r="Q66" s="3">
        <f>B66</f>
        <v>1</v>
      </c>
      <c r="R66" s="3">
        <f>B67</f>
        <v>1</v>
      </c>
      <c r="S66" s="3">
        <v>1.0</v>
      </c>
      <c r="T66" s="3">
        <f>O66*P66*Q66</f>
        <v>-0.150762746</v>
      </c>
      <c r="U66" s="3">
        <f>O66*P66*R66</f>
        <v>-0.150762746</v>
      </c>
      <c r="V66" s="3">
        <f>O66*P66*S66</f>
        <v>-0.150762746</v>
      </c>
      <c r="W66" s="3"/>
      <c r="X66" s="3"/>
      <c r="Y66" s="3"/>
      <c r="Z66" s="3"/>
    </row>
    <row r="67" ht="15.75" customHeight="1">
      <c r="A67" s="26" t="s">
        <v>21</v>
      </c>
      <c r="B67" s="27">
        <v>1.0</v>
      </c>
      <c r="C67" s="3"/>
      <c r="D67" s="26"/>
      <c r="E67" s="28"/>
      <c r="F67" s="28"/>
      <c r="G67" s="28"/>
      <c r="H67" s="28"/>
      <c r="I67" s="28"/>
      <c r="J67" s="27"/>
      <c r="K67" s="21"/>
      <c r="L67" s="26"/>
      <c r="M67" s="27"/>
      <c r="N67" s="3"/>
      <c r="O67" s="26"/>
      <c r="P67" s="28"/>
      <c r="Q67" s="28"/>
      <c r="R67" s="28"/>
      <c r="S67" s="28"/>
      <c r="T67" s="28"/>
      <c r="U67" s="28"/>
      <c r="V67" s="27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SUM(M57,M60,M63,M66)</f>
        <v>2.223922096</v>
      </c>
      <c r="N68" s="3"/>
      <c r="O68" s="3"/>
      <c r="P68" s="3"/>
      <c r="Q68" s="3"/>
      <c r="R68" s="3"/>
      <c r="S68" s="3"/>
      <c r="T68" s="2">
        <f t="shared" ref="T68:V68" si="7">AVERAGE(T57,T60,T63,T66)</f>
        <v>-0.1078809729</v>
      </c>
      <c r="U68" s="2">
        <f t="shared" si="7"/>
        <v>-0.1071143418</v>
      </c>
      <c r="V68" s="2">
        <f t="shared" si="7"/>
        <v>-0.1045804011</v>
      </c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5</v>
      </c>
      <c r="B70" s="6"/>
      <c r="C70" s="3"/>
      <c r="D70" s="7" t="s">
        <v>6</v>
      </c>
      <c r="E70" s="8"/>
      <c r="F70" s="8"/>
      <c r="G70" s="8"/>
      <c r="H70" s="8"/>
      <c r="I70" s="9" t="s">
        <v>3</v>
      </c>
      <c r="J70" s="10"/>
      <c r="K70" s="3"/>
      <c r="L70" s="7" t="s">
        <v>20</v>
      </c>
      <c r="M70" s="11" t="s">
        <v>8</v>
      </c>
      <c r="N70" s="3"/>
      <c r="O70" s="7"/>
      <c r="P70" s="8"/>
      <c r="Q70" s="8"/>
      <c r="R70" s="8"/>
      <c r="S70" s="8"/>
      <c r="T70" s="8"/>
      <c r="U70" s="8"/>
      <c r="V70" s="11"/>
      <c r="W70" s="3"/>
      <c r="X70" s="3"/>
      <c r="Y70" s="3"/>
      <c r="Z70" s="3"/>
    </row>
    <row r="71" ht="15.75" customHeight="1">
      <c r="A71" s="12"/>
      <c r="B71" s="13"/>
      <c r="C71" s="3"/>
      <c r="D71" s="14"/>
      <c r="E71" s="15" t="s">
        <v>9</v>
      </c>
      <c r="F71" s="15" t="s">
        <v>22</v>
      </c>
      <c r="G71" s="15" t="s">
        <v>10</v>
      </c>
      <c r="H71" s="15"/>
      <c r="I71" s="16" t="s">
        <v>11</v>
      </c>
      <c r="J71" s="17" t="s">
        <v>12</v>
      </c>
      <c r="K71" s="3"/>
      <c r="L71" s="14"/>
      <c r="M71" s="18"/>
      <c r="N71" s="3"/>
      <c r="O71" s="14" t="s">
        <v>13</v>
      </c>
      <c r="P71" s="15" t="s">
        <v>14</v>
      </c>
      <c r="Q71" s="15" t="s">
        <v>23</v>
      </c>
      <c r="R71" s="15" t="s">
        <v>24</v>
      </c>
      <c r="S71" s="15" t="s">
        <v>16</v>
      </c>
      <c r="T71" s="15" t="s">
        <v>25</v>
      </c>
      <c r="U71" s="15" t="s">
        <v>26</v>
      </c>
      <c r="V71" s="18" t="s">
        <v>18</v>
      </c>
      <c r="W71" s="3"/>
      <c r="X71" s="3"/>
      <c r="Y71" s="3"/>
      <c r="Z71" s="3"/>
    </row>
    <row r="72" ht="15.75" customHeight="1">
      <c r="A72" s="21" t="s">
        <v>2</v>
      </c>
      <c r="B72" s="22">
        <f t="array" ref="B72:B73">TRANSPOSE($A$3:$B$3)</f>
        <v>0</v>
      </c>
      <c r="C72" s="3"/>
      <c r="D72" s="23" t="s">
        <v>19</v>
      </c>
      <c r="E72" s="24">
        <f>E57-$B$8*T68</f>
        <v>4.378167543</v>
      </c>
      <c r="F72" s="24">
        <f>F57-$B$8*$U$23</f>
        <v>1.256664546</v>
      </c>
      <c r="G72" s="24">
        <f>G57-$B$8*$V$23</f>
        <v>-1.575181412</v>
      </c>
      <c r="H72" s="24"/>
      <c r="I72" s="34">
        <f t="array" ref="I72">MMULT(E72:F72,B72:B73) + G72</f>
        <v>-1.575181412</v>
      </c>
      <c r="J72" s="22">
        <f>1/(1+EXP(I72))</f>
        <v>0.8285210055</v>
      </c>
      <c r="K72" s="21"/>
      <c r="L72" s="21">
        <f>$C$3</f>
        <v>0</v>
      </c>
      <c r="M72" s="22">
        <f>(L72-J72)^2</f>
        <v>0.6864470566</v>
      </c>
      <c r="N72" s="3"/>
      <c r="O72" s="21">
        <f>2*(J72-L72)</f>
        <v>1.657042011</v>
      </c>
      <c r="P72" s="3">
        <f>J72*(1-J72)</f>
        <v>0.1420739489</v>
      </c>
      <c r="Q72" s="3">
        <f>B72</f>
        <v>0</v>
      </c>
      <c r="R72" s="3">
        <f>B73</f>
        <v>0</v>
      </c>
      <c r="S72" s="3">
        <v>1.0</v>
      </c>
      <c r="T72" s="3">
        <f>O72*P72*Q72</f>
        <v>0</v>
      </c>
      <c r="U72" s="3">
        <f>O72*P72*R72</f>
        <v>0</v>
      </c>
      <c r="V72" s="3">
        <f>O72*P72*S72</f>
        <v>0.2354225021</v>
      </c>
      <c r="W72" s="3"/>
      <c r="X72" s="3"/>
      <c r="Y72" s="3"/>
      <c r="Z72" s="3"/>
    </row>
    <row r="73" ht="15.75" customHeight="1">
      <c r="A73" s="21" t="s">
        <v>21</v>
      </c>
      <c r="B73" s="22">
        <v>0.0</v>
      </c>
      <c r="C73" s="3"/>
      <c r="D73" s="21"/>
      <c r="E73" s="3"/>
      <c r="F73" s="3"/>
      <c r="G73" s="3"/>
      <c r="H73" s="3"/>
      <c r="I73" s="3"/>
      <c r="J73" s="22"/>
      <c r="K73" s="3"/>
      <c r="L73" s="21"/>
      <c r="M73" s="22"/>
      <c r="N73" s="3"/>
      <c r="O73" s="21"/>
      <c r="P73" s="3"/>
      <c r="Q73" s="3"/>
      <c r="R73" s="3"/>
      <c r="S73" s="3"/>
      <c r="T73" s="3"/>
      <c r="U73" s="3"/>
      <c r="V73" s="22"/>
      <c r="W73" s="3"/>
      <c r="X73" s="3"/>
      <c r="Y73" s="3"/>
      <c r="Z73" s="3"/>
    </row>
    <row r="74" ht="15.75" customHeight="1">
      <c r="A74" s="21"/>
      <c r="B74" s="22"/>
      <c r="C74" s="3"/>
      <c r="D74" s="21"/>
      <c r="E74" s="3"/>
      <c r="F74" s="3"/>
      <c r="G74" s="3"/>
      <c r="H74" s="3"/>
      <c r="I74" s="3"/>
      <c r="J74" s="22"/>
      <c r="K74" s="3"/>
      <c r="L74" s="21"/>
      <c r="M74" s="22"/>
      <c r="N74" s="3"/>
      <c r="O74" s="21"/>
      <c r="P74" s="3"/>
      <c r="Q74" s="3"/>
      <c r="R74" s="3"/>
      <c r="S74" s="3"/>
      <c r="T74" s="3"/>
      <c r="U74" s="3"/>
      <c r="V74" s="22"/>
      <c r="W74" s="3"/>
      <c r="X74" s="3"/>
      <c r="Y74" s="3"/>
      <c r="Z74" s="3"/>
    </row>
    <row r="75" ht="15.75" customHeight="1">
      <c r="A75" s="21" t="s">
        <v>2</v>
      </c>
      <c r="B75" s="22">
        <f t="array" ref="B75:B76">TRANSPOSE($A$4:$B$4)</f>
        <v>1</v>
      </c>
      <c r="C75" s="3"/>
      <c r="D75" s="21" t="s">
        <v>19</v>
      </c>
      <c r="E75" s="24">
        <f>E60-$B$8*$T$23</f>
        <v>2.049204554</v>
      </c>
      <c r="F75" s="24">
        <f>F60-$B$8*$U$23</f>
        <v>1.256664546</v>
      </c>
      <c r="G75" s="24">
        <f>G60-$B$8*$V$23</f>
        <v>-1.575181412</v>
      </c>
      <c r="H75" s="3"/>
      <c r="I75" s="34">
        <f t="array" ref="I75">MMULT(E75:F75,B75:B76) + G75</f>
        <v>0.4740231414</v>
      </c>
      <c r="J75" s="22">
        <f>1/(1+EXP(I75))</f>
        <v>0.3836644631</v>
      </c>
      <c r="K75" s="3"/>
      <c r="L75" s="21">
        <f>$C$4</f>
        <v>1</v>
      </c>
      <c r="M75" s="22">
        <f>(L75-J75)^2</f>
        <v>0.3798694941</v>
      </c>
      <c r="N75" s="3"/>
      <c r="O75" s="21">
        <f>2*(J75-L75)</f>
        <v>-1.232671074</v>
      </c>
      <c r="P75" s="3">
        <f>J75*(1-J75)</f>
        <v>0.2364660429</v>
      </c>
      <c r="Q75" s="3">
        <f>B75</f>
        <v>1</v>
      </c>
      <c r="R75" s="3">
        <f>B76</f>
        <v>0</v>
      </c>
      <c r="S75" s="3">
        <v>1.0</v>
      </c>
      <c r="T75" s="3">
        <f>O75*P75*Q75</f>
        <v>-0.291484851</v>
      </c>
      <c r="U75" s="3">
        <f>O75*P75*R75</f>
        <v>0</v>
      </c>
      <c r="V75" s="3">
        <f>O75*P75*S75</f>
        <v>-0.291484851</v>
      </c>
      <c r="W75" s="3"/>
      <c r="X75" s="3"/>
      <c r="Y75" s="3"/>
      <c r="Z75" s="3"/>
    </row>
    <row r="76" ht="15.75" customHeight="1">
      <c r="A76" s="21" t="s">
        <v>21</v>
      </c>
      <c r="B76" s="22">
        <v>0.0</v>
      </c>
      <c r="C76" s="3"/>
      <c r="D76" s="21"/>
      <c r="E76" s="3"/>
      <c r="F76" s="3"/>
      <c r="G76" s="3"/>
      <c r="H76" s="3"/>
      <c r="I76" s="3"/>
      <c r="J76" s="22"/>
      <c r="K76" s="3"/>
      <c r="L76" s="21"/>
      <c r="M76" s="22"/>
      <c r="N76" s="3"/>
      <c r="O76" s="21"/>
      <c r="P76" s="3"/>
      <c r="Q76" s="3"/>
      <c r="R76" s="3"/>
      <c r="S76" s="3"/>
      <c r="T76" s="3"/>
      <c r="U76" s="3"/>
      <c r="V76" s="22"/>
      <c r="W76" s="3"/>
      <c r="X76" s="3"/>
      <c r="Y76" s="3"/>
      <c r="Z76" s="3"/>
    </row>
    <row r="77" ht="15.75" customHeight="1">
      <c r="A77" s="21"/>
      <c r="B77" s="22"/>
      <c r="C77" s="3"/>
      <c r="D77" s="21"/>
      <c r="E77" s="3"/>
      <c r="F77" s="3"/>
      <c r="G77" s="3"/>
      <c r="H77" s="3"/>
      <c r="I77" s="3"/>
      <c r="J77" s="22"/>
      <c r="K77" s="3"/>
      <c r="L77" s="21"/>
      <c r="M77" s="22"/>
      <c r="N77" s="3"/>
      <c r="O77" s="21"/>
      <c r="P77" s="3"/>
      <c r="Q77" s="3"/>
      <c r="R77" s="3"/>
      <c r="S77" s="3"/>
      <c r="T77" s="3"/>
      <c r="U77" s="3"/>
      <c r="V77" s="22"/>
      <c r="W77" s="3"/>
      <c r="X77" s="3"/>
      <c r="Y77" s="3"/>
      <c r="Z77" s="3"/>
    </row>
    <row r="78" ht="15.75" customHeight="1">
      <c r="A78" s="21" t="s">
        <v>2</v>
      </c>
      <c r="B78" s="22">
        <f t="array" ref="B78:B79">TRANSPOSE($A$5:$B$5)</f>
        <v>0</v>
      </c>
      <c r="C78" s="3"/>
      <c r="D78" s="21" t="s">
        <v>19</v>
      </c>
      <c r="E78" s="24">
        <f>E63-$B$8*$T$23</f>
        <v>2.049204554</v>
      </c>
      <c r="F78" s="24">
        <f>F63-$B$8*$U$23</f>
        <v>1.256664546</v>
      </c>
      <c r="G78" s="24">
        <f>G63-$B$8*$V$23</f>
        <v>-1.575181412</v>
      </c>
      <c r="H78" s="3"/>
      <c r="I78" s="34">
        <f t="array" ref="I78">MMULT(E78:F78,B78:B79) + G78</f>
        <v>-0.3185168658</v>
      </c>
      <c r="J78" s="22">
        <f>1/(1+EXP(I78))</f>
        <v>0.5789627585</v>
      </c>
      <c r="K78" s="3"/>
      <c r="L78" s="21">
        <f>$C$5</f>
        <v>1</v>
      </c>
      <c r="M78" s="22">
        <f>(L78-J78)^2</f>
        <v>0.1772723587</v>
      </c>
      <c r="N78" s="3"/>
      <c r="O78" s="21">
        <f>2*(J78-L78)</f>
        <v>-0.842074483</v>
      </c>
      <c r="P78" s="3">
        <f>J78*(1-J78)</f>
        <v>0.2437648828</v>
      </c>
      <c r="Q78" s="3">
        <f>B78</f>
        <v>0</v>
      </c>
      <c r="R78" s="3">
        <f>B79</f>
        <v>1</v>
      </c>
      <c r="S78" s="3">
        <v>1.0</v>
      </c>
      <c r="T78" s="3">
        <f>O78*P78*Q78</f>
        <v>0</v>
      </c>
      <c r="U78" s="3">
        <f>O78*P78*R78</f>
        <v>-0.2052681876</v>
      </c>
      <c r="V78" s="3">
        <f>O78*P78*S78</f>
        <v>-0.2052681876</v>
      </c>
      <c r="W78" s="3"/>
      <c r="X78" s="3"/>
      <c r="Y78" s="3"/>
      <c r="Z78" s="3"/>
    </row>
    <row r="79" ht="15.75" customHeight="1">
      <c r="A79" s="21" t="s">
        <v>21</v>
      </c>
      <c r="B79" s="22">
        <v>1.0</v>
      </c>
      <c r="C79" s="3"/>
      <c r="D79" s="21"/>
      <c r="E79" s="3"/>
      <c r="F79" s="3"/>
      <c r="G79" s="3"/>
      <c r="H79" s="3"/>
      <c r="I79" s="3"/>
      <c r="J79" s="22"/>
      <c r="K79" s="3"/>
      <c r="L79" s="21"/>
      <c r="M79" s="22"/>
      <c r="N79" s="3"/>
      <c r="O79" s="21"/>
      <c r="P79" s="3"/>
      <c r="Q79" s="3"/>
      <c r="R79" s="3"/>
      <c r="S79" s="3"/>
      <c r="T79" s="3"/>
      <c r="U79" s="3"/>
      <c r="V79" s="22"/>
      <c r="W79" s="3"/>
      <c r="X79" s="3"/>
      <c r="Y79" s="3"/>
      <c r="Z79" s="3"/>
    </row>
    <row r="80" ht="15.75" customHeight="1">
      <c r="A80" s="21"/>
      <c r="B80" s="22"/>
      <c r="C80" s="3"/>
      <c r="D80" s="21"/>
      <c r="E80" s="3"/>
      <c r="F80" s="3"/>
      <c r="G80" s="3"/>
      <c r="H80" s="3"/>
      <c r="I80" s="3"/>
      <c r="J80" s="22"/>
      <c r="K80" s="3"/>
      <c r="L80" s="21"/>
      <c r="M80" s="22"/>
      <c r="N80" s="3"/>
      <c r="O80" s="21"/>
      <c r="P80" s="3"/>
      <c r="Q80" s="3"/>
      <c r="R80" s="3"/>
      <c r="S80" s="3"/>
      <c r="T80" s="3"/>
      <c r="U80" s="3"/>
      <c r="V80" s="22"/>
      <c r="W80" s="3"/>
      <c r="X80" s="3"/>
      <c r="Y80" s="3"/>
      <c r="Z80" s="3"/>
    </row>
    <row r="81" ht="15.75" customHeight="1">
      <c r="A81" s="21" t="s">
        <v>2</v>
      </c>
      <c r="B81" s="22">
        <f t="array" ref="B81:B82">TRANSPOSE($A$6:$B$6)</f>
        <v>1</v>
      </c>
      <c r="C81" s="3"/>
      <c r="D81" s="21" t="s">
        <v>19</v>
      </c>
      <c r="E81" s="24">
        <f>E66-$B$8*$T$23</f>
        <v>2.049204554</v>
      </c>
      <c r="F81" s="24">
        <f>F66-$B$8*$U$23</f>
        <v>1.256664546</v>
      </c>
      <c r="G81" s="24">
        <f>G66-$B$8*$V$23</f>
        <v>-1.575181412</v>
      </c>
      <c r="H81" s="3"/>
      <c r="I81" s="34">
        <f t="array" ref="I81">MMULT(E81:F81,B81:B82) + G81</f>
        <v>1.730687688</v>
      </c>
      <c r="J81" s="22">
        <f>1/(1+EXP(I81))</f>
        <v>0.1504996381</v>
      </c>
      <c r="K81" s="3"/>
      <c r="L81" s="21">
        <f>$C$6</f>
        <v>1</v>
      </c>
      <c r="M81" s="22">
        <f>(L81-J81)^2</f>
        <v>0.7216508649</v>
      </c>
      <c r="N81" s="3"/>
      <c r="O81" s="21">
        <f>2*(J81-L81)</f>
        <v>-1.699000724</v>
      </c>
      <c r="P81" s="3">
        <f>J81*(1-J81)</f>
        <v>0.127849497</v>
      </c>
      <c r="Q81" s="3">
        <f>B81</f>
        <v>1</v>
      </c>
      <c r="R81" s="3">
        <f>B82</f>
        <v>1</v>
      </c>
      <c r="S81" s="3">
        <v>1.0</v>
      </c>
      <c r="T81" s="3">
        <f>O81*P81*Q81</f>
        <v>-0.217216388</v>
      </c>
      <c r="U81" s="3">
        <f>O81*P81*R81</f>
        <v>-0.217216388</v>
      </c>
      <c r="V81" s="3">
        <f>O81*P81*S81</f>
        <v>-0.217216388</v>
      </c>
      <c r="W81" s="3"/>
      <c r="X81" s="3"/>
      <c r="Y81" s="3"/>
      <c r="Z81" s="3"/>
    </row>
    <row r="82" ht="15.75" customHeight="1">
      <c r="A82" s="26" t="s">
        <v>21</v>
      </c>
      <c r="B82" s="27">
        <v>1.0</v>
      </c>
      <c r="C82" s="3"/>
      <c r="D82" s="26"/>
      <c r="E82" s="28"/>
      <c r="F82" s="28"/>
      <c r="G82" s="28"/>
      <c r="H82" s="28"/>
      <c r="I82" s="28"/>
      <c r="J82" s="27"/>
      <c r="K82" s="21"/>
      <c r="L82" s="26"/>
      <c r="M82" s="27"/>
      <c r="N82" s="3"/>
      <c r="O82" s="26"/>
      <c r="P82" s="28"/>
      <c r="Q82" s="28"/>
      <c r="R82" s="28"/>
      <c r="S82" s="28"/>
      <c r="T82" s="28"/>
      <c r="U82" s="28"/>
      <c r="V82" s="27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SUM(M72,M75,M78,M81)</f>
        <v>1.965239774</v>
      </c>
      <c r="N83" s="3"/>
      <c r="O83" s="3"/>
      <c r="P83" s="3"/>
      <c r="Q83" s="3"/>
      <c r="R83" s="3"/>
      <c r="S83" s="3"/>
      <c r="T83" s="2">
        <f t="shared" ref="T83:V83" si="8">AVERAGE(T72,T75,T78,T81)</f>
        <v>-0.1271753097</v>
      </c>
      <c r="U83" s="2">
        <f t="shared" si="8"/>
        <v>-0.1056211439</v>
      </c>
      <c r="V83" s="2">
        <f t="shared" si="8"/>
        <v>-0.1196367311</v>
      </c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5</v>
      </c>
      <c r="B85" s="6"/>
      <c r="C85" s="3"/>
      <c r="D85" s="7" t="s">
        <v>6</v>
      </c>
      <c r="E85" s="8"/>
      <c r="F85" s="8"/>
      <c r="G85" s="8"/>
      <c r="H85" s="8"/>
      <c r="I85" s="9" t="s">
        <v>3</v>
      </c>
      <c r="J85" s="10"/>
      <c r="K85" s="3"/>
      <c r="L85" s="7" t="s">
        <v>20</v>
      </c>
      <c r="M85" s="11" t="s">
        <v>8</v>
      </c>
      <c r="N85" s="3"/>
      <c r="O85" s="7"/>
      <c r="P85" s="8"/>
      <c r="Q85" s="8"/>
      <c r="R85" s="8"/>
      <c r="S85" s="8"/>
      <c r="T85" s="8"/>
      <c r="U85" s="8"/>
      <c r="V85" s="11"/>
      <c r="W85" s="3"/>
      <c r="X85" s="3"/>
      <c r="Y85" s="3"/>
      <c r="Z85" s="3"/>
    </row>
    <row r="86" ht="15.75" customHeight="1">
      <c r="A86" s="12"/>
      <c r="B86" s="13"/>
      <c r="C86" s="3"/>
      <c r="D86" s="14"/>
      <c r="E86" s="15" t="s">
        <v>9</v>
      </c>
      <c r="F86" s="15" t="s">
        <v>22</v>
      </c>
      <c r="G86" s="15" t="s">
        <v>10</v>
      </c>
      <c r="H86" s="15"/>
      <c r="I86" s="16" t="s">
        <v>11</v>
      </c>
      <c r="J86" s="17" t="s">
        <v>12</v>
      </c>
      <c r="K86" s="3"/>
      <c r="L86" s="14"/>
      <c r="M86" s="18"/>
      <c r="N86" s="3"/>
      <c r="O86" s="14" t="s">
        <v>13</v>
      </c>
      <c r="P86" s="15" t="s">
        <v>14</v>
      </c>
      <c r="Q86" s="15" t="s">
        <v>23</v>
      </c>
      <c r="R86" s="15" t="s">
        <v>24</v>
      </c>
      <c r="S86" s="15" t="s">
        <v>16</v>
      </c>
      <c r="T86" s="15" t="s">
        <v>25</v>
      </c>
      <c r="U86" s="15" t="s">
        <v>26</v>
      </c>
      <c r="V86" s="18" t="s">
        <v>18</v>
      </c>
      <c r="W86" s="3"/>
      <c r="X86" s="3"/>
      <c r="Y86" s="3"/>
      <c r="Z86" s="3"/>
    </row>
    <row r="87" ht="15.75" customHeight="1">
      <c r="A87" s="21" t="s">
        <v>2</v>
      </c>
      <c r="B87" s="22">
        <f t="array" ref="B87:B88">TRANSPOSE($A$3:$B$3)</f>
        <v>0</v>
      </c>
      <c r="C87" s="3"/>
      <c r="D87" s="23" t="s">
        <v>19</v>
      </c>
      <c r="E87" s="24">
        <f>E72-$B$8*T83</f>
        <v>5.64992064</v>
      </c>
      <c r="F87" s="24">
        <f>F72-$B$8*$U$23</f>
        <v>1.320830683</v>
      </c>
      <c r="G87" s="24">
        <f>G72-$B$8*$V$23</f>
        <v>-2.218976765</v>
      </c>
      <c r="H87" s="24"/>
      <c r="I87" s="34">
        <f t="array" ref="I87">MMULT(E87:F87,B87:B88) + G87</f>
        <v>-2.218976765</v>
      </c>
      <c r="J87" s="22">
        <f>1/(1+EXP(I87))</f>
        <v>0.9019407343</v>
      </c>
      <c r="K87" s="21"/>
      <c r="L87" s="21">
        <f>$C$3</f>
        <v>0</v>
      </c>
      <c r="M87" s="22">
        <f>(L87-J87)^2</f>
        <v>0.8134970882</v>
      </c>
      <c r="N87" s="3"/>
      <c r="O87" s="21">
        <f>2*(J87-L87)</f>
        <v>1.803881469</v>
      </c>
      <c r="P87" s="3">
        <f>J87*(1-J87)</f>
        <v>0.08844364611</v>
      </c>
      <c r="Q87" s="3">
        <f>B87</f>
        <v>0</v>
      </c>
      <c r="R87" s="3">
        <f>B88</f>
        <v>0</v>
      </c>
      <c r="S87" s="3">
        <v>1.0</v>
      </c>
      <c r="T87" s="3">
        <f>O87*P87*Q87</f>
        <v>0</v>
      </c>
      <c r="U87" s="3">
        <f>O87*P87*R87</f>
        <v>0</v>
      </c>
      <c r="V87" s="3">
        <f>O87*P87*S87</f>
        <v>0.1595418542</v>
      </c>
      <c r="W87" s="3"/>
      <c r="X87" s="3"/>
      <c r="Y87" s="3"/>
      <c r="Z87" s="3"/>
    </row>
    <row r="88" ht="15.75" customHeight="1">
      <c r="A88" s="21" t="s">
        <v>21</v>
      </c>
      <c r="B88" s="22">
        <v>0.0</v>
      </c>
      <c r="C88" s="3"/>
      <c r="D88" s="21"/>
      <c r="E88" s="3"/>
      <c r="F88" s="3"/>
      <c r="G88" s="3"/>
      <c r="H88" s="3"/>
      <c r="I88" s="3"/>
      <c r="J88" s="22"/>
      <c r="K88" s="3"/>
      <c r="L88" s="21"/>
      <c r="M88" s="22"/>
      <c r="N88" s="3"/>
      <c r="O88" s="21"/>
      <c r="P88" s="3"/>
      <c r="Q88" s="3"/>
      <c r="R88" s="3"/>
      <c r="S88" s="3"/>
      <c r="T88" s="3"/>
      <c r="U88" s="3"/>
      <c r="V88" s="22"/>
      <c r="W88" s="3"/>
      <c r="X88" s="3"/>
      <c r="Y88" s="3"/>
      <c r="Z88" s="3"/>
    </row>
    <row r="89" ht="15.75" customHeight="1">
      <c r="A89" s="21"/>
      <c r="B89" s="22"/>
      <c r="C89" s="3"/>
      <c r="D89" s="21"/>
      <c r="E89" s="3"/>
      <c r="F89" s="3"/>
      <c r="G89" s="3"/>
      <c r="H89" s="3"/>
      <c r="I89" s="3"/>
      <c r="J89" s="22"/>
      <c r="K89" s="3"/>
      <c r="L89" s="21"/>
      <c r="M89" s="22"/>
      <c r="N89" s="3"/>
      <c r="O89" s="21"/>
      <c r="P89" s="3"/>
      <c r="Q89" s="3"/>
      <c r="R89" s="3"/>
      <c r="S89" s="3"/>
      <c r="T89" s="3"/>
      <c r="U89" s="3"/>
      <c r="V89" s="22"/>
      <c r="W89" s="3"/>
      <c r="X89" s="3"/>
      <c r="Y89" s="3"/>
      <c r="Z89" s="3"/>
    </row>
    <row r="90" ht="15.75" customHeight="1">
      <c r="A90" s="21" t="s">
        <v>2</v>
      </c>
      <c r="B90" s="22">
        <f t="array" ref="B90:B91">TRANSPOSE($A$4:$B$4)</f>
        <v>1</v>
      </c>
      <c r="C90" s="3"/>
      <c r="D90" s="21" t="s">
        <v>19</v>
      </c>
      <c r="E90" s="24">
        <f>E75-$B$8*$T$23</f>
        <v>2.061505692</v>
      </c>
      <c r="F90" s="24">
        <f>F75-$B$8*$U$23</f>
        <v>1.320830683</v>
      </c>
      <c r="G90" s="24">
        <f>G75-$B$8*$V$23</f>
        <v>-2.218976765</v>
      </c>
      <c r="H90" s="3"/>
      <c r="I90" s="34">
        <f t="array" ref="I90">MMULT(E90:F90,B90:B91) + G90</f>
        <v>-0.1574710732</v>
      </c>
      <c r="J90" s="22">
        <f>1/(1+EXP(I90))</f>
        <v>0.5392866189</v>
      </c>
      <c r="K90" s="3"/>
      <c r="L90" s="21">
        <f>$C$4</f>
        <v>1</v>
      </c>
      <c r="M90" s="22">
        <f>(L90-J90)^2</f>
        <v>0.2122568196</v>
      </c>
      <c r="N90" s="3"/>
      <c r="O90" s="21">
        <f>2*(J90-L90)</f>
        <v>-0.9214267623</v>
      </c>
      <c r="P90" s="3">
        <f>J90*(1-J90)</f>
        <v>0.2484565616</v>
      </c>
      <c r="Q90" s="3">
        <f>B90</f>
        <v>1</v>
      </c>
      <c r="R90" s="3">
        <f>B91</f>
        <v>0</v>
      </c>
      <c r="S90" s="3">
        <v>1.0</v>
      </c>
      <c r="T90" s="3">
        <f>O90*P90*Q90</f>
        <v>-0.2289345251</v>
      </c>
      <c r="U90" s="3">
        <f>O90*P90*R90</f>
        <v>0</v>
      </c>
      <c r="V90" s="3">
        <f>O90*P90*S90</f>
        <v>-0.2289345251</v>
      </c>
      <c r="W90" s="3"/>
      <c r="X90" s="3"/>
      <c r="Y90" s="3"/>
      <c r="Z90" s="3"/>
    </row>
    <row r="91" ht="15.75" customHeight="1">
      <c r="A91" s="21" t="s">
        <v>21</v>
      </c>
      <c r="B91" s="22">
        <v>0.0</v>
      </c>
      <c r="C91" s="3"/>
      <c r="D91" s="21"/>
      <c r="E91" s="3"/>
      <c r="F91" s="3"/>
      <c r="G91" s="3"/>
      <c r="H91" s="3"/>
      <c r="I91" s="3"/>
      <c r="J91" s="22"/>
      <c r="K91" s="3"/>
      <c r="L91" s="21"/>
      <c r="M91" s="22"/>
      <c r="N91" s="3"/>
      <c r="O91" s="21"/>
      <c r="P91" s="3"/>
      <c r="Q91" s="3"/>
      <c r="R91" s="3"/>
      <c r="S91" s="3"/>
      <c r="T91" s="3"/>
      <c r="U91" s="3"/>
      <c r="V91" s="22"/>
      <c r="W91" s="3"/>
      <c r="X91" s="3"/>
      <c r="Y91" s="3"/>
      <c r="Z91" s="3"/>
    </row>
    <row r="92" ht="15.75" customHeight="1">
      <c r="A92" s="21"/>
      <c r="B92" s="22"/>
      <c r="C92" s="3"/>
      <c r="D92" s="21"/>
      <c r="E92" s="3"/>
      <c r="F92" s="3"/>
      <c r="G92" s="3"/>
      <c r="H92" s="3"/>
      <c r="I92" s="3"/>
      <c r="J92" s="22"/>
      <c r="K92" s="3"/>
      <c r="L92" s="21"/>
      <c r="M92" s="22"/>
      <c r="N92" s="3"/>
      <c r="O92" s="21"/>
      <c r="P92" s="3"/>
      <c r="Q92" s="3"/>
      <c r="R92" s="3"/>
      <c r="S92" s="3"/>
      <c r="T92" s="3"/>
      <c r="U92" s="3"/>
      <c r="V92" s="22"/>
      <c r="W92" s="3"/>
      <c r="X92" s="3"/>
      <c r="Y92" s="3"/>
      <c r="Z92" s="3"/>
    </row>
    <row r="93" ht="15.75" customHeight="1">
      <c r="A93" s="21" t="s">
        <v>2</v>
      </c>
      <c r="B93" s="22">
        <f t="array" ref="B93:B94">TRANSPOSE($A$5:$B$5)</f>
        <v>0</v>
      </c>
      <c r="C93" s="3"/>
      <c r="D93" s="21" t="s">
        <v>19</v>
      </c>
      <c r="E93" s="24">
        <f>E78-$B$8*$T$23</f>
        <v>2.061505692</v>
      </c>
      <c r="F93" s="24">
        <f>F78-$B$8*$U$23</f>
        <v>1.320830683</v>
      </c>
      <c r="G93" s="24">
        <f>G78-$B$8*$V$23</f>
        <v>-2.218976765</v>
      </c>
      <c r="H93" s="3"/>
      <c r="I93" s="34">
        <f t="array" ref="I93">MMULT(E93:F93,B93:B94) + G93</f>
        <v>-0.8981460822</v>
      </c>
      <c r="J93" s="22">
        <f>1/(1+EXP(I93))</f>
        <v>0.710568373</v>
      </c>
      <c r="K93" s="3"/>
      <c r="L93" s="21">
        <f>$C$5</f>
        <v>1</v>
      </c>
      <c r="M93" s="22">
        <f>(L93-J93)^2</f>
        <v>0.0837706667</v>
      </c>
      <c r="N93" s="3"/>
      <c r="O93" s="21">
        <f>2*(J93-L93)</f>
        <v>-0.578863254</v>
      </c>
      <c r="P93" s="3">
        <f>J93*(1-J93)</f>
        <v>0.2056609603</v>
      </c>
      <c r="Q93" s="3">
        <f>B93</f>
        <v>0</v>
      </c>
      <c r="R93" s="3">
        <f>B94</f>
        <v>1</v>
      </c>
      <c r="S93" s="3">
        <v>1.0</v>
      </c>
      <c r="T93" s="3">
        <f>O93*P93*Q93</f>
        <v>0</v>
      </c>
      <c r="U93" s="3">
        <f>O93*P93*R93</f>
        <v>-0.1190495727</v>
      </c>
      <c r="V93" s="3">
        <f>O93*P93*S93</f>
        <v>-0.1190495727</v>
      </c>
      <c r="W93" s="3"/>
      <c r="X93" s="3"/>
      <c r="Y93" s="3"/>
      <c r="Z93" s="3"/>
    </row>
    <row r="94" ht="15.75" customHeight="1">
      <c r="A94" s="21" t="s">
        <v>21</v>
      </c>
      <c r="B94" s="22">
        <v>1.0</v>
      </c>
      <c r="C94" s="3"/>
      <c r="D94" s="21"/>
      <c r="E94" s="3"/>
      <c r="F94" s="3"/>
      <c r="G94" s="3"/>
      <c r="H94" s="3"/>
      <c r="I94" s="3"/>
      <c r="J94" s="22"/>
      <c r="K94" s="3"/>
      <c r="L94" s="21"/>
      <c r="M94" s="22"/>
      <c r="N94" s="3"/>
      <c r="O94" s="21"/>
      <c r="P94" s="3"/>
      <c r="Q94" s="3"/>
      <c r="R94" s="3"/>
      <c r="S94" s="3"/>
      <c r="T94" s="3"/>
      <c r="U94" s="3"/>
      <c r="V94" s="22"/>
      <c r="W94" s="3"/>
      <c r="X94" s="3"/>
      <c r="Y94" s="3"/>
      <c r="Z94" s="3"/>
    </row>
    <row r="95" ht="15.75" customHeight="1">
      <c r="A95" s="21"/>
      <c r="B95" s="22"/>
      <c r="C95" s="3"/>
      <c r="D95" s="21"/>
      <c r="E95" s="3"/>
      <c r="F95" s="3"/>
      <c r="G95" s="3"/>
      <c r="H95" s="3"/>
      <c r="I95" s="3"/>
      <c r="J95" s="22"/>
      <c r="K95" s="3"/>
      <c r="L95" s="21"/>
      <c r="M95" s="22"/>
      <c r="N95" s="3"/>
      <c r="O95" s="21"/>
      <c r="P95" s="3"/>
      <c r="Q95" s="3"/>
      <c r="R95" s="3"/>
      <c r="S95" s="3"/>
      <c r="T95" s="3"/>
      <c r="U95" s="3"/>
      <c r="V95" s="22"/>
      <c r="W95" s="3"/>
      <c r="X95" s="3"/>
      <c r="Y95" s="3"/>
      <c r="Z95" s="3"/>
    </row>
    <row r="96" ht="15.75" customHeight="1">
      <c r="A96" s="21" t="s">
        <v>2</v>
      </c>
      <c r="B96" s="22">
        <f t="array" ref="B96:B97">TRANSPOSE($A$6:$B$6)</f>
        <v>1</v>
      </c>
      <c r="C96" s="3"/>
      <c r="D96" s="21" t="s">
        <v>19</v>
      </c>
      <c r="E96" s="24">
        <f>E81-$B$8*$T$23</f>
        <v>2.061505692</v>
      </c>
      <c r="F96" s="24">
        <f>F81-$B$8*$U$23</f>
        <v>1.320830683</v>
      </c>
      <c r="G96" s="24">
        <f>G81-$B$8*$V$23</f>
        <v>-2.218976765</v>
      </c>
      <c r="H96" s="3"/>
      <c r="I96" s="34">
        <f t="array" ref="I96">MMULT(E96:F96,B96:B97) + G96</f>
        <v>1.16335961</v>
      </c>
      <c r="J96" s="22">
        <f>1/(1+EXP(I96))</f>
        <v>0.2380573626</v>
      </c>
      <c r="K96" s="3"/>
      <c r="L96" s="21">
        <f>$C$6</f>
        <v>1</v>
      </c>
      <c r="M96" s="22">
        <f>(L96-J96)^2</f>
        <v>0.5805565826</v>
      </c>
      <c r="N96" s="3"/>
      <c r="O96" s="21">
        <f>2*(J96-L96)</f>
        <v>-1.523885275</v>
      </c>
      <c r="P96" s="3">
        <f>J96*(1-J96)</f>
        <v>0.1813860547</v>
      </c>
      <c r="Q96" s="3">
        <f>B96</f>
        <v>1</v>
      </c>
      <c r="R96" s="3">
        <f>B97</f>
        <v>1</v>
      </c>
      <c r="S96" s="3">
        <v>1.0</v>
      </c>
      <c r="T96" s="3">
        <f>O96*P96*Q96</f>
        <v>-0.2764115378</v>
      </c>
      <c r="U96" s="3">
        <f>O96*P96*R96</f>
        <v>-0.2764115378</v>
      </c>
      <c r="V96" s="3">
        <f>O96*P96*S96</f>
        <v>-0.2764115378</v>
      </c>
      <c r="W96" s="3"/>
      <c r="X96" s="3"/>
      <c r="Y96" s="3"/>
      <c r="Z96" s="3"/>
    </row>
    <row r="97" ht="15.75" customHeight="1">
      <c r="A97" s="26" t="s">
        <v>21</v>
      </c>
      <c r="B97" s="27">
        <v>1.0</v>
      </c>
      <c r="C97" s="3"/>
      <c r="D97" s="26"/>
      <c r="E97" s="28"/>
      <c r="F97" s="28"/>
      <c r="G97" s="28"/>
      <c r="H97" s="28"/>
      <c r="I97" s="28"/>
      <c r="J97" s="27"/>
      <c r="K97" s="21"/>
      <c r="L97" s="26"/>
      <c r="M97" s="27"/>
      <c r="N97" s="3"/>
      <c r="O97" s="26"/>
      <c r="P97" s="28"/>
      <c r="Q97" s="28"/>
      <c r="R97" s="28"/>
      <c r="S97" s="28"/>
      <c r="T97" s="28"/>
      <c r="U97" s="28"/>
      <c r="V97" s="27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SUM(M87,M90,M93,M96)</f>
        <v>1.690081157</v>
      </c>
      <c r="N98" s="3"/>
      <c r="O98" s="3"/>
      <c r="P98" s="3"/>
      <c r="Q98" s="3"/>
      <c r="R98" s="3"/>
      <c r="S98" s="3"/>
      <c r="T98" s="2">
        <f t="shared" ref="T98:V98" si="9">AVERAGE(T87,T90,T93,T96)</f>
        <v>-0.1263365157</v>
      </c>
      <c r="U98" s="2">
        <f t="shared" si="9"/>
        <v>-0.09886527763</v>
      </c>
      <c r="V98" s="2">
        <f t="shared" si="9"/>
        <v>-0.1162134453</v>
      </c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 t="s">
        <v>5</v>
      </c>
      <c r="B100" s="6"/>
      <c r="C100" s="3"/>
      <c r="D100" s="7" t="s">
        <v>6</v>
      </c>
      <c r="E100" s="8"/>
      <c r="F100" s="8"/>
      <c r="G100" s="8"/>
      <c r="H100" s="8"/>
      <c r="I100" s="9" t="s">
        <v>3</v>
      </c>
      <c r="J100" s="10"/>
      <c r="K100" s="3"/>
      <c r="L100" s="7" t="s">
        <v>20</v>
      </c>
      <c r="M100" s="11" t="s">
        <v>8</v>
      </c>
      <c r="N100" s="3"/>
      <c r="O100" s="7"/>
      <c r="P100" s="8"/>
      <c r="Q100" s="8"/>
      <c r="R100" s="8"/>
      <c r="S100" s="8"/>
      <c r="T100" s="8"/>
      <c r="U100" s="8"/>
      <c r="V100" s="11"/>
      <c r="W100" s="3"/>
      <c r="X100" s="3"/>
      <c r="Y100" s="3"/>
      <c r="Z100" s="3"/>
    </row>
    <row r="101" ht="15.75" customHeight="1">
      <c r="A101" s="12"/>
      <c r="B101" s="13"/>
      <c r="C101" s="3"/>
      <c r="D101" s="14"/>
      <c r="E101" s="15" t="s">
        <v>9</v>
      </c>
      <c r="F101" s="15" t="s">
        <v>22</v>
      </c>
      <c r="G101" s="15" t="s">
        <v>10</v>
      </c>
      <c r="H101" s="15"/>
      <c r="I101" s="16" t="s">
        <v>11</v>
      </c>
      <c r="J101" s="17" t="s">
        <v>12</v>
      </c>
      <c r="K101" s="3"/>
      <c r="L101" s="14"/>
      <c r="M101" s="18"/>
      <c r="N101" s="3"/>
      <c r="O101" s="14" t="s">
        <v>13</v>
      </c>
      <c r="P101" s="15" t="s">
        <v>14</v>
      </c>
      <c r="Q101" s="15" t="s">
        <v>23</v>
      </c>
      <c r="R101" s="15" t="s">
        <v>24</v>
      </c>
      <c r="S101" s="15" t="s">
        <v>16</v>
      </c>
      <c r="T101" s="15" t="s">
        <v>25</v>
      </c>
      <c r="U101" s="15" t="s">
        <v>26</v>
      </c>
      <c r="V101" s="18" t="s">
        <v>18</v>
      </c>
      <c r="W101" s="3"/>
      <c r="X101" s="3"/>
      <c r="Y101" s="3"/>
      <c r="Z101" s="3"/>
    </row>
    <row r="102" ht="15.75" customHeight="1">
      <c r="A102" s="21" t="s">
        <v>2</v>
      </c>
      <c r="B102" s="22">
        <f t="array" ref="B102:B103">TRANSPOSE($A$3:$B$3)</f>
        <v>0</v>
      </c>
      <c r="C102" s="3"/>
      <c r="D102" s="23" t="s">
        <v>19</v>
      </c>
      <c r="E102" s="24">
        <f>E87-$B$8*T98</f>
        <v>6.913285797</v>
      </c>
      <c r="F102" s="24">
        <f>F87-$B$8*$U$23</f>
        <v>1.384996819</v>
      </c>
      <c r="G102" s="24">
        <f>G87-$B$8*$V$23</f>
        <v>-2.862772118</v>
      </c>
      <c r="H102" s="24"/>
      <c r="I102" s="34">
        <f t="array" ref="I102">MMULT(E102:F102,B102:B103) + G102</f>
        <v>-2.862772118</v>
      </c>
      <c r="J102" s="22">
        <f>1/(1+EXP(I102))</f>
        <v>0.9459751471</v>
      </c>
      <c r="K102" s="21"/>
      <c r="L102" s="21">
        <f>$C$3</f>
        <v>0</v>
      </c>
      <c r="M102" s="22">
        <f>(L102-J102)^2</f>
        <v>0.894868979</v>
      </c>
      <c r="N102" s="3"/>
      <c r="O102" s="21">
        <f>2*(J102-L102)</f>
        <v>1.891950294</v>
      </c>
      <c r="P102" s="3">
        <f>J102*(1-J102)</f>
        <v>0.05110616814</v>
      </c>
      <c r="Q102" s="3">
        <f>B102</f>
        <v>0</v>
      </c>
      <c r="R102" s="3">
        <f>B103</f>
        <v>0</v>
      </c>
      <c r="S102" s="3">
        <v>1.0</v>
      </c>
      <c r="T102" s="3">
        <f>O102*P102*Q102</f>
        <v>0</v>
      </c>
      <c r="U102" s="3">
        <f>O102*P102*R102</f>
        <v>0</v>
      </c>
      <c r="V102" s="3">
        <f>O102*P102*S102</f>
        <v>0.09669032985</v>
      </c>
      <c r="W102" s="3"/>
      <c r="X102" s="3"/>
      <c r="Y102" s="3"/>
      <c r="Z102" s="3"/>
    </row>
    <row r="103" ht="15.75" customHeight="1">
      <c r="A103" s="21" t="s">
        <v>21</v>
      </c>
      <c r="B103" s="22">
        <v>0.0</v>
      </c>
      <c r="C103" s="3"/>
      <c r="D103" s="21"/>
      <c r="E103" s="3"/>
      <c r="F103" s="3"/>
      <c r="G103" s="3"/>
      <c r="H103" s="3"/>
      <c r="I103" s="3"/>
      <c r="J103" s="22"/>
      <c r="K103" s="3"/>
      <c r="L103" s="21"/>
      <c r="M103" s="22"/>
      <c r="N103" s="3"/>
      <c r="O103" s="21"/>
      <c r="P103" s="3"/>
      <c r="Q103" s="3"/>
      <c r="R103" s="3"/>
      <c r="S103" s="3"/>
      <c r="T103" s="3"/>
      <c r="U103" s="3"/>
      <c r="V103" s="22"/>
      <c r="W103" s="3"/>
      <c r="X103" s="3"/>
      <c r="Y103" s="3"/>
      <c r="Z103" s="3"/>
    </row>
    <row r="104" ht="15.75" customHeight="1">
      <c r="A104" s="21"/>
      <c r="B104" s="22"/>
      <c r="C104" s="3"/>
      <c r="D104" s="21"/>
      <c r="E104" s="3"/>
      <c r="F104" s="3"/>
      <c r="G104" s="3"/>
      <c r="H104" s="3"/>
      <c r="I104" s="3"/>
      <c r="J104" s="22"/>
      <c r="K104" s="3"/>
      <c r="L104" s="21"/>
      <c r="M104" s="22"/>
      <c r="N104" s="3"/>
      <c r="O104" s="21"/>
      <c r="P104" s="3"/>
      <c r="Q104" s="3"/>
      <c r="R104" s="3"/>
      <c r="S104" s="3"/>
      <c r="T104" s="3"/>
      <c r="U104" s="3"/>
      <c r="V104" s="22"/>
      <c r="W104" s="3"/>
      <c r="X104" s="3"/>
      <c r="Y104" s="3"/>
      <c r="Z104" s="3"/>
    </row>
    <row r="105" ht="15.75" customHeight="1">
      <c r="A105" s="21" t="s">
        <v>2</v>
      </c>
      <c r="B105" s="22">
        <f t="array" ref="B105:B106">TRANSPOSE($A$4:$B$4)</f>
        <v>1</v>
      </c>
      <c r="C105" s="3"/>
      <c r="D105" s="21" t="s">
        <v>19</v>
      </c>
      <c r="E105" s="24">
        <f>E90-$B$8*$T$23</f>
        <v>2.07380683</v>
      </c>
      <c r="F105" s="24">
        <f>F90-$B$8*$U$23</f>
        <v>1.384996819</v>
      </c>
      <c r="G105" s="24">
        <f>G90-$B$8*$V$23</f>
        <v>-2.862772118</v>
      </c>
      <c r="H105" s="3"/>
      <c r="I105" s="34">
        <f t="array" ref="I105">MMULT(E105:F105,B105:B106) + G105</f>
        <v>-0.7889652879</v>
      </c>
      <c r="J105" s="22">
        <f>1/(1+EXP(I105))</f>
        <v>0.6876091147</v>
      </c>
      <c r="K105" s="3"/>
      <c r="L105" s="21">
        <f>$C$4</f>
        <v>1</v>
      </c>
      <c r="M105" s="22">
        <f>(L105-J105)^2</f>
        <v>0.09758806525</v>
      </c>
      <c r="N105" s="3"/>
      <c r="O105" s="21">
        <f>2*(J105-L105)</f>
        <v>-0.6247817707</v>
      </c>
      <c r="P105" s="3">
        <f>J105*(1-J105)</f>
        <v>0.2148028201</v>
      </c>
      <c r="Q105" s="3">
        <f>B105</f>
        <v>1</v>
      </c>
      <c r="R105" s="3">
        <f>B106</f>
        <v>0</v>
      </c>
      <c r="S105" s="3">
        <v>1.0</v>
      </c>
      <c r="T105" s="3">
        <f>O105*P105*Q105</f>
        <v>-0.1342048863</v>
      </c>
      <c r="U105" s="3">
        <f>O105*P105*R105</f>
        <v>0</v>
      </c>
      <c r="V105" s="3">
        <f>O105*P105*S105</f>
        <v>-0.1342048863</v>
      </c>
      <c r="W105" s="3"/>
      <c r="X105" s="3"/>
      <c r="Y105" s="3"/>
      <c r="Z105" s="3"/>
    </row>
    <row r="106" ht="15.75" customHeight="1">
      <c r="A106" s="21" t="s">
        <v>21</v>
      </c>
      <c r="B106" s="22">
        <v>0.0</v>
      </c>
      <c r="C106" s="3"/>
      <c r="D106" s="21"/>
      <c r="E106" s="3"/>
      <c r="F106" s="3"/>
      <c r="G106" s="3"/>
      <c r="H106" s="3"/>
      <c r="I106" s="3"/>
      <c r="J106" s="22"/>
      <c r="K106" s="3"/>
      <c r="L106" s="21"/>
      <c r="M106" s="22"/>
      <c r="N106" s="3"/>
      <c r="O106" s="21"/>
      <c r="P106" s="3"/>
      <c r="Q106" s="3"/>
      <c r="R106" s="3"/>
      <c r="S106" s="3"/>
      <c r="T106" s="3"/>
      <c r="U106" s="3"/>
      <c r="V106" s="22"/>
      <c r="W106" s="3"/>
      <c r="X106" s="3"/>
      <c r="Y106" s="3"/>
      <c r="Z106" s="3"/>
    </row>
    <row r="107" ht="15.75" customHeight="1">
      <c r="A107" s="21"/>
      <c r="B107" s="22"/>
      <c r="C107" s="3"/>
      <c r="D107" s="21"/>
      <c r="E107" s="3"/>
      <c r="F107" s="3"/>
      <c r="G107" s="3"/>
      <c r="H107" s="3"/>
      <c r="I107" s="3"/>
      <c r="J107" s="22"/>
      <c r="K107" s="3"/>
      <c r="L107" s="21"/>
      <c r="M107" s="22"/>
      <c r="N107" s="3"/>
      <c r="O107" s="21"/>
      <c r="P107" s="3"/>
      <c r="Q107" s="3"/>
      <c r="R107" s="3"/>
      <c r="S107" s="3"/>
      <c r="T107" s="3"/>
      <c r="U107" s="3"/>
      <c r="V107" s="22"/>
      <c r="W107" s="3"/>
      <c r="X107" s="3"/>
      <c r="Y107" s="3"/>
      <c r="Z107" s="3"/>
    </row>
    <row r="108" ht="15.75" customHeight="1">
      <c r="A108" s="21" t="s">
        <v>2</v>
      </c>
      <c r="B108" s="22">
        <f t="array" ref="B108:B109">TRANSPOSE($A$5:$B$5)</f>
        <v>0</v>
      </c>
      <c r="C108" s="3"/>
      <c r="D108" s="21" t="s">
        <v>19</v>
      </c>
      <c r="E108" s="24">
        <f>E93-$B$8*$T$23</f>
        <v>2.07380683</v>
      </c>
      <c r="F108" s="24">
        <f>F93-$B$8*$U$23</f>
        <v>1.384996819</v>
      </c>
      <c r="G108" s="24">
        <f>G93-$B$8*$V$23</f>
        <v>-2.862772118</v>
      </c>
      <c r="H108" s="3"/>
      <c r="I108" s="34">
        <f t="array" ref="I108">MMULT(E108:F108,B108:B109) + G108</f>
        <v>-1.477775299</v>
      </c>
      <c r="J108" s="22">
        <f>1/(1+EXP(I108))</f>
        <v>0.8142363175</v>
      </c>
      <c r="K108" s="3"/>
      <c r="L108" s="21">
        <f>$C$5</f>
        <v>1</v>
      </c>
      <c r="M108" s="22">
        <f>(L108-J108)^2</f>
        <v>0.03450814572</v>
      </c>
      <c r="N108" s="3"/>
      <c r="O108" s="21">
        <f>2*(J108-L108)</f>
        <v>-0.3715273649</v>
      </c>
      <c r="P108" s="3">
        <f>J108*(1-J108)</f>
        <v>0.1512555367</v>
      </c>
      <c r="Q108" s="3">
        <f>B108</f>
        <v>0</v>
      </c>
      <c r="R108" s="3">
        <f>B109</f>
        <v>1</v>
      </c>
      <c r="S108" s="3">
        <v>1.0</v>
      </c>
      <c r="T108" s="3">
        <f>O108*P108*Q108</f>
        <v>0</v>
      </c>
      <c r="U108" s="3">
        <f>O108*P108*R108</f>
        <v>-0.056195571</v>
      </c>
      <c r="V108" s="3">
        <f>O108*P108*S108</f>
        <v>-0.056195571</v>
      </c>
      <c r="W108" s="3"/>
      <c r="X108" s="3"/>
      <c r="Y108" s="3"/>
      <c r="Z108" s="3"/>
    </row>
    <row r="109" ht="15.75" customHeight="1">
      <c r="A109" s="21" t="s">
        <v>21</v>
      </c>
      <c r="B109" s="22">
        <v>1.0</v>
      </c>
      <c r="C109" s="3"/>
      <c r="D109" s="21"/>
      <c r="E109" s="3"/>
      <c r="F109" s="3"/>
      <c r="G109" s="3"/>
      <c r="H109" s="3"/>
      <c r="I109" s="3"/>
      <c r="J109" s="22"/>
      <c r="K109" s="3"/>
      <c r="L109" s="21"/>
      <c r="M109" s="22"/>
      <c r="N109" s="3"/>
      <c r="O109" s="21"/>
      <c r="P109" s="3"/>
      <c r="Q109" s="3"/>
      <c r="R109" s="3"/>
      <c r="S109" s="3"/>
      <c r="T109" s="3"/>
      <c r="U109" s="3"/>
      <c r="V109" s="22"/>
      <c r="W109" s="3"/>
      <c r="X109" s="3"/>
      <c r="Y109" s="3"/>
      <c r="Z109" s="3"/>
    </row>
    <row r="110" ht="15.75" customHeight="1">
      <c r="A110" s="21"/>
      <c r="B110" s="22"/>
      <c r="C110" s="3"/>
      <c r="D110" s="21"/>
      <c r="E110" s="3"/>
      <c r="F110" s="3"/>
      <c r="G110" s="3"/>
      <c r="H110" s="3"/>
      <c r="I110" s="3"/>
      <c r="J110" s="22"/>
      <c r="K110" s="3"/>
      <c r="L110" s="21"/>
      <c r="M110" s="22"/>
      <c r="N110" s="3"/>
      <c r="O110" s="21"/>
      <c r="P110" s="3"/>
      <c r="Q110" s="3"/>
      <c r="R110" s="3"/>
      <c r="S110" s="3"/>
      <c r="T110" s="3"/>
      <c r="U110" s="3"/>
      <c r="V110" s="22"/>
      <c r="W110" s="3"/>
      <c r="X110" s="3"/>
      <c r="Y110" s="3"/>
      <c r="Z110" s="3"/>
    </row>
    <row r="111" ht="15.75" customHeight="1">
      <c r="A111" s="21" t="s">
        <v>2</v>
      </c>
      <c r="B111" s="22">
        <f t="array" ref="B111:B112">TRANSPOSE($A$6:$B$6)</f>
        <v>1</v>
      </c>
      <c r="C111" s="3"/>
      <c r="D111" s="21" t="s">
        <v>19</v>
      </c>
      <c r="E111" s="24">
        <f>E96-$B$8*$T$23</f>
        <v>2.07380683</v>
      </c>
      <c r="F111" s="24">
        <f>F96-$B$8*$U$23</f>
        <v>1.384996819</v>
      </c>
      <c r="G111" s="24">
        <f>G96-$B$8*$V$23</f>
        <v>-2.862772118</v>
      </c>
      <c r="H111" s="3"/>
      <c r="I111" s="34">
        <f t="array" ref="I111">MMULT(E111:F111,B111:B112) + G111</f>
        <v>0.5960315316</v>
      </c>
      <c r="J111" s="22">
        <f>1/(1+EXP(I111))</f>
        <v>0.3552521407</v>
      </c>
      <c r="K111" s="3"/>
      <c r="L111" s="21">
        <f>$C$6</f>
        <v>1</v>
      </c>
      <c r="M111" s="22">
        <f>(L111-J111)^2</f>
        <v>0.4156998021</v>
      </c>
      <c r="N111" s="3"/>
      <c r="O111" s="21">
        <f>2*(J111-L111)</f>
        <v>-1.289495719</v>
      </c>
      <c r="P111" s="3">
        <f>J111*(1-J111)</f>
        <v>0.2290480572</v>
      </c>
      <c r="Q111" s="3">
        <f>B111</f>
        <v>1</v>
      </c>
      <c r="R111" s="3">
        <f>B112</f>
        <v>1</v>
      </c>
      <c r="S111" s="3">
        <v>1.0</v>
      </c>
      <c r="T111" s="3">
        <f>O111*P111*Q111</f>
        <v>-0.2953564891</v>
      </c>
      <c r="U111" s="3">
        <f>O111*P111*R111</f>
        <v>-0.2953564891</v>
      </c>
      <c r="V111" s="3">
        <f>O111*P111*S111</f>
        <v>-0.2953564891</v>
      </c>
      <c r="W111" s="3"/>
      <c r="X111" s="3"/>
      <c r="Y111" s="3"/>
      <c r="Z111" s="3"/>
    </row>
    <row r="112" ht="15.75" customHeight="1">
      <c r="A112" s="26" t="s">
        <v>21</v>
      </c>
      <c r="B112" s="27">
        <v>1.0</v>
      </c>
      <c r="C112" s="3"/>
      <c r="D112" s="26"/>
      <c r="E112" s="28"/>
      <c r="F112" s="28"/>
      <c r="G112" s="28"/>
      <c r="H112" s="28"/>
      <c r="I112" s="28"/>
      <c r="J112" s="27"/>
      <c r="K112" s="21"/>
      <c r="L112" s="26"/>
      <c r="M112" s="27"/>
      <c r="N112" s="3"/>
      <c r="O112" s="26"/>
      <c r="P112" s="28"/>
      <c r="Q112" s="28"/>
      <c r="R112" s="28"/>
      <c r="S112" s="28"/>
      <c r="T112" s="28"/>
      <c r="U112" s="28"/>
      <c r="V112" s="27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SUM(M102,M105,M108,M111)</f>
        <v>1.442664992</v>
      </c>
      <c r="N113" s="3"/>
      <c r="O113" s="3"/>
      <c r="P113" s="3"/>
      <c r="Q113" s="3"/>
      <c r="R113" s="3"/>
      <c r="S113" s="3"/>
      <c r="T113" s="2">
        <f t="shared" ref="T113:V113" si="10">AVERAGE(T102,T105,T108,T111)</f>
        <v>-0.1073903439</v>
      </c>
      <c r="U113" s="2">
        <f t="shared" si="10"/>
        <v>-0.08788801504</v>
      </c>
      <c r="V113" s="2">
        <f t="shared" si="10"/>
        <v>-0.09726665415</v>
      </c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 t="s">
        <v>5</v>
      </c>
      <c r="B115" s="6"/>
      <c r="C115" s="3"/>
      <c r="D115" s="7" t="s">
        <v>6</v>
      </c>
      <c r="E115" s="8"/>
      <c r="F115" s="8"/>
      <c r="G115" s="8"/>
      <c r="H115" s="8"/>
      <c r="I115" s="9" t="s">
        <v>3</v>
      </c>
      <c r="J115" s="10"/>
      <c r="K115" s="3"/>
      <c r="L115" s="7" t="s">
        <v>20</v>
      </c>
      <c r="M115" s="11" t="s">
        <v>8</v>
      </c>
      <c r="N115" s="3"/>
      <c r="O115" s="7"/>
      <c r="P115" s="8"/>
      <c r="Q115" s="8"/>
      <c r="R115" s="8"/>
      <c r="S115" s="8"/>
      <c r="T115" s="8"/>
      <c r="U115" s="8"/>
      <c r="V115" s="11"/>
      <c r="W115" s="3"/>
      <c r="X115" s="3"/>
      <c r="Y115" s="3"/>
      <c r="Z115" s="3"/>
    </row>
    <row r="116" ht="15.75" customHeight="1">
      <c r="A116" s="12"/>
      <c r="B116" s="13"/>
      <c r="C116" s="3"/>
      <c r="D116" s="14"/>
      <c r="E116" s="15" t="s">
        <v>9</v>
      </c>
      <c r="F116" s="15" t="s">
        <v>22</v>
      </c>
      <c r="G116" s="15" t="s">
        <v>10</v>
      </c>
      <c r="H116" s="15"/>
      <c r="I116" s="16" t="s">
        <v>11</v>
      </c>
      <c r="J116" s="17" t="s">
        <v>12</v>
      </c>
      <c r="K116" s="3"/>
      <c r="L116" s="14"/>
      <c r="M116" s="18"/>
      <c r="N116" s="3"/>
      <c r="O116" s="14" t="s">
        <v>13</v>
      </c>
      <c r="P116" s="15" t="s">
        <v>14</v>
      </c>
      <c r="Q116" s="15" t="s">
        <v>23</v>
      </c>
      <c r="R116" s="15" t="s">
        <v>24</v>
      </c>
      <c r="S116" s="15" t="s">
        <v>16</v>
      </c>
      <c r="T116" s="15" t="s">
        <v>25</v>
      </c>
      <c r="U116" s="15" t="s">
        <v>26</v>
      </c>
      <c r="V116" s="18" t="s">
        <v>18</v>
      </c>
      <c r="W116" s="3"/>
      <c r="X116" s="3"/>
      <c r="Y116" s="3"/>
      <c r="Z116" s="3"/>
    </row>
    <row r="117" ht="15.75" customHeight="1">
      <c r="A117" s="21" t="s">
        <v>2</v>
      </c>
      <c r="B117" s="22">
        <f t="array" ref="B117:B118">TRANSPOSE($A$3:$B$3)</f>
        <v>0</v>
      </c>
      <c r="C117" s="3"/>
      <c r="D117" s="23" t="s">
        <v>19</v>
      </c>
      <c r="E117" s="24">
        <f>E102-$B$8*T113</f>
        <v>7.987189236</v>
      </c>
      <c r="F117" s="24">
        <f>F102-$B$8*$U$23</f>
        <v>1.449162956</v>
      </c>
      <c r="G117" s="24">
        <f>G102-$B$8*$V$23</f>
        <v>-3.506567471</v>
      </c>
      <c r="H117" s="24"/>
      <c r="I117" s="34">
        <f t="array" ref="I117">MMULT(E117:F117,B117:B118) + G117</f>
        <v>-3.506567471</v>
      </c>
      <c r="J117" s="22">
        <f>1/(1+EXP(I117))</f>
        <v>0.9708740571</v>
      </c>
      <c r="K117" s="21"/>
      <c r="L117" s="21">
        <f>$C$3</f>
        <v>0</v>
      </c>
      <c r="M117" s="22">
        <f>(L117-J117)^2</f>
        <v>0.9425964348</v>
      </c>
      <c r="N117" s="3"/>
      <c r="O117" s="21">
        <f>2*(J117-L117)</f>
        <v>1.941748114</v>
      </c>
      <c r="P117" s="3">
        <f>J117*(1-J117)</f>
        <v>0.02827762232</v>
      </c>
      <c r="Q117" s="3">
        <f>B117</f>
        <v>0</v>
      </c>
      <c r="R117" s="3">
        <f>B118</f>
        <v>0</v>
      </c>
      <c r="S117" s="3">
        <v>1.0</v>
      </c>
      <c r="T117" s="3">
        <f>O117*P117*Q117</f>
        <v>0</v>
      </c>
      <c r="U117" s="3">
        <f>O117*P117*R117</f>
        <v>0</v>
      </c>
      <c r="V117" s="3">
        <f>O117*P117*S117</f>
        <v>0.05490801981</v>
      </c>
      <c r="W117" s="3"/>
      <c r="X117" s="3"/>
      <c r="Y117" s="3"/>
      <c r="Z117" s="3"/>
    </row>
    <row r="118" ht="15.75" customHeight="1">
      <c r="A118" s="21" t="s">
        <v>21</v>
      </c>
      <c r="B118" s="22">
        <v>0.0</v>
      </c>
      <c r="C118" s="3"/>
      <c r="D118" s="21"/>
      <c r="E118" s="3"/>
      <c r="F118" s="3"/>
      <c r="G118" s="3"/>
      <c r="H118" s="3"/>
      <c r="I118" s="3"/>
      <c r="J118" s="22"/>
      <c r="K118" s="3"/>
      <c r="L118" s="21"/>
      <c r="M118" s="22"/>
      <c r="N118" s="3"/>
      <c r="O118" s="21"/>
      <c r="P118" s="3"/>
      <c r="Q118" s="3"/>
      <c r="R118" s="3"/>
      <c r="S118" s="3"/>
      <c r="T118" s="3"/>
      <c r="U118" s="3"/>
      <c r="V118" s="22"/>
      <c r="W118" s="3"/>
      <c r="X118" s="3"/>
      <c r="Y118" s="3"/>
      <c r="Z118" s="3"/>
    </row>
    <row r="119" ht="15.75" customHeight="1">
      <c r="A119" s="21"/>
      <c r="B119" s="22"/>
      <c r="C119" s="3"/>
      <c r="D119" s="21"/>
      <c r="E119" s="3"/>
      <c r="F119" s="3"/>
      <c r="G119" s="3"/>
      <c r="H119" s="3"/>
      <c r="I119" s="3"/>
      <c r="J119" s="22"/>
      <c r="K119" s="3"/>
      <c r="L119" s="21"/>
      <c r="M119" s="22"/>
      <c r="N119" s="3"/>
      <c r="O119" s="21"/>
      <c r="P119" s="3"/>
      <c r="Q119" s="3"/>
      <c r="R119" s="3"/>
      <c r="S119" s="3"/>
      <c r="T119" s="3"/>
      <c r="U119" s="3"/>
      <c r="V119" s="22"/>
      <c r="W119" s="3"/>
      <c r="X119" s="3"/>
      <c r="Y119" s="3"/>
      <c r="Z119" s="3"/>
    </row>
    <row r="120" ht="15.75" customHeight="1">
      <c r="A120" s="21" t="s">
        <v>2</v>
      </c>
      <c r="B120" s="22">
        <f t="array" ref="B120:B121">TRANSPOSE($A$4:$B$4)</f>
        <v>1</v>
      </c>
      <c r="C120" s="3"/>
      <c r="D120" s="21" t="s">
        <v>19</v>
      </c>
      <c r="E120" s="24">
        <f>E105-$B$8*$T$23</f>
        <v>2.086107969</v>
      </c>
      <c r="F120" s="24">
        <f>F105-$B$8*$U$23</f>
        <v>1.449162956</v>
      </c>
      <c r="G120" s="24">
        <f>G105-$B$8*$V$23</f>
        <v>-3.506567471</v>
      </c>
      <c r="H120" s="3"/>
      <c r="I120" s="34">
        <f t="array" ref="I120">MMULT(E120:F120,B120:B121) + G120</f>
        <v>-1.420459503</v>
      </c>
      <c r="J120" s="22">
        <f>1/(1+EXP(I120))</f>
        <v>0.8054104418</v>
      </c>
      <c r="K120" s="3"/>
      <c r="L120" s="21">
        <f>$C$4</f>
        <v>1</v>
      </c>
      <c r="M120" s="22">
        <f>(L120-J120)^2</f>
        <v>0.03786509616</v>
      </c>
      <c r="N120" s="3"/>
      <c r="O120" s="21">
        <f>2*(J120-L120)</f>
        <v>-0.3891791164</v>
      </c>
      <c r="P120" s="3">
        <f>J120*(1-J120)</f>
        <v>0.156724462</v>
      </c>
      <c r="Q120" s="3">
        <f>B120</f>
        <v>1</v>
      </c>
      <c r="R120" s="3">
        <f>B121</f>
        <v>0</v>
      </c>
      <c r="S120" s="3">
        <v>1.0</v>
      </c>
      <c r="T120" s="3">
        <f>O120*P120*Q120</f>
        <v>-0.06099388766</v>
      </c>
      <c r="U120" s="3">
        <f>O120*P120*R120</f>
        <v>0</v>
      </c>
      <c r="V120" s="3">
        <f>O120*P120*S120</f>
        <v>-0.06099388766</v>
      </c>
      <c r="W120" s="3"/>
      <c r="X120" s="3"/>
      <c r="Y120" s="3"/>
      <c r="Z120" s="3"/>
    </row>
    <row r="121" ht="15.75" customHeight="1">
      <c r="A121" s="21" t="s">
        <v>21</v>
      </c>
      <c r="B121" s="22">
        <v>0.0</v>
      </c>
      <c r="C121" s="3"/>
      <c r="D121" s="21"/>
      <c r="E121" s="3"/>
      <c r="F121" s="3"/>
      <c r="G121" s="3"/>
      <c r="H121" s="3"/>
      <c r="I121" s="3"/>
      <c r="J121" s="22"/>
      <c r="K121" s="3"/>
      <c r="L121" s="21"/>
      <c r="M121" s="22"/>
      <c r="N121" s="3"/>
      <c r="O121" s="21"/>
      <c r="P121" s="3"/>
      <c r="Q121" s="3"/>
      <c r="R121" s="3"/>
      <c r="S121" s="3"/>
      <c r="T121" s="3"/>
      <c r="U121" s="3"/>
      <c r="V121" s="22"/>
      <c r="W121" s="3"/>
      <c r="X121" s="3"/>
      <c r="Y121" s="3"/>
      <c r="Z121" s="3"/>
    </row>
    <row r="122" ht="15.75" customHeight="1">
      <c r="A122" s="21"/>
      <c r="B122" s="22"/>
      <c r="C122" s="3"/>
      <c r="D122" s="21"/>
      <c r="E122" s="3"/>
      <c r="F122" s="3"/>
      <c r="G122" s="3"/>
      <c r="H122" s="3"/>
      <c r="I122" s="3"/>
      <c r="J122" s="22"/>
      <c r="K122" s="3"/>
      <c r="L122" s="21"/>
      <c r="M122" s="22"/>
      <c r="N122" s="3"/>
      <c r="O122" s="21"/>
      <c r="P122" s="3"/>
      <c r="Q122" s="3"/>
      <c r="R122" s="3"/>
      <c r="S122" s="3"/>
      <c r="T122" s="3"/>
      <c r="U122" s="3"/>
      <c r="V122" s="22"/>
      <c r="W122" s="3"/>
      <c r="X122" s="3"/>
      <c r="Y122" s="3"/>
      <c r="Z122" s="3"/>
    </row>
    <row r="123" ht="15.75" customHeight="1">
      <c r="A123" s="21" t="s">
        <v>2</v>
      </c>
      <c r="B123" s="22">
        <f t="array" ref="B123:B124">TRANSPOSE($A$5:$B$5)</f>
        <v>0</v>
      </c>
      <c r="C123" s="3"/>
      <c r="D123" s="21" t="s">
        <v>19</v>
      </c>
      <c r="E123" s="24">
        <f>E108-$B$8*$T$23</f>
        <v>2.086107969</v>
      </c>
      <c r="F123" s="24">
        <f>F108-$B$8*$U$23</f>
        <v>1.449162956</v>
      </c>
      <c r="G123" s="24">
        <f>G108-$B$8*$V$23</f>
        <v>-3.506567471</v>
      </c>
      <c r="H123" s="3"/>
      <c r="I123" s="34">
        <f t="array" ref="I123">MMULT(E123:F123,B123:B124) + G123</f>
        <v>-2.057404515</v>
      </c>
      <c r="J123" s="22">
        <f>1/(1+EXP(I123))</f>
        <v>0.8866936683</v>
      </c>
      <c r="K123" s="3"/>
      <c r="L123" s="21">
        <f>$C$5</f>
        <v>1</v>
      </c>
      <c r="M123" s="22">
        <f>(L123-J123)^2</f>
        <v>0.01283832479</v>
      </c>
      <c r="N123" s="3"/>
      <c r="O123" s="21">
        <f>2*(J123-L123)</f>
        <v>-0.2266126633</v>
      </c>
      <c r="P123" s="3">
        <f>J123*(1-J123)</f>
        <v>0.1004680069</v>
      </c>
      <c r="Q123" s="3">
        <f>B123</f>
        <v>0</v>
      </c>
      <c r="R123" s="3">
        <f>B124</f>
        <v>1</v>
      </c>
      <c r="S123" s="3">
        <v>1.0</v>
      </c>
      <c r="T123" s="3">
        <f>O123*P123*Q123</f>
        <v>0</v>
      </c>
      <c r="U123" s="3">
        <f>O123*P123*R123</f>
        <v>-0.02276732261</v>
      </c>
      <c r="V123" s="3">
        <f>O123*P123*S123</f>
        <v>-0.02276732261</v>
      </c>
      <c r="W123" s="3"/>
      <c r="X123" s="3"/>
      <c r="Y123" s="3"/>
      <c r="Z123" s="3"/>
    </row>
    <row r="124" ht="15.75" customHeight="1">
      <c r="A124" s="21" t="s">
        <v>21</v>
      </c>
      <c r="B124" s="22">
        <v>1.0</v>
      </c>
      <c r="C124" s="3"/>
      <c r="D124" s="21"/>
      <c r="E124" s="3"/>
      <c r="F124" s="3"/>
      <c r="G124" s="3"/>
      <c r="H124" s="3"/>
      <c r="I124" s="3"/>
      <c r="J124" s="22"/>
      <c r="K124" s="3"/>
      <c r="L124" s="21"/>
      <c r="M124" s="22"/>
      <c r="N124" s="3"/>
      <c r="O124" s="21"/>
      <c r="P124" s="3"/>
      <c r="Q124" s="3"/>
      <c r="R124" s="3"/>
      <c r="S124" s="3"/>
      <c r="T124" s="3"/>
      <c r="U124" s="3"/>
      <c r="V124" s="22"/>
      <c r="W124" s="3"/>
      <c r="X124" s="3"/>
      <c r="Y124" s="3"/>
      <c r="Z124" s="3"/>
    </row>
    <row r="125" ht="15.75" customHeight="1">
      <c r="A125" s="21"/>
      <c r="B125" s="22"/>
      <c r="C125" s="3"/>
      <c r="D125" s="21"/>
      <c r="E125" s="3"/>
      <c r="F125" s="3"/>
      <c r="G125" s="3"/>
      <c r="H125" s="3"/>
      <c r="I125" s="3"/>
      <c r="J125" s="22"/>
      <c r="K125" s="3"/>
      <c r="L125" s="21"/>
      <c r="M125" s="22"/>
      <c r="N125" s="3"/>
      <c r="O125" s="21"/>
      <c r="P125" s="3"/>
      <c r="Q125" s="3"/>
      <c r="R125" s="3"/>
      <c r="S125" s="3"/>
      <c r="T125" s="3"/>
      <c r="U125" s="3"/>
      <c r="V125" s="22"/>
      <c r="W125" s="3"/>
      <c r="X125" s="3"/>
      <c r="Y125" s="3"/>
      <c r="Z125" s="3"/>
    </row>
    <row r="126" ht="15.75" customHeight="1">
      <c r="A126" s="21" t="s">
        <v>2</v>
      </c>
      <c r="B126" s="22">
        <f t="array" ref="B126:B127">TRANSPOSE($A$6:$B$6)</f>
        <v>1</v>
      </c>
      <c r="C126" s="3"/>
      <c r="D126" s="21" t="s">
        <v>19</v>
      </c>
      <c r="E126" s="24">
        <f>E111-$B$8*$T$23</f>
        <v>2.086107969</v>
      </c>
      <c r="F126" s="24">
        <f>F111-$B$8*$U$23</f>
        <v>1.449162956</v>
      </c>
      <c r="G126" s="24">
        <f>G111-$B$8*$V$23</f>
        <v>-3.506567471</v>
      </c>
      <c r="H126" s="3"/>
      <c r="I126" s="34">
        <f t="array" ref="I126">MMULT(E126:F126,B126:B127) + G126</f>
        <v>0.02870345356</v>
      </c>
      <c r="J126" s="22">
        <f>1/(1+EXP(I126))</f>
        <v>0.4928246292</v>
      </c>
      <c r="K126" s="3"/>
      <c r="L126" s="21">
        <f>$C$6</f>
        <v>1</v>
      </c>
      <c r="M126" s="22">
        <f>(L126-J126)^2</f>
        <v>0.2572268567</v>
      </c>
      <c r="N126" s="3"/>
      <c r="O126" s="21">
        <f>2*(J126-L126)</f>
        <v>-1.014350742</v>
      </c>
      <c r="P126" s="3">
        <f>J126*(1-J126)</f>
        <v>0.2499485141</v>
      </c>
      <c r="Q126" s="3">
        <f>B126</f>
        <v>1</v>
      </c>
      <c r="R126" s="3">
        <f>B127</f>
        <v>1</v>
      </c>
      <c r="S126" s="3">
        <v>1.0</v>
      </c>
      <c r="T126" s="3">
        <f>O126*P126*Q126</f>
        <v>-0.2535354606</v>
      </c>
      <c r="U126" s="3">
        <f>O126*P126*R126</f>
        <v>-0.2535354606</v>
      </c>
      <c r="V126" s="3">
        <f>O126*P126*S126</f>
        <v>-0.2535354606</v>
      </c>
      <c r="W126" s="3"/>
      <c r="X126" s="3"/>
      <c r="Y126" s="3"/>
      <c r="Z126" s="3"/>
    </row>
    <row r="127" ht="15.75" customHeight="1">
      <c r="A127" s="26" t="s">
        <v>21</v>
      </c>
      <c r="B127" s="27">
        <v>1.0</v>
      </c>
      <c r="C127" s="3"/>
      <c r="D127" s="26"/>
      <c r="E127" s="28"/>
      <c r="F127" s="28"/>
      <c r="G127" s="28"/>
      <c r="H127" s="28"/>
      <c r="I127" s="28"/>
      <c r="J127" s="27"/>
      <c r="K127" s="21"/>
      <c r="L127" s="26"/>
      <c r="M127" s="27"/>
      <c r="N127" s="3"/>
      <c r="O127" s="26"/>
      <c r="P127" s="28"/>
      <c r="Q127" s="28"/>
      <c r="R127" s="28"/>
      <c r="S127" s="28"/>
      <c r="T127" s="28"/>
      <c r="U127" s="28"/>
      <c r="V127" s="27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SUM(M117,M120,M123,M126)</f>
        <v>1.250526712</v>
      </c>
      <c r="N128" s="3"/>
      <c r="O128" s="3"/>
      <c r="P128" s="3"/>
      <c r="Q128" s="3"/>
      <c r="R128" s="3"/>
      <c r="S128" s="3"/>
      <c r="T128" s="2">
        <f t="shared" ref="T128:V128" si="11">AVERAGE(T117,T120,T123,T126)</f>
        <v>-0.07863233706</v>
      </c>
      <c r="U128" s="2">
        <f t="shared" si="11"/>
        <v>-0.0690756958</v>
      </c>
      <c r="V128" s="2">
        <f t="shared" si="11"/>
        <v>-0.07059716276</v>
      </c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5</v>
      </c>
      <c r="B130" s="6"/>
      <c r="C130" s="3"/>
      <c r="D130" s="7" t="s">
        <v>6</v>
      </c>
      <c r="E130" s="8"/>
      <c r="F130" s="8"/>
      <c r="G130" s="8"/>
      <c r="H130" s="8"/>
      <c r="I130" s="9" t="s">
        <v>3</v>
      </c>
      <c r="J130" s="10"/>
      <c r="K130" s="3"/>
      <c r="L130" s="7" t="s">
        <v>20</v>
      </c>
      <c r="M130" s="11" t="s">
        <v>8</v>
      </c>
      <c r="N130" s="3"/>
      <c r="O130" s="7"/>
      <c r="P130" s="8"/>
      <c r="Q130" s="8"/>
      <c r="R130" s="8"/>
      <c r="S130" s="8"/>
      <c r="T130" s="8"/>
      <c r="U130" s="8"/>
      <c r="V130" s="11"/>
      <c r="W130" s="3"/>
      <c r="X130" s="3"/>
      <c r="Y130" s="3"/>
      <c r="Z130" s="3"/>
    </row>
    <row r="131" ht="15.75" customHeight="1">
      <c r="A131" s="12"/>
      <c r="B131" s="13"/>
      <c r="C131" s="3"/>
      <c r="D131" s="14"/>
      <c r="E131" s="15" t="s">
        <v>9</v>
      </c>
      <c r="F131" s="15" t="s">
        <v>22</v>
      </c>
      <c r="G131" s="15" t="s">
        <v>10</v>
      </c>
      <c r="H131" s="15"/>
      <c r="I131" s="16" t="s">
        <v>11</v>
      </c>
      <c r="J131" s="17" t="s">
        <v>12</v>
      </c>
      <c r="K131" s="3"/>
      <c r="L131" s="14"/>
      <c r="M131" s="18"/>
      <c r="N131" s="3"/>
      <c r="O131" s="14" t="s">
        <v>13</v>
      </c>
      <c r="P131" s="15" t="s">
        <v>14</v>
      </c>
      <c r="Q131" s="15" t="s">
        <v>23</v>
      </c>
      <c r="R131" s="15" t="s">
        <v>24</v>
      </c>
      <c r="S131" s="15" t="s">
        <v>16</v>
      </c>
      <c r="T131" s="15" t="s">
        <v>25</v>
      </c>
      <c r="U131" s="15" t="s">
        <v>26</v>
      </c>
      <c r="V131" s="18" t="s">
        <v>18</v>
      </c>
      <c r="W131" s="3"/>
      <c r="X131" s="3"/>
      <c r="Y131" s="3"/>
      <c r="Z131" s="3"/>
    </row>
    <row r="132" ht="15.75" customHeight="1">
      <c r="A132" s="21" t="s">
        <v>2</v>
      </c>
      <c r="B132" s="22">
        <f t="array" ref="B132:B133">TRANSPOSE($A$3:$B$3)</f>
        <v>0</v>
      </c>
      <c r="C132" s="3"/>
      <c r="D132" s="23" t="s">
        <v>19</v>
      </c>
      <c r="E132" s="24">
        <f>E117-$B$8*T128</f>
        <v>8.773512607</v>
      </c>
      <c r="F132" s="24">
        <f>F117-$B$8*$U$23</f>
        <v>1.513329093</v>
      </c>
      <c r="G132" s="24">
        <f>G117-$B$8*$V$23</f>
        <v>-4.150362824</v>
      </c>
      <c r="H132" s="24"/>
      <c r="I132" s="34">
        <f t="array" ref="I132">MMULT(E132:F132,B132:B133) + G132</f>
        <v>-4.150362824</v>
      </c>
      <c r="J132" s="22">
        <f>1/(1+EXP(I132))</f>
        <v>0.984485786</v>
      </c>
      <c r="K132" s="21"/>
      <c r="L132" s="21">
        <f>$C$3</f>
        <v>0</v>
      </c>
      <c r="M132" s="22">
        <f>(L132-J132)^2</f>
        <v>0.9692122628</v>
      </c>
      <c r="N132" s="3"/>
      <c r="O132" s="21">
        <f>2*(J132-L132)</f>
        <v>1.968971572</v>
      </c>
      <c r="P132" s="3">
        <f>J132*(1-J132)</f>
        <v>0.01527352316</v>
      </c>
      <c r="Q132" s="3">
        <f>B132</f>
        <v>0</v>
      </c>
      <c r="R132" s="3">
        <f>B133</f>
        <v>0</v>
      </c>
      <c r="S132" s="3">
        <v>1.0</v>
      </c>
      <c r="T132" s="3">
        <f>O132*P132*Q132</f>
        <v>0</v>
      </c>
      <c r="U132" s="3">
        <f>O132*P132*R132</f>
        <v>0</v>
      </c>
      <c r="V132" s="3">
        <f>O132*P132*S132</f>
        <v>0.03007313291</v>
      </c>
      <c r="W132" s="3"/>
      <c r="X132" s="3"/>
      <c r="Y132" s="3"/>
      <c r="Z132" s="3"/>
    </row>
    <row r="133" ht="15.75" customHeight="1">
      <c r="A133" s="21" t="s">
        <v>21</v>
      </c>
      <c r="B133" s="22">
        <v>0.0</v>
      </c>
      <c r="C133" s="3"/>
      <c r="D133" s="21"/>
      <c r="E133" s="3"/>
      <c r="F133" s="3"/>
      <c r="G133" s="3"/>
      <c r="H133" s="3"/>
      <c r="I133" s="3"/>
      <c r="J133" s="22"/>
      <c r="K133" s="3"/>
      <c r="L133" s="21"/>
      <c r="M133" s="22"/>
      <c r="N133" s="3"/>
      <c r="O133" s="21"/>
      <c r="P133" s="3"/>
      <c r="Q133" s="3"/>
      <c r="R133" s="3"/>
      <c r="S133" s="3"/>
      <c r="T133" s="3"/>
      <c r="U133" s="3"/>
      <c r="V133" s="22"/>
      <c r="W133" s="3"/>
      <c r="X133" s="3"/>
      <c r="Y133" s="3"/>
      <c r="Z133" s="3"/>
    </row>
    <row r="134" ht="15.75" customHeight="1">
      <c r="A134" s="21"/>
      <c r="B134" s="22"/>
      <c r="C134" s="3"/>
      <c r="D134" s="21"/>
      <c r="E134" s="3"/>
      <c r="F134" s="3"/>
      <c r="G134" s="3"/>
      <c r="H134" s="3"/>
      <c r="I134" s="3"/>
      <c r="J134" s="22"/>
      <c r="K134" s="3"/>
      <c r="L134" s="21"/>
      <c r="M134" s="22"/>
      <c r="N134" s="3"/>
      <c r="O134" s="21"/>
      <c r="P134" s="3"/>
      <c r="Q134" s="3"/>
      <c r="R134" s="3"/>
      <c r="S134" s="3"/>
      <c r="T134" s="3"/>
      <c r="U134" s="3"/>
      <c r="V134" s="22"/>
      <c r="W134" s="3"/>
      <c r="X134" s="3"/>
      <c r="Y134" s="3"/>
      <c r="Z134" s="3"/>
    </row>
    <row r="135" ht="15.75" customHeight="1">
      <c r="A135" s="21" t="s">
        <v>2</v>
      </c>
      <c r="B135" s="22">
        <f t="array" ref="B135:B136">TRANSPOSE($A$4:$B$4)</f>
        <v>1</v>
      </c>
      <c r="C135" s="3"/>
      <c r="D135" s="21" t="s">
        <v>19</v>
      </c>
      <c r="E135" s="24">
        <f>E120-$B$8*$T$23</f>
        <v>2.098409107</v>
      </c>
      <c r="F135" s="24">
        <f>F120-$B$8*$U$23</f>
        <v>1.513329093</v>
      </c>
      <c r="G135" s="24">
        <f>G120-$B$8*$V$23</f>
        <v>-4.150362824</v>
      </c>
      <c r="H135" s="3"/>
      <c r="I135" s="34">
        <f t="array" ref="I135">MMULT(E135:F135,B135:B136) + G135</f>
        <v>-2.051953717</v>
      </c>
      <c r="J135" s="22">
        <f>1/(1+EXP(I135))</f>
        <v>0.8861448822</v>
      </c>
      <c r="K135" s="3"/>
      <c r="L135" s="21">
        <f>$C$4</f>
        <v>1</v>
      </c>
      <c r="M135" s="22">
        <f>(L135-J135)^2</f>
        <v>0.01296298786</v>
      </c>
      <c r="N135" s="3"/>
      <c r="O135" s="21">
        <f>2*(J135-L135)</f>
        <v>-0.2277102357</v>
      </c>
      <c r="P135" s="3">
        <f>J135*(1-J135)</f>
        <v>0.10089213</v>
      </c>
      <c r="Q135" s="3">
        <f>B135</f>
        <v>1</v>
      </c>
      <c r="R135" s="3">
        <f>B136</f>
        <v>0</v>
      </c>
      <c r="S135" s="3">
        <v>1.0</v>
      </c>
      <c r="T135" s="3">
        <f>O135*P135*Q135</f>
        <v>-0.0229741707</v>
      </c>
      <c r="U135" s="3">
        <f>O135*P135*R135</f>
        <v>0</v>
      </c>
      <c r="V135" s="3">
        <f>O135*P135*S135</f>
        <v>-0.0229741707</v>
      </c>
      <c r="W135" s="3"/>
      <c r="X135" s="3"/>
      <c r="Y135" s="3"/>
      <c r="Z135" s="3"/>
    </row>
    <row r="136" ht="15.75" customHeight="1">
      <c r="A136" s="21" t="s">
        <v>21</v>
      </c>
      <c r="B136" s="22">
        <v>0.0</v>
      </c>
      <c r="C136" s="3"/>
      <c r="D136" s="21"/>
      <c r="E136" s="3"/>
      <c r="F136" s="3"/>
      <c r="G136" s="3"/>
      <c r="H136" s="3"/>
      <c r="I136" s="3"/>
      <c r="J136" s="22"/>
      <c r="K136" s="3"/>
      <c r="L136" s="21"/>
      <c r="M136" s="22"/>
      <c r="N136" s="3"/>
      <c r="O136" s="21"/>
      <c r="P136" s="3"/>
      <c r="Q136" s="3"/>
      <c r="R136" s="3"/>
      <c r="S136" s="3"/>
      <c r="T136" s="3"/>
      <c r="U136" s="3"/>
      <c r="V136" s="22"/>
      <c r="W136" s="3"/>
      <c r="X136" s="3"/>
      <c r="Y136" s="3"/>
      <c r="Z136" s="3"/>
    </row>
    <row r="137" ht="15.75" customHeight="1">
      <c r="A137" s="21"/>
      <c r="B137" s="22"/>
      <c r="C137" s="3"/>
      <c r="D137" s="21"/>
      <c r="E137" s="3"/>
      <c r="F137" s="3"/>
      <c r="G137" s="3"/>
      <c r="H137" s="3"/>
      <c r="I137" s="3"/>
      <c r="J137" s="22"/>
      <c r="K137" s="3"/>
      <c r="L137" s="21"/>
      <c r="M137" s="22"/>
      <c r="N137" s="3"/>
      <c r="O137" s="21"/>
      <c r="P137" s="3"/>
      <c r="Q137" s="3"/>
      <c r="R137" s="3"/>
      <c r="S137" s="3"/>
      <c r="T137" s="3"/>
      <c r="U137" s="3"/>
      <c r="V137" s="22"/>
      <c r="W137" s="3"/>
      <c r="X137" s="3"/>
      <c r="Y137" s="3"/>
      <c r="Z137" s="3"/>
    </row>
    <row r="138" ht="15.75" customHeight="1">
      <c r="A138" s="21" t="s">
        <v>2</v>
      </c>
      <c r="B138" s="22">
        <f t="array" ref="B138:B139">TRANSPOSE($A$5:$B$5)</f>
        <v>0</v>
      </c>
      <c r="C138" s="3"/>
      <c r="D138" s="21" t="s">
        <v>19</v>
      </c>
      <c r="E138" s="24">
        <f>E123-$B$8*$T$23</f>
        <v>2.098409107</v>
      </c>
      <c r="F138" s="24">
        <f>F123-$B$8*$U$23</f>
        <v>1.513329093</v>
      </c>
      <c r="G138" s="24">
        <f>G123-$B$8*$V$23</f>
        <v>-4.150362824</v>
      </c>
      <c r="H138" s="3"/>
      <c r="I138" s="34">
        <f t="array" ref="I138">MMULT(E138:F138,B138:B139) + G138</f>
        <v>-2.637033732</v>
      </c>
      <c r="J138" s="22">
        <f>1/(1+EXP(I138))</f>
        <v>0.9332073101</v>
      </c>
      <c r="K138" s="3"/>
      <c r="L138" s="21">
        <f>$C$5</f>
        <v>1</v>
      </c>
      <c r="M138" s="22">
        <f>(L138-J138)^2</f>
        <v>0.004461263424</v>
      </c>
      <c r="N138" s="3"/>
      <c r="O138" s="21">
        <f>2*(J138-L138)</f>
        <v>-0.1335853798</v>
      </c>
      <c r="P138" s="3">
        <f>J138*(1-J138)</f>
        <v>0.06233142647</v>
      </c>
      <c r="Q138" s="3">
        <f>B138</f>
        <v>0</v>
      </c>
      <c r="R138" s="3">
        <f>B139</f>
        <v>1</v>
      </c>
      <c r="S138" s="3">
        <v>1.0</v>
      </c>
      <c r="T138" s="3">
        <f>O138*P138*Q138</f>
        <v>0</v>
      </c>
      <c r="U138" s="3">
        <f>O138*P138*R138</f>
        <v>-0.008326567279</v>
      </c>
      <c r="V138" s="3">
        <f>O138*P138*S138</f>
        <v>-0.008326567279</v>
      </c>
      <c r="W138" s="3"/>
      <c r="X138" s="3"/>
      <c r="Y138" s="3"/>
      <c r="Z138" s="3"/>
    </row>
    <row r="139" ht="15.75" customHeight="1">
      <c r="A139" s="21" t="s">
        <v>21</v>
      </c>
      <c r="B139" s="22">
        <v>1.0</v>
      </c>
      <c r="C139" s="3"/>
      <c r="D139" s="21"/>
      <c r="E139" s="3"/>
      <c r="F139" s="3"/>
      <c r="G139" s="3"/>
      <c r="H139" s="3"/>
      <c r="I139" s="3"/>
      <c r="J139" s="22"/>
      <c r="K139" s="3"/>
      <c r="L139" s="21"/>
      <c r="M139" s="22"/>
      <c r="N139" s="3"/>
      <c r="O139" s="21"/>
      <c r="P139" s="3"/>
      <c r="Q139" s="3"/>
      <c r="R139" s="3"/>
      <c r="S139" s="3"/>
      <c r="T139" s="3"/>
      <c r="U139" s="3"/>
      <c r="V139" s="22"/>
      <c r="W139" s="3"/>
      <c r="X139" s="3"/>
      <c r="Y139" s="3"/>
      <c r="Z139" s="3"/>
    </row>
    <row r="140" ht="15.75" customHeight="1">
      <c r="A140" s="21"/>
      <c r="B140" s="22"/>
      <c r="C140" s="3"/>
      <c r="D140" s="21"/>
      <c r="E140" s="3"/>
      <c r="F140" s="3"/>
      <c r="G140" s="3"/>
      <c r="H140" s="3"/>
      <c r="I140" s="3"/>
      <c r="J140" s="22"/>
      <c r="K140" s="3"/>
      <c r="L140" s="21"/>
      <c r="M140" s="22"/>
      <c r="N140" s="3"/>
      <c r="O140" s="21"/>
      <c r="P140" s="3"/>
      <c r="Q140" s="3"/>
      <c r="R140" s="3"/>
      <c r="S140" s="3"/>
      <c r="T140" s="3"/>
      <c r="U140" s="3"/>
      <c r="V140" s="22"/>
      <c r="W140" s="3"/>
      <c r="X140" s="3"/>
      <c r="Y140" s="3"/>
      <c r="Z140" s="3"/>
    </row>
    <row r="141" ht="15.75" customHeight="1">
      <c r="A141" s="21" t="s">
        <v>2</v>
      </c>
      <c r="B141" s="22">
        <f t="array" ref="B141:B142">TRANSPOSE($A$6:$B$6)</f>
        <v>1</v>
      </c>
      <c r="C141" s="3"/>
      <c r="D141" s="21" t="s">
        <v>19</v>
      </c>
      <c r="E141" s="24">
        <f>E126-$B$8*$T$23</f>
        <v>2.098409107</v>
      </c>
      <c r="F141" s="24">
        <f>F126-$B$8*$U$23</f>
        <v>1.513329093</v>
      </c>
      <c r="G141" s="24">
        <f>G126-$B$8*$V$23</f>
        <v>-4.150362824</v>
      </c>
      <c r="H141" s="3"/>
      <c r="I141" s="34">
        <f t="array" ref="I141">MMULT(E141:F141,B141:B142) + G141</f>
        <v>-0.5386246245</v>
      </c>
      <c r="J141" s="22">
        <f>1/(1+EXP(I141))</f>
        <v>0.6314924124</v>
      </c>
      <c r="K141" s="3"/>
      <c r="L141" s="21">
        <f>$C$6</f>
        <v>1</v>
      </c>
      <c r="M141" s="22">
        <f>(L141-J141)^2</f>
        <v>0.1357978421</v>
      </c>
      <c r="N141" s="3"/>
      <c r="O141" s="21">
        <f>2*(J141-L141)</f>
        <v>-0.7370151752</v>
      </c>
      <c r="P141" s="3">
        <f>J141*(1-J141)</f>
        <v>0.2327097455</v>
      </c>
      <c r="Q141" s="3">
        <f>B141</f>
        <v>1</v>
      </c>
      <c r="R141" s="3">
        <f>B142</f>
        <v>1</v>
      </c>
      <c r="S141" s="3">
        <v>1.0</v>
      </c>
      <c r="T141" s="3">
        <f>O141*P141*Q141</f>
        <v>-0.1715106139</v>
      </c>
      <c r="U141" s="3">
        <f>O141*P141*R141</f>
        <v>-0.1715106139</v>
      </c>
      <c r="V141" s="3">
        <f>O141*P141*S141</f>
        <v>-0.1715106139</v>
      </c>
      <c r="W141" s="3"/>
      <c r="X141" s="3"/>
      <c r="Y141" s="3"/>
      <c r="Z141" s="3"/>
    </row>
    <row r="142" ht="15.75" customHeight="1">
      <c r="A142" s="26" t="s">
        <v>21</v>
      </c>
      <c r="B142" s="27">
        <v>1.0</v>
      </c>
      <c r="C142" s="3"/>
      <c r="D142" s="26"/>
      <c r="E142" s="28"/>
      <c r="F142" s="28"/>
      <c r="G142" s="28"/>
      <c r="H142" s="28"/>
      <c r="I142" s="28"/>
      <c r="J142" s="27"/>
      <c r="K142" s="21"/>
      <c r="L142" s="26"/>
      <c r="M142" s="27"/>
      <c r="N142" s="3"/>
      <c r="O142" s="26"/>
      <c r="P142" s="28"/>
      <c r="Q142" s="28"/>
      <c r="R142" s="28"/>
      <c r="S142" s="28"/>
      <c r="T142" s="28"/>
      <c r="U142" s="28"/>
      <c r="V142" s="27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SUM(M132,M135,M138,M141)</f>
        <v>1.122434356</v>
      </c>
      <c r="N143" s="3"/>
      <c r="O143" s="3"/>
      <c r="P143" s="3"/>
      <c r="Q143" s="3"/>
      <c r="R143" s="3"/>
      <c r="S143" s="3"/>
      <c r="T143" s="2">
        <f t="shared" ref="T143:V143" si="12">AVERAGE(T132,T135,T138,T141)</f>
        <v>-0.04862119614</v>
      </c>
      <c r="U143" s="2">
        <f t="shared" si="12"/>
        <v>-0.04495929528</v>
      </c>
      <c r="V143" s="2">
        <f t="shared" si="12"/>
        <v>-0.04318455473</v>
      </c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 t="s">
        <v>5</v>
      </c>
      <c r="B145" s="6"/>
      <c r="C145" s="3"/>
      <c r="D145" s="7" t="s">
        <v>6</v>
      </c>
      <c r="E145" s="8"/>
      <c r="F145" s="8"/>
      <c r="G145" s="8"/>
      <c r="H145" s="8"/>
      <c r="I145" s="9" t="s">
        <v>3</v>
      </c>
      <c r="J145" s="10"/>
      <c r="K145" s="3"/>
      <c r="L145" s="7" t="s">
        <v>20</v>
      </c>
      <c r="M145" s="11" t="s">
        <v>8</v>
      </c>
      <c r="N145" s="3"/>
      <c r="O145" s="7"/>
      <c r="P145" s="8"/>
      <c r="Q145" s="8"/>
      <c r="R145" s="8"/>
      <c r="S145" s="8"/>
      <c r="T145" s="8"/>
      <c r="U145" s="8"/>
      <c r="V145" s="11"/>
      <c r="W145" s="3"/>
      <c r="X145" s="3"/>
      <c r="Y145" s="3"/>
      <c r="Z145" s="3"/>
    </row>
    <row r="146" ht="15.75" customHeight="1">
      <c r="A146" s="12"/>
      <c r="B146" s="13"/>
      <c r="C146" s="3"/>
      <c r="D146" s="14"/>
      <c r="E146" s="15" t="s">
        <v>9</v>
      </c>
      <c r="F146" s="15" t="s">
        <v>22</v>
      </c>
      <c r="G146" s="15" t="s">
        <v>10</v>
      </c>
      <c r="H146" s="15"/>
      <c r="I146" s="16" t="s">
        <v>11</v>
      </c>
      <c r="J146" s="17" t="s">
        <v>12</v>
      </c>
      <c r="K146" s="3"/>
      <c r="L146" s="14"/>
      <c r="M146" s="18"/>
      <c r="N146" s="3"/>
      <c r="O146" s="14" t="s">
        <v>13</v>
      </c>
      <c r="P146" s="15" t="s">
        <v>14</v>
      </c>
      <c r="Q146" s="15" t="s">
        <v>23</v>
      </c>
      <c r="R146" s="15" t="s">
        <v>24</v>
      </c>
      <c r="S146" s="15" t="s">
        <v>16</v>
      </c>
      <c r="T146" s="15" t="s">
        <v>25</v>
      </c>
      <c r="U146" s="15" t="s">
        <v>26</v>
      </c>
      <c r="V146" s="18" t="s">
        <v>18</v>
      </c>
      <c r="W146" s="3"/>
      <c r="X146" s="3"/>
      <c r="Y146" s="3"/>
      <c r="Z146" s="3"/>
    </row>
    <row r="147" ht="15.75" customHeight="1">
      <c r="A147" s="21" t="s">
        <v>2</v>
      </c>
      <c r="B147" s="22">
        <f t="array" ref="B147:B148">TRANSPOSE($A$3:$B$3)</f>
        <v>0</v>
      </c>
      <c r="C147" s="3"/>
      <c r="D147" s="23" t="s">
        <v>19</v>
      </c>
      <c r="E147" s="24">
        <f>E132-$B$8*T143</f>
        <v>9.259724568</v>
      </c>
      <c r="F147" s="24">
        <f>F132-$B$8*$U$23</f>
        <v>1.577495229</v>
      </c>
      <c r="G147" s="24">
        <f>G132-$B$8*$V$23</f>
        <v>-4.794158177</v>
      </c>
      <c r="H147" s="24"/>
      <c r="I147" s="34">
        <f t="array" ref="I147">MMULT(E147:F147,B147:B148) + G147</f>
        <v>-4.794158177</v>
      </c>
      <c r="J147" s="22">
        <f>1/(1+EXP(I147))</f>
        <v>0.9917899976</v>
      </c>
      <c r="K147" s="21"/>
      <c r="L147" s="21">
        <f>$C$3</f>
        <v>0</v>
      </c>
      <c r="M147" s="22">
        <f>(L147-J147)^2</f>
        <v>0.9836473994</v>
      </c>
      <c r="N147" s="3"/>
      <c r="O147" s="21">
        <f>2*(J147-L147)</f>
        <v>1.983579995</v>
      </c>
      <c r="P147" s="3">
        <f>J147*(1-J147)</f>
        <v>0.008142598227</v>
      </c>
      <c r="Q147" s="3">
        <f>B147</f>
        <v>0</v>
      </c>
      <c r="R147" s="3">
        <f>B148</f>
        <v>0</v>
      </c>
      <c r="S147" s="3">
        <v>1.0</v>
      </c>
      <c r="T147" s="3">
        <f>O147*P147*Q147</f>
        <v>0</v>
      </c>
      <c r="U147" s="3">
        <f>O147*P147*R147</f>
        <v>0</v>
      </c>
      <c r="V147" s="3">
        <f>O147*P147*S147</f>
        <v>0.01615149495</v>
      </c>
      <c r="W147" s="3"/>
      <c r="X147" s="3"/>
      <c r="Y147" s="3"/>
      <c r="Z147" s="3"/>
    </row>
    <row r="148" ht="15.75" customHeight="1">
      <c r="A148" s="21" t="s">
        <v>21</v>
      </c>
      <c r="B148" s="22">
        <v>0.0</v>
      </c>
      <c r="C148" s="3"/>
      <c r="D148" s="21"/>
      <c r="E148" s="3"/>
      <c r="F148" s="3"/>
      <c r="G148" s="3"/>
      <c r="H148" s="3"/>
      <c r="I148" s="3"/>
      <c r="J148" s="22"/>
      <c r="K148" s="3"/>
      <c r="L148" s="21"/>
      <c r="M148" s="22"/>
      <c r="N148" s="3"/>
      <c r="O148" s="21"/>
      <c r="P148" s="3"/>
      <c r="Q148" s="3"/>
      <c r="R148" s="3"/>
      <c r="S148" s="3"/>
      <c r="T148" s="3"/>
      <c r="U148" s="3"/>
      <c r="V148" s="22"/>
      <c r="W148" s="3"/>
      <c r="X148" s="3"/>
      <c r="Y148" s="3"/>
      <c r="Z148" s="3"/>
    </row>
    <row r="149" ht="15.75" customHeight="1">
      <c r="A149" s="21"/>
      <c r="B149" s="22"/>
      <c r="C149" s="3"/>
      <c r="D149" s="21"/>
      <c r="E149" s="3"/>
      <c r="F149" s="3"/>
      <c r="G149" s="3"/>
      <c r="H149" s="3"/>
      <c r="I149" s="3"/>
      <c r="J149" s="22"/>
      <c r="K149" s="3"/>
      <c r="L149" s="21"/>
      <c r="M149" s="22"/>
      <c r="N149" s="3"/>
      <c r="O149" s="21"/>
      <c r="P149" s="3"/>
      <c r="Q149" s="3"/>
      <c r="R149" s="3"/>
      <c r="S149" s="3"/>
      <c r="T149" s="3"/>
      <c r="U149" s="3"/>
      <c r="V149" s="22"/>
      <c r="W149" s="3"/>
      <c r="X149" s="3"/>
      <c r="Y149" s="3"/>
      <c r="Z149" s="3"/>
    </row>
    <row r="150" ht="15.75" customHeight="1">
      <c r="A150" s="21" t="s">
        <v>2</v>
      </c>
      <c r="B150" s="22">
        <f t="array" ref="B150:B151">TRANSPOSE($A$4:$B$4)</f>
        <v>1</v>
      </c>
      <c r="C150" s="3"/>
      <c r="D150" s="21" t="s">
        <v>19</v>
      </c>
      <c r="E150" s="24">
        <f>E135-$B$8*$T$23</f>
        <v>2.110710245</v>
      </c>
      <c r="F150" s="24">
        <f>F135-$B$8*$U$23</f>
        <v>1.577495229</v>
      </c>
      <c r="G150" s="24">
        <f>G135-$B$8*$V$23</f>
        <v>-4.794158177</v>
      </c>
      <c r="H150" s="3"/>
      <c r="I150" s="34">
        <f t="array" ref="I150">MMULT(E150:F150,B150:B151) + G150</f>
        <v>-2.683447932</v>
      </c>
      <c r="J150" s="22">
        <f>1/(1+EXP(I150))</f>
        <v>0.9360428503</v>
      </c>
      <c r="K150" s="3"/>
      <c r="L150" s="21">
        <f>$C$4</f>
        <v>1</v>
      </c>
      <c r="M150" s="22">
        <f>(L150-J150)^2</f>
        <v>0.004090517003</v>
      </c>
      <c r="N150" s="3"/>
      <c r="O150" s="21">
        <f>2*(J150-L150)</f>
        <v>-0.1279142995</v>
      </c>
      <c r="P150" s="3">
        <f>J150*(1-J150)</f>
        <v>0.05986663274</v>
      </c>
      <c r="Q150" s="3">
        <f>B150</f>
        <v>1</v>
      </c>
      <c r="R150" s="3">
        <f>B151</f>
        <v>0</v>
      </c>
      <c r="S150" s="3">
        <v>1.0</v>
      </c>
      <c r="T150" s="3">
        <f>O150*P150*Q150</f>
        <v>-0.007657798389</v>
      </c>
      <c r="U150" s="3">
        <f>O150*P150*R150</f>
        <v>0</v>
      </c>
      <c r="V150" s="3">
        <f>O150*P150*S150</f>
        <v>-0.007657798389</v>
      </c>
      <c r="W150" s="3"/>
      <c r="X150" s="3"/>
      <c r="Y150" s="3"/>
      <c r="Z150" s="3"/>
    </row>
    <row r="151" ht="15.75" customHeight="1">
      <c r="A151" s="21" t="s">
        <v>21</v>
      </c>
      <c r="B151" s="22">
        <v>0.0</v>
      </c>
      <c r="C151" s="3"/>
      <c r="D151" s="21"/>
      <c r="E151" s="3"/>
      <c r="F151" s="3"/>
      <c r="G151" s="3"/>
      <c r="H151" s="3"/>
      <c r="I151" s="3"/>
      <c r="J151" s="22"/>
      <c r="K151" s="3"/>
      <c r="L151" s="21"/>
      <c r="M151" s="22"/>
      <c r="N151" s="3"/>
      <c r="O151" s="21"/>
      <c r="P151" s="3"/>
      <c r="Q151" s="3"/>
      <c r="R151" s="3"/>
      <c r="S151" s="3"/>
      <c r="T151" s="3"/>
      <c r="U151" s="3"/>
      <c r="V151" s="22"/>
      <c r="W151" s="3"/>
      <c r="X151" s="3"/>
      <c r="Y151" s="3"/>
      <c r="Z151" s="3"/>
    </row>
    <row r="152" ht="15.75" customHeight="1">
      <c r="A152" s="21"/>
      <c r="B152" s="22"/>
      <c r="C152" s="3"/>
      <c r="D152" s="21"/>
      <c r="E152" s="3"/>
      <c r="F152" s="3"/>
      <c r="G152" s="3"/>
      <c r="H152" s="3"/>
      <c r="I152" s="3"/>
      <c r="J152" s="22"/>
      <c r="K152" s="3"/>
      <c r="L152" s="21"/>
      <c r="M152" s="22"/>
      <c r="N152" s="3"/>
      <c r="O152" s="21"/>
      <c r="P152" s="3"/>
      <c r="Q152" s="3"/>
      <c r="R152" s="3"/>
      <c r="S152" s="3"/>
      <c r="T152" s="3"/>
      <c r="U152" s="3"/>
      <c r="V152" s="22"/>
      <c r="W152" s="3"/>
      <c r="X152" s="3"/>
      <c r="Y152" s="3"/>
      <c r="Z152" s="3"/>
    </row>
    <row r="153" ht="15.75" customHeight="1">
      <c r="A153" s="21" t="s">
        <v>2</v>
      </c>
      <c r="B153" s="22">
        <f t="array" ref="B153:B154">TRANSPOSE($A$5:$B$5)</f>
        <v>0</v>
      </c>
      <c r="C153" s="3"/>
      <c r="D153" s="21" t="s">
        <v>19</v>
      </c>
      <c r="E153" s="24">
        <f>E138-$B$8*$T$23</f>
        <v>2.110710245</v>
      </c>
      <c r="F153" s="24">
        <f>F138-$B$8*$U$23</f>
        <v>1.577495229</v>
      </c>
      <c r="G153" s="24">
        <f>G138-$B$8*$V$23</f>
        <v>-4.794158177</v>
      </c>
      <c r="H153" s="3"/>
      <c r="I153" s="34">
        <f t="array" ref="I153">MMULT(E153:F153,B153:B154) + G153</f>
        <v>-3.216662948</v>
      </c>
      <c r="J153" s="22">
        <f>1/(1+EXP(I153))</f>
        <v>0.9614565407</v>
      </c>
      <c r="K153" s="3"/>
      <c r="L153" s="21">
        <f>$C$5</f>
        <v>1</v>
      </c>
      <c r="M153" s="22">
        <f>(L153-J153)^2</f>
        <v>0.001485598251</v>
      </c>
      <c r="N153" s="3"/>
      <c r="O153" s="21">
        <f>2*(J153-L153)</f>
        <v>-0.07708691851</v>
      </c>
      <c r="P153" s="3">
        <f>J153*(1-J153)</f>
        <v>0.03705786101</v>
      </c>
      <c r="Q153" s="3">
        <f>B153</f>
        <v>0</v>
      </c>
      <c r="R153" s="3">
        <f>B154</f>
        <v>1</v>
      </c>
      <c r="S153" s="3">
        <v>1.0</v>
      </c>
      <c r="T153" s="3">
        <f>O153*P153*Q153</f>
        <v>0</v>
      </c>
      <c r="U153" s="3">
        <f>O153*P153*R153</f>
        <v>-0.002856676312</v>
      </c>
      <c r="V153" s="3">
        <f>O153*P153*S153</f>
        <v>-0.002856676312</v>
      </c>
      <c r="W153" s="3"/>
      <c r="X153" s="3"/>
      <c r="Y153" s="3"/>
      <c r="Z153" s="3"/>
    </row>
    <row r="154" ht="15.75" customHeight="1">
      <c r="A154" s="21" t="s">
        <v>21</v>
      </c>
      <c r="B154" s="22">
        <v>1.0</v>
      </c>
      <c r="C154" s="3"/>
      <c r="D154" s="21"/>
      <c r="E154" s="3"/>
      <c r="F154" s="3"/>
      <c r="G154" s="3"/>
      <c r="H154" s="3"/>
      <c r="I154" s="3"/>
      <c r="J154" s="22"/>
      <c r="K154" s="3"/>
      <c r="L154" s="21"/>
      <c r="M154" s="22"/>
      <c r="N154" s="3"/>
      <c r="O154" s="21"/>
      <c r="P154" s="3"/>
      <c r="Q154" s="3"/>
      <c r="R154" s="3"/>
      <c r="S154" s="3"/>
      <c r="T154" s="3"/>
      <c r="U154" s="3"/>
      <c r="V154" s="22"/>
      <c r="W154" s="3"/>
      <c r="X154" s="3"/>
      <c r="Y154" s="3"/>
      <c r="Z154" s="3"/>
    </row>
    <row r="155" ht="15.75" customHeight="1">
      <c r="A155" s="21"/>
      <c r="B155" s="22"/>
      <c r="C155" s="3"/>
      <c r="D155" s="21"/>
      <c r="E155" s="3"/>
      <c r="F155" s="3"/>
      <c r="G155" s="3"/>
      <c r="H155" s="3"/>
      <c r="I155" s="3"/>
      <c r="J155" s="22"/>
      <c r="K155" s="3"/>
      <c r="L155" s="21"/>
      <c r="M155" s="22"/>
      <c r="N155" s="3"/>
      <c r="O155" s="21"/>
      <c r="P155" s="3"/>
      <c r="Q155" s="3"/>
      <c r="R155" s="3"/>
      <c r="S155" s="3"/>
      <c r="T155" s="3"/>
      <c r="U155" s="3"/>
      <c r="V155" s="22"/>
      <c r="W155" s="3"/>
      <c r="X155" s="3"/>
      <c r="Y155" s="3"/>
      <c r="Z155" s="3"/>
    </row>
    <row r="156" ht="15.75" customHeight="1">
      <c r="A156" s="21" t="s">
        <v>2</v>
      </c>
      <c r="B156" s="22">
        <f t="array" ref="B156:B157">TRANSPOSE($A$6:$B$6)</f>
        <v>1</v>
      </c>
      <c r="C156" s="3"/>
      <c r="D156" s="21" t="s">
        <v>19</v>
      </c>
      <c r="E156" s="24">
        <f>E141-$B$8*$T$23</f>
        <v>2.110710245</v>
      </c>
      <c r="F156" s="24">
        <f>F141-$B$8*$U$23</f>
        <v>1.577495229</v>
      </c>
      <c r="G156" s="24">
        <f>G141-$B$8*$V$23</f>
        <v>-4.794158177</v>
      </c>
      <c r="H156" s="3"/>
      <c r="I156" s="34">
        <f t="array" ref="I156">MMULT(E156:F156,B156:B157) + G156</f>
        <v>-1.105952703</v>
      </c>
      <c r="J156" s="22">
        <f>1/(1+EXP(I156))</f>
        <v>0.7513738004</v>
      </c>
      <c r="K156" s="3"/>
      <c r="L156" s="21">
        <f>$C$6</f>
        <v>1</v>
      </c>
      <c r="M156" s="22">
        <f>(L156-J156)^2</f>
        <v>0.06181498714</v>
      </c>
      <c r="N156" s="3"/>
      <c r="O156" s="21">
        <f>2*(J156-L156)</f>
        <v>-0.4972523993</v>
      </c>
      <c r="P156" s="3">
        <f>J156*(1-J156)</f>
        <v>0.1868112125</v>
      </c>
      <c r="Q156" s="3">
        <f>B156</f>
        <v>1</v>
      </c>
      <c r="R156" s="3">
        <f>B157</f>
        <v>1</v>
      </c>
      <c r="S156" s="3">
        <v>1.0</v>
      </c>
      <c r="T156" s="3">
        <f>O156*P156*Q156</f>
        <v>-0.09289232362</v>
      </c>
      <c r="U156" s="3">
        <f>O156*P156*R156</f>
        <v>-0.09289232362</v>
      </c>
      <c r="V156" s="3">
        <f>O156*P156*S156</f>
        <v>-0.09289232362</v>
      </c>
      <c r="W156" s="3"/>
      <c r="X156" s="3"/>
      <c r="Y156" s="3"/>
      <c r="Z156" s="3"/>
    </row>
    <row r="157" ht="15.75" customHeight="1">
      <c r="A157" s="26" t="s">
        <v>21</v>
      </c>
      <c r="B157" s="27">
        <v>1.0</v>
      </c>
      <c r="C157" s="3"/>
      <c r="D157" s="26"/>
      <c r="E157" s="28"/>
      <c r="F157" s="28"/>
      <c r="G157" s="28"/>
      <c r="H157" s="28"/>
      <c r="I157" s="28"/>
      <c r="J157" s="27"/>
      <c r="K157" s="21"/>
      <c r="L157" s="26"/>
      <c r="M157" s="27"/>
      <c r="N157" s="3"/>
      <c r="O157" s="26"/>
      <c r="P157" s="28"/>
      <c r="Q157" s="28"/>
      <c r="R157" s="28"/>
      <c r="S157" s="28"/>
      <c r="T157" s="28"/>
      <c r="U157" s="28"/>
      <c r="V157" s="27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SUM(M147,M150,M153,M156)</f>
        <v>1.051038502</v>
      </c>
      <c r="N158" s="3"/>
      <c r="O158" s="3"/>
      <c r="P158" s="3"/>
      <c r="Q158" s="3"/>
      <c r="R158" s="3"/>
      <c r="S158" s="3"/>
      <c r="T158" s="2">
        <f t="shared" ref="T158:V158" si="13">AVERAGE(T147,T150,T153,T156)</f>
        <v>-0.0251375305</v>
      </c>
      <c r="U158" s="2">
        <f t="shared" si="13"/>
        <v>-0.02393724998</v>
      </c>
      <c r="V158" s="2">
        <f t="shared" si="13"/>
        <v>-0.02181382584</v>
      </c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 t="s">
        <v>5</v>
      </c>
      <c r="B160" s="6"/>
      <c r="C160" s="3"/>
      <c r="D160" s="7" t="s">
        <v>6</v>
      </c>
      <c r="E160" s="8"/>
      <c r="F160" s="8"/>
      <c r="G160" s="8"/>
      <c r="H160" s="8"/>
      <c r="I160" s="9" t="s">
        <v>3</v>
      </c>
      <c r="J160" s="10"/>
      <c r="K160" s="3"/>
      <c r="L160" s="7" t="s">
        <v>20</v>
      </c>
      <c r="M160" s="11" t="s">
        <v>8</v>
      </c>
      <c r="N160" s="3"/>
      <c r="O160" s="7"/>
      <c r="P160" s="8"/>
      <c r="Q160" s="8"/>
      <c r="R160" s="8"/>
      <c r="S160" s="8"/>
      <c r="T160" s="8"/>
      <c r="U160" s="8"/>
      <c r="V160" s="11"/>
      <c r="W160" s="3"/>
      <c r="X160" s="3"/>
      <c r="Y160" s="3"/>
      <c r="Z160" s="3"/>
    </row>
    <row r="161" ht="15.75" customHeight="1">
      <c r="A161" s="12"/>
      <c r="B161" s="13"/>
      <c r="C161" s="3"/>
      <c r="D161" s="14"/>
      <c r="E161" s="15" t="s">
        <v>9</v>
      </c>
      <c r="F161" s="15" t="s">
        <v>22</v>
      </c>
      <c r="G161" s="15" t="s">
        <v>10</v>
      </c>
      <c r="H161" s="15"/>
      <c r="I161" s="16" t="s">
        <v>11</v>
      </c>
      <c r="J161" s="17" t="s">
        <v>12</v>
      </c>
      <c r="K161" s="3"/>
      <c r="L161" s="14"/>
      <c r="M161" s="18"/>
      <c r="N161" s="3"/>
      <c r="O161" s="14" t="s">
        <v>13</v>
      </c>
      <c r="P161" s="15" t="s">
        <v>14</v>
      </c>
      <c r="Q161" s="15" t="s">
        <v>23</v>
      </c>
      <c r="R161" s="15" t="s">
        <v>24</v>
      </c>
      <c r="S161" s="15" t="s">
        <v>16</v>
      </c>
      <c r="T161" s="15" t="s">
        <v>25</v>
      </c>
      <c r="U161" s="15" t="s">
        <v>26</v>
      </c>
      <c r="V161" s="18" t="s">
        <v>18</v>
      </c>
      <c r="W161" s="3"/>
      <c r="X161" s="3"/>
      <c r="Y161" s="3"/>
      <c r="Z161" s="3"/>
    </row>
    <row r="162" ht="15.75" customHeight="1">
      <c r="A162" s="21" t="s">
        <v>2</v>
      </c>
      <c r="B162" s="22">
        <f t="array" ref="B162:B163">TRANSPOSE($A$3:$B$3)</f>
        <v>0</v>
      </c>
      <c r="C162" s="3"/>
      <c r="D162" s="23" t="s">
        <v>19</v>
      </c>
      <c r="E162" s="24">
        <f>E147-$B$8*T158</f>
        <v>9.511099873</v>
      </c>
      <c r="F162" s="24">
        <f>F147-$B$8*$U$23</f>
        <v>1.641661366</v>
      </c>
      <c r="G162" s="24">
        <f>G147-$B$8*$V$23</f>
        <v>-5.43795353</v>
      </c>
      <c r="H162" s="24"/>
      <c r="I162" s="34">
        <f t="array" ref="I162">MMULT(E162:F162,B162:B163) + G162</f>
        <v>-5.43795353</v>
      </c>
      <c r="J162" s="22">
        <f>1/(1+EXP(I162))</f>
        <v>0.9956704535</v>
      </c>
      <c r="K162" s="21"/>
      <c r="L162" s="21">
        <f>$C$3</f>
        <v>0</v>
      </c>
      <c r="M162" s="22">
        <f>(L162-J162)^2</f>
        <v>0.991359652</v>
      </c>
      <c r="N162" s="3"/>
      <c r="O162" s="21">
        <f>2*(J162-L162)</f>
        <v>1.991340907</v>
      </c>
      <c r="P162" s="3">
        <f>J162*(1-J162)</f>
        <v>0.004310801529</v>
      </c>
      <c r="Q162" s="3">
        <f>B162</f>
        <v>0</v>
      </c>
      <c r="R162" s="3">
        <f>B163</f>
        <v>0</v>
      </c>
      <c r="S162" s="3">
        <v>1.0</v>
      </c>
      <c r="T162" s="3">
        <f>O162*P162*Q162</f>
        <v>0</v>
      </c>
      <c r="U162" s="3">
        <f>O162*P162*R162</f>
        <v>0</v>
      </c>
      <c r="V162" s="3">
        <f>O162*P162*S162</f>
        <v>0.008584275427</v>
      </c>
      <c r="W162" s="3"/>
      <c r="X162" s="3"/>
      <c r="Y162" s="3"/>
      <c r="Z162" s="3"/>
    </row>
    <row r="163" ht="15.75" customHeight="1">
      <c r="A163" s="21" t="s">
        <v>21</v>
      </c>
      <c r="B163" s="22">
        <v>0.0</v>
      </c>
      <c r="C163" s="3"/>
      <c r="D163" s="21"/>
      <c r="E163" s="3"/>
      <c r="F163" s="3"/>
      <c r="G163" s="3"/>
      <c r="H163" s="3"/>
      <c r="I163" s="3"/>
      <c r="J163" s="22"/>
      <c r="K163" s="3"/>
      <c r="L163" s="21"/>
      <c r="M163" s="22"/>
      <c r="N163" s="3"/>
      <c r="O163" s="21"/>
      <c r="P163" s="3"/>
      <c r="Q163" s="3"/>
      <c r="R163" s="3"/>
      <c r="S163" s="3"/>
      <c r="T163" s="3"/>
      <c r="U163" s="3"/>
      <c r="V163" s="22"/>
      <c r="W163" s="3"/>
      <c r="X163" s="3"/>
      <c r="Y163" s="3"/>
      <c r="Z163" s="3"/>
    </row>
    <row r="164" ht="15.75" customHeight="1">
      <c r="A164" s="21"/>
      <c r="B164" s="22"/>
      <c r="C164" s="3"/>
      <c r="D164" s="21"/>
      <c r="E164" s="3"/>
      <c r="F164" s="3"/>
      <c r="G164" s="3"/>
      <c r="H164" s="3"/>
      <c r="I164" s="3"/>
      <c r="J164" s="22"/>
      <c r="K164" s="3"/>
      <c r="L164" s="21"/>
      <c r="M164" s="22"/>
      <c r="N164" s="3"/>
      <c r="O164" s="21"/>
      <c r="P164" s="3"/>
      <c r="Q164" s="3"/>
      <c r="R164" s="3"/>
      <c r="S164" s="3"/>
      <c r="T164" s="3"/>
      <c r="U164" s="3"/>
      <c r="V164" s="22"/>
      <c r="W164" s="3"/>
      <c r="X164" s="3"/>
      <c r="Y164" s="3"/>
      <c r="Z164" s="3"/>
    </row>
    <row r="165" ht="15.75" customHeight="1">
      <c r="A165" s="21" t="s">
        <v>2</v>
      </c>
      <c r="B165" s="22">
        <f t="array" ref="B165:B166">TRANSPOSE($A$4:$B$4)</f>
        <v>1</v>
      </c>
      <c r="C165" s="3"/>
      <c r="D165" s="21" t="s">
        <v>19</v>
      </c>
      <c r="E165" s="24">
        <f>E150-$B$8*$T$23</f>
        <v>2.123011384</v>
      </c>
      <c r="F165" s="24">
        <f>F150-$B$8*$U$23</f>
        <v>1.641661366</v>
      </c>
      <c r="G165" s="24">
        <f>G150-$B$8*$V$23</f>
        <v>-5.43795353</v>
      </c>
      <c r="H165" s="3"/>
      <c r="I165" s="34">
        <f t="array" ref="I165">MMULT(E165:F165,B165:B166) + G165</f>
        <v>-3.314942146</v>
      </c>
      <c r="J165" s="22">
        <f>1/(1+EXP(I165))</f>
        <v>0.9649378721</v>
      </c>
      <c r="K165" s="3"/>
      <c r="L165" s="21">
        <f>$C$4</f>
        <v>1</v>
      </c>
      <c r="M165" s="22">
        <f>(L165-J165)^2</f>
        <v>0.001229352815</v>
      </c>
      <c r="N165" s="3"/>
      <c r="O165" s="21">
        <f>2*(J165-L165)</f>
        <v>-0.07012425586</v>
      </c>
      <c r="P165" s="3">
        <f>J165*(1-J165)</f>
        <v>0.03383277511</v>
      </c>
      <c r="Q165" s="3">
        <f>B165</f>
        <v>1</v>
      </c>
      <c r="R165" s="3">
        <f>B166</f>
        <v>0</v>
      </c>
      <c r="S165" s="3">
        <v>1.0</v>
      </c>
      <c r="T165" s="3">
        <f>O165*P165*Q165</f>
        <v>-0.002372498178</v>
      </c>
      <c r="U165" s="3">
        <f>O165*P165*R165</f>
        <v>0</v>
      </c>
      <c r="V165" s="3">
        <f>O165*P165*S165</f>
        <v>-0.002372498178</v>
      </c>
      <c r="W165" s="3"/>
      <c r="X165" s="3"/>
      <c r="Y165" s="3"/>
      <c r="Z165" s="3"/>
    </row>
    <row r="166" ht="15.75" customHeight="1">
      <c r="A166" s="21" t="s">
        <v>21</v>
      </c>
      <c r="B166" s="22">
        <v>0.0</v>
      </c>
      <c r="C166" s="3"/>
      <c r="D166" s="21"/>
      <c r="E166" s="3"/>
      <c r="F166" s="3"/>
      <c r="G166" s="3"/>
      <c r="H166" s="3"/>
      <c r="I166" s="3"/>
      <c r="J166" s="22"/>
      <c r="K166" s="3"/>
      <c r="L166" s="21"/>
      <c r="M166" s="22"/>
      <c r="N166" s="3"/>
      <c r="O166" s="21"/>
      <c r="P166" s="3"/>
      <c r="Q166" s="3"/>
      <c r="R166" s="3"/>
      <c r="S166" s="3"/>
      <c r="T166" s="3"/>
      <c r="U166" s="3"/>
      <c r="V166" s="22"/>
      <c r="W166" s="3"/>
      <c r="X166" s="3"/>
      <c r="Y166" s="3"/>
      <c r="Z166" s="3"/>
    </row>
    <row r="167" ht="15.75" customHeight="1">
      <c r="A167" s="21"/>
      <c r="B167" s="22"/>
      <c r="C167" s="3"/>
      <c r="D167" s="21"/>
      <c r="E167" s="3"/>
      <c r="F167" s="3"/>
      <c r="G167" s="3"/>
      <c r="H167" s="3"/>
      <c r="I167" s="3"/>
      <c r="J167" s="22"/>
      <c r="K167" s="3"/>
      <c r="L167" s="21"/>
      <c r="M167" s="22"/>
      <c r="N167" s="3"/>
      <c r="O167" s="21"/>
      <c r="P167" s="3"/>
      <c r="Q167" s="3"/>
      <c r="R167" s="3"/>
      <c r="S167" s="3"/>
      <c r="T167" s="3"/>
      <c r="U167" s="3"/>
      <c r="V167" s="22"/>
      <c r="W167" s="3"/>
      <c r="X167" s="3"/>
      <c r="Y167" s="3"/>
      <c r="Z167" s="3"/>
    </row>
    <row r="168" ht="15.75" customHeight="1">
      <c r="A168" s="21" t="s">
        <v>2</v>
      </c>
      <c r="B168" s="22">
        <f t="array" ref="B168:B169">TRANSPOSE($A$5:$B$5)</f>
        <v>0</v>
      </c>
      <c r="C168" s="3"/>
      <c r="D168" s="21" t="s">
        <v>19</v>
      </c>
      <c r="E168" s="24">
        <f>E153-$B$8*$T$23</f>
        <v>2.123011384</v>
      </c>
      <c r="F168" s="24">
        <f>F153-$B$8*$U$23</f>
        <v>1.641661366</v>
      </c>
      <c r="G168" s="24">
        <f>G153-$B$8*$V$23</f>
        <v>-5.43795353</v>
      </c>
      <c r="H168" s="3"/>
      <c r="I168" s="34">
        <f t="array" ref="I168">MMULT(E168:F168,B168:B169) + G168</f>
        <v>-3.796292164</v>
      </c>
      <c r="J168" s="22">
        <f>1/(1+EXP(I168))</f>
        <v>0.9780392313</v>
      </c>
      <c r="K168" s="3"/>
      <c r="L168" s="21">
        <f>$C$5</f>
        <v>1</v>
      </c>
      <c r="M168" s="22">
        <f>(L168-J168)^2</f>
        <v>0.00048227536</v>
      </c>
      <c r="N168" s="3"/>
      <c r="O168" s="21">
        <f>2*(J168-L168)</f>
        <v>-0.04392153731</v>
      </c>
      <c r="P168" s="3">
        <f>J168*(1-J168)</f>
        <v>0.0214784933</v>
      </c>
      <c r="Q168" s="3">
        <f>B168</f>
        <v>0</v>
      </c>
      <c r="R168" s="3">
        <f>B169</f>
        <v>1</v>
      </c>
      <c r="S168" s="3">
        <v>1.0</v>
      </c>
      <c r="T168" s="3">
        <f>O168*P168*Q168</f>
        <v>0</v>
      </c>
      <c r="U168" s="3">
        <f>O168*P168*R168</f>
        <v>-0.0009433684447</v>
      </c>
      <c r="V168" s="3">
        <f>O168*P168*S168</f>
        <v>-0.0009433684447</v>
      </c>
      <c r="W168" s="3"/>
      <c r="X168" s="3"/>
      <c r="Y168" s="3"/>
      <c r="Z168" s="3"/>
    </row>
    <row r="169" ht="15.75" customHeight="1">
      <c r="A169" s="21" t="s">
        <v>21</v>
      </c>
      <c r="B169" s="22">
        <v>1.0</v>
      </c>
      <c r="C169" s="3"/>
      <c r="D169" s="21"/>
      <c r="E169" s="3"/>
      <c r="F169" s="3"/>
      <c r="G169" s="3"/>
      <c r="H169" s="3"/>
      <c r="I169" s="3"/>
      <c r="J169" s="22"/>
      <c r="K169" s="3"/>
      <c r="L169" s="21"/>
      <c r="M169" s="22"/>
      <c r="N169" s="3"/>
      <c r="O169" s="21"/>
      <c r="P169" s="3"/>
      <c r="Q169" s="3"/>
      <c r="R169" s="3"/>
      <c r="S169" s="3"/>
      <c r="T169" s="3"/>
      <c r="U169" s="3"/>
      <c r="V169" s="22"/>
      <c r="W169" s="3"/>
      <c r="X169" s="3"/>
      <c r="Y169" s="3"/>
      <c r="Z169" s="3"/>
    </row>
    <row r="170" ht="15.75" customHeight="1">
      <c r="A170" s="21"/>
      <c r="B170" s="22"/>
      <c r="C170" s="3"/>
      <c r="D170" s="21"/>
      <c r="E170" s="3"/>
      <c r="F170" s="3"/>
      <c r="G170" s="3"/>
      <c r="H170" s="3"/>
      <c r="I170" s="3"/>
      <c r="J170" s="22"/>
      <c r="K170" s="3"/>
      <c r="L170" s="21"/>
      <c r="M170" s="22"/>
      <c r="N170" s="3"/>
      <c r="O170" s="21"/>
      <c r="P170" s="3"/>
      <c r="Q170" s="3"/>
      <c r="R170" s="3"/>
      <c r="S170" s="3"/>
      <c r="T170" s="3"/>
      <c r="U170" s="3"/>
      <c r="V170" s="22"/>
      <c r="W170" s="3"/>
      <c r="X170" s="3"/>
      <c r="Y170" s="3"/>
      <c r="Z170" s="3"/>
    </row>
    <row r="171" ht="15.75" customHeight="1">
      <c r="A171" s="21" t="s">
        <v>2</v>
      </c>
      <c r="B171" s="22">
        <f t="array" ref="B171:B172">TRANSPOSE($A$6:$B$6)</f>
        <v>1</v>
      </c>
      <c r="C171" s="3"/>
      <c r="D171" s="21" t="s">
        <v>19</v>
      </c>
      <c r="E171" s="24">
        <f>E156-$B$8*$T$23</f>
        <v>2.123011384</v>
      </c>
      <c r="F171" s="24">
        <f>F156-$B$8*$U$23</f>
        <v>1.641661366</v>
      </c>
      <c r="G171" s="24">
        <f>G156-$B$8*$V$23</f>
        <v>-5.43795353</v>
      </c>
      <c r="H171" s="3"/>
      <c r="I171" s="34">
        <f t="array" ref="I171">MMULT(E171:F171,B171:B172) + G171</f>
        <v>-1.673280781</v>
      </c>
      <c r="J171" s="22">
        <f>1/(1+EXP(I171))</f>
        <v>0.8420127444</v>
      </c>
      <c r="K171" s="3"/>
      <c r="L171" s="21">
        <f>$C$6</f>
        <v>1</v>
      </c>
      <c r="M171" s="22">
        <f>(L171-J171)^2</f>
        <v>0.02495997295</v>
      </c>
      <c r="N171" s="3"/>
      <c r="O171" s="21">
        <f>2*(J171-L171)</f>
        <v>-0.3159745113</v>
      </c>
      <c r="P171" s="3">
        <f>J171*(1-J171)</f>
        <v>0.1330272827</v>
      </c>
      <c r="Q171" s="3">
        <f>B171</f>
        <v>1</v>
      </c>
      <c r="R171" s="3">
        <f>B172</f>
        <v>1</v>
      </c>
      <c r="S171" s="3">
        <v>1.0</v>
      </c>
      <c r="T171" s="3">
        <f>O171*P171*Q171</f>
        <v>-0.04203323064</v>
      </c>
      <c r="U171" s="3">
        <f>O171*P171*R171</f>
        <v>-0.04203323064</v>
      </c>
      <c r="V171" s="3">
        <f>O171*P171*S171</f>
        <v>-0.04203323064</v>
      </c>
      <c r="W171" s="3"/>
      <c r="X171" s="3"/>
      <c r="Y171" s="3"/>
      <c r="Z171" s="3"/>
    </row>
    <row r="172" ht="15.75" customHeight="1">
      <c r="A172" s="26" t="s">
        <v>21</v>
      </c>
      <c r="B172" s="27">
        <v>1.0</v>
      </c>
      <c r="C172" s="3"/>
      <c r="D172" s="26"/>
      <c r="E172" s="28"/>
      <c r="F172" s="28"/>
      <c r="G172" s="28"/>
      <c r="H172" s="28"/>
      <c r="I172" s="28"/>
      <c r="J172" s="27"/>
      <c r="K172" s="21"/>
      <c r="L172" s="26"/>
      <c r="M172" s="27"/>
      <c r="N172" s="3"/>
      <c r="O172" s="26"/>
      <c r="P172" s="28"/>
      <c r="Q172" s="28"/>
      <c r="R172" s="28"/>
      <c r="S172" s="28"/>
      <c r="T172" s="28"/>
      <c r="U172" s="28"/>
      <c r="V172" s="27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SUM(M162,M165,M168,M171)</f>
        <v>1.018031253</v>
      </c>
      <c r="N173" s="3"/>
      <c r="O173" s="3"/>
      <c r="P173" s="3"/>
      <c r="Q173" s="3"/>
      <c r="R173" s="3"/>
      <c r="S173" s="3"/>
      <c r="T173" s="2">
        <f t="shared" ref="T173:V173" si="14">AVERAGE(T162,T165,T168,T171)</f>
        <v>-0.0111014322</v>
      </c>
      <c r="U173" s="2">
        <f t="shared" si="14"/>
        <v>-0.01074414977</v>
      </c>
      <c r="V173" s="2">
        <f t="shared" si="14"/>
        <v>-0.009191205459</v>
      </c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 t="s">
        <v>5</v>
      </c>
      <c r="B175" s="6"/>
      <c r="C175" s="3"/>
      <c r="D175" s="7" t="s">
        <v>6</v>
      </c>
      <c r="E175" s="8"/>
      <c r="F175" s="8"/>
      <c r="G175" s="8"/>
      <c r="H175" s="8"/>
      <c r="I175" s="9" t="s">
        <v>3</v>
      </c>
      <c r="J175" s="10"/>
      <c r="K175" s="3"/>
      <c r="L175" s="7" t="s">
        <v>20</v>
      </c>
      <c r="M175" s="11" t="s">
        <v>8</v>
      </c>
      <c r="N175" s="3"/>
      <c r="O175" s="7"/>
      <c r="P175" s="8"/>
      <c r="Q175" s="8"/>
      <c r="R175" s="8"/>
      <c r="S175" s="8"/>
      <c r="T175" s="8"/>
      <c r="U175" s="8"/>
      <c r="V175" s="11"/>
      <c r="W175" s="3"/>
      <c r="X175" s="3"/>
      <c r="Y175" s="3"/>
      <c r="Z175" s="3"/>
    </row>
    <row r="176" ht="15.75" customHeight="1">
      <c r="A176" s="12"/>
      <c r="B176" s="13"/>
      <c r="C176" s="3"/>
      <c r="D176" s="14"/>
      <c r="E176" s="15" t="s">
        <v>9</v>
      </c>
      <c r="F176" s="15" t="s">
        <v>22</v>
      </c>
      <c r="G176" s="15" t="s">
        <v>10</v>
      </c>
      <c r="H176" s="15"/>
      <c r="I176" s="16" t="s">
        <v>11</v>
      </c>
      <c r="J176" s="17" t="s">
        <v>12</v>
      </c>
      <c r="K176" s="3"/>
      <c r="L176" s="14"/>
      <c r="M176" s="18"/>
      <c r="N176" s="3"/>
      <c r="O176" s="14" t="s">
        <v>13</v>
      </c>
      <c r="P176" s="15" t="s">
        <v>14</v>
      </c>
      <c r="Q176" s="15" t="s">
        <v>23</v>
      </c>
      <c r="R176" s="15" t="s">
        <v>24</v>
      </c>
      <c r="S176" s="15" t="s">
        <v>16</v>
      </c>
      <c r="T176" s="15" t="s">
        <v>25</v>
      </c>
      <c r="U176" s="15" t="s">
        <v>26</v>
      </c>
      <c r="V176" s="18" t="s">
        <v>18</v>
      </c>
      <c r="W176" s="3"/>
      <c r="X176" s="3"/>
      <c r="Y176" s="3"/>
      <c r="Z176" s="3"/>
    </row>
    <row r="177" ht="15.75" customHeight="1">
      <c r="A177" s="21" t="s">
        <v>2</v>
      </c>
      <c r="B177" s="22">
        <f t="array" ref="B177:B178">TRANSPOSE($A$3:$B$3)</f>
        <v>0</v>
      </c>
      <c r="C177" s="3"/>
      <c r="D177" s="23" t="s">
        <v>19</v>
      </c>
      <c r="E177" s="24">
        <f>E162-$B$8*T173</f>
        <v>9.622114195</v>
      </c>
      <c r="F177" s="24">
        <f>F162-$B$8*$U$23</f>
        <v>1.705827502</v>
      </c>
      <c r="G177" s="24">
        <f>G162-$B$8*$V$23</f>
        <v>-6.081748883</v>
      </c>
      <c r="H177" s="24"/>
      <c r="I177" s="34">
        <f t="array" ref="I177">MMULT(E177:F177,B177:B178) + G177</f>
        <v>-6.081748883</v>
      </c>
      <c r="J177" s="22">
        <f>1/(1+EXP(I177))</f>
        <v>0.9977210272</v>
      </c>
      <c r="K177" s="21"/>
      <c r="L177" s="21">
        <f>$C$3</f>
        <v>0</v>
      </c>
      <c r="M177" s="22">
        <f>(L177-J177)^2</f>
        <v>0.9954472481</v>
      </c>
      <c r="N177" s="3"/>
      <c r="O177" s="21">
        <f>2*(J177-L177)</f>
        <v>1.995442054</v>
      </c>
      <c r="P177" s="3">
        <f>J177*(1-J177)</f>
        <v>0.002273779099</v>
      </c>
      <c r="Q177" s="3">
        <f>B177</f>
        <v>0</v>
      </c>
      <c r="R177" s="3">
        <f>B178</f>
        <v>0</v>
      </c>
      <c r="S177" s="3">
        <v>1.0</v>
      </c>
      <c r="T177" s="3">
        <f>O177*P177*Q177</f>
        <v>0</v>
      </c>
      <c r="U177" s="3">
        <f>O177*P177*R177</f>
        <v>0</v>
      </c>
      <c r="V177" s="3">
        <f>O177*P177*S177</f>
        <v>0.004537194436</v>
      </c>
      <c r="W177" s="3"/>
      <c r="X177" s="3"/>
      <c r="Y177" s="3"/>
      <c r="Z177" s="3"/>
    </row>
    <row r="178" ht="15.75" customHeight="1">
      <c r="A178" s="21" t="s">
        <v>21</v>
      </c>
      <c r="B178" s="22">
        <v>0.0</v>
      </c>
      <c r="C178" s="3"/>
      <c r="D178" s="21"/>
      <c r="E178" s="3"/>
      <c r="F178" s="3"/>
      <c r="G178" s="3"/>
      <c r="H178" s="3"/>
      <c r="I178" s="3"/>
      <c r="J178" s="22"/>
      <c r="K178" s="3"/>
      <c r="L178" s="21"/>
      <c r="M178" s="22"/>
      <c r="N178" s="3"/>
      <c r="O178" s="21"/>
      <c r="P178" s="3"/>
      <c r="Q178" s="3"/>
      <c r="R178" s="3"/>
      <c r="S178" s="3"/>
      <c r="T178" s="3"/>
      <c r="U178" s="3"/>
      <c r="V178" s="22"/>
      <c r="W178" s="3"/>
      <c r="X178" s="3"/>
      <c r="Y178" s="3"/>
      <c r="Z178" s="3"/>
    </row>
    <row r="179" ht="15.75" customHeight="1">
      <c r="A179" s="21"/>
      <c r="B179" s="22"/>
      <c r="C179" s="3"/>
      <c r="D179" s="21"/>
      <c r="E179" s="3"/>
      <c r="F179" s="3"/>
      <c r="G179" s="3"/>
      <c r="H179" s="3"/>
      <c r="I179" s="3"/>
      <c r="J179" s="22"/>
      <c r="K179" s="3"/>
      <c r="L179" s="21"/>
      <c r="M179" s="22"/>
      <c r="N179" s="3"/>
      <c r="O179" s="21"/>
      <c r="P179" s="3"/>
      <c r="Q179" s="3"/>
      <c r="R179" s="3"/>
      <c r="S179" s="3"/>
      <c r="T179" s="3"/>
      <c r="U179" s="3"/>
      <c r="V179" s="22"/>
    </row>
    <row r="180" ht="15.75" customHeight="1">
      <c r="A180" s="21" t="s">
        <v>2</v>
      </c>
      <c r="B180" s="22">
        <f t="array" ref="B180:B181">TRANSPOSE($A$4:$B$4)</f>
        <v>1</v>
      </c>
      <c r="C180" s="3"/>
      <c r="D180" s="21" t="s">
        <v>19</v>
      </c>
      <c r="E180" s="24">
        <f>E165-$B$8*$T$23</f>
        <v>2.135312522</v>
      </c>
      <c r="F180" s="24">
        <f>F165-$B$8*$U$23</f>
        <v>1.705827502</v>
      </c>
      <c r="G180" s="24">
        <f>G165-$B$8*$V$23</f>
        <v>-6.081748883</v>
      </c>
      <c r="H180" s="3"/>
      <c r="I180" s="34">
        <f t="array" ref="I180">MMULT(E180:F180,B180:B181) + G180</f>
        <v>-3.946436361</v>
      </c>
      <c r="J180" s="22">
        <f>1/(1+EXP(I180))</f>
        <v>0.9810428759</v>
      </c>
      <c r="K180" s="3"/>
      <c r="L180" s="21">
        <f>$C$4</f>
        <v>1</v>
      </c>
      <c r="M180" s="22">
        <f>(L180-J180)^2</f>
        <v>0.0003593725549</v>
      </c>
      <c r="N180" s="3"/>
      <c r="O180" s="21">
        <f>2*(J180-L180)</f>
        <v>-0.03791424824</v>
      </c>
      <c r="P180" s="3">
        <f>J180*(1-J180)</f>
        <v>0.01859775156</v>
      </c>
      <c r="Q180" s="3">
        <f>B180</f>
        <v>1</v>
      </c>
      <c r="R180" s="3">
        <f>B181</f>
        <v>0</v>
      </c>
      <c r="S180" s="3">
        <v>1.0</v>
      </c>
      <c r="T180" s="3">
        <f>O180*P180*Q180</f>
        <v>-0.0007051197695</v>
      </c>
      <c r="U180" s="3">
        <f>O180*P180*R180</f>
        <v>0</v>
      </c>
      <c r="V180" s="3">
        <f>O180*P180*S180</f>
        <v>-0.0007051197695</v>
      </c>
    </row>
    <row r="181" ht="15.75" customHeight="1">
      <c r="A181" s="21" t="s">
        <v>21</v>
      </c>
      <c r="B181" s="22">
        <v>0.0</v>
      </c>
      <c r="C181" s="3"/>
      <c r="D181" s="21"/>
      <c r="E181" s="3"/>
      <c r="F181" s="3"/>
      <c r="G181" s="3"/>
      <c r="H181" s="3"/>
      <c r="I181" s="3"/>
      <c r="J181" s="22"/>
      <c r="K181" s="3"/>
      <c r="L181" s="21"/>
      <c r="M181" s="22"/>
      <c r="N181" s="3"/>
      <c r="O181" s="21"/>
      <c r="P181" s="3"/>
      <c r="Q181" s="3"/>
      <c r="R181" s="3"/>
      <c r="S181" s="3"/>
      <c r="T181" s="3"/>
      <c r="U181" s="3"/>
      <c r="V181" s="22"/>
    </row>
    <row r="182" ht="15.75" customHeight="1">
      <c r="A182" s="21"/>
      <c r="B182" s="22"/>
      <c r="C182" s="3"/>
      <c r="D182" s="21"/>
      <c r="E182" s="3"/>
      <c r="F182" s="3"/>
      <c r="G182" s="3"/>
      <c r="H182" s="3"/>
      <c r="I182" s="3"/>
      <c r="J182" s="22"/>
      <c r="K182" s="3"/>
      <c r="L182" s="21"/>
      <c r="M182" s="22"/>
      <c r="N182" s="3"/>
      <c r="O182" s="21"/>
      <c r="P182" s="3"/>
      <c r="Q182" s="3"/>
      <c r="R182" s="3"/>
      <c r="S182" s="3"/>
      <c r="T182" s="3"/>
      <c r="U182" s="3"/>
      <c r="V182" s="22"/>
    </row>
    <row r="183" ht="15.75" customHeight="1">
      <c r="A183" s="21" t="s">
        <v>2</v>
      </c>
      <c r="B183" s="22">
        <f t="array" ref="B183:B184">TRANSPOSE($A$5:$B$5)</f>
        <v>0</v>
      </c>
      <c r="C183" s="3"/>
      <c r="D183" s="21" t="s">
        <v>19</v>
      </c>
      <c r="E183" s="24">
        <f>E168-$B$8*$T$23</f>
        <v>2.135312522</v>
      </c>
      <c r="F183" s="24">
        <f>F168-$B$8*$U$23</f>
        <v>1.705827502</v>
      </c>
      <c r="G183" s="24">
        <f>G168-$B$8*$V$23</f>
        <v>-6.081748883</v>
      </c>
      <c r="H183" s="3"/>
      <c r="I183" s="34">
        <f t="array" ref="I183">MMULT(E183:F183,B183:B184) + G183</f>
        <v>-4.375921381</v>
      </c>
      <c r="J183" s="22">
        <f>1/(1+EXP(I183))</f>
        <v>0.987579656</v>
      </c>
      <c r="K183" s="3"/>
      <c r="L183" s="21">
        <f>$C$5</f>
        <v>1</v>
      </c>
      <c r="M183" s="22">
        <f>(L183-J183)^2</f>
        <v>0.0001542649461</v>
      </c>
      <c r="N183" s="3"/>
      <c r="O183" s="21">
        <f>2*(J183-L183)</f>
        <v>-0.02484068809</v>
      </c>
      <c r="P183" s="3">
        <f>J183*(1-J183)</f>
        <v>0.0122660791</v>
      </c>
      <c r="Q183" s="3">
        <f>B183</f>
        <v>0</v>
      </c>
      <c r="R183" s="3">
        <f>B184</f>
        <v>1</v>
      </c>
      <c r="S183" s="3">
        <v>1.0</v>
      </c>
      <c r="T183" s="3">
        <f>O183*P183*Q183</f>
        <v>0</v>
      </c>
      <c r="U183" s="3">
        <f>O183*P183*R183</f>
        <v>-0.0003046978449</v>
      </c>
      <c r="V183" s="3">
        <f>O183*P183*S183</f>
        <v>-0.0003046978449</v>
      </c>
    </row>
    <row r="184" ht="15.75" customHeight="1">
      <c r="A184" s="21" t="s">
        <v>21</v>
      </c>
      <c r="B184" s="22">
        <v>1.0</v>
      </c>
      <c r="C184" s="3"/>
      <c r="D184" s="21"/>
      <c r="E184" s="3"/>
      <c r="F184" s="3"/>
      <c r="G184" s="3"/>
      <c r="H184" s="3"/>
      <c r="I184" s="3"/>
      <c r="J184" s="22"/>
      <c r="K184" s="3"/>
      <c r="L184" s="21"/>
      <c r="M184" s="22"/>
      <c r="N184" s="3"/>
      <c r="O184" s="21"/>
      <c r="P184" s="3"/>
      <c r="Q184" s="3"/>
      <c r="R184" s="3"/>
      <c r="S184" s="3"/>
      <c r="T184" s="3"/>
      <c r="U184" s="3"/>
      <c r="V184" s="22"/>
    </row>
    <row r="185" ht="15.75" customHeight="1">
      <c r="A185" s="21"/>
      <c r="B185" s="22"/>
      <c r="C185" s="3"/>
      <c r="D185" s="21"/>
      <c r="E185" s="3"/>
      <c r="F185" s="3"/>
      <c r="G185" s="3"/>
      <c r="H185" s="3"/>
      <c r="I185" s="3"/>
      <c r="J185" s="22"/>
      <c r="K185" s="3"/>
      <c r="L185" s="21"/>
      <c r="M185" s="22"/>
      <c r="N185" s="3"/>
      <c r="O185" s="21"/>
      <c r="P185" s="3"/>
      <c r="Q185" s="3"/>
      <c r="R185" s="3"/>
      <c r="S185" s="3"/>
      <c r="T185" s="3"/>
      <c r="U185" s="3"/>
      <c r="V185" s="22"/>
    </row>
    <row r="186" ht="15.75" customHeight="1">
      <c r="A186" s="21" t="s">
        <v>2</v>
      </c>
      <c r="B186" s="22">
        <f t="array" ref="B186:B187">TRANSPOSE($A$6:$B$6)</f>
        <v>1</v>
      </c>
      <c r="C186" s="3"/>
      <c r="D186" s="21" t="s">
        <v>19</v>
      </c>
      <c r="E186" s="24">
        <f>E171-$B$8*$T$23</f>
        <v>2.135312522</v>
      </c>
      <c r="F186" s="24">
        <f>F171-$B$8*$U$23</f>
        <v>1.705827502</v>
      </c>
      <c r="G186" s="24">
        <f>G171-$B$8*$V$23</f>
        <v>-6.081748883</v>
      </c>
      <c r="H186" s="3"/>
      <c r="I186" s="34">
        <f t="array" ref="I186">MMULT(E186:F186,B186:B187) + G186</f>
        <v>-2.240608859</v>
      </c>
      <c r="J186" s="22">
        <f>1/(1+EXP(I186))</f>
        <v>0.9038373905</v>
      </c>
      <c r="K186" s="3"/>
      <c r="L186" s="21">
        <f>$C$6</f>
        <v>1</v>
      </c>
      <c r="M186" s="22">
        <f>(L186-J186)^2</f>
        <v>0.00924724747</v>
      </c>
      <c r="N186" s="3"/>
      <c r="O186" s="21">
        <f>2*(J186-L186)</f>
        <v>-0.192325219</v>
      </c>
      <c r="P186" s="3">
        <f>J186*(1-J186)</f>
        <v>0.08691536205</v>
      </c>
      <c r="Q186" s="3">
        <f>B186</f>
        <v>1</v>
      </c>
      <c r="R186" s="3">
        <f>B187</f>
        <v>1</v>
      </c>
      <c r="S186" s="3">
        <v>1.0</v>
      </c>
      <c r="T186" s="3">
        <f>O186*P186*Q186</f>
        <v>-0.01671601605</v>
      </c>
      <c r="U186" s="3">
        <f>O186*P186*R186</f>
        <v>-0.01671601605</v>
      </c>
      <c r="V186" s="3">
        <f>O186*P186*S186</f>
        <v>-0.01671601605</v>
      </c>
    </row>
    <row r="187" ht="15.75" customHeight="1">
      <c r="A187" s="26" t="s">
        <v>21</v>
      </c>
      <c r="B187" s="27">
        <v>1.0</v>
      </c>
      <c r="C187" s="3"/>
      <c r="D187" s="26"/>
      <c r="E187" s="28"/>
      <c r="F187" s="28"/>
      <c r="G187" s="28"/>
      <c r="H187" s="28"/>
      <c r="I187" s="28"/>
      <c r="J187" s="27"/>
      <c r="K187" s="21"/>
      <c r="L187" s="26"/>
      <c r="M187" s="27"/>
      <c r="N187" s="3"/>
      <c r="O187" s="26"/>
      <c r="P187" s="28"/>
      <c r="Q187" s="28"/>
      <c r="R187" s="28"/>
      <c r="S187" s="28"/>
      <c r="T187" s="28"/>
      <c r="U187" s="28"/>
      <c r="V187" s="27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>
        <f>SUM(M177,M180,M183,M186)</f>
        <v>1.005208133</v>
      </c>
      <c r="N188" s="3"/>
      <c r="O188" s="3"/>
      <c r="P188" s="3"/>
      <c r="Q188" s="3"/>
      <c r="R188" s="3"/>
      <c r="S188" s="3"/>
      <c r="T188" s="2">
        <f t="shared" ref="T188:V188" si="15">AVERAGE(T177,T180,T183,T186)</f>
        <v>-0.004355283954</v>
      </c>
      <c r="U188" s="2">
        <f t="shared" si="15"/>
        <v>-0.004255178473</v>
      </c>
      <c r="V188" s="2">
        <f t="shared" si="15"/>
        <v>-0.003297159806</v>
      </c>
    </row>
    <row r="189" ht="15.75" customHeight="1"/>
    <row r="190" ht="15.75" customHeight="1"/>
    <row r="191" ht="15.75" customHeight="1">
      <c r="A191" s="5" t="s">
        <v>5</v>
      </c>
      <c r="B191" s="6"/>
      <c r="C191" s="3"/>
      <c r="D191" s="7" t="s">
        <v>6</v>
      </c>
      <c r="E191" s="8"/>
      <c r="F191" s="8"/>
      <c r="G191" s="8"/>
      <c r="H191" s="8"/>
      <c r="I191" s="9" t="s">
        <v>3</v>
      </c>
      <c r="J191" s="10"/>
      <c r="K191" s="3"/>
      <c r="L191" s="7" t="s">
        <v>20</v>
      </c>
      <c r="M191" s="11" t="s">
        <v>8</v>
      </c>
      <c r="N191" s="3"/>
      <c r="O191" s="7"/>
      <c r="P191" s="8"/>
      <c r="Q191" s="8"/>
      <c r="R191" s="8"/>
      <c r="S191" s="8"/>
      <c r="T191" s="8"/>
      <c r="U191" s="8"/>
      <c r="V191" s="11"/>
    </row>
    <row r="192" ht="15.75" customHeight="1">
      <c r="A192" s="12"/>
      <c r="B192" s="13"/>
      <c r="C192" s="3"/>
      <c r="D192" s="14"/>
      <c r="E192" s="15" t="s">
        <v>9</v>
      </c>
      <c r="F192" s="15" t="s">
        <v>22</v>
      </c>
      <c r="G192" s="15" t="s">
        <v>10</v>
      </c>
      <c r="H192" s="15"/>
      <c r="I192" s="16" t="s">
        <v>11</v>
      </c>
      <c r="J192" s="17" t="s">
        <v>12</v>
      </c>
      <c r="K192" s="3"/>
      <c r="L192" s="14"/>
      <c r="M192" s="18"/>
      <c r="N192" s="3"/>
      <c r="O192" s="14" t="s">
        <v>13</v>
      </c>
      <c r="P192" s="15" t="s">
        <v>14</v>
      </c>
      <c r="Q192" s="15" t="s">
        <v>23</v>
      </c>
      <c r="R192" s="15" t="s">
        <v>24</v>
      </c>
      <c r="S192" s="15" t="s">
        <v>16</v>
      </c>
      <c r="T192" s="15" t="s">
        <v>25</v>
      </c>
      <c r="U192" s="15" t="s">
        <v>26</v>
      </c>
      <c r="V192" s="18" t="s">
        <v>18</v>
      </c>
    </row>
    <row r="193" ht="15.75" customHeight="1">
      <c r="A193" s="21" t="s">
        <v>2</v>
      </c>
      <c r="B193" s="22">
        <f t="array" ref="B193:B194">TRANSPOSE($A$3:$B$3)</f>
        <v>0</v>
      </c>
      <c r="C193" s="3"/>
      <c r="D193" s="23" t="s">
        <v>19</v>
      </c>
      <c r="E193" s="24">
        <f>E178-$B$8*T189</f>
        <v>0</v>
      </c>
      <c r="F193" s="24">
        <f>F178-$B$8*$U$23</f>
        <v>0.06416613658</v>
      </c>
      <c r="G193" s="24">
        <f>G178-$B$8*$V$23</f>
        <v>-0.643795353</v>
      </c>
      <c r="H193" s="24"/>
      <c r="I193" s="34">
        <f t="array" ref="I193">MMULT(E193:F193,B193:B194) + G193</f>
        <v>-0.643795353</v>
      </c>
      <c r="J193" s="22">
        <f>1/(1+EXP(I193))</f>
        <v>0.6556109007</v>
      </c>
      <c r="K193" s="21"/>
      <c r="L193" s="21">
        <f>$C$3</f>
        <v>0</v>
      </c>
      <c r="M193" s="22">
        <f>(L193-J193)^2</f>
        <v>0.4298256531</v>
      </c>
      <c r="N193" s="3"/>
      <c r="O193" s="21">
        <f>2*(J193-L193)</f>
        <v>1.311221801</v>
      </c>
      <c r="P193" s="3">
        <f>J193*(1-J193)</f>
        <v>0.2257852476</v>
      </c>
      <c r="Q193" s="3">
        <f>B193</f>
        <v>0</v>
      </c>
      <c r="R193" s="3">
        <f>B194</f>
        <v>0</v>
      </c>
      <c r="S193" s="3">
        <v>1.0</v>
      </c>
      <c r="T193" s="3">
        <f>O193*P193*Q193</f>
        <v>0</v>
      </c>
      <c r="U193" s="3">
        <f>O193*P193*R193</f>
        <v>0</v>
      </c>
      <c r="V193" s="3">
        <f>O193*P193*S193</f>
        <v>0.2960545391</v>
      </c>
    </row>
    <row r="194" ht="15.75" customHeight="1">
      <c r="A194" s="21" t="s">
        <v>21</v>
      </c>
      <c r="B194" s="22">
        <v>0.0</v>
      </c>
      <c r="C194" s="3"/>
      <c r="D194" s="21"/>
      <c r="E194" s="3"/>
      <c r="F194" s="3"/>
      <c r="G194" s="3"/>
      <c r="H194" s="3"/>
      <c r="I194" s="3"/>
      <c r="J194" s="22"/>
      <c r="K194" s="3"/>
      <c r="L194" s="21"/>
      <c r="M194" s="22"/>
      <c r="N194" s="3"/>
      <c r="O194" s="21"/>
      <c r="P194" s="3"/>
      <c r="Q194" s="3"/>
      <c r="R194" s="3"/>
      <c r="S194" s="3"/>
      <c r="T194" s="3"/>
      <c r="U194" s="3"/>
      <c r="V194" s="22"/>
    </row>
    <row r="195" ht="15.75" customHeight="1">
      <c r="A195" s="21"/>
      <c r="B195" s="22"/>
      <c r="C195" s="3"/>
      <c r="D195" s="21"/>
      <c r="E195" s="3"/>
      <c r="F195" s="3"/>
      <c r="G195" s="3"/>
      <c r="H195" s="3"/>
      <c r="I195" s="3"/>
      <c r="J195" s="22"/>
      <c r="K195" s="3"/>
      <c r="L195" s="21"/>
      <c r="M195" s="22"/>
      <c r="N195" s="3"/>
      <c r="O195" s="21"/>
      <c r="P195" s="3"/>
      <c r="Q195" s="3"/>
      <c r="R195" s="3"/>
      <c r="S195" s="3"/>
      <c r="T195" s="3"/>
      <c r="U195" s="3"/>
      <c r="V195" s="22"/>
    </row>
    <row r="196" ht="15.75" customHeight="1">
      <c r="A196" s="21" t="s">
        <v>2</v>
      </c>
      <c r="B196" s="22">
        <f t="array" ref="B196:B197">TRANSPOSE($A$4:$B$4)</f>
        <v>1</v>
      </c>
      <c r="C196" s="3"/>
      <c r="D196" s="21" t="s">
        <v>19</v>
      </c>
      <c r="E196" s="24">
        <f>E181-$B$8*$T$23</f>
        <v>0.01230113839</v>
      </c>
      <c r="F196" s="24">
        <f>F181-$B$8*$U$23</f>
        <v>0.06416613658</v>
      </c>
      <c r="G196" s="24">
        <f>G181-$B$8*$V$23</f>
        <v>-0.643795353</v>
      </c>
      <c r="H196" s="3"/>
      <c r="I196" s="34">
        <f t="array" ref="I196">MMULT(E196:F196,B196:B197) + G196</f>
        <v>-0.6314942146</v>
      </c>
      <c r="J196" s="22">
        <f>1/(1+EXP(I196))</f>
        <v>0.6528281936</v>
      </c>
      <c r="K196" s="3"/>
      <c r="L196" s="21">
        <f>$C$4</f>
        <v>1</v>
      </c>
      <c r="M196" s="22">
        <f>(L196-J196)^2</f>
        <v>0.1205282632</v>
      </c>
      <c r="N196" s="3"/>
      <c r="O196" s="21">
        <f>2*(J196-L196)</f>
        <v>-0.6943436128</v>
      </c>
      <c r="P196" s="3">
        <f>J196*(1-J196)</f>
        <v>0.2266435432</v>
      </c>
      <c r="Q196" s="3">
        <f>B196</f>
        <v>1</v>
      </c>
      <c r="R196" s="3">
        <f>B197</f>
        <v>0</v>
      </c>
      <c r="S196" s="3">
        <v>1.0</v>
      </c>
      <c r="T196" s="3">
        <f>O196*P196*Q196</f>
        <v>-0.1573684966</v>
      </c>
      <c r="U196" s="3">
        <f>O196*P196*R196</f>
        <v>0</v>
      </c>
      <c r="V196" s="3">
        <f>O196*P196*S196</f>
        <v>-0.1573684966</v>
      </c>
    </row>
    <row r="197" ht="15.75" customHeight="1">
      <c r="A197" s="21" t="s">
        <v>21</v>
      </c>
      <c r="B197" s="22">
        <v>0.0</v>
      </c>
      <c r="C197" s="3"/>
      <c r="D197" s="21"/>
      <c r="E197" s="3"/>
      <c r="F197" s="3"/>
      <c r="G197" s="3"/>
      <c r="H197" s="3"/>
      <c r="I197" s="3"/>
      <c r="J197" s="22"/>
      <c r="K197" s="3"/>
      <c r="L197" s="21"/>
      <c r="M197" s="22"/>
      <c r="N197" s="3"/>
      <c r="O197" s="21"/>
      <c r="P197" s="3"/>
      <c r="Q197" s="3"/>
      <c r="R197" s="3"/>
      <c r="S197" s="3"/>
      <c r="T197" s="3"/>
      <c r="U197" s="3"/>
      <c r="V197" s="22"/>
    </row>
    <row r="198" ht="15.75" customHeight="1">
      <c r="A198" s="21"/>
      <c r="B198" s="22"/>
      <c r="C198" s="3"/>
      <c r="D198" s="21"/>
      <c r="E198" s="3"/>
      <c r="F198" s="3"/>
      <c r="G198" s="3"/>
      <c r="H198" s="3"/>
      <c r="I198" s="3"/>
      <c r="J198" s="22"/>
      <c r="K198" s="3"/>
      <c r="L198" s="21"/>
      <c r="M198" s="22"/>
      <c r="N198" s="3"/>
      <c r="O198" s="21"/>
      <c r="P198" s="3"/>
      <c r="Q198" s="3"/>
      <c r="R198" s="3"/>
      <c r="S198" s="3"/>
      <c r="T198" s="3"/>
      <c r="U198" s="3"/>
      <c r="V198" s="22"/>
    </row>
    <row r="199" ht="15.75" customHeight="1">
      <c r="A199" s="21" t="s">
        <v>2</v>
      </c>
      <c r="B199" s="22">
        <f t="array" ref="B199:B200">TRANSPOSE($A$5:$B$5)</f>
        <v>0</v>
      </c>
      <c r="C199" s="3"/>
      <c r="D199" s="21" t="s">
        <v>19</v>
      </c>
      <c r="E199" s="24">
        <f>E184-$B$8*$T$23</f>
        <v>0.01230113839</v>
      </c>
      <c r="F199" s="24">
        <f>F184-$B$8*$U$23</f>
        <v>0.06416613658</v>
      </c>
      <c r="G199" s="24">
        <f>G184-$B$8*$V$23</f>
        <v>-0.643795353</v>
      </c>
      <c r="H199" s="3"/>
      <c r="I199" s="34">
        <f t="array" ref="I199">MMULT(E199:F199,B199:B200) + G199</f>
        <v>-0.5796292164</v>
      </c>
      <c r="J199" s="22">
        <f>1/(1+EXP(I199))</f>
        <v>0.6409820846</v>
      </c>
      <c r="K199" s="3"/>
      <c r="L199" s="21">
        <f>$C$5</f>
        <v>1</v>
      </c>
      <c r="M199" s="22">
        <f>(L199-J199)^2</f>
        <v>0.1288938636</v>
      </c>
      <c r="N199" s="3"/>
      <c r="O199" s="21">
        <f>2*(J199-L199)</f>
        <v>-0.7180358308</v>
      </c>
      <c r="P199" s="3">
        <f>J199*(1-J199)</f>
        <v>0.2301240518</v>
      </c>
      <c r="Q199" s="3">
        <f>B199</f>
        <v>0</v>
      </c>
      <c r="R199" s="3">
        <f>B200</f>
        <v>1</v>
      </c>
      <c r="S199" s="3">
        <v>1.0</v>
      </c>
      <c r="T199" s="3">
        <f>O199*P199*Q199</f>
        <v>0</v>
      </c>
      <c r="U199" s="3">
        <f>O199*P199*R199</f>
        <v>-0.1652373147</v>
      </c>
      <c r="V199" s="3">
        <f>O199*P199*S199</f>
        <v>-0.1652373147</v>
      </c>
    </row>
    <row r="200" ht="15.75" customHeight="1">
      <c r="A200" s="21" t="s">
        <v>21</v>
      </c>
      <c r="B200" s="22">
        <v>1.0</v>
      </c>
      <c r="C200" s="3"/>
      <c r="D200" s="21"/>
      <c r="E200" s="3"/>
      <c r="F200" s="3"/>
      <c r="G200" s="3"/>
      <c r="H200" s="3"/>
      <c r="I200" s="3"/>
      <c r="J200" s="22"/>
      <c r="K200" s="3"/>
      <c r="L200" s="21"/>
      <c r="M200" s="22"/>
      <c r="N200" s="3"/>
      <c r="O200" s="21"/>
      <c r="P200" s="3"/>
      <c r="Q200" s="3"/>
      <c r="R200" s="3"/>
      <c r="S200" s="3"/>
      <c r="T200" s="3"/>
      <c r="U200" s="3"/>
      <c r="V200" s="22"/>
    </row>
    <row r="201" ht="15.75" customHeight="1">
      <c r="A201" s="21"/>
      <c r="B201" s="22"/>
      <c r="C201" s="3"/>
      <c r="D201" s="21"/>
      <c r="E201" s="3"/>
      <c r="F201" s="3"/>
      <c r="G201" s="3"/>
      <c r="H201" s="3"/>
      <c r="I201" s="3"/>
      <c r="J201" s="22"/>
      <c r="K201" s="3"/>
      <c r="L201" s="21"/>
      <c r="M201" s="22"/>
      <c r="N201" s="3"/>
      <c r="O201" s="21"/>
      <c r="P201" s="3"/>
      <c r="Q201" s="3"/>
      <c r="R201" s="3"/>
      <c r="S201" s="3"/>
      <c r="T201" s="3"/>
      <c r="U201" s="3"/>
      <c r="V201" s="22"/>
    </row>
    <row r="202" ht="15.75" customHeight="1">
      <c r="A202" s="21" t="s">
        <v>2</v>
      </c>
      <c r="B202" s="22">
        <f t="array" ref="B202:B203">TRANSPOSE($A$6:$B$6)</f>
        <v>1</v>
      </c>
      <c r="C202" s="3"/>
      <c r="D202" s="21" t="s">
        <v>19</v>
      </c>
      <c r="E202" s="24">
        <f>E187-$B$8*$T$23</f>
        <v>0.01230113839</v>
      </c>
      <c r="F202" s="24">
        <f>F187-$B$8*$U$23</f>
        <v>0.06416613658</v>
      </c>
      <c r="G202" s="24">
        <f>G187-$B$8*$V$23</f>
        <v>-0.643795353</v>
      </c>
      <c r="H202" s="3"/>
      <c r="I202" s="34">
        <f t="array" ref="I202">MMULT(E202:F202,B202:B203) + G202</f>
        <v>-0.5673280781</v>
      </c>
      <c r="J202" s="22">
        <f>1/(1+EXP(I202))</f>
        <v>0.6381464148</v>
      </c>
      <c r="K202" s="3"/>
      <c r="L202" s="21">
        <f>$C$6</f>
        <v>1</v>
      </c>
      <c r="M202" s="22">
        <f>(L202-J202)^2</f>
        <v>0.1309380171</v>
      </c>
      <c r="N202" s="3"/>
      <c r="O202" s="21">
        <f>2*(J202-L202)</f>
        <v>-0.7237071704</v>
      </c>
      <c r="P202" s="3">
        <f>J202*(1-J202)</f>
        <v>0.2309155681</v>
      </c>
      <c r="Q202" s="3">
        <f>B202</f>
        <v>1</v>
      </c>
      <c r="R202" s="3">
        <f>B203</f>
        <v>1</v>
      </c>
      <c r="S202" s="3">
        <v>1.0</v>
      </c>
      <c r="T202" s="3">
        <f>O202*P202*Q202</f>
        <v>-0.1671152524</v>
      </c>
      <c r="U202" s="3">
        <f>O202*P202*R202</f>
        <v>-0.1671152524</v>
      </c>
      <c r="V202" s="3">
        <f>O202*P202*S202</f>
        <v>-0.1671152524</v>
      </c>
    </row>
    <row r="203" ht="15.75" customHeight="1">
      <c r="A203" s="26" t="s">
        <v>21</v>
      </c>
      <c r="B203" s="27">
        <v>1.0</v>
      </c>
      <c r="C203" s="3"/>
      <c r="D203" s="26"/>
      <c r="E203" s="28"/>
      <c r="F203" s="28"/>
      <c r="G203" s="28"/>
      <c r="H203" s="28"/>
      <c r="I203" s="28"/>
      <c r="J203" s="27"/>
      <c r="K203" s="21"/>
      <c r="L203" s="26"/>
      <c r="M203" s="27"/>
      <c r="N203" s="3"/>
      <c r="O203" s="26"/>
      <c r="P203" s="28"/>
      <c r="Q203" s="28"/>
      <c r="R203" s="28"/>
      <c r="S203" s="28"/>
      <c r="T203" s="28"/>
      <c r="U203" s="28"/>
      <c r="V203" s="27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2">
        <f>SUM(M193,M196,M199,M202)</f>
        <v>0.810185797</v>
      </c>
      <c r="N204" s="3"/>
      <c r="O204" s="3"/>
      <c r="P204" s="3"/>
      <c r="Q204" s="3"/>
      <c r="R204" s="3"/>
      <c r="S204" s="3"/>
      <c r="T204" s="2">
        <f t="shared" ref="T204:V204" si="16">AVERAGE(T193,T196,T199,T202)</f>
        <v>-0.08112093725</v>
      </c>
      <c r="U204" s="2">
        <f t="shared" si="16"/>
        <v>-0.08308814178</v>
      </c>
      <c r="V204" s="2">
        <f t="shared" si="16"/>
        <v>-0.04841663118</v>
      </c>
    </row>
    <row r="205" ht="15.75" customHeight="1"/>
    <row r="206" ht="15.75" customHeight="1">
      <c r="A206" s="5" t="s">
        <v>5</v>
      </c>
      <c r="B206" s="6"/>
      <c r="C206" s="3"/>
      <c r="D206" s="7" t="s">
        <v>6</v>
      </c>
      <c r="E206" s="8"/>
      <c r="F206" s="8"/>
      <c r="G206" s="8"/>
      <c r="H206" s="8"/>
      <c r="I206" s="9" t="s">
        <v>3</v>
      </c>
      <c r="J206" s="10"/>
      <c r="K206" s="3"/>
      <c r="L206" s="7" t="s">
        <v>20</v>
      </c>
      <c r="M206" s="11" t="s">
        <v>8</v>
      </c>
      <c r="N206" s="3"/>
      <c r="O206" s="7"/>
      <c r="P206" s="8"/>
      <c r="Q206" s="8"/>
      <c r="R206" s="8"/>
      <c r="S206" s="8"/>
      <c r="T206" s="8"/>
      <c r="U206" s="8"/>
      <c r="V206" s="11"/>
    </row>
    <row r="207" ht="15.75" customHeight="1">
      <c r="A207" s="12"/>
      <c r="B207" s="13"/>
      <c r="C207" s="3"/>
      <c r="D207" s="14"/>
      <c r="E207" s="15" t="s">
        <v>9</v>
      </c>
      <c r="F207" s="15" t="s">
        <v>22</v>
      </c>
      <c r="G207" s="15" t="s">
        <v>10</v>
      </c>
      <c r="H207" s="15"/>
      <c r="I207" s="16" t="s">
        <v>11</v>
      </c>
      <c r="J207" s="17" t="s">
        <v>12</v>
      </c>
      <c r="K207" s="3"/>
      <c r="L207" s="14"/>
      <c r="M207" s="18"/>
      <c r="N207" s="3"/>
      <c r="O207" s="14" t="s">
        <v>13</v>
      </c>
      <c r="P207" s="15" t="s">
        <v>14</v>
      </c>
      <c r="Q207" s="15" t="s">
        <v>23</v>
      </c>
      <c r="R207" s="15" t="s">
        <v>24</v>
      </c>
      <c r="S207" s="15" t="s">
        <v>16</v>
      </c>
      <c r="T207" s="15" t="s">
        <v>25</v>
      </c>
      <c r="U207" s="15" t="s">
        <v>26</v>
      </c>
      <c r="V207" s="18" t="s">
        <v>18</v>
      </c>
    </row>
    <row r="208" ht="15.75" customHeight="1">
      <c r="A208" s="21" t="s">
        <v>2</v>
      </c>
      <c r="B208" s="22">
        <f t="array" ref="B208:B209">TRANSPOSE($A$3:$B$3)</f>
        <v>0</v>
      </c>
      <c r="C208" s="3"/>
      <c r="D208" s="23" t="s">
        <v>19</v>
      </c>
      <c r="E208" s="24">
        <f>E193-$B$8*T204</f>
        <v>0.8112093725</v>
      </c>
      <c r="F208" s="24">
        <f>F193-$B$8*$U$23</f>
        <v>0.1283322732</v>
      </c>
      <c r="G208" s="24">
        <f>G193-$B$8*$V$23</f>
        <v>-1.287590706</v>
      </c>
      <c r="H208" s="24"/>
      <c r="I208" s="34">
        <f t="array" ref="I208">MMULT(E208:F208,B208:B209) + G208</f>
        <v>-1.287590706</v>
      </c>
      <c r="J208" s="22">
        <f>1/(1+EXP(I208))</f>
        <v>0.783739112</v>
      </c>
      <c r="K208" s="21"/>
      <c r="L208" s="21">
        <f>$C$3</f>
        <v>0</v>
      </c>
      <c r="M208" s="22">
        <f>(L208-J208)^2</f>
        <v>0.6142469957</v>
      </c>
      <c r="N208" s="3"/>
      <c r="O208" s="21">
        <f>2*(J208-L208)</f>
        <v>1.567478224</v>
      </c>
      <c r="P208" s="3">
        <f>J208*(1-J208)</f>
        <v>0.1694921163</v>
      </c>
      <c r="Q208" s="3">
        <f>B208</f>
        <v>0</v>
      </c>
      <c r="R208" s="3">
        <f>B209</f>
        <v>0</v>
      </c>
      <c r="S208" s="3">
        <v>1.0</v>
      </c>
      <c r="T208" s="3">
        <f>O208*P208*Q208</f>
        <v>0</v>
      </c>
      <c r="U208" s="3">
        <f>O208*P208*R208</f>
        <v>0</v>
      </c>
      <c r="V208" s="3">
        <f>O208*P208*S208</f>
        <v>0.2656752015</v>
      </c>
    </row>
    <row r="209" ht="15.75" customHeight="1">
      <c r="A209" s="21" t="s">
        <v>21</v>
      </c>
      <c r="B209" s="22">
        <v>0.0</v>
      </c>
      <c r="C209" s="3"/>
      <c r="D209" s="21"/>
      <c r="E209" s="3"/>
      <c r="F209" s="3"/>
      <c r="G209" s="3"/>
      <c r="H209" s="3"/>
      <c r="I209" s="3"/>
      <c r="J209" s="22"/>
      <c r="K209" s="3"/>
      <c r="L209" s="21"/>
      <c r="M209" s="22"/>
      <c r="N209" s="3"/>
      <c r="O209" s="21"/>
      <c r="P209" s="3"/>
      <c r="Q209" s="3"/>
      <c r="R209" s="3"/>
      <c r="S209" s="3"/>
      <c r="T209" s="3"/>
      <c r="U209" s="3"/>
      <c r="V209" s="22"/>
    </row>
    <row r="210" ht="15.75" customHeight="1">
      <c r="A210" s="21"/>
      <c r="B210" s="22"/>
      <c r="C210" s="3"/>
      <c r="D210" s="21"/>
      <c r="E210" s="3"/>
      <c r="F210" s="3"/>
      <c r="G210" s="3"/>
      <c r="H210" s="3"/>
      <c r="I210" s="3"/>
      <c r="J210" s="22"/>
      <c r="K210" s="3"/>
      <c r="L210" s="21"/>
      <c r="M210" s="22"/>
      <c r="N210" s="3"/>
      <c r="O210" s="21"/>
      <c r="P210" s="3"/>
      <c r="Q210" s="3"/>
      <c r="R210" s="3"/>
      <c r="S210" s="3"/>
      <c r="T210" s="3"/>
      <c r="U210" s="3"/>
      <c r="V210" s="22"/>
    </row>
    <row r="211" ht="15.75" customHeight="1">
      <c r="A211" s="21" t="s">
        <v>2</v>
      </c>
      <c r="B211" s="22">
        <f t="array" ref="B211:B212">TRANSPOSE($A$4:$B$4)</f>
        <v>1</v>
      </c>
      <c r="C211" s="3"/>
      <c r="D211" s="21" t="s">
        <v>19</v>
      </c>
      <c r="E211" s="24">
        <f>E196-$B$8*$T$23</f>
        <v>0.02460227677</v>
      </c>
      <c r="F211" s="24">
        <f>F196-$B$8*$U$23</f>
        <v>0.1283322732</v>
      </c>
      <c r="G211" s="24">
        <f>G196-$B$8*$V$23</f>
        <v>-1.287590706</v>
      </c>
      <c r="H211" s="3"/>
      <c r="I211" s="34">
        <f t="array" ref="I211">MMULT(E211:F211,B211:B212) + G211</f>
        <v>-1.262988429</v>
      </c>
      <c r="J211" s="22">
        <f>1/(1+EXP(I211))</f>
        <v>0.7795401202</v>
      </c>
      <c r="K211" s="3"/>
      <c r="L211" s="21">
        <f>$C$4</f>
        <v>1</v>
      </c>
      <c r="M211" s="22">
        <f>(L211-J211)^2</f>
        <v>0.04860255858</v>
      </c>
      <c r="N211" s="3"/>
      <c r="O211" s="21">
        <f>2*(J211-L211)</f>
        <v>-0.4409197595</v>
      </c>
      <c r="P211" s="3">
        <f>J211*(1-J211)</f>
        <v>0.1718573212</v>
      </c>
      <c r="Q211" s="3">
        <f>B211</f>
        <v>1</v>
      </c>
      <c r="R211" s="3">
        <f>B212</f>
        <v>0</v>
      </c>
      <c r="S211" s="3">
        <v>1.0</v>
      </c>
      <c r="T211" s="3">
        <f>O211*P211*Q211</f>
        <v>-0.07577528872</v>
      </c>
      <c r="U211" s="3">
        <f>O211*P211*R211</f>
        <v>0</v>
      </c>
      <c r="V211" s="3">
        <f>O211*P211*S211</f>
        <v>-0.07577528872</v>
      </c>
    </row>
    <row r="212" ht="15.75" customHeight="1">
      <c r="A212" s="21" t="s">
        <v>21</v>
      </c>
      <c r="B212" s="22">
        <v>0.0</v>
      </c>
      <c r="C212" s="3"/>
      <c r="D212" s="21"/>
      <c r="E212" s="3"/>
      <c r="F212" s="3"/>
      <c r="G212" s="3"/>
      <c r="H212" s="3"/>
      <c r="I212" s="3"/>
      <c r="J212" s="22"/>
      <c r="K212" s="3"/>
      <c r="L212" s="21"/>
      <c r="M212" s="22"/>
      <c r="N212" s="3"/>
      <c r="O212" s="21"/>
      <c r="P212" s="3"/>
      <c r="Q212" s="3"/>
      <c r="R212" s="3"/>
      <c r="S212" s="3"/>
      <c r="T212" s="3"/>
      <c r="U212" s="3"/>
      <c r="V212" s="22"/>
    </row>
    <row r="213" ht="15.75" customHeight="1">
      <c r="A213" s="21"/>
      <c r="B213" s="22"/>
      <c r="C213" s="3"/>
      <c r="D213" s="21"/>
      <c r="E213" s="3"/>
      <c r="F213" s="3"/>
      <c r="G213" s="3"/>
      <c r="H213" s="3"/>
      <c r="I213" s="3"/>
      <c r="J213" s="22"/>
      <c r="K213" s="3"/>
      <c r="L213" s="21"/>
      <c r="M213" s="22"/>
      <c r="N213" s="3"/>
      <c r="O213" s="21"/>
      <c r="P213" s="3"/>
      <c r="Q213" s="3"/>
      <c r="R213" s="3"/>
      <c r="S213" s="3"/>
      <c r="T213" s="3"/>
      <c r="U213" s="3"/>
      <c r="V213" s="22"/>
    </row>
    <row r="214" ht="15.75" customHeight="1">
      <c r="A214" s="21" t="s">
        <v>2</v>
      </c>
      <c r="B214" s="22">
        <f t="array" ref="B214:B215">TRANSPOSE($A$5:$B$5)</f>
        <v>0</v>
      </c>
      <c r="C214" s="3"/>
      <c r="D214" s="21" t="s">
        <v>19</v>
      </c>
      <c r="E214" s="24">
        <f>E199-$B$8*$T$23</f>
        <v>0.02460227677</v>
      </c>
      <c r="F214" s="24">
        <f>F199-$B$8*$U$23</f>
        <v>0.1283322732</v>
      </c>
      <c r="G214" s="24">
        <f>G199-$B$8*$V$23</f>
        <v>-1.287590706</v>
      </c>
      <c r="H214" s="3"/>
      <c r="I214" s="34">
        <f t="array" ref="I214">MMULT(E214:F214,B214:B215) + G214</f>
        <v>-1.159258433</v>
      </c>
      <c r="J214" s="22">
        <f>1/(1+EXP(I214))</f>
        <v>0.7611979421</v>
      </c>
      <c r="K214" s="3"/>
      <c r="L214" s="21">
        <f>$C$5</f>
        <v>1</v>
      </c>
      <c r="M214" s="22">
        <f>(L214-J214)^2</f>
        <v>0.05702642285</v>
      </c>
      <c r="N214" s="3"/>
      <c r="O214" s="21">
        <f>2*(J214-L214)</f>
        <v>-0.4776041158</v>
      </c>
      <c r="P214" s="3">
        <f>J214*(1-J214)</f>
        <v>0.181775635</v>
      </c>
      <c r="Q214" s="3">
        <f>B214</f>
        <v>0</v>
      </c>
      <c r="R214" s="3">
        <f>B215</f>
        <v>1</v>
      </c>
      <c r="S214" s="3">
        <v>1.0</v>
      </c>
      <c r="T214" s="3">
        <f>O214*P214*Q214</f>
        <v>0</v>
      </c>
      <c r="U214" s="3">
        <f>O214*P214*R214</f>
        <v>-0.08681679143</v>
      </c>
      <c r="V214" s="3">
        <f>O214*P214*S214</f>
        <v>-0.08681679143</v>
      </c>
    </row>
    <row r="215" ht="15.75" customHeight="1">
      <c r="A215" s="21" t="s">
        <v>21</v>
      </c>
      <c r="B215" s="22">
        <v>1.0</v>
      </c>
      <c r="C215" s="3"/>
      <c r="D215" s="21"/>
      <c r="E215" s="3"/>
      <c r="F215" s="3"/>
      <c r="G215" s="3"/>
      <c r="H215" s="3"/>
      <c r="I215" s="3"/>
      <c r="J215" s="22"/>
      <c r="K215" s="3"/>
      <c r="L215" s="21"/>
      <c r="M215" s="22"/>
      <c r="N215" s="3"/>
      <c r="O215" s="21"/>
      <c r="P215" s="3"/>
      <c r="Q215" s="3"/>
      <c r="R215" s="3"/>
      <c r="S215" s="3"/>
      <c r="T215" s="3"/>
      <c r="U215" s="3"/>
      <c r="V215" s="22"/>
    </row>
    <row r="216" ht="15.75" customHeight="1">
      <c r="A216" s="21"/>
      <c r="B216" s="22"/>
      <c r="C216" s="3"/>
      <c r="D216" s="21"/>
      <c r="E216" s="3"/>
      <c r="F216" s="3"/>
      <c r="G216" s="3"/>
      <c r="H216" s="3"/>
      <c r="I216" s="3"/>
      <c r="J216" s="22"/>
      <c r="K216" s="3"/>
      <c r="L216" s="21"/>
      <c r="M216" s="22"/>
      <c r="N216" s="3"/>
      <c r="O216" s="21"/>
      <c r="P216" s="3"/>
      <c r="Q216" s="3"/>
      <c r="R216" s="3"/>
      <c r="S216" s="3"/>
      <c r="T216" s="3"/>
      <c r="U216" s="3"/>
      <c r="V216" s="22"/>
    </row>
    <row r="217" ht="15.75" customHeight="1">
      <c r="A217" s="21" t="s">
        <v>2</v>
      </c>
      <c r="B217" s="22">
        <f t="array" ref="B217:B218">TRANSPOSE($A$6:$B$6)</f>
        <v>1</v>
      </c>
      <c r="C217" s="3"/>
      <c r="D217" s="21" t="s">
        <v>19</v>
      </c>
      <c r="E217" s="24">
        <f>E202-$B$8*$T$23</f>
        <v>0.02460227677</v>
      </c>
      <c r="F217" s="24">
        <f>F202-$B$8*$U$23</f>
        <v>0.1283322732</v>
      </c>
      <c r="G217" s="24">
        <f>G202-$B$8*$V$23</f>
        <v>-1.287590706</v>
      </c>
      <c r="H217" s="3"/>
      <c r="I217" s="34">
        <f t="array" ref="I217">MMULT(E217:F217,B217:B218) + G217</f>
        <v>-1.134656156</v>
      </c>
      <c r="J217" s="22">
        <f>1/(1+EXP(I217))</f>
        <v>0.7566971523</v>
      </c>
      <c r="K217" s="3"/>
      <c r="L217" s="21">
        <f>$C$6</f>
        <v>1</v>
      </c>
      <c r="M217" s="22">
        <f>(L217-J217)^2</f>
        <v>0.0591962757</v>
      </c>
      <c r="N217" s="3"/>
      <c r="O217" s="21">
        <f>2*(J217-L217)</f>
        <v>-0.4866056954</v>
      </c>
      <c r="P217" s="3">
        <f>J217*(1-J217)</f>
        <v>0.184106572</v>
      </c>
      <c r="Q217" s="3">
        <f>B217</f>
        <v>1</v>
      </c>
      <c r="R217" s="3">
        <f>B218</f>
        <v>1</v>
      </c>
      <c r="S217" s="3">
        <v>1.0</v>
      </c>
      <c r="T217" s="3">
        <f>O217*P217*Q217</f>
        <v>-0.0895873065</v>
      </c>
      <c r="U217" s="3">
        <f>O217*P217*R217</f>
        <v>-0.0895873065</v>
      </c>
      <c r="V217" s="3">
        <f>O217*P217*S217</f>
        <v>-0.0895873065</v>
      </c>
    </row>
    <row r="218" ht="15.75" customHeight="1">
      <c r="A218" s="26" t="s">
        <v>21</v>
      </c>
      <c r="B218" s="27">
        <v>1.0</v>
      </c>
      <c r="C218" s="3"/>
      <c r="D218" s="26"/>
      <c r="E218" s="28"/>
      <c r="F218" s="28"/>
      <c r="G218" s="28"/>
      <c r="H218" s="28"/>
      <c r="I218" s="28"/>
      <c r="J218" s="27"/>
      <c r="K218" s="21"/>
      <c r="L218" s="26"/>
      <c r="M218" s="27"/>
      <c r="N218" s="3"/>
      <c r="O218" s="26"/>
      <c r="P218" s="28"/>
      <c r="Q218" s="28"/>
      <c r="R218" s="28"/>
      <c r="S218" s="28"/>
      <c r="T218" s="28"/>
      <c r="U218" s="28"/>
      <c r="V218" s="27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2">
        <f>SUM(M208,M211,M214,M217)</f>
        <v>0.7790722528</v>
      </c>
      <c r="N219" s="3"/>
      <c r="O219" s="3"/>
      <c r="P219" s="3"/>
      <c r="Q219" s="3"/>
      <c r="R219" s="3"/>
      <c r="S219" s="3"/>
      <c r="T219" s="2">
        <f t="shared" ref="T219:V219" si="17">AVERAGE(T208,T211,T214,T217)</f>
        <v>-0.04134064881</v>
      </c>
      <c r="U219" s="2">
        <f t="shared" si="17"/>
        <v>-0.04410102448</v>
      </c>
      <c r="V219" s="2">
        <f t="shared" si="17"/>
        <v>0.003373953703</v>
      </c>
    </row>
    <row r="220" ht="15.75" customHeight="1"/>
    <row r="221" ht="15.75" customHeight="1">
      <c r="A221" s="5" t="s">
        <v>5</v>
      </c>
      <c r="B221" s="6"/>
      <c r="C221" s="3"/>
      <c r="D221" s="7" t="s">
        <v>6</v>
      </c>
      <c r="E221" s="8"/>
      <c r="F221" s="8"/>
      <c r="G221" s="8"/>
      <c r="H221" s="8"/>
      <c r="I221" s="9" t="s">
        <v>3</v>
      </c>
      <c r="J221" s="10"/>
      <c r="K221" s="3"/>
      <c r="L221" s="7" t="s">
        <v>20</v>
      </c>
      <c r="M221" s="11" t="s">
        <v>8</v>
      </c>
      <c r="N221" s="3"/>
      <c r="O221" s="7"/>
      <c r="P221" s="8"/>
      <c r="Q221" s="8"/>
      <c r="R221" s="8"/>
      <c r="S221" s="8"/>
      <c r="T221" s="8"/>
      <c r="U221" s="8"/>
      <c r="V221" s="11"/>
    </row>
    <row r="222" ht="15.75" customHeight="1">
      <c r="A222" s="12"/>
      <c r="B222" s="13"/>
      <c r="C222" s="3"/>
      <c r="D222" s="14"/>
      <c r="E222" s="15" t="s">
        <v>9</v>
      </c>
      <c r="F222" s="15" t="s">
        <v>22</v>
      </c>
      <c r="G222" s="15" t="s">
        <v>10</v>
      </c>
      <c r="H222" s="15"/>
      <c r="I222" s="16" t="s">
        <v>11</v>
      </c>
      <c r="J222" s="17" t="s">
        <v>12</v>
      </c>
      <c r="K222" s="3"/>
      <c r="L222" s="14"/>
      <c r="M222" s="18"/>
      <c r="N222" s="3"/>
      <c r="O222" s="14" t="s">
        <v>13</v>
      </c>
      <c r="P222" s="15" t="s">
        <v>14</v>
      </c>
      <c r="Q222" s="15" t="s">
        <v>23</v>
      </c>
      <c r="R222" s="15" t="s">
        <v>24</v>
      </c>
      <c r="S222" s="15" t="s">
        <v>16</v>
      </c>
      <c r="T222" s="15" t="s">
        <v>25</v>
      </c>
      <c r="U222" s="15" t="s">
        <v>26</v>
      </c>
      <c r="V222" s="18" t="s">
        <v>18</v>
      </c>
    </row>
    <row r="223" ht="15.75" customHeight="1">
      <c r="A223" s="21" t="s">
        <v>2</v>
      </c>
      <c r="B223" s="22">
        <f t="array" ref="B223:B224">TRANSPOSE($A$3:$B$3)</f>
        <v>0</v>
      </c>
      <c r="C223" s="3"/>
      <c r="D223" s="23" t="s">
        <v>19</v>
      </c>
      <c r="E223" s="24">
        <f>E208-$B$8*T219</f>
        <v>1.224615861</v>
      </c>
      <c r="F223" s="24">
        <f>F208-$B$8*$U$23</f>
        <v>0.1924984097</v>
      </c>
      <c r="G223" s="24">
        <f>G208-$B$8*$V$23</f>
        <v>-1.931386059</v>
      </c>
      <c r="H223" s="24"/>
      <c r="I223" s="34">
        <f t="array" ref="I223">MMULT(E223:F223,B223:B224) + G223</f>
        <v>-1.931386059</v>
      </c>
      <c r="J223" s="22">
        <f>1/(1+EXP(I223))</f>
        <v>0.8734027563</v>
      </c>
      <c r="K223" s="21"/>
      <c r="L223" s="21">
        <f>$C$3</f>
        <v>0</v>
      </c>
      <c r="M223" s="22">
        <f>(L223-J223)^2</f>
        <v>0.7628323747</v>
      </c>
      <c r="N223" s="3"/>
      <c r="O223" s="21">
        <f>2*(J223-L223)</f>
        <v>1.746805513</v>
      </c>
      <c r="P223" s="3">
        <f>J223*(1-J223)</f>
        <v>0.1105703816</v>
      </c>
      <c r="Q223" s="3">
        <f>B223</f>
        <v>0</v>
      </c>
      <c r="R223" s="3">
        <f>B224</f>
        <v>0</v>
      </c>
      <c r="S223" s="3">
        <v>1.0</v>
      </c>
      <c r="T223" s="3">
        <f>O223*P223*Q223</f>
        <v>0</v>
      </c>
      <c r="U223" s="3">
        <f>O223*P223*R223</f>
        <v>0</v>
      </c>
      <c r="V223" s="3">
        <f>O223*P223*S223</f>
        <v>0.1931449521</v>
      </c>
    </row>
    <row r="224" ht="15.75" customHeight="1">
      <c r="A224" s="21" t="s">
        <v>21</v>
      </c>
      <c r="B224" s="22">
        <v>0.0</v>
      </c>
      <c r="C224" s="3"/>
      <c r="D224" s="21"/>
      <c r="E224" s="3"/>
      <c r="F224" s="3"/>
      <c r="G224" s="3"/>
      <c r="H224" s="3"/>
      <c r="I224" s="3"/>
      <c r="J224" s="22"/>
      <c r="K224" s="3"/>
      <c r="L224" s="21"/>
      <c r="M224" s="22"/>
      <c r="N224" s="3"/>
      <c r="O224" s="21"/>
      <c r="P224" s="3"/>
      <c r="Q224" s="3"/>
      <c r="R224" s="3"/>
      <c r="S224" s="3"/>
      <c r="T224" s="3"/>
      <c r="U224" s="3"/>
      <c r="V224" s="22"/>
    </row>
    <row r="225" ht="15.75" customHeight="1">
      <c r="A225" s="21"/>
      <c r="B225" s="22"/>
      <c r="C225" s="3"/>
      <c r="D225" s="21"/>
      <c r="E225" s="3"/>
      <c r="F225" s="3"/>
      <c r="G225" s="3"/>
      <c r="H225" s="3"/>
      <c r="I225" s="3"/>
      <c r="J225" s="22"/>
      <c r="K225" s="3"/>
      <c r="L225" s="21"/>
      <c r="M225" s="22"/>
      <c r="N225" s="3"/>
      <c r="O225" s="21"/>
      <c r="P225" s="3"/>
      <c r="Q225" s="3"/>
      <c r="R225" s="3"/>
      <c r="S225" s="3"/>
      <c r="T225" s="3"/>
      <c r="U225" s="3"/>
      <c r="V225" s="22"/>
    </row>
    <row r="226" ht="15.75" customHeight="1">
      <c r="A226" s="21" t="s">
        <v>2</v>
      </c>
      <c r="B226" s="22">
        <f t="array" ref="B226:B227">TRANSPOSE($A$4:$B$4)</f>
        <v>1</v>
      </c>
      <c r="C226" s="3"/>
      <c r="D226" s="21" t="s">
        <v>19</v>
      </c>
      <c r="E226" s="24">
        <f>E211-$B$8*$T$23</f>
        <v>0.03690341516</v>
      </c>
      <c r="F226" s="24">
        <f>F211-$B$8*$U$23</f>
        <v>0.1924984097</v>
      </c>
      <c r="G226" s="24">
        <f>G211-$B$8*$V$23</f>
        <v>-1.931386059</v>
      </c>
      <c r="H226" s="3"/>
      <c r="I226" s="34">
        <f t="array" ref="I226">MMULT(E226:F226,B226:B227) + G226</f>
        <v>-1.894482644</v>
      </c>
      <c r="J226" s="22">
        <f>1/(1+EXP(I226))</f>
        <v>0.8692657944</v>
      </c>
      <c r="K226" s="3"/>
      <c r="L226" s="21">
        <f>$C$4</f>
        <v>1</v>
      </c>
      <c r="M226" s="22">
        <f>(L226-J226)^2</f>
        <v>0.01709143251</v>
      </c>
      <c r="N226" s="3"/>
      <c r="O226" s="21">
        <f>2*(J226-L226)</f>
        <v>-0.2614684111</v>
      </c>
      <c r="P226" s="3">
        <f>J226*(1-J226)</f>
        <v>0.1136427731</v>
      </c>
      <c r="Q226" s="3">
        <f>B226</f>
        <v>1</v>
      </c>
      <c r="R226" s="3">
        <f>B227</f>
        <v>0</v>
      </c>
      <c r="S226" s="3">
        <v>1.0</v>
      </c>
      <c r="T226" s="3">
        <f>O226*P226*Q226</f>
        <v>-0.02971399531</v>
      </c>
      <c r="U226" s="3">
        <f>O226*P226*R226</f>
        <v>0</v>
      </c>
      <c r="V226" s="3">
        <f>O226*P226*S226</f>
        <v>-0.02971399531</v>
      </c>
    </row>
    <row r="227" ht="15.75" customHeight="1">
      <c r="A227" s="21" t="s">
        <v>21</v>
      </c>
      <c r="B227" s="22">
        <v>0.0</v>
      </c>
      <c r="C227" s="3"/>
      <c r="D227" s="21"/>
      <c r="E227" s="3"/>
      <c r="F227" s="3"/>
      <c r="G227" s="3"/>
      <c r="H227" s="3"/>
      <c r="I227" s="3"/>
      <c r="J227" s="22"/>
      <c r="K227" s="3"/>
      <c r="L227" s="21"/>
      <c r="M227" s="22"/>
      <c r="N227" s="3"/>
      <c r="O227" s="21"/>
      <c r="P227" s="3"/>
      <c r="Q227" s="3"/>
      <c r="R227" s="3"/>
      <c r="S227" s="3"/>
      <c r="T227" s="3"/>
      <c r="U227" s="3"/>
      <c r="V227" s="22"/>
    </row>
    <row r="228" ht="15.75" customHeight="1">
      <c r="A228" s="21"/>
      <c r="B228" s="22"/>
      <c r="C228" s="3"/>
      <c r="D228" s="21"/>
      <c r="E228" s="3"/>
      <c r="F228" s="3"/>
      <c r="G228" s="3"/>
      <c r="H228" s="3"/>
      <c r="I228" s="3"/>
      <c r="J228" s="22"/>
      <c r="K228" s="3"/>
      <c r="L228" s="21"/>
      <c r="M228" s="22"/>
      <c r="N228" s="3"/>
      <c r="O228" s="21"/>
      <c r="P228" s="3"/>
      <c r="Q228" s="3"/>
      <c r="R228" s="3"/>
      <c r="S228" s="3"/>
      <c r="T228" s="3"/>
      <c r="U228" s="3"/>
      <c r="V228" s="22"/>
    </row>
    <row r="229" ht="15.75" customHeight="1">
      <c r="A229" s="21" t="s">
        <v>2</v>
      </c>
      <c r="B229" s="22">
        <f t="array" ref="B229:B230">TRANSPOSE($A$5:$B$5)</f>
        <v>0</v>
      </c>
      <c r="C229" s="3"/>
      <c r="D229" s="21" t="s">
        <v>19</v>
      </c>
      <c r="E229" s="24">
        <f>E214-$B$8*$T$23</f>
        <v>0.03690341516</v>
      </c>
      <c r="F229" s="24">
        <f>F214-$B$8*$U$23</f>
        <v>0.1924984097</v>
      </c>
      <c r="G229" s="24">
        <f>G214-$B$8*$V$23</f>
        <v>-1.931386059</v>
      </c>
      <c r="H229" s="3"/>
      <c r="I229" s="34">
        <f t="array" ref="I229">MMULT(E229:F229,B229:B230) + G229</f>
        <v>-1.738887649</v>
      </c>
      <c r="J229" s="22">
        <f>1/(1+EXP(I229))</f>
        <v>0.8505457211</v>
      </c>
      <c r="K229" s="3"/>
      <c r="L229" s="21">
        <f>$C$5</f>
        <v>1</v>
      </c>
      <c r="M229" s="22">
        <f>(L229-J229)^2</f>
        <v>0.02233658147</v>
      </c>
      <c r="N229" s="3"/>
      <c r="O229" s="21">
        <f>2*(J229-L229)</f>
        <v>-0.2989085577</v>
      </c>
      <c r="P229" s="3">
        <f>J229*(1-J229)</f>
        <v>0.1271176974</v>
      </c>
      <c r="Q229" s="3">
        <f>B229</f>
        <v>0</v>
      </c>
      <c r="R229" s="3">
        <f>B230</f>
        <v>1</v>
      </c>
      <c r="S229" s="3">
        <v>1.0</v>
      </c>
      <c r="T229" s="3">
        <f>O229*P229*Q229</f>
        <v>0</v>
      </c>
      <c r="U229" s="3">
        <f>O229*P229*R229</f>
        <v>-0.03799656759</v>
      </c>
      <c r="V229" s="3">
        <f>O229*P229*S229</f>
        <v>-0.03799656759</v>
      </c>
    </row>
    <row r="230" ht="15.75" customHeight="1">
      <c r="A230" s="21" t="s">
        <v>21</v>
      </c>
      <c r="B230" s="22">
        <v>1.0</v>
      </c>
      <c r="C230" s="3"/>
      <c r="D230" s="21"/>
      <c r="E230" s="3"/>
      <c r="F230" s="3"/>
      <c r="G230" s="3"/>
      <c r="H230" s="3"/>
      <c r="I230" s="3"/>
      <c r="J230" s="22"/>
      <c r="K230" s="3"/>
      <c r="L230" s="21"/>
      <c r="M230" s="22"/>
      <c r="N230" s="3"/>
      <c r="O230" s="21"/>
      <c r="P230" s="3"/>
      <c r="Q230" s="3"/>
      <c r="R230" s="3"/>
      <c r="S230" s="3"/>
      <c r="T230" s="3"/>
      <c r="U230" s="3"/>
      <c r="V230" s="22"/>
    </row>
    <row r="231" ht="15.75" customHeight="1">
      <c r="A231" s="21"/>
      <c r="B231" s="22"/>
      <c r="C231" s="3"/>
      <c r="D231" s="21"/>
      <c r="E231" s="3"/>
      <c r="F231" s="3"/>
      <c r="G231" s="3"/>
      <c r="H231" s="3"/>
      <c r="I231" s="3"/>
      <c r="J231" s="22"/>
      <c r="K231" s="3"/>
      <c r="L231" s="21"/>
      <c r="M231" s="22"/>
      <c r="N231" s="3"/>
      <c r="O231" s="21"/>
      <c r="P231" s="3"/>
      <c r="Q231" s="3"/>
      <c r="R231" s="3"/>
      <c r="S231" s="3"/>
      <c r="T231" s="3"/>
      <c r="U231" s="3"/>
      <c r="V231" s="22"/>
    </row>
    <row r="232" ht="15.75" customHeight="1">
      <c r="A232" s="21" t="s">
        <v>2</v>
      </c>
      <c r="B232" s="22">
        <f t="array" ref="B232:B233">TRANSPOSE($A$6:$B$6)</f>
        <v>1</v>
      </c>
      <c r="C232" s="3"/>
      <c r="D232" s="21" t="s">
        <v>19</v>
      </c>
      <c r="E232" s="24">
        <f>E217-$B$8*$T$23</f>
        <v>0.03690341516</v>
      </c>
      <c r="F232" s="24">
        <f>F217-$B$8*$U$23</f>
        <v>0.1924984097</v>
      </c>
      <c r="G232" s="24">
        <f>G217-$B$8*$V$23</f>
        <v>-1.931386059</v>
      </c>
      <c r="H232" s="3"/>
      <c r="I232" s="34">
        <f t="array" ref="I232">MMULT(E232:F232,B232:B233) + G232</f>
        <v>-1.701984234</v>
      </c>
      <c r="J232" s="22">
        <f>1/(1+EXP(I232))</f>
        <v>0.8457937097</v>
      </c>
      <c r="K232" s="3"/>
      <c r="L232" s="21">
        <f>$C$6</f>
        <v>1</v>
      </c>
      <c r="M232" s="22">
        <f>(L232-J232)^2</f>
        <v>0.02377957998</v>
      </c>
      <c r="N232" s="3"/>
      <c r="O232" s="21">
        <f>2*(J232-L232)</f>
        <v>-0.3084125807</v>
      </c>
      <c r="P232" s="3">
        <f>J232*(1-J232)</f>
        <v>0.1304267104</v>
      </c>
      <c r="Q232" s="3">
        <f>B232</f>
        <v>1</v>
      </c>
      <c r="R232" s="3">
        <f>B233</f>
        <v>1</v>
      </c>
      <c r="S232" s="3">
        <v>1.0</v>
      </c>
      <c r="T232" s="3">
        <f>O232*P232*Q232</f>
        <v>-0.04022523833</v>
      </c>
      <c r="U232" s="3">
        <f>O232*P232*R232</f>
        <v>-0.04022523833</v>
      </c>
      <c r="V232" s="3">
        <f>O232*P232*S232</f>
        <v>-0.04022523833</v>
      </c>
    </row>
    <row r="233" ht="15.75" customHeight="1">
      <c r="A233" s="26" t="s">
        <v>21</v>
      </c>
      <c r="B233" s="27">
        <v>1.0</v>
      </c>
      <c r="C233" s="3"/>
      <c r="D233" s="26"/>
      <c r="E233" s="28"/>
      <c r="F233" s="28"/>
      <c r="G233" s="28"/>
      <c r="H233" s="28"/>
      <c r="I233" s="28"/>
      <c r="J233" s="27"/>
      <c r="K233" s="21"/>
      <c r="L233" s="26"/>
      <c r="M233" s="27"/>
      <c r="N233" s="3"/>
      <c r="O233" s="26"/>
      <c r="P233" s="28"/>
      <c r="Q233" s="28"/>
      <c r="R233" s="28"/>
      <c r="S233" s="28"/>
      <c r="T233" s="28"/>
      <c r="U233" s="28"/>
      <c r="V233" s="27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2">
        <f>SUM(M223,M226,M229,M232)</f>
        <v>0.8260399687</v>
      </c>
      <c r="N234" s="3"/>
      <c r="O234" s="3"/>
      <c r="P234" s="3"/>
      <c r="Q234" s="3"/>
      <c r="R234" s="3"/>
      <c r="S234" s="3"/>
      <c r="T234" s="2">
        <f t="shared" ref="T234:V234" si="18">AVERAGE(T223,T226,T229,T232)</f>
        <v>-0.01748480841</v>
      </c>
      <c r="U234" s="2">
        <f t="shared" si="18"/>
        <v>-0.01955545148</v>
      </c>
      <c r="V234" s="2">
        <f t="shared" si="18"/>
        <v>0.02130228772</v>
      </c>
    </row>
    <row r="235" ht="15.75" customHeight="1"/>
    <row r="236" ht="15.75" customHeight="1">
      <c r="A236" s="5" t="s">
        <v>5</v>
      </c>
      <c r="B236" s="6"/>
      <c r="C236" s="3"/>
      <c r="D236" s="7" t="s">
        <v>6</v>
      </c>
      <c r="E236" s="8"/>
      <c r="F236" s="8"/>
      <c r="G236" s="8"/>
      <c r="H236" s="8"/>
      <c r="I236" s="9" t="s">
        <v>3</v>
      </c>
      <c r="J236" s="10"/>
      <c r="K236" s="3"/>
      <c r="L236" s="7" t="s">
        <v>20</v>
      </c>
      <c r="M236" s="11" t="s">
        <v>8</v>
      </c>
      <c r="N236" s="3"/>
      <c r="O236" s="7"/>
      <c r="P236" s="8"/>
      <c r="Q236" s="8"/>
      <c r="R236" s="8"/>
      <c r="S236" s="8"/>
      <c r="T236" s="8"/>
      <c r="U236" s="8"/>
      <c r="V236" s="11"/>
    </row>
    <row r="237" ht="15.75" customHeight="1">
      <c r="A237" s="12"/>
      <c r="B237" s="13"/>
      <c r="C237" s="3"/>
      <c r="D237" s="14"/>
      <c r="E237" s="15" t="s">
        <v>9</v>
      </c>
      <c r="F237" s="15" t="s">
        <v>22</v>
      </c>
      <c r="G237" s="15" t="s">
        <v>10</v>
      </c>
      <c r="H237" s="15"/>
      <c r="I237" s="16" t="s">
        <v>11</v>
      </c>
      <c r="J237" s="17" t="s">
        <v>12</v>
      </c>
      <c r="K237" s="3"/>
      <c r="L237" s="14"/>
      <c r="M237" s="18"/>
      <c r="N237" s="3"/>
      <c r="O237" s="14" t="s">
        <v>13</v>
      </c>
      <c r="P237" s="15" t="s">
        <v>14</v>
      </c>
      <c r="Q237" s="15" t="s">
        <v>23</v>
      </c>
      <c r="R237" s="15" t="s">
        <v>24</v>
      </c>
      <c r="S237" s="15" t="s">
        <v>16</v>
      </c>
      <c r="T237" s="15" t="s">
        <v>25</v>
      </c>
      <c r="U237" s="15" t="s">
        <v>26</v>
      </c>
      <c r="V237" s="18" t="s">
        <v>18</v>
      </c>
    </row>
    <row r="238" ht="15.75" customHeight="1">
      <c r="A238" s="21" t="s">
        <v>2</v>
      </c>
      <c r="B238" s="22">
        <f t="array" ref="B238:B239">TRANSPOSE($A$3:$B$3)</f>
        <v>0</v>
      </c>
      <c r="C238" s="3"/>
      <c r="D238" s="23" t="s">
        <v>19</v>
      </c>
      <c r="E238" s="24">
        <f>E223-$B$8*T234</f>
        <v>1.399463945</v>
      </c>
      <c r="F238" s="24">
        <f>F223-$B$8*$U$23</f>
        <v>0.2566645463</v>
      </c>
      <c r="G238" s="24">
        <f>G223-$B$8*$V$23</f>
        <v>-2.575181412</v>
      </c>
      <c r="H238" s="24"/>
      <c r="I238" s="34">
        <f t="array" ref="I238">MMULT(E238:F238,B238:B239) + G238</f>
        <v>-2.575181412</v>
      </c>
      <c r="J238" s="22">
        <f>1/(1+EXP(I238))</f>
        <v>0.9292471164</v>
      </c>
      <c r="K238" s="21"/>
      <c r="L238" s="21">
        <f>$C$3</f>
        <v>0</v>
      </c>
      <c r="M238" s="22">
        <f>(L238-J238)^2</f>
        <v>0.8635002033</v>
      </c>
      <c r="N238" s="3"/>
      <c r="O238" s="21">
        <f>2*(J238-L238)</f>
        <v>1.858494233</v>
      </c>
      <c r="P238" s="3">
        <f>J238*(1-J238)</f>
        <v>0.0657469131</v>
      </c>
      <c r="Q238" s="3">
        <f>B238</f>
        <v>0</v>
      </c>
      <c r="R238" s="3">
        <f>B239</f>
        <v>0</v>
      </c>
      <c r="S238" s="3">
        <v>1.0</v>
      </c>
      <c r="T238" s="3">
        <f>O238*P238*Q238</f>
        <v>0</v>
      </c>
      <c r="U238" s="3">
        <f>O238*P238*R238</f>
        <v>0</v>
      </c>
      <c r="V238" s="3">
        <f>O238*P238*S238</f>
        <v>0.1221902588</v>
      </c>
    </row>
    <row r="239" ht="15.75" customHeight="1">
      <c r="A239" s="21" t="s">
        <v>21</v>
      </c>
      <c r="B239" s="22">
        <v>0.0</v>
      </c>
      <c r="C239" s="3"/>
      <c r="D239" s="21"/>
      <c r="E239" s="3"/>
      <c r="F239" s="3"/>
      <c r="G239" s="3"/>
      <c r="H239" s="3"/>
      <c r="I239" s="3"/>
      <c r="J239" s="22"/>
      <c r="K239" s="3"/>
      <c r="L239" s="21"/>
      <c r="M239" s="22"/>
      <c r="N239" s="3"/>
      <c r="O239" s="21"/>
      <c r="P239" s="3"/>
      <c r="Q239" s="3"/>
      <c r="R239" s="3"/>
      <c r="S239" s="3"/>
      <c r="T239" s="3"/>
      <c r="U239" s="3"/>
      <c r="V239" s="22"/>
    </row>
    <row r="240" ht="15.75" customHeight="1">
      <c r="A240" s="21"/>
      <c r="B240" s="22"/>
      <c r="C240" s="3"/>
      <c r="D240" s="21"/>
      <c r="E240" s="3"/>
      <c r="F240" s="3"/>
      <c r="G240" s="3"/>
      <c r="H240" s="3"/>
      <c r="I240" s="3"/>
      <c r="J240" s="22"/>
      <c r="K240" s="3"/>
      <c r="L240" s="21"/>
      <c r="M240" s="22"/>
      <c r="N240" s="3"/>
      <c r="O240" s="21"/>
      <c r="P240" s="3"/>
      <c r="Q240" s="3"/>
      <c r="R240" s="3"/>
      <c r="S240" s="3"/>
      <c r="T240" s="3"/>
      <c r="U240" s="3"/>
      <c r="V240" s="22"/>
    </row>
    <row r="241" ht="15.75" customHeight="1">
      <c r="A241" s="21" t="s">
        <v>2</v>
      </c>
      <c r="B241" s="22">
        <f t="array" ref="B241:B242">TRANSPOSE($A$4:$B$4)</f>
        <v>1</v>
      </c>
      <c r="C241" s="3"/>
      <c r="D241" s="21" t="s">
        <v>19</v>
      </c>
      <c r="E241" s="24">
        <f>E226-$B$8*$T$23</f>
        <v>0.04920455355</v>
      </c>
      <c r="F241" s="24">
        <f>F226-$B$8*$U$23</f>
        <v>0.2566645463</v>
      </c>
      <c r="G241" s="24">
        <f>G226-$B$8*$V$23</f>
        <v>-2.575181412</v>
      </c>
      <c r="H241" s="3"/>
      <c r="I241" s="34">
        <f t="array" ref="I241">MMULT(E241:F241,B241:B242) + G241</f>
        <v>-2.525976859</v>
      </c>
      <c r="J241" s="22">
        <f>1/(1+EXP(I241))</f>
        <v>0.9259429484</v>
      </c>
      <c r="K241" s="3"/>
      <c r="L241" s="21">
        <f>$C$4</f>
        <v>1</v>
      </c>
      <c r="M241" s="22">
        <f>(L241-J241)^2</f>
        <v>0.005484446888</v>
      </c>
      <c r="N241" s="3"/>
      <c r="O241" s="21">
        <f>2*(J241-L241)</f>
        <v>-0.1481141032</v>
      </c>
      <c r="P241" s="3">
        <f>J241*(1-J241)</f>
        <v>0.06857260469</v>
      </c>
      <c r="Q241" s="3">
        <f>B241</f>
        <v>1</v>
      </c>
      <c r="R241" s="3">
        <f>B242</f>
        <v>0</v>
      </c>
      <c r="S241" s="3">
        <v>1.0</v>
      </c>
      <c r="T241" s="3">
        <f>O241*P241*Q241</f>
        <v>-0.01015656984</v>
      </c>
      <c r="U241" s="3">
        <f>O241*P241*R241</f>
        <v>0</v>
      </c>
      <c r="V241" s="3">
        <f>O241*P241*S241</f>
        <v>-0.01015656984</v>
      </c>
    </row>
    <row r="242" ht="15.75" customHeight="1">
      <c r="A242" s="21" t="s">
        <v>21</v>
      </c>
      <c r="B242" s="22">
        <v>0.0</v>
      </c>
      <c r="C242" s="3"/>
      <c r="D242" s="21"/>
      <c r="E242" s="3"/>
      <c r="F242" s="3"/>
      <c r="G242" s="3"/>
      <c r="H242" s="3"/>
      <c r="I242" s="3"/>
      <c r="J242" s="22"/>
      <c r="K242" s="3"/>
      <c r="L242" s="21"/>
      <c r="M242" s="22"/>
      <c r="N242" s="3"/>
      <c r="O242" s="21"/>
      <c r="P242" s="3"/>
      <c r="Q242" s="3"/>
      <c r="R242" s="3"/>
      <c r="S242" s="3"/>
      <c r="T242" s="3"/>
      <c r="U242" s="3"/>
      <c r="V242" s="22"/>
    </row>
    <row r="243" ht="15.75" customHeight="1">
      <c r="A243" s="21"/>
      <c r="B243" s="22"/>
      <c r="C243" s="3"/>
      <c r="D243" s="21"/>
      <c r="E243" s="3"/>
      <c r="F243" s="3"/>
      <c r="G243" s="3"/>
      <c r="H243" s="3"/>
      <c r="I243" s="3"/>
      <c r="J243" s="22"/>
      <c r="K243" s="3"/>
      <c r="L243" s="21"/>
      <c r="M243" s="22"/>
      <c r="N243" s="3"/>
      <c r="O243" s="21"/>
      <c r="P243" s="3"/>
      <c r="Q243" s="3"/>
      <c r="R243" s="3"/>
      <c r="S243" s="3"/>
      <c r="T243" s="3"/>
      <c r="U243" s="3"/>
      <c r="V243" s="22"/>
    </row>
    <row r="244" ht="15.75" customHeight="1">
      <c r="A244" s="21" t="s">
        <v>2</v>
      </c>
      <c r="B244" s="22">
        <f t="array" ref="B244:B245">TRANSPOSE($A$5:$B$5)</f>
        <v>0</v>
      </c>
      <c r="C244" s="3"/>
      <c r="D244" s="21" t="s">
        <v>19</v>
      </c>
      <c r="E244" s="24">
        <f>E229-$B$8*$T$23</f>
        <v>0.04920455355</v>
      </c>
      <c r="F244" s="24">
        <f>F229-$B$8*$U$23</f>
        <v>0.2566645463</v>
      </c>
      <c r="G244" s="24">
        <f>G229-$B$8*$V$23</f>
        <v>-2.575181412</v>
      </c>
      <c r="H244" s="3"/>
      <c r="I244" s="34">
        <f t="array" ref="I244">MMULT(E244:F244,B244:B245) + G244</f>
        <v>-2.318516866</v>
      </c>
      <c r="J244" s="22">
        <f>1/(1+EXP(I244))</f>
        <v>0.9103990311</v>
      </c>
      <c r="K244" s="3"/>
      <c r="L244" s="21">
        <f>$C$5</f>
        <v>1</v>
      </c>
      <c r="M244" s="22">
        <f>(L244-J244)^2</f>
        <v>0.008028333625</v>
      </c>
      <c r="N244" s="3"/>
      <c r="O244" s="21">
        <f>2*(J244-L244)</f>
        <v>-0.1792019378</v>
      </c>
      <c r="P244" s="3">
        <f>J244*(1-J244)</f>
        <v>0.08157263526</v>
      </c>
      <c r="Q244" s="3">
        <f>B244</f>
        <v>0</v>
      </c>
      <c r="R244" s="3">
        <f>B245</f>
        <v>1</v>
      </c>
      <c r="S244" s="3">
        <v>1.0</v>
      </c>
      <c r="T244" s="3">
        <f>O244*P244*Q244</f>
        <v>0</v>
      </c>
      <c r="U244" s="3">
        <f>O244*P244*R244</f>
        <v>-0.01461797431</v>
      </c>
      <c r="V244" s="3">
        <f>O244*P244*S244</f>
        <v>-0.01461797431</v>
      </c>
    </row>
    <row r="245" ht="15.75" customHeight="1">
      <c r="A245" s="21" t="s">
        <v>21</v>
      </c>
      <c r="B245" s="22">
        <v>1.0</v>
      </c>
      <c r="C245" s="3"/>
      <c r="D245" s="21"/>
      <c r="E245" s="3"/>
      <c r="F245" s="3"/>
      <c r="G245" s="3"/>
      <c r="H245" s="3"/>
      <c r="I245" s="3"/>
      <c r="J245" s="22"/>
      <c r="K245" s="3"/>
      <c r="L245" s="21"/>
      <c r="M245" s="22"/>
      <c r="N245" s="3"/>
      <c r="O245" s="21"/>
      <c r="P245" s="3"/>
      <c r="Q245" s="3"/>
      <c r="R245" s="3"/>
      <c r="S245" s="3"/>
      <c r="T245" s="3"/>
      <c r="U245" s="3"/>
      <c r="V245" s="22"/>
    </row>
    <row r="246" ht="15.75" customHeight="1">
      <c r="A246" s="21"/>
      <c r="B246" s="22"/>
      <c r="C246" s="3"/>
      <c r="D246" s="21"/>
      <c r="E246" s="3"/>
      <c r="F246" s="3"/>
      <c r="G246" s="3"/>
      <c r="H246" s="3"/>
      <c r="I246" s="3"/>
      <c r="J246" s="22"/>
      <c r="K246" s="3"/>
      <c r="L246" s="21"/>
      <c r="M246" s="22"/>
      <c r="N246" s="3"/>
      <c r="O246" s="21"/>
      <c r="P246" s="3"/>
      <c r="Q246" s="3"/>
      <c r="R246" s="3"/>
      <c r="S246" s="3"/>
      <c r="T246" s="3"/>
      <c r="U246" s="3"/>
      <c r="V246" s="22"/>
    </row>
    <row r="247" ht="15.75" customHeight="1">
      <c r="A247" s="21" t="s">
        <v>2</v>
      </c>
      <c r="B247" s="22">
        <f t="array" ref="B247:B248">TRANSPOSE($A$6:$B$6)</f>
        <v>1</v>
      </c>
      <c r="C247" s="3"/>
      <c r="D247" s="21" t="s">
        <v>19</v>
      </c>
      <c r="E247" s="24">
        <f>E232-$B$8*$T$23</f>
        <v>0.04920455355</v>
      </c>
      <c r="F247" s="24">
        <f>F232-$B$8*$U$23</f>
        <v>0.2566645463</v>
      </c>
      <c r="G247" s="24">
        <f>G232-$B$8*$V$23</f>
        <v>-2.575181412</v>
      </c>
      <c r="H247" s="3"/>
      <c r="I247" s="34">
        <f t="array" ref="I247">MMULT(E247:F247,B247:B248) + G247</f>
        <v>-2.269312312</v>
      </c>
      <c r="J247" s="22">
        <f>1/(1+EXP(I247))</f>
        <v>0.9063034073</v>
      </c>
      <c r="K247" s="3"/>
      <c r="L247" s="21">
        <f>$C$6</f>
        <v>1</v>
      </c>
      <c r="M247" s="22">
        <f>(L247-J247)^2</f>
        <v>0.008779051479</v>
      </c>
      <c r="N247" s="3"/>
      <c r="O247" s="21">
        <f>2*(J247-L247)</f>
        <v>-0.1873931854</v>
      </c>
      <c r="P247" s="3">
        <f>J247*(1-J247)</f>
        <v>0.0849175412</v>
      </c>
      <c r="Q247" s="3">
        <f>B247</f>
        <v>1</v>
      </c>
      <c r="R247" s="3">
        <f>B248</f>
        <v>1</v>
      </c>
      <c r="S247" s="3">
        <v>1.0</v>
      </c>
      <c r="T247" s="3">
        <f>O247*P247*Q247</f>
        <v>-0.01591296854</v>
      </c>
      <c r="U247" s="3">
        <f>O247*P247*R247</f>
        <v>-0.01591296854</v>
      </c>
      <c r="V247" s="3">
        <f>O247*P247*S247</f>
        <v>-0.01591296854</v>
      </c>
    </row>
    <row r="248" ht="15.75" customHeight="1">
      <c r="A248" s="26" t="s">
        <v>21</v>
      </c>
      <c r="B248" s="27">
        <v>1.0</v>
      </c>
      <c r="C248" s="3"/>
      <c r="D248" s="26"/>
      <c r="E248" s="28"/>
      <c r="F248" s="28"/>
      <c r="G248" s="28"/>
      <c r="H248" s="28"/>
      <c r="I248" s="28"/>
      <c r="J248" s="27"/>
      <c r="K248" s="21"/>
      <c r="L248" s="26"/>
      <c r="M248" s="27"/>
      <c r="N248" s="3"/>
      <c r="O248" s="26"/>
      <c r="P248" s="28"/>
      <c r="Q248" s="28"/>
      <c r="R248" s="28"/>
      <c r="S248" s="28"/>
      <c r="T248" s="28"/>
      <c r="U248" s="28"/>
      <c r="V248" s="27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">
        <f>SUM(M238,M241,M244,M247)</f>
        <v>0.8857920353</v>
      </c>
      <c r="N249" s="3"/>
      <c r="O249" s="3"/>
      <c r="P249" s="3"/>
      <c r="Q249" s="3"/>
      <c r="R249" s="3"/>
      <c r="S249" s="3"/>
      <c r="T249" s="2">
        <f t="shared" ref="T249:V249" si="19">AVERAGE(T238,T241,T244,T247)</f>
        <v>-0.006517384595</v>
      </c>
      <c r="U249" s="2">
        <f t="shared" si="19"/>
        <v>-0.007632735711</v>
      </c>
      <c r="V249" s="2">
        <f t="shared" si="19"/>
        <v>0.02037568653</v>
      </c>
    </row>
    <row r="250" ht="15.75" customHeight="1"/>
    <row r="251" ht="15.75" customHeight="1">
      <c r="A251" s="5" t="s">
        <v>5</v>
      </c>
      <c r="B251" s="6"/>
      <c r="C251" s="3"/>
      <c r="D251" s="7" t="s">
        <v>6</v>
      </c>
      <c r="E251" s="8"/>
      <c r="F251" s="8"/>
      <c r="G251" s="8"/>
      <c r="H251" s="8"/>
      <c r="I251" s="9" t="s">
        <v>3</v>
      </c>
      <c r="J251" s="10"/>
      <c r="K251" s="3"/>
      <c r="L251" s="7" t="s">
        <v>20</v>
      </c>
      <c r="M251" s="11" t="s">
        <v>8</v>
      </c>
      <c r="N251" s="3"/>
      <c r="O251" s="7"/>
      <c r="P251" s="8"/>
      <c r="Q251" s="8"/>
      <c r="R251" s="8"/>
      <c r="S251" s="8"/>
      <c r="T251" s="8"/>
      <c r="U251" s="8"/>
      <c r="V251" s="11"/>
    </row>
    <row r="252" ht="15.75" customHeight="1">
      <c r="A252" s="12"/>
      <c r="B252" s="13"/>
      <c r="C252" s="3"/>
      <c r="D252" s="14"/>
      <c r="E252" s="15" t="s">
        <v>9</v>
      </c>
      <c r="F252" s="15" t="s">
        <v>22</v>
      </c>
      <c r="G252" s="15" t="s">
        <v>10</v>
      </c>
      <c r="H252" s="15"/>
      <c r="I252" s="16" t="s">
        <v>11</v>
      </c>
      <c r="J252" s="17" t="s">
        <v>12</v>
      </c>
      <c r="K252" s="3"/>
      <c r="L252" s="14"/>
      <c r="M252" s="18"/>
      <c r="N252" s="3"/>
      <c r="O252" s="14" t="s">
        <v>13</v>
      </c>
      <c r="P252" s="15" t="s">
        <v>14</v>
      </c>
      <c r="Q252" s="15" t="s">
        <v>23</v>
      </c>
      <c r="R252" s="15" t="s">
        <v>24</v>
      </c>
      <c r="S252" s="15" t="s">
        <v>16</v>
      </c>
      <c r="T252" s="15" t="s">
        <v>25</v>
      </c>
      <c r="U252" s="15" t="s">
        <v>26</v>
      </c>
      <c r="V252" s="18" t="s">
        <v>18</v>
      </c>
    </row>
    <row r="253" ht="15.75" customHeight="1">
      <c r="A253" s="21" t="s">
        <v>2</v>
      </c>
      <c r="B253" s="22">
        <f t="array" ref="B253:B254">TRANSPOSE($A$3:$B$3)</f>
        <v>0</v>
      </c>
      <c r="C253" s="3"/>
      <c r="D253" s="23" t="s">
        <v>19</v>
      </c>
      <c r="E253" s="24">
        <f>E238-$B$8*T249</f>
        <v>1.464637791</v>
      </c>
      <c r="F253" s="24">
        <f>F238-$B$8*$U$23</f>
        <v>0.3208306829</v>
      </c>
      <c r="G253" s="24">
        <f>G238-$B$8*$V$23</f>
        <v>-3.218976765</v>
      </c>
      <c r="H253" s="24"/>
      <c r="I253" s="34">
        <f t="array" ref="I253">MMULT(E253:F253,B253:B254) + G253</f>
        <v>-3.218976765</v>
      </c>
      <c r="J253" s="22">
        <f>1/(1+EXP(I253))</f>
        <v>0.9615421944</v>
      </c>
      <c r="K253" s="21"/>
      <c r="L253" s="21">
        <f>$C$3</f>
        <v>0</v>
      </c>
      <c r="M253" s="22">
        <f>(L253-J253)^2</f>
        <v>0.9245633915</v>
      </c>
      <c r="N253" s="3"/>
      <c r="O253" s="21">
        <f>2*(J253-L253)</f>
        <v>1.923084389</v>
      </c>
      <c r="P253" s="3">
        <f>J253*(1-J253)</f>
        <v>0.03697880282</v>
      </c>
      <c r="Q253" s="3">
        <f>B253</f>
        <v>0</v>
      </c>
      <c r="R253" s="3">
        <f>B254</f>
        <v>0</v>
      </c>
      <c r="S253" s="3">
        <v>1.0</v>
      </c>
      <c r="T253" s="3">
        <f>O253*P253*Q253</f>
        <v>0</v>
      </c>
      <c r="U253" s="3">
        <f>O253*P253*R253</f>
        <v>0</v>
      </c>
      <c r="V253" s="3">
        <f>O253*P253*S253</f>
        <v>0.07111335842</v>
      </c>
    </row>
    <row r="254" ht="15.75" customHeight="1">
      <c r="A254" s="21" t="s">
        <v>21</v>
      </c>
      <c r="B254" s="22">
        <v>0.0</v>
      </c>
      <c r="C254" s="3"/>
      <c r="D254" s="21"/>
      <c r="E254" s="3"/>
      <c r="F254" s="3"/>
      <c r="G254" s="3"/>
      <c r="H254" s="3"/>
      <c r="I254" s="3"/>
      <c r="J254" s="22"/>
      <c r="K254" s="3"/>
      <c r="L254" s="21"/>
      <c r="M254" s="22"/>
      <c r="N254" s="3"/>
      <c r="O254" s="21"/>
      <c r="P254" s="3"/>
      <c r="Q254" s="3"/>
      <c r="R254" s="3"/>
      <c r="S254" s="3"/>
      <c r="T254" s="3"/>
      <c r="U254" s="3"/>
      <c r="V254" s="22"/>
    </row>
    <row r="255" ht="15.75" customHeight="1">
      <c r="A255" s="21"/>
      <c r="B255" s="22"/>
      <c r="C255" s="3"/>
      <c r="D255" s="21"/>
      <c r="E255" s="3"/>
      <c r="F255" s="3"/>
      <c r="G255" s="3"/>
      <c r="H255" s="3"/>
      <c r="I255" s="3"/>
      <c r="J255" s="22"/>
      <c r="K255" s="3"/>
      <c r="L255" s="21"/>
      <c r="M255" s="22"/>
      <c r="N255" s="3"/>
      <c r="O255" s="21"/>
      <c r="P255" s="3"/>
      <c r="Q255" s="3"/>
      <c r="R255" s="3"/>
      <c r="S255" s="3"/>
      <c r="T255" s="3"/>
      <c r="U255" s="3"/>
      <c r="V255" s="22"/>
    </row>
    <row r="256" ht="15.75" customHeight="1">
      <c r="A256" s="21" t="s">
        <v>2</v>
      </c>
      <c r="B256" s="22">
        <f t="array" ref="B256:B257">TRANSPOSE($A$4:$B$4)</f>
        <v>1</v>
      </c>
      <c r="C256" s="3"/>
      <c r="D256" s="21" t="s">
        <v>19</v>
      </c>
      <c r="E256" s="24">
        <f>E241-$B$8*$T$23</f>
        <v>0.06150569194</v>
      </c>
      <c r="F256" s="24">
        <f>F241-$B$8*$U$23</f>
        <v>0.3208306829</v>
      </c>
      <c r="G256" s="24">
        <f>G241-$B$8*$V$23</f>
        <v>-3.218976765</v>
      </c>
      <c r="H256" s="3"/>
      <c r="I256" s="34">
        <f t="array" ref="I256">MMULT(E256:F256,B256:B257) + G256</f>
        <v>-3.157471073</v>
      </c>
      <c r="J256" s="22">
        <f>1/(1+EXP(I256))</f>
        <v>0.9592020957</v>
      </c>
      <c r="K256" s="3"/>
      <c r="L256" s="21">
        <f>$C$4</f>
        <v>1</v>
      </c>
      <c r="M256" s="22">
        <f>(L256-J256)^2</f>
        <v>0.001664468997</v>
      </c>
      <c r="N256" s="3"/>
      <c r="O256" s="21">
        <f>2*(J256-L256)</f>
        <v>-0.08159580863</v>
      </c>
      <c r="P256" s="3">
        <f>J256*(1-J256)</f>
        <v>0.03913343532</v>
      </c>
      <c r="Q256" s="3">
        <f>B256</f>
        <v>1</v>
      </c>
      <c r="R256" s="3">
        <f>B257</f>
        <v>0</v>
      </c>
      <c r="S256" s="3">
        <v>1.0</v>
      </c>
      <c r="T256" s="3">
        <f>O256*P256*Q256</f>
        <v>-0.0031931243</v>
      </c>
      <c r="U256" s="3">
        <f>O256*P256*R256</f>
        <v>0</v>
      </c>
      <c r="V256" s="3">
        <f>O256*P256*S256</f>
        <v>-0.0031931243</v>
      </c>
    </row>
    <row r="257" ht="15.75" customHeight="1">
      <c r="A257" s="21" t="s">
        <v>21</v>
      </c>
      <c r="B257" s="22">
        <v>0.0</v>
      </c>
      <c r="C257" s="3"/>
      <c r="D257" s="21"/>
      <c r="E257" s="3"/>
      <c r="F257" s="3"/>
      <c r="G257" s="3"/>
      <c r="H257" s="3"/>
      <c r="I257" s="3"/>
      <c r="J257" s="22"/>
      <c r="K257" s="3"/>
      <c r="L257" s="21"/>
      <c r="M257" s="22"/>
      <c r="N257" s="3"/>
      <c r="O257" s="21"/>
      <c r="P257" s="3"/>
      <c r="Q257" s="3"/>
      <c r="R257" s="3"/>
      <c r="S257" s="3"/>
      <c r="T257" s="3"/>
      <c r="U257" s="3"/>
      <c r="V257" s="22"/>
    </row>
    <row r="258" ht="15.75" customHeight="1">
      <c r="A258" s="21"/>
      <c r="B258" s="22"/>
      <c r="C258" s="3"/>
      <c r="D258" s="21"/>
      <c r="E258" s="3"/>
      <c r="F258" s="3"/>
      <c r="G258" s="3"/>
      <c r="H258" s="3"/>
      <c r="I258" s="3"/>
      <c r="J258" s="22"/>
      <c r="K258" s="3"/>
      <c r="L258" s="21"/>
      <c r="M258" s="22"/>
      <c r="N258" s="3"/>
      <c r="O258" s="21"/>
      <c r="P258" s="3"/>
      <c r="Q258" s="3"/>
      <c r="R258" s="3"/>
      <c r="S258" s="3"/>
      <c r="T258" s="3"/>
      <c r="U258" s="3"/>
      <c r="V258" s="22"/>
    </row>
    <row r="259" ht="15.75" customHeight="1">
      <c r="A259" s="21" t="s">
        <v>2</v>
      </c>
      <c r="B259" s="22">
        <f t="array" ref="B259:B260">TRANSPOSE($A$5:$B$5)</f>
        <v>0</v>
      </c>
      <c r="C259" s="3"/>
      <c r="D259" s="21" t="s">
        <v>19</v>
      </c>
      <c r="E259" s="24">
        <f>E244-$B$8*$T$23</f>
        <v>0.06150569194</v>
      </c>
      <c r="F259" s="24">
        <f>F244-$B$8*$U$23</f>
        <v>0.3208306829</v>
      </c>
      <c r="G259" s="24">
        <f>G244-$B$8*$V$23</f>
        <v>-3.218976765</v>
      </c>
      <c r="H259" s="3"/>
      <c r="I259" s="34">
        <f t="array" ref="I259">MMULT(E259:F259,B259:B260) + G259</f>
        <v>-2.898146082</v>
      </c>
      <c r="J259" s="22">
        <f>1/(1+EXP(I259))</f>
        <v>0.947754715</v>
      </c>
      <c r="K259" s="3"/>
      <c r="L259" s="21">
        <f>$C$5</f>
        <v>1</v>
      </c>
      <c r="M259" s="22">
        <f>(L259-J259)^2</f>
        <v>0.002729569802</v>
      </c>
      <c r="N259" s="3"/>
      <c r="O259" s="21">
        <f>2*(J259-L259)</f>
        <v>-0.10449057</v>
      </c>
      <c r="P259" s="3">
        <f>J259*(1-J259)</f>
        <v>0.04951571517</v>
      </c>
      <c r="Q259" s="3">
        <f>B259</f>
        <v>0</v>
      </c>
      <c r="R259" s="3">
        <f>B260</f>
        <v>1</v>
      </c>
      <c r="S259" s="3">
        <v>1.0</v>
      </c>
      <c r="T259" s="3">
        <f>O259*P259*Q259</f>
        <v>0</v>
      </c>
      <c r="U259" s="3">
        <f>O259*P259*R259</f>
        <v>-0.0051739253</v>
      </c>
      <c r="V259" s="3">
        <f>O259*P259*S259</f>
        <v>-0.0051739253</v>
      </c>
    </row>
    <row r="260" ht="15.75" customHeight="1">
      <c r="A260" s="21" t="s">
        <v>21</v>
      </c>
      <c r="B260" s="22">
        <v>1.0</v>
      </c>
      <c r="C260" s="3"/>
      <c r="D260" s="21"/>
      <c r="E260" s="3"/>
      <c r="F260" s="3"/>
      <c r="G260" s="3"/>
      <c r="H260" s="3"/>
      <c r="I260" s="3"/>
      <c r="J260" s="22"/>
      <c r="K260" s="3"/>
      <c r="L260" s="21"/>
      <c r="M260" s="22"/>
      <c r="N260" s="3"/>
      <c r="O260" s="21"/>
      <c r="P260" s="3"/>
      <c r="Q260" s="3"/>
      <c r="R260" s="3"/>
      <c r="S260" s="3"/>
      <c r="T260" s="3"/>
      <c r="U260" s="3"/>
      <c r="V260" s="22"/>
    </row>
    <row r="261" ht="15.75" customHeight="1">
      <c r="A261" s="21"/>
      <c r="B261" s="22"/>
      <c r="C261" s="3"/>
      <c r="D261" s="21"/>
      <c r="E261" s="3"/>
      <c r="F261" s="3"/>
      <c r="G261" s="3"/>
      <c r="H261" s="3"/>
      <c r="I261" s="3"/>
      <c r="J261" s="22"/>
      <c r="K261" s="3"/>
      <c r="L261" s="21"/>
      <c r="M261" s="22"/>
      <c r="N261" s="3"/>
      <c r="O261" s="21"/>
      <c r="P261" s="3"/>
      <c r="Q261" s="3"/>
      <c r="R261" s="3"/>
      <c r="S261" s="3"/>
      <c r="T261" s="3"/>
      <c r="U261" s="3"/>
      <c r="V261" s="22"/>
    </row>
    <row r="262" ht="15.75" customHeight="1">
      <c r="A262" s="21" t="s">
        <v>2</v>
      </c>
      <c r="B262" s="22">
        <f t="array" ref="B262:B263">TRANSPOSE($A$6:$B$6)</f>
        <v>1</v>
      </c>
      <c r="C262" s="3"/>
      <c r="D262" s="21" t="s">
        <v>19</v>
      </c>
      <c r="E262" s="24">
        <f>E247-$B$8*$T$23</f>
        <v>0.06150569194</v>
      </c>
      <c r="F262" s="24">
        <f>F247-$B$8*$U$23</f>
        <v>0.3208306829</v>
      </c>
      <c r="G262" s="24">
        <f>G247-$B$8*$V$23</f>
        <v>-3.218976765</v>
      </c>
      <c r="H262" s="3"/>
      <c r="I262" s="34">
        <f t="array" ref="I262">MMULT(E262:F262,B262:B263) + G262</f>
        <v>-2.83664039</v>
      </c>
      <c r="J262" s="22">
        <f>1/(1+EXP(I262))</f>
        <v>0.944623985</v>
      </c>
      <c r="K262" s="3"/>
      <c r="L262" s="21">
        <f>$C$6</f>
        <v>1</v>
      </c>
      <c r="M262" s="22">
        <f>(L262-J262)^2</f>
        <v>0.003066503042</v>
      </c>
      <c r="N262" s="3"/>
      <c r="O262" s="21">
        <f>2*(J262-L262)</f>
        <v>-0.1107520301</v>
      </c>
      <c r="P262" s="3">
        <f>J262*(1-J262)</f>
        <v>0.052309512</v>
      </c>
      <c r="Q262" s="3">
        <f>B262</f>
        <v>1</v>
      </c>
      <c r="R262" s="3">
        <f>B263</f>
        <v>1</v>
      </c>
      <c r="S262" s="3">
        <v>1.0</v>
      </c>
      <c r="T262" s="3">
        <f>O262*P262*Q262</f>
        <v>-0.005793384646</v>
      </c>
      <c r="U262" s="3">
        <f>O262*P262*R262</f>
        <v>-0.005793384646</v>
      </c>
      <c r="V262" s="3">
        <f>O262*P262*S262</f>
        <v>-0.005793384646</v>
      </c>
    </row>
    <row r="263" ht="15.75" customHeight="1">
      <c r="A263" s="26" t="s">
        <v>21</v>
      </c>
      <c r="B263" s="27">
        <v>1.0</v>
      </c>
      <c r="C263" s="3"/>
      <c r="D263" s="26"/>
      <c r="E263" s="28"/>
      <c r="F263" s="28"/>
      <c r="G263" s="28"/>
      <c r="H263" s="28"/>
      <c r="I263" s="28"/>
      <c r="J263" s="27"/>
      <c r="K263" s="21"/>
      <c r="L263" s="26"/>
      <c r="M263" s="27"/>
      <c r="N263" s="3"/>
      <c r="O263" s="26"/>
      <c r="P263" s="28"/>
      <c r="Q263" s="28"/>
      <c r="R263" s="28"/>
      <c r="S263" s="28"/>
      <c r="T263" s="28"/>
      <c r="U263" s="28"/>
      <c r="V263" s="27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">
        <f>SUM(M253,M256,M259,M262)</f>
        <v>0.9320239334</v>
      </c>
      <c r="N264" s="3"/>
      <c r="O264" s="3"/>
      <c r="P264" s="3"/>
      <c r="Q264" s="3"/>
      <c r="R264" s="3"/>
      <c r="S264" s="3"/>
      <c r="T264" s="2">
        <f t="shared" ref="T264:V264" si="20">AVERAGE(T253,T256,T259,T262)</f>
        <v>-0.002246627236</v>
      </c>
      <c r="U264" s="2">
        <f t="shared" si="20"/>
        <v>-0.002741827487</v>
      </c>
      <c r="V264" s="2">
        <f t="shared" si="20"/>
        <v>0.01423823104</v>
      </c>
    </row>
    <row r="265" ht="15.75" customHeight="1"/>
    <row r="266" ht="15.75" customHeight="1">
      <c r="A266" s="5" t="s">
        <v>5</v>
      </c>
      <c r="B266" s="6"/>
      <c r="C266" s="3"/>
      <c r="D266" s="7" t="s">
        <v>6</v>
      </c>
      <c r="E266" s="8"/>
      <c r="F266" s="8"/>
      <c r="G266" s="8"/>
      <c r="H266" s="8"/>
      <c r="I266" s="9" t="s">
        <v>3</v>
      </c>
      <c r="J266" s="10"/>
      <c r="K266" s="3"/>
      <c r="L266" s="7" t="s">
        <v>20</v>
      </c>
      <c r="M266" s="11" t="s">
        <v>8</v>
      </c>
      <c r="N266" s="3"/>
      <c r="O266" s="7"/>
      <c r="P266" s="8"/>
      <c r="Q266" s="8"/>
      <c r="R266" s="8"/>
      <c r="S266" s="8"/>
      <c r="T266" s="8"/>
      <c r="U266" s="8"/>
      <c r="V266" s="11"/>
    </row>
    <row r="267" ht="15.75" customHeight="1">
      <c r="A267" s="12"/>
      <c r="B267" s="13"/>
      <c r="C267" s="3"/>
      <c r="D267" s="14"/>
      <c r="E267" s="15" t="s">
        <v>9</v>
      </c>
      <c r="F267" s="15" t="s">
        <v>22</v>
      </c>
      <c r="G267" s="15" t="s">
        <v>10</v>
      </c>
      <c r="H267" s="15"/>
      <c r="I267" s="16" t="s">
        <v>11</v>
      </c>
      <c r="J267" s="17" t="s">
        <v>12</v>
      </c>
      <c r="K267" s="3"/>
      <c r="L267" s="14"/>
      <c r="M267" s="18"/>
      <c r="N267" s="3"/>
      <c r="O267" s="14" t="s">
        <v>13</v>
      </c>
      <c r="P267" s="15" t="s">
        <v>14</v>
      </c>
      <c r="Q267" s="15" t="s">
        <v>23</v>
      </c>
      <c r="R267" s="15" t="s">
        <v>24</v>
      </c>
      <c r="S267" s="15" t="s">
        <v>16</v>
      </c>
      <c r="T267" s="15" t="s">
        <v>25</v>
      </c>
      <c r="U267" s="15" t="s">
        <v>26</v>
      </c>
      <c r="V267" s="18" t="s">
        <v>18</v>
      </c>
    </row>
    <row r="268" ht="15.75" customHeight="1">
      <c r="A268" s="21" t="s">
        <v>2</v>
      </c>
      <c r="B268" s="22">
        <f t="array" ref="B268:B269">TRANSPOSE($A$3:$B$3)</f>
        <v>0</v>
      </c>
      <c r="C268" s="3"/>
      <c r="D268" s="23" t="s">
        <v>19</v>
      </c>
      <c r="E268" s="24">
        <f>E253-$B$8*T264</f>
        <v>1.487104063</v>
      </c>
      <c r="F268" s="24">
        <f>F253-$B$8*$U$23</f>
        <v>0.3849968195</v>
      </c>
      <c r="G268" s="24">
        <f>G253-$B$8*$V$23</f>
        <v>-3.862772118</v>
      </c>
      <c r="H268" s="24"/>
      <c r="I268" s="34">
        <f t="array" ref="I268">MMULT(E268:F268,B268:B269) + G268</f>
        <v>-3.862772118</v>
      </c>
      <c r="J268" s="22">
        <f>1/(1+EXP(I268))</f>
        <v>0.9794226462</v>
      </c>
      <c r="K268" s="21"/>
      <c r="L268" s="21">
        <f>$C$3</f>
        <v>0</v>
      </c>
      <c r="M268" s="22">
        <f>(L268-J268)^2</f>
        <v>0.9592687198</v>
      </c>
      <c r="N268" s="3"/>
      <c r="O268" s="21">
        <f>2*(J268-L268)</f>
        <v>1.958845292</v>
      </c>
      <c r="P268" s="3">
        <f>J268*(1-J268)</f>
        <v>0.02015392636</v>
      </c>
      <c r="Q268" s="3">
        <f>B268</f>
        <v>0</v>
      </c>
      <c r="R268" s="3">
        <f>B269</f>
        <v>0</v>
      </c>
      <c r="S268" s="3">
        <v>1.0</v>
      </c>
      <c r="T268" s="3">
        <f>O268*P268*Q268</f>
        <v>0</v>
      </c>
      <c r="U268" s="3">
        <f>O268*P268*R268</f>
        <v>0</v>
      </c>
      <c r="V268" s="3">
        <f>O268*P268*S268</f>
        <v>0.03947842376</v>
      </c>
    </row>
    <row r="269" ht="15.75" customHeight="1">
      <c r="A269" s="21" t="s">
        <v>21</v>
      </c>
      <c r="B269" s="22">
        <v>0.0</v>
      </c>
      <c r="C269" s="3"/>
      <c r="D269" s="21"/>
      <c r="E269" s="3"/>
      <c r="F269" s="3"/>
      <c r="G269" s="3"/>
      <c r="H269" s="3"/>
      <c r="I269" s="3"/>
      <c r="J269" s="22"/>
      <c r="K269" s="3"/>
      <c r="L269" s="21"/>
      <c r="M269" s="22"/>
      <c r="N269" s="3"/>
      <c r="O269" s="21"/>
      <c r="P269" s="3"/>
      <c r="Q269" s="3"/>
      <c r="R269" s="3"/>
      <c r="S269" s="3"/>
      <c r="T269" s="3"/>
      <c r="U269" s="3"/>
      <c r="V269" s="22"/>
    </row>
    <row r="270" ht="15.75" customHeight="1">
      <c r="A270" s="21"/>
      <c r="B270" s="22"/>
      <c r="C270" s="3"/>
      <c r="D270" s="21"/>
      <c r="E270" s="3"/>
      <c r="F270" s="3"/>
      <c r="G270" s="3"/>
      <c r="H270" s="3"/>
      <c r="I270" s="3"/>
      <c r="J270" s="22"/>
      <c r="K270" s="3"/>
      <c r="L270" s="21"/>
      <c r="M270" s="22"/>
      <c r="N270" s="3"/>
      <c r="O270" s="21"/>
      <c r="P270" s="3"/>
      <c r="Q270" s="3"/>
      <c r="R270" s="3"/>
      <c r="S270" s="3"/>
      <c r="T270" s="3"/>
      <c r="U270" s="3"/>
      <c r="V270" s="22"/>
    </row>
    <row r="271" ht="15.75" customHeight="1">
      <c r="A271" s="21" t="s">
        <v>2</v>
      </c>
      <c r="B271" s="22">
        <f t="array" ref="B271:B272">TRANSPOSE($A$4:$B$4)</f>
        <v>1</v>
      </c>
      <c r="C271" s="3"/>
      <c r="D271" s="21" t="s">
        <v>19</v>
      </c>
      <c r="E271" s="24">
        <f>E256-$B$8*$T$23</f>
        <v>0.07380683032</v>
      </c>
      <c r="F271" s="24">
        <f>F256-$B$8*$U$23</f>
        <v>0.3849968195</v>
      </c>
      <c r="G271" s="24">
        <f>G256-$B$8*$V$23</f>
        <v>-3.862772118</v>
      </c>
      <c r="H271" s="3"/>
      <c r="I271" s="34">
        <f t="array" ref="I271">MMULT(E271:F271,B271:B272) + G271</f>
        <v>-3.788965288</v>
      </c>
      <c r="J271" s="22">
        <f>1/(1+EXP(I271))</f>
        <v>0.9778813087</v>
      </c>
      <c r="K271" s="3"/>
      <c r="L271" s="21">
        <f>$C$4</f>
        <v>1</v>
      </c>
      <c r="M271" s="22">
        <f>(L271-J271)^2</f>
        <v>0.000489236507</v>
      </c>
      <c r="N271" s="3"/>
      <c r="O271" s="21">
        <f>2*(J271-L271)</f>
        <v>-0.0442373827</v>
      </c>
      <c r="P271" s="3">
        <f>J271*(1-J271)</f>
        <v>0.02162945484</v>
      </c>
      <c r="Q271" s="3">
        <f>B271</f>
        <v>1</v>
      </c>
      <c r="R271" s="3">
        <f>B272</f>
        <v>0</v>
      </c>
      <c r="S271" s="3">
        <v>1.0</v>
      </c>
      <c r="T271" s="3">
        <f>O271*P271*Q271</f>
        <v>-0.0009568304715</v>
      </c>
      <c r="U271" s="3">
        <f>O271*P271*R271</f>
        <v>0</v>
      </c>
      <c r="V271" s="3">
        <f>O271*P271*S271</f>
        <v>-0.0009568304715</v>
      </c>
    </row>
    <row r="272" ht="15.75" customHeight="1">
      <c r="A272" s="21" t="s">
        <v>21</v>
      </c>
      <c r="B272" s="22">
        <v>0.0</v>
      </c>
      <c r="C272" s="3"/>
      <c r="D272" s="21"/>
      <c r="E272" s="3"/>
      <c r="F272" s="3"/>
      <c r="G272" s="3"/>
      <c r="H272" s="3"/>
      <c r="I272" s="3"/>
      <c r="J272" s="22"/>
      <c r="K272" s="3"/>
      <c r="L272" s="21"/>
      <c r="M272" s="22"/>
      <c r="N272" s="3"/>
      <c r="O272" s="21"/>
      <c r="P272" s="3"/>
      <c r="Q272" s="3"/>
      <c r="R272" s="3"/>
      <c r="S272" s="3"/>
      <c r="T272" s="3"/>
      <c r="U272" s="3"/>
      <c r="V272" s="22"/>
    </row>
    <row r="273" ht="15.75" customHeight="1">
      <c r="A273" s="21"/>
      <c r="B273" s="22"/>
      <c r="C273" s="3"/>
      <c r="D273" s="21"/>
      <c r="E273" s="3"/>
      <c r="F273" s="3"/>
      <c r="G273" s="3"/>
      <c r="H273" s="3"/>
      <c r="I273" s="3"/>
      <c r="J273" s="22"/>
      <c r="K273" s="3"/>
      <c r="L273" s="21"/>
      <c r="M273" s="22"/>
      <c r="N273" s="3"/>
      <c r="O273" s="21"/>
      <c r="P273" s="3"/>
      <c r="Q273" s="3"/>
      <c r="R273" s="3"/>
      <c r="S273" s="3"/>
      <c r="T273" s="3"/>
      <c r="U273" s="3"/>
      <c r="V273" s="22"/>
    </row>
    <row r="274" ht="15.75" customHeight="1">
      <c r="A274" s="21" t="s">
        <v>2</v>
      </c>
      <c r="B274" s="22">
        <f t="array" ref="B274:B275">TRANSPOSE($A$5:$B$5)</f>
        <v>0</v>
      </c>
      <c r="C274" s="3"/>
      <c r="D274" s="21" t="s">
        <v>19</v>
      </c>
      <c r="E274" s="24">
        <f>E259-$B$8*$T$23</f>
        <v>0.07380683032</v>
      </c>
      <c r="F274" s="24">
        <f>F259-$B$8*$U$23</f>
        <v>0.3849968195</v>
      </c>
      <c r="G274" s="24">
        <f>G259-$B$8*$V$23</f>
        <v>-3.862772118</v>
      </c>
      <c r="H274" s="3"/>
      <c r="I274" s="34">
        <f t="array" ref="I274">MMULT(E274:F274,B274:B275) + G274</f>
        <v>-3.477775299</v>
      </c>
      <c r="J274" s="22">
        <f>1/(1+EXP(I274))</f>
        <v>0.9700487509</v>
      </c>
      <c r="K274" s="3"/>
      <c r="L274" s="21">
        <f>$C$5</f>
        <v>1</v>
      </c>
      <c r="M274" s="22">
        <f>(L274-J274)^2</f>
        <v>0.0008970773232</v>
      </c>
      <c r="N274" s="3"/>
      <c r="O274" s="21">
        <f>2*(J274-L274)</f>
        <v>-0.05990249822</v>
      </c>
      <c r="P274" s="3">
        <f>J274*(1-J274)</f>
        <v>0.02905417179</v>
      </c>
      <c r="Q274" s="3">
        <f>B274</f>
        <v>0</v>
      </c>
      <c r="R274" s="3">
        <f>B275</f>
        <v>1</v>
      </c>
      <c r="S274" s="3">
        <v>1.0</v>
      </c>
      <c r="T274" s="3">
        <f>O274*P274*Q274</f>
        <v>0</v>
      </c>
      <c r="U274" s="3">
        <f>O274*P274*R274</f>
        <v>-0.001740417474</v>
      </c>
      <c r="V274" s="3">
        <f>O274*P274*S274</f>
        <v>-0.001740417474</v>
      </c>
    </row>
    <row r="275" ht="15.75" customHeight="1">
      <c r="A275" s="21" t="s">
        <v>21</v>
      </c>
      <c r="B275" s="22">
        <v>1.0</v>
      </c>
      <c r="C275" s="3"/>
      <c r="D275" s="21"/>
      <c r="E275" s="3"/>
      <c r="F275" s="3"/>
      <c r="G275" s="3"/>
      <c r="H275" s="3"/>
      <c r="I275" s="3"/>
      <c r="J275" s="22"/>
      <c r="K275" s="3"/>
      <c r="L275" s="21"/>
      <c r="M275" s="22"/>
      <c r="N275" s="3"/>
      <c r="O275" s="21"/>
      <c r="P275" s="3"/>
      <c r="Q275" s="3"/>
      <c r="R275" s="3"/>
      <c r="S275" s="3"/>
      <c r="T275" s="3"/>
      <c r="U275" s="3"/>
      <c r="V275" s="22"/>
    </row>
    <row r="276" ht="15.75" customHeight="1">
      <c r="A276" s="21"/>
      <c r="B276" s="22"/>
      <c r="C276" s="3"/>
      <c r="D276" s="21"/>
      <c r="E276" s="3"/>
      <c r="F276" s="3"/>
      <c r="G276" s="3"/>
      <c r="H276" s="3"/>
      <c r="I276" s="3"/>
      <c r="J276" s="22"/>
      <c r="K276" s="3"/>
      <c r="L276" s="21"/>
      <c r="M276" s="22"/>
      <c r="N276" s="3"/>
      <c r="O276" s="21"/>
      <c r="P276" s="3"/>
      <c r="Q276" s="3"/>
      <c r="R276" s="3"/>
      <c r="S276" s="3"/>
      <c r="T276" s="3"/>
      <c r="U276" s="3"/>
      <c r="V276" s="22"/>
    </row>
    <row r="277" ht="15.75" customHeight="1">
      <c r="A277" s="21" t="s">
        <v>2</v>
      </c>
      <c r="B277" s="22">
        <f t="array" ref="B277:B278">TRANSPOSE($A$6:$B$6)</f>
        <v>1</v>
      </c>
      <c r="C277" s="3"/>
      <c r="D277" s="21" t="s">
        <v>19</v>
      </c>
      <c r="E277" s="24">
        <f>E262-$B$8*$T$23</f>
        <v>0.07380683032</v>
      </c>
      <c r="F277" s="24">
        <f>F262-$B$8*$U$23</f>
        <v>0.3849968195</v>
      </c>
      <c r="G277" s="24">
        <f>G262-$B$8*$V$23</f>
        <v>-3.862772118</v>
      </c>
      <c r="H277" s="3"/>
      <c r="I277" s="34">
        <f t="array" ref="I277">MMULT(E277:F277,B277:B278) + G277</f>
        <v>-3.403968468</v>
      </c>
      <c r="J277" s="22">
        <f>1/(1+EXP(I277))</f>
        <v>0.9678283298</v>
      </c>
      <c r="K277" s="3"/>
      <c r="L277" s="21">
        <f>$C$6</f>
        <v>1</v>
      </c>
      <c r="M277" s="22">
        <f>(L277-J277)^2</f>
        <v>0.001035016364</v>
      </c>
      <c r="N277" s="3"/>
      <c r="O277" s="21">
        <f>2*(J277-L277)</f>
        <v>-0.06434334041</v>
      </c>
      <c r="P277" s="3">
        <f>J277*(1-J277)</f>
        <v>0.03113665384</v>
      </c>
      <c r="Q277" s="3">
        <f>B277</f>
        <v>1</v>
      </c>
      <c r="R277" s="3">
        <f>B278</f>
        <v>1</v>
      </c>
      <c r="S277" s="3">
        <v>1.0</v>
      </c>
      <c r="T277" s="3">
        <f>O277*P277*Q277</f>
        <v>-0.002003436317</v>
      </c>
      <c r="U277" s="3">
        <f>O277*P277*R277</f>
        <v>-0.002003436317</v>
      </c>
      <c r="V277" s="3">
        <f>O277*P277*S277</f>
        <v>-0.002003436317</v>
      </c>
    </row>
    <row r="278" ht="15.75" customHeight="1">
      <c r="A278" s="26" t="s">
        <v>21</v>
      </c>
      <c r="B278" s="27">
        <v>1.0</v>
      </c>
      <c r="C278" s="3"/>
      <c r="D278" s="26"/>
      <c r="E278" s="28"/>
      <c r="F278" s="28"/>
      <c r="G278" s="28"/>
      <c r="H278" s="28"/>
      <c r="I278" s="28"/>
      <c r="J278" s="27"/>
      <c r="K278" s="21"/>
      <c r="L278" s="26"/>
      <c r="M278" s="27"/>
      <c r="N278" s="3"/>
      <c r="O278" s="26"/>
      <c r="P278" s="28"/>
      <c r="Q278" s="28"/>
      <c r="R278" s="28"/>
      <c r="S278" s="28"/>
      <c r="T278" s="28"/>
      <c r="U278" s="28"/>
      <c r="V278" s="27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">
        <f>SUM(M268,M271,M274,M277)</f>
        <v>0.96169005</v>
      </c>
      <c r="N279" s="3"/>
      <c r="O279" s="3"/>
      <c r="P279" s="3"/>
      <c r="Q279" s="3"/>
      <c r="R279" s="3"/>
      <c r="S279" s="3"/>
      <c r="T279" s="2">
        <f t="shared" ref="T279:V279" si="21">AVERAGE(T268,T271,T274,T277)</f>
        <v>-0.0007400666971</v>
      </c>
      <c r="U279" s="2">
        <f t="shared" si="21"/>
        <v>-0.0009359634477</v>
      </c>
      <c r="V279" s="2">
        <f t="shared" si="21"/>
        <v>0.008694434875</v>
      </c>
    </row>
    <row r="280" ht="15.75" customHeight="1"/>
    <row r="281" ht="15.75" customHeight="1"/>
    <row r="282" ht="15.75" customHeight="1">
      <c r="A282" s="5" t="s">
        <v>5</v>
      </c>
      <c r="B282" s="6"/>
      <c r="C282" s="3"/>
      <c r="D282" s="7" t="s">
        <v>6</v>
      </c>
      <c r="E282" s="8"/>
      <c r="F282" s="8"/>
      <c r="G282" s="8"/>
      <c r="H282" s="8"/>
      <c r="I282" s="9" t="s">
        <v>3</v>
      </c>
      <c r="J282" s="10"/>
      <c r="K282" s="3"/>
      <c r="L282" s="7" t="s">
        <v>20</v>
      </c>
      <c r="M282" s="11" t="s">
        <v>8</v>
      </c>
      <c r="N282" s="3"/>
      <c r="O282" s="7"/>
      <c r="P282" s="8"/>
      <c r="Q282" s="8"/>
      <c r="R282" s="8"/>
      <c r="S282" s="8"/>
      <c r="T282" s="8"/>
      <c r="U282" s="8"/>
      <c r="V282" s="11"/>
    </row>
    <row r="283" ht="15.75" customHeight="1">
      <c r="A283" s="12"/>
      <c r="B283" s="13"/>
      <c r="C283" s="3"/>
      <c r="D283" s="14"/>
      <c r="E283" s="15" t="s">
        <v>9</v>
      </c>
      <c r="F283" s="15" t="s">
        <v>22</v>
      </c>
      <c r="G283" s="15" t="s">
        <v>10</v>
      </c>
      <c r="H283" s="15"/>
      <c r="I283" s="16" t="s">
        <v>11</v>
      </c>
      <c r="J283" s="17" t="s">
        <v>12</v>
      </c>
      <c r="K283" s="3"/>
      <c r="L283" s="14"/>
      <c r="M283" s="18"/>
      <c r="N283" s="3"/>
      <c r="O283" s="14" t="s">
        <v>13</v>
      </c>
      <c r="P283" s="15" t="s">
        <v>14</v>
      </c>
      <c r="Q283" s="15" t="s">
        <v>23</v>
      </c>
      <c r="R283" s="15" t="s">
        <v>24</v>
      </c>
      <c r="S283" s="15" t="s">
        <v>16</v>
      </c>
      <c r="T283" s="15" t="s">
        <v>25</v>
      </c>
      <c r="U283" s="15" t="s">
        <v>26</v>
      </c>
      <c r="V283" s="18" t="s">
        <v>18</v>
      </c>
    </row>
    <row r="284" ht="15.75" customHeight="1">
      <c r="A284" s="21" t="s">
        <v>2</v>
      </c>
      <c r="B284" s="22">
        <f t="array" ref="B284:B285">TRANSPOSE($A$3:$B$3)</f>
        <v>0</v>
      </c>
      <c r="C284" s="3"/>
      <c r="D284" s="23" t="s">
        <v>19</v>
      </c>
      <c r="E284" s="24">
        <f>E269-$B$8*T280</f>
        <v>0</v>
      </c>
      <c r="F284" s="24">
        <f>F269-$B$8*$U$23</f>
        <v>0.06416613658</v>
      </c>
      <c r="G284" s="24">
        <f>G269-$B$8*$V$23</f>
        <v>-0.643795353</v>
      </c>
      <c r="H284" s="24"/>
      <c r="I284" s="34">
        <f t="array" ref="I284">MMULT(E284:F284,B284:B285) + G284</f>
        <v>-0.643795353</v>
      </c>
      <c r="J284" s="22">
        <f>1/(1+EXP(I284))</f>
        <v>0.6556109007</v>
      </c>
      <c r="K284" s="21"/>
      <c r="L284" s="21">
        <f>$C$3</f>
        <v>0</v>
      </c>
      <c r="M284" s="22">
        <f>(L284-J284)^2</f>
        <v>0.4298256531</v>
      </c>
      <c r="N284" s="3"/>
      <c r="O284" s="21">
        <f>2*(J284-L284)</f>
        <v>1.311221801</v>
      </c>
      <c r="P284" s="3">
        <f>J284*(1-J284)</f>
        <v>0.2257852476</v>
      </c>
      <c r="Q284" s="3">
        <f>B284</f>
        <v>0</v>
      </c>
      <c r="R284" s="3">
        <f>B285</f>
        <v>0</v>
      </c>
      <c r="S284" s="3">
        <v>1.0</v>
      </c>
      <c r="T284" s="3">
        <f>O284*P284*Q284</f>
        <v>0</v>
      </c>
      <c r="U284" s="3">
        <f>O284*P284*R284</f>
        <v>0</v>
      </c>
      <c r="V284" s="3">
        <f>O284*P284*S284</f>
        <v>0.2960545391</v>
      </c>
    </row>
    <row r="285" ht="15.75" customHeight="1">
      <c r="A285" s="21" t="s">
        <v>21</v>
      </c>
      <c r="B285" s="22">
        <v>0.0</v>
      </c>
      <c r="C285" s="3"/>
      <c r="D285" s="21"/>
      <c r="E285" s="3"/>
      <c r="F285" s="3"/>
      <c r="G285" s="3"/>
      <c r="H285" s="3"/>
      <c r="I285" s="3"/>
      <c r="J285" s="22"/>
      <c r="K285" s="3"/>
      <c r="L285" s="21"/>
      <c r="M285" s="22"/>
      <c r="N285" s="3"/>
      <c r="O285" s="21"/>
      <c r="P285" s="3"/>
      <c r="Q285" s="3"/>
      <c r="R285" s="3"/>
      <c r="S285" s="3"/>
      <c r="T285" s="3"/>
      <c r="U285" s="3"/>
      <c r="V285" s="22"/>
    </row>
    <row r="286" ht="15.75" customHeight="1">
      <c r="A286" s="21"/>
      <c r="B286" s="22"/>
      <c r="C286" s="3"/>
      <c r="D286" s="21"/>
      <c r="E286" s="3"/>
      <c r="F286" s="3"/>
      <c r="G286" s="3"/>
      <c r="H286" s="3"/>
      <c r="I286" s="3"/>
      <c r="J286" s="22"/>
      <c r="K286" s="3"/>
      <c r="L286" s="21"/>
      <c r="M286" s="22"/>
      <c r="N286" s="3"/>
      <c r="O286" s="21"/>
      <c r="P286" s="3"/>
      <c r="Q286" s="3"/>
      <c r="R286" s="3"/>
      <c r="S286" s="3"/>
      <c r="T286" s="3"/>
      <c r="U286" s="3"/>
      <c r="V286" s="22"/>
    </row>
    <row r="287" ht="15.75" customHeight="1">
      <c r="A287" s="21" t="s">
        <v>2</v>
      </c>
      <c r="B287" s="22">
        <f t="array" ref="B287:B288">TRANSPOSE($A$4:$B$4)</f>
        <v>1</v>
      </c>
      <c r="C287" s="3"/>
      <c r="D287" s="21" t="s">
        <v>19</v>
      </c>
      <c r="E287" s="24">
        <f>E272-$B$8*$T$23</f>
        <v>0.01230113839</v>
      </c>
      <c r="F287" s="24">
        <f>F272-$B$8*$U$23</f>
        <v>0.06416613658</v>
      </c>
      <c r="G287" s="24">
        <f>G272-$B$8*$V$23</f>
        <v>-0.643795353</v>
      </c>
      <c r="H287" s="3"/>
      <c r="I287" s="34">
        <f t="array" ref="I287">MMULT(E287:F287,B287:B288) + G287</f>
        <v>-0.6314942146</v>
      </c>
      <c r="J287" s="22">
        <f>1/(1+EXP(I287))</f>
        <v>0.6528281936</v>
      </c>
      <c r="K287" s="3"/>
      <c r="L287" s="21">
        <f>$C$4</f>
        <v>1</v>
      </c>
      <c r="M287" s="22">
        <f>(L287-J287)^2</f>
        <v>0.1205282632</v>
      </c>
      <c r="N287" s="3"/>
      <c r="O287" s="21">
        <f>2*(J287-L287)</f>
        <v>-0.6943436128</v>
      </c>
      <c r="P287" s="3">
        <f>J287*(1-J287)</f>
        <v>0.2266435432</v>
      </c>
      <c r="Q287" s="3">
        <f>B287</f>
        <v>1</v>
      </c>
      <c r="R287" s="3">
        <f>B288</f>
        <v>0</v>
      </c>
      <c r="S287" s="3">
        <v>1.0</v>
      </c>
      <c r="T287" s="3">
        <f>O287*P287*Q287</f>
        <v>-0.1573684966</v>
      </c>
      <c r="U287" s="3">
        <f>O287*P287*R287</f>
        <v>0</v>
      </c>
      <c r="V287" s="3">
        <f>O287*P287*S287</f>
        <v>-0.1573684966</v>
      </c>
    </row>
    <row r="288" ht="15.75" customHeight="1">
      <c r="A288" s="21" t="s">
        <v>21</v>
      </c>
      <c r="B288" s="22">
        <v>0.0</v>
      </c>
      <c r="C288" s="3"/>
      <c r="D288" s="21"/>
      <c r="E288" s="3"/>
      <c r="F288" s="3"/>
      <c r="G288" s="3"/>
      <c r="H288" s="3"/>
      <c r="I288" s="3"/>
      <c r="J288" s="22"/>
      <c r="K288" s="3"/>
      <c r="L288" s="21"/>
      <c r="M288" s="22"/>
      <c r="N288" s="3"/>
      <c r="O288" s="21"/>
      <c r="P288" s="3"/>
      <c r="Q288" s="3"/>
      <c r="R288" s="3"/>
      <c r="S288" s="3"/>
      <c r="T288" s="3"/>
      <c r="U288" s="3"/>
      <c r="V288" s="22"/>
    </row>
    <row r="289" ht="15.75" customHeight="1">
      <c r="A289" s="21"/>
      <c r="B289" s="22"/>
      <c r="C289" s="3"/>
      <c r="D289" s="21"/>
      <c r="E289" s="3"/>
      <c r="F289" s="3"/>
      <c r="G289" s="3"/>
      <c r="H289" s="3"/>
      <c r="I289" s="3"/>
      <c r="J289" s="22"/>
      <c r="K289" s="3"/>
      <c r="L289" s="21"/>
      <c r="M289" s="22"/>
      <c r="N289" s="3"/>
      <c r="O289" s="21"/>
      <c r="P289" s="3"/>
      <c r="Q289" s="3"/>
      <c r="R289" s="3"/>
      <c r="S289" s="3"/>
      <c r="T289" s="3"/>
      <c r="U289" s="3"/>
      <c r="V289" s="22"/>
    </row>
    <row r="290" ht="15.75" customHeight="1">
      <c r="A290" s="21" t="s">
        <v>2</v>
      </c>
      <c r="B290" s="22">
        <f t="array" ref="B290:B291">TRANSPOSE($A$5:$B$5)</f>
        <v>0</v>
      </c>
      <c r="C290" s="3"/>
      <c r="D290" s="21" t="s">
        <v>19</v>
      </c>
      <c r="E290" s="24">
        <f>E275-$B$8*$T$23</f>
        <v>0.01230113839</v>
      </c>
      <c r="F290" s="24">
        <f>F275-$B$8*$U$23</f>
        <v>0.06416613658</v>
      </c>
      <c r="G290" s="24">
        <f>G275-$B$8*$V$23</f>
        <v>-0.643795353</v>
      </c>
      <c r="H290" s="3"/>
      <c r="I290" s="34">
        <f t="array" ref="I290">MMULT(E290:F290,B290:B291) + G290</f>
        <v>-0.5796292164</v>
      </c>
      <c r="J290" s="22">
        <f>1/(1+EXP(I290))</f>
        <v>0.6409820846</v>
      </c>
      <c r="K290" s="3"/>
      <c r="L290" s="21">
        <f>$C$5</f>
        <v>1</v>
      </c>
      <c r="M290" s="22">
        <f>(L290-J290)^2</f>
        <v>0.1288938636</v>
      </c>
      <c r="N290" s="3"/>
      <c r="O290" s="21">
        <f>2*(J290-L290)</f>
        <v>-0.7180358308</v>
      </c>
      <c r="P290" s="3">
        <f>J290*(1-J290)</f>
        <v>0.2301240518</v>
      </c>
      <c r="Q290" s="3">
        <f>B290</f>
        <v>0</v>
      </c>
      <c r="R290" s="3">
        <f>B291</f>
        <v>1</v>
      </c>
      <c r="S290" s="3">
        <v>1.0</v>
      </c>
      <c r="T290" s="3">
        <f>O290*P290*Q290</f>
        <v>0</v>
      </c>
      <c r="U290" s="3">
        <f>O290*P290*R290</f>
        <v>-0.1652373147</v>
      </c>
      <c r="V290" s="3">
        <f>O290*P290*S290</f>
        <v>-0.1652373147</v>
      </c>
    </row>
    <row r="291" ht="15.75" customHeight="1">
      <c r="A291" s="21" t="s">
        <v>21</v>
      </c>
      <c r="B291" s="22">
        <v>1.0</v>
      </c>
      <c r="C291" s="3"/>
      <c r="D291" s="21"/>
      <c r="E291" s="3"/>
      <c r="F291" s="3"/>
      <c r="G291" s="3"/>
      <c r="H291" s="3"/>
      <c r="I291" s="3"/>
      <c r="J291" s="22"/>
      <c r="K291" s="3"/>
      <c r="L291" s="21"/>
      <c r="M291" s="22"/>
      <c r="N291" s="3"/>
      <c r="O291" s="21"/>
      <c r="P291" s="3"/>
      <c r="Q291" s="3"/>
      <c r="R291" s="3"/>
      <c r="S291" s="3"/>
      <c r="T291" s="3"/>
      <c r="U291" s="3"/>
      <c r="V291" s="22"/>
    </row>
    <row r="292" ht="15.75" customHeight="1">
      <c r="A292" s="21"/>
      <c r="B292" s="22"/>
      <c r="C292" s="3"/>
      <c r="D292" s="21"/>
      <c r="E292" s="3"/>
      <c r="F292" s="3"/>
      <c r="G292" s="3"/>
      <c r="H292" s="3"/>
      <c r="I292" s="3"/>
      <c r="J292" s="22"/>
      <c r="K292" s="3"/>
      <c r="L292" s="21"/>
      <c r="M292" s="22"/>
      <c r="N292" s="3"/>
      <c r="O292" s="21"/>
      <c r="P292" s="3"/>
      <c r="Q292" s="3"/>
      <c r="R292" s="3"/>
      <c r="S292" s="3"/>
      <c r="T292" s="3"/>
      <c r="U292" s="3"/>
      <c r="V292" s="22"/>
    </row>
    <row r="293" ht="15.75" customHeight="1">
      <c r="A293" s="21" t="s">
        <v>2</v>
      </c>
      <c r="B293" s="22">
        <f t="array" ref="B293:B294">TRANSPOSE($A$6:$B$6)</f>
        <v>1</v>
      </c>
      <c r="C293" s="3"/>
      <c r="D293" s="21" t="s">
        <v>19</v>
      </c>
      <c r="E293" s="24">
        <f>E278-$B$8*$T$23</f>
        <v>0.01230113839</v>
      </c>
      <c r="F293" s="24">
        <f>F278-$B$8*$U$23</f>
        <v>0.06416613658</v>
      </c>
      <c r="G293" s="24">
        <f>G278-$B$8*$V$23</f>
        <v>-0.643795353</v>
      </c>
      <c r="H293" s="3"/>
      <c r="I293" s="34">
        <f t="array" ref="I293">MMULT(E293:F293,B293:B294) + G293</f>
        <v>-0.5673280781</v>
      </c>
      <c r="J293" s="22">
        <f>1/(1+EXP(I293))</f>
        <v>0.6381464148</v>
      </c>
      <c r="K293" s="3"/>
      <c r="L293" s="21">
        <f>$C$6</f>
        <v>1</v>
      </c>
      <c r="M293" s="22">
        <f>(L293-J293)^2</f>
        <v>0.1309380171</v>
      </c>
      <c r="N293" s="3"/>
      <c r="O293" s="21">
        <f>2*(J293-L293)</f>
        <v>-0.7237071704</v>
      </c>
      <c r="P293" s="3">
        <f>J293*(1-J293)</f>
        <v>0.2309155681</v>
      </c>
      <c r="Q293" s="3">
        <f>B293</f>
        <v>1</v>
      </c>
      <c r="R293" s="3">
        <f>B294</f>
        <v>1</v>
      </c>
      <c r="S293" s="3">
        <v>1.0</v>
      </c>
      <c r="T293" s="3">
        <f>O293*P293*Q293</f>
        <v>-0.1671152524</v>
      </c>
      <c r="U293" s="3">
        <f>O293*P293*R293</f>
        <v>-0.1671152524</v>
      </c>
      <c r="V293" s="3">
        <f>O293*P293*S293</f>
        <v>-0.1671152524</v>
      </c>
    </row>
    <row r="294" ht="15.75" customHeight="1">
      <c r="A294" s="26" t="s">
        <v>21</v>
      </c>
      <c r="B294" s="27">
        <v>1.0</v>
      </c>
      <c r="C294" s="3"/>
      <c r="D294" s="26"/>
      <c r="E294" s="28"/>
      <c r="F294" s="28"/>
      <c r="G294" s="28"/>
      <c r="H294" s="28"/>
      <c r="I294" s="28"/>
      <c r="J294" s="27"/>
      <c r="K294" s="21"/>
      <c r="L294" s="26"/>
      <c r="M294" s="27"/>
      <c r="N294" s="3"/>
      <c r="O294" s="26"/>
      <c r="P294" s="28"/>
      <c r="Q294" s="28"/>
      <c r="R294" s="28"/>
      <c r="S294" s="28"/>
      <c r="T294" s="28"/>
      <c r="U294" s="28"/>
      <c r="V294" s="27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">
        <f>SUM(M284,M287,M290,M293)</f>
        <v>0.810185797</v>
      </c>
      <c r="N295" s="3"/>
      <c r="O295" s="3"/>
      <c r="P295" s="3"/>
      <c r="Q295" s="3"/>
      <c r="R295" s="3"/>
      <c r="S295" s="3"/>
      <c r="T295" s="2">
        <f t="shared" ref="T295:V295" si="22">AVERAGE(T284,T287,T290,T293)</f>
        <v>-0.08112093725</v>
      </c>
      <c r="U295" s="2">
        <f t="shared" si="22"/>
        <v>-0.08308814178</v>
      </c>
      <c r="V295" s="2">
        <f t="shared" si="22"/>
        <v>-0.04841663118</v>
      </c>
    </row>
    <row r="296" ht="15.75" customHeight="1"/>
    <row r="297" ht="15.75" customHeight="1">
      <c r="A297" s="5" t="s">
        <v>5</v>
      </c>
      <c r="B297" s="6"/>
      <c r="C297" s="3"/>
      <c r="D297" s="7" t="s">
        <v>6</v>
      </c>
      <c r="E297" s="8"/>
      <c r="F297" s="8"/>
      <c r="G297" s="8"/>
      <c r="H297" s="8"/>
      <c r="I297" s="9" t="s">
        <v>3</v>
      </c>
      <c r="J297" s="10"/>
      <c r="K297" s="3"/>
      <c r="L297" s="7" t="s">
        <v>20</v>
      </c>
      <c r="M297" s="11" t="s">
        <v>8</v>
      </c>
      <c r="N297" s="3"/>
      <c r="O297" s="7"/>
      <c r="P297" s="8"/>
      <c r="Q297" s="8"/>
      <c r="R297" s="8"/>
      <c r="S297" s="8"/>
      <c r="T297" s="8"/>
      <c r="U297" s="8"/>
      <c r="V297" s="11"/>
    </row>
    <row r="298" ht="15.75" customHeight="1">
      <c r="A298" s="12"/>
      <c r="B298" s="13"/>
      <c r="C298" s="3"/>
      <c r="D298" s="14"/>
      <c r="E298" s="15" t="s">
        <v>9</v>
      </c>
      <c r="F298" s="15" t="s">
        <v>22</v>
      </c>
      <c r="G298" s="15" t="s">
        <v>10</v>
      </c>
      <c r="H298" s="15"/>
      <c r="I298" s="16" t="s">
        <v>11</v>
      </c>
      <c r="J298" s="17" t="s">
        <v>12</v>
      </c>
      <c r="K298" s="3"/>
      <c r="L298" s="14"/>
      <c r="M298" s="18"/>
      <c r="N298" s="3"/>
      <c r="O298" s="14" t="s">
        <v>13</v>
      </c>
      <c r="P298" s="15" t="s">
        <v>14</v>
      </c>
      <c r="Q298" s="15" t="s">
        <v>23</v>
      </c>
      <c r="R298" s="15" t="s">
        <v>24</v>
      </c>
      <c r="S298" s="15" t="s">
        <v>16</v>
      </c>
      <c r="T298" s="15" t="s">
        <v>25</v>
      </c>
      <c r="U298" s="15" t="s">
        <v>26</v>
      </c>
      <c r="V298" s="18" t="s">
        <v>18</v>
      </c>
    </row>
    <row r="299" ht="15.75" customHeight="1">
      <c r="A299" s="21" t="s">
        <v>2</v>
      </c>
      <c r="B299" s="22">
        <f t="array" ref="B299:B300">TRANSPOSE($A$3:$B$3)</f>
        <v>0</v>
      </c>
      <c r="C299" s="3"/>
      <c r="D299" s="23" t="s">
        <v>19</v>
      </c>
      <c r="E299" s="24">
        <f>E284-$B$8*T295</f>
        <v>0.8112093725</v>
      </c>
      <c r="F299" s="24">
        <f>F284-$B$8*$U$23</f>
        <v>0.1283322732</v>
      </c>
      <c r="G299" s="24">
        <f>G284-$B$8*$V$23</f>
        <v>-1.287590706</v>
      </c>
      <c r="H299" s="24"/>
      <c r="I299" s="34">
        <f t="array" ref="I299">MMULT(E299:F299,B299:B300) + G299</f>
        <v>-1.287590706</v>
      </c>
      <c r="J299" s="22">
        <f>1/(1+EXP(I299))</f>
        <v>0.783739112</v>
      </c>
      <c r="K299" s="21"/>
      <c r="L299" s="21">
        <f>$C$3</f>
        <v>0</v>
      </c>
      <c r="M299" s="22">
        <f>(L299-J299)^2</f>
        <v>0.6142469957</v>
      </c>
      <c r="N299" s="3"/>
      <c r="O299" s="21">
        <f>2*(J299-L299)</f>
        <v>1.567478224</v>
      </c>
      <c r="P299" s="3">
        <f>J299*(1-J299)</f>
        <v>0.1694921163</v>
      </c>
      <c r="Q299" s="3">
        <f>B299</f>
        <v>0</v>
      </c>
      <c r="R299" s="3">
        <f>B300</f>
        <v>0</v>
      </c>
      <c r="S299" s="3">
        <v>1.0</v>
      </c>
      <c r="T299" s="3">
        <f>O299*P299*Q299</f>
        <v>0</v>
      </c>
      <c r="U299" s="3">
        <f>O299*P299*R299</f>
        <v>0</v>
      </c>
      <c r="V299" s="3">
        <f>O299*P299*S299</f>
        <v>0.2656752015</v>
      </c>
    </row>
    <row r="300" ht="15.75" customHeight="1">
      <c r="A300" s="21" t="s">
        <v>21</v>
      </c>
      <c r="B300" s="22">
        <v>0.0</v>
      </c>
      <c r="C300" s="3"/>
      <c r="D300" s="21"/>
      <c r="E300" s="3"/>
      <c r="F300" s="3"/>
      <c r="G300" s="3"/>
      <c r="H300" s="3"/>
      <c r="I300" s="3"/>
      <c r="J300" s="22"/>
      <c r="K300" s="3"/>
      <c r="L300" s="21"/>
      <c r="M300" s="22"/>
      <c r="N300" s="3"/>
      <c r="O300" s="21"/>
      <c r="P300" s="3"/>
      <c r="Q300" s="3"/>
      <c r="R300" s="3"/>
      <c r="S300" s="3"/>
      <c r="T300" s="3"/>
      <c r="U300" s="3"/>
      <c r="V300" s="22"/>
    </row>
    <row r="301" ht="15.75" customHeight="1">
      <c r="A301" s="21"/>
      <c r="B301" s="22"/>
      <c r="C301" s="3"/>
      <c r="D301" s="21"/>
      <c r="E301" s="3"/>
      <c r="F301" s="3"/>
      <c r="G301" s="3"/>
      <c r="H301" s="3"/>
      <c r="I301" s="3"/>
      <c r="J301" s="22"/>
      <c r="K301" s="3"/>
      <c r="L301" s="21"/>
      <c r="M301" s="22"/>
      <c r="N301" s="3"/>
      <c r="O301" s="21"/>
      <c r="P301" s="3"/>
      <c r="Q301" s="3"/>
      <c r="R301" s="3"/>
      <c r="S301" s="3"/>
      <c r="T301" s="3"/>
      <c r="U301" s="3"/>
      <c r="V301" s="22"/>
    </row>
    <row r="302" ht="15.75" customHeight="1">
      <c r="A302" s="21" t="s">
        <v>2</v>
      </c>
      <c r="B302" s="22">
        <f t="array" ref="B302:B303">TRANSPOSE($A$4:$B$4)</f>
        <v>1</v>
      </c>
      <c r="C302" s="3"/>
      <c r="D302" s="21" t="s">
        <v>19</v>
      </c>
      <c r="E302" s="24">
        <f>E287-$B$8*$T$23</f>
        <v>0.02460227677</v>
      </c>
      <c r="F302" s="24">
        <f>F287-$B$8*$U$23</f>
        <v>0.1283322732</v>
      </c>
      <c r="G302" s="24">
        <f>G287-$B$8*$V$23</f>
        <v>-1.287590706</v>
      </c>
      <c r="H302" s="3"/>
      <c r="I302" s="34">
        <f t="array" ref="I302">MMULT(E302:F302,B302:B303) + G302</f>
        <v>-1.262988429</v>
      </c>
      <c r="J302" s="22">
        <f>1/(1+EXP(I302))</f>
        <v>0.7795401202</v>
      </c>
      <c r="K302" s="3"/>
      <c r="L302" s="21">
        <f>$C$4</f>
        <v>1</v>
      </c>
      <c r="M302" s="22">
        <f>(L302-J302)^2</f>
        <v>0.04860255858</v>
      </c>
      <c r="N302" s="3"/>
      <c r="O302" s="21">
        <f>2*(J302-L302)</f>
        <v>-0.4409197595</v>
      </c>
      <c r="P302" s="3">
        <f>J302*(1-J302)</f>
        <v>0.1718573212</v>
      </c>
      <c r="Q302" s="3">
        <f>B302</f>
        <v>1</v>
      </c>
      <c r="R302" s="3">
        <f>B303</f>
        <v>0</v>
      </c>
      <c r="S302" s="3">
        <v>1.0</v>
      </c>
      <c r="T302" s="3">
        <f>O302*P302*Q302</f>
        <v>-0.07577528872</v>
      </c>
      <c r="U302" s="3">
        <f>O302*P302*R302</f>
        <v>0</v>
      </c>
      <c r="V302" s="3">
        <f>O302*P302*S302</f>
        <v>-0.07577528872</v>
      </c>
    </row>
    <row r="303" ht="15.75" customHeight="1">
      <c r="A303" s="21" t="s">
        <v>21</v>
      </c>
      <c r="B303" s="22">
        <v>0.0</v>
      </c>
      <c r="C303" s="3"/>
      <c r="D303" s="21"/>
      <c r="E303" s="3"/>
      <c r="F303" s="3"/>
      <c r="G303" s="3"/>
      <c r="H303" s="3"/>
      <c r="I303" s="3"/>
      <c r="J303" s="22"/>
      <c r="K303" s="3"/>
      <c r="L303" s="21"/>
      <c r="M303" s="22"/>
      <c r="N303" s="3"/>
      <c r="O303" s="21"/>
      <c r="P303" s="3"/>
      <c r="Q303" s="3"/>
      <c r="R303" s="3"/>
      <c r="S303" s="3"/>
      <c r="T303" s="3"/>
      <c r="U303" s="3"/>
      <c r="V303" s="22"/>
    </row>
    <row r="304" ht="15.75" customHeight="1">
      <c r="A304" s="21"/>
      <c r="B304" s="22"/>
      <c r="C304" s="3"/>
      <c r="D304" s="21"/>
      <c r="E304" s="3"/>
      <c r="F304" s="3"/>
      <c r="G304" s="3"/>
      <c r="H304" s="3"/>
      <c r="I304" s="3"/>
      <c r="J304" s="22"/>
      <c r="K304" s="3"/>
      <c r="L304" s="21"/>
      <c r="M304" s="22"/>
      <c r="N304" s="3"/>
      <c r="O304" s="21"/>
      <c r="P304" s="3"/>
      <c r="Q304" s="3"/>
      <c r="R304" s="3"/>
      <c r="S304" s="3"/>
      <c r="T304" s="3"/>
      <c r="U304" s="3"/>
      <c r="V304" s="22"/>
    </row>
    <row r="305" ht="15.75" customHeight="1">
      <c r="A305" s="21" t="s">
        <v>2</v>
      </c>
      <c r="B305" s="22">
        <f t="array" ref="B305:B306">TRANSPOSE($A$5:$B$5)</f>
        <v>0</v>
      </c>
      <c r="C305" s="3"/>
      <c r="D305" s="21" t="s">
        <v>19</v>
      </c>
      <c r="E305" s="24">
        <f>E290-$B$8*$T$23</f>
        <v>0.02460227677</v>
      </c>
      <c r="F305" s="24">
        <f>F290-$B$8*$U$23</f>
        <v>0.1283322732</v>
      </c>
      <c r="G305" s="24">
        <f>G290-$B$8*$V$23</f>
        <v>-1.287590706</v>
      </c>
      <c r="H305" s="3"/>
      <c r="I305" s="34">
        <f t="array" ref="I305">MMULT(E305:F305,B305:B306) + G305</f>
        <v>-1.159258433</v>
      </c>
      <c r="J305" s="22">
        <f>1/(1+EXP(I305))</f>
        <v>0.7611979421</v>
      </c>
      <c r="K305" s="3"/>
      <c r="L305" s="21">
        <f>$C$5</f>
        <v>1</v>
      </c>
      <c r="M305" s="22">
        <f>(L305-J305)^2</f>
        <v>0.05702642285</v>
      </c>
      <c r="N305" s="3"/>
      <c r="O305" s="21">
        <f>2*(J305-L305)</f>
        <v>-0.4776041158</v>
      </c>
      <c r="P305" s="3">
        <f>J305*(1-J305)</f>
        <v>0.181775635</v>
      </c>
      <c r="Q305" s="3">
        <f>B305</f>
        <v>0</v>
      </c>
      <c r="R305" s="3">
        <f>B306</f>
        <v>1</v>
      </c>
      <c r="S305" s="3">
        <v>1.0</v>
      </c>
      <c r="T305" s="3">
        <f>O305*P305*Q305</f>
        <v>0</v>
      </c>
      <c r="U305" s="3">
        <f>O305*P305*R305</f>
        <v>-0.08681679143</v>
      </c>
      <c r="V305" s="3">
        <f>O305*P305*S305</f>
        <v>-0.08681679143</v>
      </c>
    </row>
    <row r="306" ht="15.75" customHeight="1">
      <c r="A306" s="21" t="s">
        <v>21</v>
      </c>
      <c r="B306" s="22">
        <v>1.0</v>
      </c>
      <c r="C306" s="3"/>
      <c r="D306" s="21"/>
      <c r="E306" s="3"/>
      <c r="F306" s="3"/>
      <c r="G306" s="3"/>
      <c r="H306" s="3"/>
      <c r="I306" s="3"/>
      <c r="J306" s="22"/>
      <c r="K306" s="3"/>
      <c r="L306" s="21"/>
      <c r="M306" s="22"/>
      <c r="N306" s="3"/>
      <c r="O306" s="21"/>
      <c r="P306" s="3"/>
      <c r="Q306" s="3"/>
      <c r="R306" s="3"/>
      <c r="S306" s="3"/>
      <c r="T306" s="3"/>
      <c r="U306" s="3"/>
      <c r="V306" s="22"/>
    </row>
    <row r="307" ht="15.75" customHeight="1">
      <c r="A307" s="21"/>
      <c r="B307" s="22"/>
      <c r="C307" s="3"/>
      <c r="D307" s="21"/>
      <c r="E307" s="3"/>
      <c r="F307" s="3"/>
      <c r="G307" s="3"/>
      <c r="H307" s="3"/>
      <c r="I307" s="3"/>
      <c r="J307" s="22"/>
      <c r="K307" s="3"/>
      <c r="L307" s="21"/>
      <c r="M307" s="22"/>
      <c r="N307" s="3"/>
      <c r="O307" s="21"/>
      <c r="P307" s="3"/>
      <c r="Q307" s="3"/>
      <c r="R307" s="3"/>
      <c r="S307" s="3"/>
      <c r="T307" s="3"/>
      <c r="U307" s="3"/>
      <c r="V307" s="22"/>
    </row>
    <row r="308" ht="15.75" customHeight="1">
      <c r="A308" s="21" t="s">
        <v>2</v>
      </c>
      <c r="B308" s="22">
        <f t="array" ref="B308:B309">TRANSPOSE($A$6:$B$6)</f>
        <v>1</v>
      </c>
      <c r="C308" s="3"/>
      <c r="D308" s="21" t="s">
        <v>19</v>
      </c>
      <c r="E308" s="24">
        <f>E293-$B$8*$T$23</f>
        <v>0.02460227677</v>
      </c>
      <c r="F308" s="24">
        <f>F293-$B$8*$U$23</f>
        <v>0.1283322732</v>
      </c>
      <c r="G308" s="24">
        <f>G293-$B$8*$V$23</f>
        <v>-1.287590706</v>
      </c>
      <c r="H308" s="3"/>
      <c r="I308" s="34">
        <f t="array" ref="I308">MMULT(E308:F308,B308:B309) + G308</f>
        <v>-1.134656156</v>
      </c>
      <c r="J308" s="22">
        <f>1/(1+EXP(I308))</f>
        <v>0.7566971523</v>
      </c>
      <c r="K308" s="3"/>
      <c r="L308" s="21">
        <f>$C$6</f>
        <v>1</v>
      </c>
      <c r="M308" s="22">
        <f>(L308-J308)^2</f>
        <v>0.0591962757</v>
      </c>
      <c r="N308" s="3"/>
      <c r="O308" s="21">
        <f>2*(J308-L308)</f>
        <v>-0.4866056954</v>
      </c>
      <c r="P308" s="3">
        <f>J308*(1-J308)</f>
        <v>0.184106572</v>
      </c>
      <c r="Q308" s="3">
        <f>B308</f>
        <v>1</v>
      </c>
      <c r="R308" s="3">
        <f>B309</f>
        <v>1</v>
      </c>
      <c r="S308" s="3">
        <v>1.0</v>
      </c>
      <c r="T308" s="3">
        <f>O308*P308*Q308</f>
        <v>-0.0895873065</v>
      </c>
      <c r="U308" s="3">
        <f>O308*P308*R308</f>
        <v>-0.0895873065</v>
      </c>
      <c r="V308" s="3">
        <f>O308*P308*S308</f>
        <v>-0.0895873065</v>
      </c>
    </row>
    <row r="309" ht="15.75" customHeight="1">
      <c r="A309" s="26" t="s">
        <v>21</v>
      </c>
      <c r="B309" s="27">
        <v>1.0</v>
      </c>
      <c r="C309" s="3"/>
      <c r="D309" s="26"/>
      <c r="E309" s="28"/>
      <c r="F309" s="28"/>
      <c r="G309" s="28"/>
      <c r="H309" s="28"/>
      <c r="I309" s="28"/>
      <c r="J309" s="27"/>
      <c r="K309" s="21"/>
      <c r="L309" s="26"/>
      <c r="M309" s="27"/>
      <c r="N309" s="3"/>
      <c r="O309" s="26"/>
      <c r="P309" s="28"/>
      <c r="Q309" s="28"/>
      <c r="R309" s="28"/>
      <c r="S309" s="28"/>
      <c r="T309" s="28"/>
      <c r="U309" s="28"/>
      <c r="V309" s="27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">
        <f>SUM(M299,M302,M305,M308)</f>
        <v>0.7790722528</v>
      </c>
      <c r="N310" s="3"/>
      <c r="O310" s="3"/>
      <c r="P310" s="3"/>
      <c r="Q310" s="3"/>
      <c r="R310" s="3"/>
      <c r="S310" s="3"/>
      <c r="T310" s="2">
        <f t="shared" ref="T310:V310" si="23">AVERAGE(T299,T302,T305,T308)</f>
        <v>-0.04134064881</v>
      </c>
      <c r="U310" s="2">
        <f t="shared" si="23"/>
        <v>-0.04410102448</v>
      </c>
      <c r="V310" s="2">
        <f t="shared" si="23"/>
        <v>0.003373953703</v>
      </c>
      <c r="X310" s="42"/>
    </row>
    <row r="311" ht="15.75" customHeight="1"/>
    <row r="312" ht="15.75" customHeight="1">
      <c r="A312" s="5" t="s">
        <v>5</v>
      </c>
      <c r="B312" s="6"/>
      <c r="C312" s="3"/>
      <c r="D312" s="7" t="s">
        <v>6</v>
      </c>
      <c r="E312" s="8"/>
      <c r="F312" s="8"/>
      <c r="G312" s="8"/>
      <c r="H312" s="8"/>
      <c r="I312" s="9" t="s">
        <v>3</v>
      </c>
      <c r="J312" s="10"/>
      <c r="K312" s="3"/>
      <c r="L312" s="7" t="s">
        <v>20</v>
      </c>
      <c r="M312" s="11" t="s">
        <v>8</v>
      </c>
      <c r="N312" s="3"/>
      <c r="O312" s="7"/>
      <c r="P312" s="8"/>
      <c r="Q312" s="8"/>
      <c r="R312" s="8"/>
      <c r="S312" s="8"/>
      <c r="T312" s="8"/>
      <c r="U312" s="8"/>
      <c r="V312" s="11"/>
    </row>
    <row r="313" ht="15.75" customHeight="1">
      <c r="A313" s="12"/>
      <c r="B313" s="13"/>
      <c r="C313" s="3"/>
      <c r="D313" s="14"/>
      <c r="E313" s="15" t="s">
        <v>9</v>
      </c>
      <c r="F313" s="15" t="s">
        <v>22</v>
      </c>
      <c r="G313" s="15" t="s">
        <v>10</v>
      </c>
      <c r="H313" s="15"/>
      <c r="I313" s="16" t="s">
        <v>11</v>
      </c>
      <c r="J313" s="17" t="s">
        <v>12</v>
      </c>
      <c r="K313" s="3"/>
      <c r="L313" s="14"/>
      <c r="M313" s="18"/>
      <c r="N313" s="3"/>
      <c r="O313" s="14" t="s">
        <v>13</v>
      </c>
      <c r="P313" s="15" t="s">
        <v>14</v>
      </c>
      <c r="Q313" s="15" t="s">
        <v>23</v>
      </c>
      <c r="R313" s="15" t="s">
        <v>24</v>
      </c>
      <c r="S313" s="15" t="s">
        <v>16</v>
      </c>
      <c r="T313" s="15" t="s">
        <v>25</v>
      </c>
      <c r="U313" s="15" t="s">
        <v>26</v>
      </c>
      <c r="V313" s="18" t="s">
        <v>18</v>
      </c>
    </row>
    <row r="314" ht="15.75" customHeight="1">
      <c r="A314" s="21" t="s">
        <v>2</v>
      </c>
      <c r="B314" s="22">
        <f t="array" ref="B314:B315">TRANSPOSE($A$3:$B$3)</f>
        <v>0</v>
      </c>
      <c r="C314" s="3"/>
      <c r="D314" s="23" t="s">
        <v>19</v>
      </c>
      <c r="E314" s="24">
        <f>E299-$B$8*T310</f>
        <v>1.224615861</v>
      </c>
      <c r="F314" s="24">
        <f>F299-$B$8*$U$23</f>
        <v>0.1924984097</v>
      </c>
      <c r="G314" s="24">
        <f>G299-$B$8*$V$23</f>
        <v>-1.931386059</v>
      </c>
      <c r="H314" s="24"/>
      <c r="I314" s="34">
        <f t="array" ref="I314">MMULT(E314:F314,B314:B315) + G314</f>
        <v>-1.931386059</v>
      </c>
      <c r="J314" s="22">
        <f>1/(1+EXP(I314))</f>
        <v>0.8734027563</v>
      </c>
      <c r="K314" s="21"/>
      <c r="L314" s="21">
        <f>$C$3</f>
        <v>0</v>
      </c>
      <c r="M314" s="22">
        <f>(L314-J314)^2</f>
        <v>0.7628323747</v>
      </c>
      <c r="N314" s="3"/>
      <c r="O314" s="21">
        <f>2*(J314-L314)</f>
        <v>1.746805513</v>
      </c>
      <c r="P314" s="3">
        <f>J314*(1-J314)</f>
        <v>0.1105703816</v>
      </c>
      <c r="Q314" s="3">
        <f>B314</f>
        <v>0</v>
      </c>
      <c r="R314" s="3">
        <f>B315</f>
        <v>0</v>
      </c>
      <c r="S314" s="3">
        <v>1.0</v>
      </c>
      <c r="T314" s="3">
        <f>O314*P314*Q314</f>
        <v>0</v>
      </c>
      <c r="U314" s="3">
        <f>O314*P314*R314</f>
        <v>0</v>
      </c>
      <c r="V314" s="3">
        <f>O314*P314*S314</f>
        <v>0.1931449521</v>
      </c>
    </row>
    <row r="315" ht="15.75" customHeight="1">
      <c r="A315" s="21" t="s">
        <v>21</v>
      </c>
      <c r="B315" s="22">
        <v>0.0</v>
      </c>
      <c r="C315" s="3"/>
      <c r="D315" s="21"/>
      <c r="E315" s="3"/>
      <c r="F315" s="3"/>
      <c r="G315" s="3"/>
      <c r="H315" s="3"/>
      <c r="I315" s="3"/>
      <c r="J315" s="22"/>
      <c r="K315" s="3"/>
      <c r="L315" s="21"/>
      <c r="M315" s="22"/>
      <c r="N315" s="3"/>
      <c r="O315" s="21"/>
      <c r="P315" s="3"/>
      <c r="Q315" s="3"/>
      <c r="R315" s="3"/>
      <c r="S315" s="3"/>
      <c r="T315" s="3"/>
      <c r="U315" s="3"/>
      <c r="V315" s="22"/>
    </row>
    <row r="316" ht="15.75" customHeight="1">
      <c r="A316" s="21"/>
      <c r="B316" s="22"/>
      <c r="C316" s="3"/>
      <c r="D316" s="21"/>
      <c r="E316" s="3"/>
      <c r="F316" s="3"/>
      <c r="G316" s="3"/>
      <c r="H316" s="3"/>
      <c r="I316" s="3"/>
      <c r="J316" s="22"/>
      <c r="K316" s="3"/>
      <c r="L316" s="21"/>
      <c r="M316" s="22"/>
      <c r="N316" s="3"/>
      <c r="O316" s="21"/>
      <c r="P316" s="3"/>
      <c r="Q316" s="3"/>
      <c r="R316" s="3"/>
      <c r="S316" s="3"/>
      <c r="T316" s="3"/>
      <c r="U316" s="3"/>
      <c r="V316" s="22"/>
    </row>
    <row r="317" ht="15.75" customHeight="1">
      <c r="A317" s="21" t="s">
        <v>2</v>
      </c>
      <c r="B317" s="22">
        <f t="array" ref="B317:B318">TRANSPOSE($A$4:$B$4)</f>
        <v>1</v>
      </c>
      <c r="C317" s="3"/>
      <c r="D317" s="21" t="s">
        <v>19</v>
      </c>
      <c r="E317" s="24">
        <f>E302-$B$8*$T$23</f>
        <v>0.03690341516</v>
      </c>
      <c r="F317" s="24">
        <f>F302-$B$8*$U$23</f>
        <v>0.1924984097</v>
      </c>
      <c r="G317" s="24">
        <f>G302-$B$8*$V$23</f>
        <v>-1.931386059</v>
      </c>
      <c r="H317" s="3"/>
      <c r="I317" s="34">
        <f t="array" ref="I317">MMULT(E317:F317,B317:B318) + G317</f>
        <v>-1.894482644</v>
      </c>
      <c r="J317" s="22">
        <f>1/(1+EXP(I317))</f>
        <v>0.8692657944</v>
      </c>
      <c r="K317" s="3"/>
      <c r="L317" s="21">
        <f>$C$4</f>
        <v>1</v>
      </c>
      <c r="M317" s="22">
        <f>(L317-J317)^2</f>
        <v>0.01709143251</v>
      </c>
      <c r="N317" s="3"/>
      <c r="O317" s="21">
        <f>2*(J317-L317)</f>
        <v>-0.2614684111</v>
      </c>
      <c r="P317" s="3">
        <f>J317*(1-J317)</f>
        <v>0.1136427731</v>
      </c>
      <c r="Q317" s="3">
        <f>B317</f>
        <v>1</v>
      </c>
      <c r="R317" s="3">
        <f>B318</f>
        <v>0</v>
      </c>
      <c r="S317" s="3">
        <v>1.0</v>
      </c>
      <c r="T317" s="3">
        <f>O317*P317*Q317</f>
        <v>-0.02971399531</v>
      </c>
      <c r="U317" s="3">
        <f>O317*P317*R317</f>
        <v>0</v>
      </c>
      <c r="V317" s="3">
        <f>O317*P317*S317</f>
        <v>-0.02971399531</v>
      </c>
    </row>
    <row r="318" ht="15.75" customHeight="1">
      <c r="A318" s="21" t="s">
        <v>21</v>
      </c>
      <c r="B318" s="22">
        <v>0.0</v>
      </c>
      <c r="C318" s="3"/>
      <c r="D318" s="21"/>
      <c r="E318" s="3"/>
      <c r="F318" s="3"/>
      <c r="G318" s="3"/>
      <c r="H318" s="3"/>
      <c r="I318" s="3"/>
      <c r="J318" s="22"/>
      <c r="K318" s="3"/>
      <c r="L318" s="21"/>
      <c r="M318" s="22"/>
      <c r="N318" s="3"/>
      <c r="O318" s="21"/>
      <c r="P318" s="3"/>
      <c r="Q318" s="3"/>
      <c r="R318" s="3"/>
      <c r="S318" s="3"/>
      <c r="T318" s="3"/>
      <c r="U318" s="3"/>
      <c r="V318" s="22"/>
    </row>
    <row r="319" ht="15.75" customHeight="1">
      <c r="A319" s="21"/>
      <c r="B319" s="22"/>
      <c r="C319" s="3"/>
      <c r="D319" s="21"/>
      <c r="E319" s="3"/>
      <c r="F319" s="3"/>
      <c r="G319" s="3"/>
      <c r="H319" s="3"/>
      <c r="I319" s="3"/>
      <c r="J319" s="22"/>
      <c r="K319" s="3"/>
      <c r="L319" s="21"/>
      <c r="M319" s="22"/>
      <c r="N319" s="3"/>
      <c r="O319" s="21"/>
      <c r="P319" s="3"/>
      <c r="Q319" s="3"/>
      <c r="R319" s="3"/>
      <c r="S319" s="3"/>
      <c r="T319" s="3"/>
      <c r="U319" s="3"/>
      <c r="V319" s="22"/>
    </row>
    <row r="320" ht="15.75" customHeight="1">
      <c r="A320" s="21" t="s">
        <v>2</v>
      </c>
      <c r="B320" s="22">
        <f t="array" ref="B320:B321">TRANSPOSE($A$5:$B$5)</f>
        <v>0</v>
      </c>
      <c r="C320" s="3"/>
      <c r="D320" s="21" t="s">
        <v>19</v>
      </c>
      <c r="E320" s="24">
        <f>E305-$B$8*$T$23</f>
        <v>0.03690341516</v>
      </c>
      <c r="F320" s="24">
        <f>F305-$B$8*$U$23</f>
        <v>0.1924984097</v>
      </c>
      <c r="G320" s="24">
        <f>G305-$B$8*$V$23</f>
        <v>-1.931386059</v>
      </c>
      <c r="H320" s="3"/>
      <c r="I320" s="34">
        <f t="array" ref="I320">MMULT(E320:F320,B320:B321) + G320</f>
        <v>-1.738887649</v>
      </c>
      <c r="J320" s="22">
        <f>1/(1+EXP(I320))</f>
        <v>0.8505457211</v>
      </c>
      <c r="K320" s="3"/>
      <c r="L320" s="21">
        <f>$C$5</f>
        <v>1</v>
      </c>
      <c r="M320" s="22">
        <f>(L320-J320)^2</f>
        <v>0.02233658147</v>
      </c>
      <c r="N320" s="3"/>
      <c r="O320" s="21">
        <f>2*(J320-L320)</f>
        <v>-0.2989085577</v>
      </c>
      <c r="P320" s="3">
        <f>J320*(1-J320)</f>
        <v>0.1271176974</v>
      </c>
      <c r="Q320" s="3">
        <f>B320</f>
        <v>0</v>
      </c>
      <c r="R320" s="3">
        <f>B321</f>
        <v>1</v>
      </c>
      <c r="S320" s="3">
        <v>1.0</v>
      </c>
      <c r="T320" s="3">
        <f>O320*P320*Q320</f>
        <v>0</v>
      </c>
      <c r="U320" s="3">
        <f>O320*P320*R320</f>
        <v>-0.03799656759</v>
      </c>
      <c r="V320" s="3">
        <f>O320*P320*S320</f>
        <v>-0.03799656759</v>
      </c>
    </row>
    <row r="321" ht="15.75" customHeight="1">
      <c r="A321" s="21" t="s">
        <v>21</v>
      </c>
      <c r="B321" s="22">
        <v>1.0</v>
      </c>
      <c r="C321" s="3"/>
      <c r="D321" s="21"/>
      <c r="E321" s="3"/>
      <c r="F321" s="3"/>
      <c r="G321" s="3"/>
      <c r="H321" s="3"/>
      <c r="I321" s="3"/>
      <c r="J321" s="22"/>
      <c r="K321" s="3"/>
      <c r="L321" s="21"/>
      <c r="M321" s="22"/>
      <c r="N321" s="3"/>
      <c r="O321" s="21"/>
      <c r="P321" s="3"/>
      <c r="Q321" s="3"/>
      <c r="R321" s="3"/>
      <c r="S321" s="3"/>
      <c r="T321" s="3"/>
      <c r="U321" s="3"/>
      <c r="V321" s="22"/>
    </row>
    <row r="322" ht="15.75" customHeight="1">
      <c r="A322" s="21"/>
      <c r="B322" s="22"/>
      <c r="C322" s="3"/>
      <c r="D322" s="21"/>
      <c r="E322" s="3"/>
      <c r="F322" s="3"/>
      <c r="G322" s="3"/>
      <c r="H322" s="3"/>
      <c r="I322" s="3"/>
      <c r="J322" s="22"/>
      <c r="K322" s="3"/>
      <c r="L322" s="21"/>
      <c r="M322" s="22"/>
      <c r="N322" s="3"/>
      <c r="O322" s="21"/>
      <c r="P322" s="3"/>
      <c r="Q322" s="3"/>
      <c r="R322" s="3"/>
      <c r="S322" s="3"/>
      <c r="T322" s="3"/>
      <c r="U322" s="3"/>
      <c r="V322" s="22"/>
    </row>
    <row r="323" ht="15.75" customHeight="1">
      <c r="A323" s="21" t="s">
        <v>2</v>
      </c>
      <c r="B323" s="22">
        <f t="array" ref="B323:B324">TRANSPOSE($A$6:$B$6)</f>
        <v>1</v>
      </c>
      <c r="C323" s="3"/>
      <c r="D323" s="21" t="s">
        <v>19</v>
      </c>
      <c r="E323" s="24">
        <f>E308-$B$8*$T$23</f>
        <v>0.03690341516</v>
      </c>
      <c r="F323" s="24">
        <f>F308-$B$8*$U$23</f>
        <v>0.1924984097</v>
      </c>
      <c r="G323" s="24">
        <f>G308-$B$8*$V$23</f>
        <v>-1.931386059</v>
      </c>
      <c r="H323" s="3"/>
      <c r="I323" s="34">
        <f t="array" ref="I323">MMULT(E323:F323,B323:B324) + G323</f>
        <v>-1.701984234</v>
      </c>
      <c r="J323" s="22">
        <f>1/(1+EXP(I323))</f>
        <v>0.8457937097</v>
      </c>
      <c r="K323" s="3"/>
      <c r="L323" s="21">
        <f>$C$6</f>
        <v>1</v>
      </c>
      <c r="M323" s="22">
        <f>(L323-J323)^2</f>
        <v>0.02377957998</v>
      </c>
      <c r="N323" s="3"/>
      <c r="O323" s="21">
        <f>2*(J323-L323)</f>
        <v>-0.3084125807</v>
      </c>
      <c r="P323" s="3">
        <f>J323*(1-J323)</f>
        <v>0.1304267104</v>
      </c>
      <c r="Q323" s="3">
        <f>B323</f>
        <v>1</v>
      </c>
      <c r="R323" s="3">
        <f>B324</f>
        <v>1</v>
      </c>
      <c r="S323" s="3">
        <v>1.0</v>
      </c>
      <c r="T323" s="3">
        <f>O323*P323*Q323</f>
        <v>-0.04022523833</v>
      </c>
      <c r="U323" s="3">
        <f>O323*P323*R323</f>
        <v>-0.04022523833</v>
      </c>
      <c r="V323" s="3">
        <f>O323*P323*S323</f>
        <v>-0.04022523833</v>
      </c>
    </row>
    <row r="324" ht="15.75" customHeight="1">
      <c r="A324" s="26" t="s">
        <v>21</v>
      </c>
      <c r="B324" s="27">
        <v>1.0</v>
      </c>
      <c r="C324" s="3"/>
      <c r="D324" s="26"/>
      <c r="E324" s="28"/>
      <c r="F324" s="28"/>
      <c r="G324" s="28"/>
      <c r="H324" s="28"/>
      <c r="I324" s="28"/>
      <c r="J324" s="27"/>
      <c r="K324" s="21"/>
      <c r="L324" s="26"/>
      <c r="M324" s="27"/>
      <c r="N324" s="3"/>
      <c r="O324" s="26"/>
      <c r="P324" s="28"/>
      <c r="Q324" s="28"/>
      <c r="R324" s="28"/>
      <c r="S324" s="28"/>
      <c r="T324" s="28"/>
      <c r="U324" s="28"/>
      <c r="V324" s="27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>
        <f>SUM(M314,M317,M320,M323)</f>
        <v>0.8260399687</v>
      </c>
      <c r="N325" s="3"/>
      <c r="O325" s="3"/>
      <c r="P325" s="3"/>
      <c r="Q325" s="3"/>
      <c r="R325" s="3"/>
      <c r="S325" s="3"/>
      <c r="T325" s="2">
        <f t="shared" ref="T325:V325" si="24">AVERAGE(T314,T317,T320,T323)</f>
        <v>-0.01748480841</v>
      </c>
      <c r="U325" s="2">
        <f t="shared" si="24"/>
        <v>-0.01955545148</v>
      </c>
      <c r="V325" s="2">
        <f t="shared" si="24"/>
        <v>0.02130228772</v>
      </c>
    </row>
    <row r="326" ht="15.75" customHeight="1"/>
    <row r="327" ht="15.75" customHeight="1"/>
    <row r="328" ht="15.75" customHeight="1">
      <c r="A328" s="5" t="s">
        <v>5</v>
      </c>
      <c r="B328" s="6"/>
      <c r="C328" s="3"/>
      <c r="D328" s="7" t="s">
        <v>6</v>
      </c>
      <c r="E328" s="8"/>
      <c r="F328" s="8"/>
      <c r="G328" s="8"/>
      <c r="H328" s="8"/>
      <c r="I328" s="9" t="s">
        <v>3</v>
      </c>
      <c r="J328" s="10"/>
      <c r="K328" s="3"/>
      <c r="L328" s="7" t="s">
        <v>20</v>
      </c>
      <c r="M328" s="11" t="s">
        <v>8</v>
      </c>
      <c r="N328" s="3"/>
      <c r="O328" s="7"/>
      <c r="P328" s="8"/>
      <c r="Q328" s="8"/>
      <c r="R328" s="8"/>
      <c r="S328" s="8"/>
      <c r="T328" s="8"/>
      <c r="U328" s="8"/>
      <c r="V328" s="11"/>
    </row>
    <row r="329" ht="15.75" customHeight="1">
      <c r="A329" s="12"/>
      <c r="B329" s="13"/>
      <c r="C329" s="3"/>
      <c r="D329" s="14"/>
      <c r="E329" s="15" t="s">
        <v>9</v>
      </c>
      <c r="F329" s="15" t="s">
        <v>22</v>
      </c>
      <c r="G329" s="15" t="s">
        <v>10</v>
      </c>
      <c r="H329" s="15"/>
      <c r="I329" s="16" t="s">
        <v>11</v>
      </c>
      <c r="J329" s="17" t="s">
        <v>12</v>
      </c>
      <c r="K329" s="3"/>
      <c r="L329" s="14"/>
      <c r="M329" s="18"/>
      <c r="N329" s="3"/>
      <c r="O329" s="14" t="s">
        <v>13</v>
      </c>
      <c r="P329" s="15" t="s">
        <v>14</v>
      </c>
      <c r="Q329" s="15" t="s">
        <v>23</v>
      </c>
      <c r="R329" s="15" t="s">
        <v>24</v>
      </c>
      <c r="S329" s="15" t="s">
        <v>16</v>
      </c>
      <c r="T329" s="15" t="s">
        <v>25</v>
      </c>
      <c r="U329" s="15" t="s">
        <v>26</v>
      </c>
      <c r="V329" s="18" t="s">
        <v>18</v>
      </c>
    </row>
    <row r="330" ht="15.75" customHeight="1">
      <c r="A330" s="21" t="s">
        <v>2</v>
      </c>
      <c r="B330" s="22">
        <f t="array" ref="B330:B331">TRANSPOSE($A$3:$B$3)</f>
        <v>0</v>
      </c>
      <c r="C330" s="3"/>
      <c r="D330" s="23" t="s">
        <v>19</v>
      </c>
      <c r="E330" s="24">
        <f>E315-$B$8*T326</f>
        <v>0</v>
      </c>
      <c r="F330" s="24">
        <f>F315-$B$8*$U$23</f>
        <v>0.06416613658</v>
      </c>
      <c r="G330" s="24">
        <f>G315-$B$8*$V$23</f>
        <v>-0.643795353</v>
      </c>
      <c r="H330" s="24"/>
      <c r="I330" s="34">
        <f t="array" ref="I330">MMULT(E330:F330,B330:B331) + G330</f>
        <v>-0.643795353</v>
      </c>
      <c r="J330" s="22">
        <f>1/(1+EXP(I330))</f>
        <v>0.6556109007</v>
      </c>
      <c r="K330" s="21"/>
      <c r="L330" s="21">
        <f>$C$3</f>
        <v>0</v>
      </c>
      <c r="M330" s="22">
        <f>(L330-J330)^2</f>
        <v>0.4298256531</v>
      </c>
      <c r="N330" s="3"/>
      <c r="O330" s="21">
        <f>2*(J330-L330)</f>
        <v>1.311221801</v>
      </c>
      <c r="P330" s="3">
        <f>J330*(1-J330)</f>
        <v>0.2257852476</v>
      </c>
      <c r="Q330" s="3">
        <f>B330</f>
        <v>0</v>
      </c>
      <c r="R330" s="3">
        <f>B331</f>
        <v>0</v>
      </c>
      <c r="S330" s="3">
        <v>1.0</v>
      </c>
      <c r="T330" s="3">
        <f>O330*P330*Q330</f>
        <v>0</v>
      </c>
      <c r="U330" s="3">
        <f>O330*P330*R330</f>
        <v>0</v>
      </c>
      <c r="V330" s="3">
        <f>O330*P330*S330</f>
        <v>0.2960545391</v>
      </c>
    </row>
    <row r="331" ht="15.75" customHeight="1">
      <c r="A331" s="21" t="s">
        <v>21</v>
      </c>
      <c r="B331" s="22">
        <v>0.0</v>
      </c>
      <c r="C331" s="3"/>
      <c r="D331" s="21"/>
      <c r="E331" s="3"/>
      <c r="F331" s="3"/>
      <c r="G331" s="3"/>
      <c r="H331" s="3"/>
      <c r="I331" s="3"/>
      <c r="J331" s="22"/>
      <c r="K331" s="3"/>
      <c r="L331" s="21"/>
      <c r="M331" s="22"/>
      <c r="N331" s="3"/>
      <c r="O331" s="21"/>
      <c r="P331" s="3"/>
      <c r="Q331" s="3"/>
      <c r="R331" s="3"/>
      <c r="S331" s="3"/>
      <c r="T331" s="3"/>
      <c r="U331" s="3"/>
      <c r="V331" s="22"/>
    </row>
    <row r="332" ht="15.75" customHeight="1">
      <c r="A332" s="21"/>
      <c r="B332" s="22"/>
      <c r="C332" s="3"/>
      <c r="D332" s="21"/>
      <c r="E332" s="3"/>
      <c r="F332" s="3"/>
      <c r="G332" s="3"/>
      <c r="H332" s="3"/>
      <c r="I332" s="3"/>
      <c r="J332" s="22"/>
      <c r="K332" s="3"/>
      <c r="L332" s="21"/>
      <c r="M332" s="22"/>
      <c r="N332" s="3"/>
      <c r="O332" s="21"/>
      <c r="P332" s="3"/>
      <c r="Q332" s="3"/>
      <c r="R332" s="3"/>
      <c r="S332" s="3"/>
      <c r="T332" s="3"/>
      <c r="U332" s="3"/>
      <c r="V332" s="22"/>
    </row>
    <row r="333" ht="15.75" customHeight="1">
      <c r="A333" s="21" t="s">
        <v>2</v>
      </c>
      <c r="B333" s="22">
        <f t="array" ref="B333:B334">TRANSPOSE($A$4:$B$4)</f>
        <v>1</v>
      </c>
      <c r="C333" s="3"/>
      <c r="D333" s="21" t="s">
        <v>19</v>
      </c>
      <c r="E333" s="24">
        <f>E318-$B$8*$T$23</f>
        <v>0.01230113839</v>
      </c>
      <c r="F333" s="24">
        <f>F318-$B$8*$U$23</f>
        <v>0.06416613658</v>
      </c>
      <c r="G333" s="24">
        <f>G318-$B$8*$V$23</f>
        <v>-0.643795353</v>
      </c>
      <c r="H333" s="3"/>
      <c r="I333" s="34">
        <f t="array" ref="I333">MMULT(E333:F333,B333:B334) + G333</f>
        <v>-0.6314942146</v>
      </c>
      <c r="J333" s="22">
        <f>1/(1+EXP(I333))</f>
        <v>0.6528281936</v>
      </c>
      <c r="K333" s="3"/>
      <c r="L333" s="21">
        <f>$C$4</f>
        <v>1</v>
      </c>
      <c r="M333" s="22">
        <f>(L333-J333)^2</f>
        <v>0.1205282632</v>
      </c>
      <c r="N333" s="3"/>
      <c r="O333" s="21">
        <f>2*(J333-L333)</f>
        <v>-0.6943436128</v>
      </c>
      <c r="P333" s="3">
        <f>J333*(1-J333)</f>
        <v>0.2266435432</v>
      </c>
      <c r="Q333" s="3">
        <f>B333</f>
        <v>1</v>
      </c>
      <c r="R333" s="3">
        <f>B334</f>
        <v>0</v>
      </c>
      <c r="S333" s="3">
        <v>1.0</v>
      </c>
      <c r="T333" s="3">
        <f>O333*P333*Q333</f>
        <v>-0.1573684966</v>
      </c>
      <c r="U333" s="3">
        <f>O333*P333*R333</f>
        <v>0</v>
      </c>
      <c r="V333" s="3">
        <f>O333*P333*S333</f>
        <v>-0.1573684966</v>
      </c>
    </row>
    <row r="334" ht="15.75" customHeight="1">
      <c r="A334" s="21" t="s">
        <v>21</v>
      </c>
      <c r="B334" s="22">
        <v>0.0</v>
      </c>
      <c r="C334" s="3"/>
      <c r="D334" s="21"/>
      <c r="E334" s="3"/>
      <c r="F334" s="3"/>
      <c r="G334" s="3"/>
      <c r="H334" s="3"/>
      <c r="I334" s="3"/>
      <c r="J334" s="22"/>
      <c r="K334" s="3"/>
      <c r="L334" s="21"/>
      <c r="M334" s="22"/>
      <c r="N334" s="3"/>
      <c r="O334" s="21"/>
      <c r="P334" s="3"/>
      <c r="Q334" s="3"/>
      <c r="R334" s="3"/>
      <c r="S334" s="3"/>
      <c r="T334" s="3"/>
      <c r="U334" s="3"/>
      <c r="V334" s="22"/>
    </row>
    <row r="335" ht="15.75" customHeight="1">
      <c r="A335" s="21"/>
      <c r="B335" s="22"/>
      <c r="C335" s="3"/>
      <c r="D335" s="21"/>
      <c r="E335" s="3"/>
      <c r="F335" s="3"/>
      <c r="G335" s="3"/>
      <c r="H335" s="3"/>
      <c r="I335" s="3"/>
      <c r="J335" s="22"/>
      <c r="K335" s="3"/>
      <c r="L335" s="21"/>
      <c r="M335" s="22"/>
      <c r="N335" s="3"/>
      <c r="O335" s="21"/>
      <c r="P335" s="3"/>
      <c r="Q335" s="3"/>
      <c r="R335" s="3"/>
      <c r="S335" s="3"/>
      <c r="T335" s="3"/>
      <c r="U335" s="3"/>
      <c r="V335" s="22"/>
    </row>
    <row r="336" ht="15.75" customHeight="1">
      <c r="A336" s="21" t="s">
        <v>2</v>
      </c>
      <c r="B336" s="22">
        <f t="array" ref="B336:B337">TRANSPOSE($A$5:$B$5)</f>
        <v>0</v>
      </c>
      <c r="C336" s="3"/>
      <c r="D336" s="21" t="s">
        <v>19</v>
      </c>
      <c r="E336" s="24">
        <f>E321-$B$8*$T$23</f>
        <v>0.01230113839</v>
      </c>
      <c r="F336" s="24">
        <f>F321-$B$8*$U$23</f>
        <v>0.06416613658</v>
      </c>
      <c r="G336" s="24">
        <f>G321-$B$8*$V$23</f>
        <v>-0.643795353</v>
      </c>
      <c r="H336" s="3"/>
      <c r="I336" s="34">
        <f t="array" ref="I336">MMULT(E336:F336,B336:B337) + G336</f>
        <v>-0.5796292164</v>
      </c>
      <c r="J336" s="22">
        <f>1/(1+EXP(I336))</f>
        <v>0.6409820846</v>
      </c>
      <c r="K336" s="3"/>
      <c r="L336" s="21">
        <f>$C$5</f>
        <v>1</v>
      </c>
      <c r="M336" s="22">
        <f>(L336-J336)^2</f>
        <v>0.1288938636</v>
      </c>
      <c r="N336" s="3"/>
      <c r="O336" s="21">
        <f>2*(J336-L336)</f>
        <v>-0.7180358308</v>
      </c>
      <c r="P336" s="3">
        <f>J336*(1-J336)</f>
        <v>0.2301240518</v>
      </c>
      <c r="Q336" s="3">
        <f>B336</f>
        <v>0</v>
      </c>
      <c r="R336" s="3">
        <f>B337</f>
        <v>1</v>
      </c>
      <c r="S336" s="3">
        <v>1.0</v>
      </c>
      <c r="T336" s="3">
        <f>O336*P336*Q336</f>
        <v>0</v>
      </c>
      <c r="U336" s="3">
        <f>O336*P336*R336</f>
        <v>-0.1652373147</v>
      </c>
      <c r="V336" s="3">
        <f>O336*P336*S336</f>
        <v>-0.1652373147</v>
      </c>
    </row>
    <row r="337" ht="15.75" customHeight="1">
      <c r="A337" s="21" t="s">
        <v>21</v>
      </c>
      <c r="B337" s="22">
        <v>1.0</v>
      </c>
      <c r="C337" s="3"/>
      <c r="D337" s="21"/>
      <c r="E337" s="3"/>
      <c r="F337" s="3"/>
      <c r="G337" s="3"/>
      <c r="H337" s="3"/>
      <c r="I337" s="3"/>
      <c r="J337" s="22"/>
      <c r="K337" s="3"/>
      <c r="L337" s="21"/>
      <c r="M337" s="22"/>
      <c r="N337" s="3"/>
      <c r="O337" s="21"/>
      <c r="P337" s="3"/>
      <c r="Q337" s="3"/>
      <c r="R337" s="3"/>
      <c r="S337" s="3"/>
      <c r="T337" s="3"/>
      <c r="U337" s="3"/>
      <c r="V337" s="22"/>
    </row>
    <row r="338" ht="15.75" customHeight="1">
      <c r="A338" s="21"/>
      <c r="B338" s="22"/>
      <c r="C338" s="3"/>
      <c r="D338" s="21"/>
      <c r="E338" s="3"/>
      <c r="F338" s="3"/>
      <c r="G338" s="3"/>
      <c r="H338" s="3"/>
      <c r="I338" s="3"/>
      <c r="J338" s="22"/>
      <c r="K338" s="3"/>
      <c r="L338" s="21"/>
      <c r="M338" s="22"/>
      <c r="N338" s="3"/>
      <c r="O338" s="21"/>
      <c r="P338" s="3"/>
      <c r="Q338" s="3"/>
      <c r="R338" s="3"/>
      <c r="S338" s="3"/>
      <c r="T338" s="3"/>
      <c r="U338" s="3"/>
      <c r="V338" s="22"/>
    </row>
    <row r="339" ht="15.75" customHeight="1">
      <c r="A339" s="21" t="s">
        <v>2</v>
      </c>
      <c r="B339" s="22">
        <f t="array" ref="B339:B340">TRANSPOSE($A$6:$B$6)</f>
        <v>1</v>
      </c>
      <c r="C339" s="3"/>
      <c r="D339" s="21" t="s">
        <v>19</v>
      </c>
      <c r="E339" s="24">
        <f>E324-$B$8*$T$23</f>
        <v>0.01230113839</v>
      </c>
      <c r="F339" s="24">
        <f>F324-$B$8*$U$23</f>
        <v>0.06416613658</v>
      </c>
      <c r="G339" s="24">
        <f>G324-$B$8*$V$23</f>
        <v>-0.643795353</v>
      </c>
      <c r="H339" s="3"/>
      <c r="I339" s="34">
        <f t="array" ref="I339">MMULT(E339:F339,B339:B340) + G339</f>
        <v>-0.5673280781</v>
      </c>
      <c r="J339" s="22">
        <f>1/(1+EXP(I339))</f>
        <v>0.6381464148</v>
      </c>
      <c r="K339" s="3"/>
      <c r="L339" s="21">
        <f>$C$6</f>
        <v>1</v>
      </c>
      <c r="M339" s="22">
        <f>(L339-J339)^2</f>
        <v>0.1309380171</v>
      </c>
      <c r="N339" s="3"/>
      <c r="O339" s="21">
        <f>2*(J339-L339)</f>
        <v>-0.7237071704</v>
      </c>
      <c r="P339" s="3">
        <f>J339*(1-J339)</f>
        <v>0.2309155681</v>
      </c>
      <c r="Q339" s="3">
        <f>B339</f>
        <v>1</v>
      </c>
      <c r="R339" s="3">
        <f>B340</f>
        <v>1</v>
      </c>
      <c r="S339" s="3">
        <v>1.0</v>
      </c>
      <c r="T339" s="3">
        <f>O339*P339*Q339</f>
        <v>-0.1671152524</v>
      </c>
      <c r="U339" s="3">
        <f>O339*P339*R339</f>
        <v>-0.1671152524</v>
      </c>
      <c r="V339" s="3">
        <f>O339*P339*S339</f>
        <v>-0.1671152524</v>
      </c>
    </row>
    <row r="340" ht="15.75" customHeight="1">
      <c r="A340" s="26" t="s">
        <v>21</v>
      </c>
      <c r="B340" s="27">
        <v>1.0</v>
      </c>
      <c r="C340" s="3"/>
      <c r="D340" s="26"/>
      <c r="E340" s="28"/>
      <c r="F340" s="28"/>
      <c r="G340" s="28"/>
      <c r="H340" s="28"/>
      <c r="I340" s="28"/>
      <c r="J340" s="27"/>
      <c r="K340" s="21"/>
      <c r="L340" s="26"/>
      <c r="M340" s="27"/>
      <c r="N340" s="3"/>
      <c r="O340" s="26"/>
      <c r="P340" s="28"/>
      <c r="Q340" s="28"/>
      <c r="R340" s="28"/>
      <c r="S340" s="28"/>
      <c r="T340" s="28"/>
      <c r="U340" s="28"/>
      <c r="V340" s="27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">
        <f>SUM(M330,M333,M336,M339)</f>
        <v>0.810185797</v>
      </c>
      <c r="N341" s="3"/>
      <c r="O341" s="3"/>
      <c r="P341" s="3"/>
      <c r="Q341" s="3"/>
      <c r="R341" s="3"/>
      <c r="S341" s="3"/>
      <c r="T341" s="2">
        <f t="shared" ref="T341:V341" si="25">AVERAGE(T330,T333,T336,T339)</f>
        <v>-0.08112093725</v>
      </c>
      <c r="U341" s="2">
        <f t="shared" si="25"/>
        <v>-0.08308814178</v>
      </c>
      <c r="V341" s="2">
        <f t="shared" si="25"/>
        <v>-0.04841663118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1:B192"/>
    <mergeCell ref="I191:J191"/>
    <mergeCell ref="A206:B207"/>
    <mergeCell ref="I206:J206"/>
    <mergeCell ref="A221:B222"/>
    <mergeCell ref="I221:J221"/>
    <mergeCell ref="A236:B237"/>
    <mergeCell ref="I236:J236"/>
    <mergeCell ref="A251:B252"/>
    <mergeCell ref="I251:J251"/>
    <mergeCell ref="I266:J266"/>
    <mergeCell ref="A328:B329"/>
    <mergeCell ref="I328:J328"/>
    <mergeCell ref="A266:B267"/>
    <mergeCell ref="A282:B283"/>
    <mergeCell ref="I282:J282"/>
    <mergeCell ref="A297:B298"/>
    <mergeCell ref="I297:J297"/>
    <mergeCell ref="A312:B313"/>
    <mergeCell ref="I312:J3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2" width="5.75"/>
  </cols>
  <sheetData>
    <row r="1" ht="15.7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5.75" customHeight="1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</row>
    <row r="3" ht="15.75" customHeight="1">
      <c r="A3" s="3">
        <v>0.0</v>
      </c>
      <c r="B3" s="3">
        <v>0.0</v>
      </c>
      <c r="C3" s="3">
        <v>1.0</v>
      </c>
      <c r="D3" s="3"/>
      <c r="E3" s="4"/>
      <c r="F3" s="3"/>
      <c r="G3" s="3"/>
      <c r="H3" s="4"/>
      <c r="I3" s="4"/>
      <c r="J3" s="4"/>
      <c r="K3" s="3"/>
    </row>
    <row r="4" ht="15.75" customHeight="1">
      <c r="A4" s="3">
        <v>1.0</v>
      </c>
      <c r="B4" s="3">
        <v>0.0</v>
      </c>
      <c r="C4" s="3">
        <v>0.0</v>
      </c>
      <c r="D4" s="3"/>
      <c r="E4" s="4"/>
      <c r="F4" s="3"/>
      <c r="G4" s="3"/>
      <c r="H4" s="3"/>
      <c r="I4" s="3"/>
      <c r="J4" s="3"/>
      <c r="K4" s="3"/>
    </row>
    <row r="5" ht="15.75" customHeight="1">
      <c r="A5" s="3">
        <v>0.0</v>
      </c>
      <c r="B5" s="3">
        <v>1.0</v>
      </c>
      <c r="C5" s="3">
        <v>0.0</v>
      </c>
      <c r="D5" s="3"/>
      <c r="E5" s="4"/>
      <c r="F5" s="3"/>
      <c r="G5" s="3"/>
      <c r="H5" s="3"/>
      <c r="I5" s="3"/>
      <c r="J5" s="3"/>
      <c r="K5" s="3"/>
    </row>
    <row r="6" ht="15.75" customHeight="1">
      <c r="A6" s="3">
        <v>1.0</v>
      </c>
      <c r="B6" s="3">
        <v>1.0</v>
      </c>
      <c r="C6" s="3">
        <v>1.0</v>
      </c>
      <c r="D6" s="3"/>
      <c r="E6" s="4"/>
      <c r="F6" s="3"/>
      <c r="G6" s="3"/>
      <c r="H6" s="3"/>
      <c r="I6" s="3"/>
      <c r="J6" s="3"/>
      <c r="K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75" customHeight="1">
      <c r="A8" s="3" t="s">
        <v>4</v>
      </c>
      <c r="B8" s="3">
        <v>10.0</v>
      </c>
      <c r="C8" s="3"/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5.75" customHeight="1">
      <c r="A10" s="5" t="s">
        <v>5</v>
      </c>
      <c r="B10" s="6"/>
      <c r="C10" s="3"/>
      <c r="D10" s="7" t="s">
        <v>6</v>
      </c>
      <c r="E10" s="8"/>
      <c r="F10" s="8"/>
      <c r="G10" s="8"/>
      <c r="H10" s="8"/>
      <c r="I10" s="9" t="s">
        <v>3</v>
      </c>
      <c r="J10" s="10"/>
      <c r="K10" s="3"/>
      <c r="L10" s="7" t="s">
        <v>33</v>
      </c>
      <c r="M10" s="8"/>
      <c r="N10" s="8"/>
      <c r="O10" s="8"/>
      <c r="P10" s="8"/>
      <c r="Q10" s="9" t="s">
        <v>3</v>
      </c>
      <c r="R10" s="10"/>
      <c r="T10" s="7" t="s">
        <v>20</v>
      </c>
      <c r="U10" s="11" t="s">
        <v>8</v>
      </c>
      <c r="W10" s="7"/>
      <c r="X10" s="8"/>
      <c r="Y10" s="8"/>
      <c r="Z10" s="8"/>
      <c r="AA10" s="8"/>
      <c r="AB10" s="8"/>
      <c r="AC10" s="8"/>
      <c r="AD10" s="8"/>
      <c r="AE10" s="8"/>
      <c r="AF10" s="11"/>
    </row>
    <row r="11" ht="15.75" customHeight="1">
      <c r="A11" s="12"/>
      <c r="B11" s="13"/>
      <c r="C11" s="3"/>
      <c r="D11" s="43"/>
      <c r="E11" s="16" t="s">
        <v>9</v>
      </c>
      <c r="F11" s="16" t="s">
        <v>22</v>
      </c>
      <c r="G11" s="16" t="s">
        <v>10</v>
      </c>
      <c r="H11" s="16"/>
      <c r="I11" s="16" t="s">
        <v>11</v>
      </c>
      <c r="J11" s="17" t="s">
        <v>12</v>
      </c>
      <c r="K11" s="3"/>
      <c r="L11" s="43"/>
      <c r="M11" s="16" t="s">
        <v>9</v>
      </c>
      <c r="N11" s="16" t="s">
        <v>22</v>
      </c>
      <c r="O11" s="16" t="s">
        <v>10</v>
      </c>
      <c r="P11" s="16"/>
      <c r="Q11" s="16" t="s">
        <v>11</v>
      </c>
      <c r="R11" s="17" t="s">
        <v>12</v>
      </c>
      <c r="T11" s="43"/>
      <c r="U11" s="17"/>
      <c r="W11" s="43" t="s">
        <v>13</v>
      </c>
      <c r="X11" s="16" t="s">
        <v>14</v>
      </c>
      <c r="Y11" s="16" t="s">
        <v>34</v>
      </c>
      <c r="Z11" s="16"/>
      <c r="AA11" s="16"/>
      <c r="AB11" s="16"/>
      <c r="AC11" s="16"/>
      <c r="AD11" s="16"/>
      <c r="AE11" s="16"/>
      <c r="AF11" s="17"/>
    </row>
    <row r="12" ht="15.75" customHeight="1">
      <c r="A12" s="21" t="s">
        <v>2</v>
      </c>
      <c r="B12" s="22">
        <f t="array" ref="B12:B13">TRANSPOSE($A$3:$B$3)</f>
        <v>0</v>
      </c>
      <c r="D12" s="23" t="s">
        <v>19</v>
      </c>
      <c r="E12" s="44">
        <v>1.0</v>
      </c>
      <c r="F12" s="44">
        <v>2.0</v>
      </c>
      <c r="G12" s="44">
        <v>2.0</v>
      </c>
      <c r="J12" s="45"/>
      <c r="L12" s="23" t="s">
        <v>19</v>
      </c>
      <c r="M12" s="44">
        <v>2.0</v>
      </c>
      <c r="N12" s="44">
        <v>1.0</v>
      </c>
      <c r="O12" s="44">
        <v>0.0</v>
      </c>
      <c r="R12" s="45"/>
      <c r="T12" s="46"/>
      <c r="U12" s="45"/>
      <c r="W12" s="46"/>
      <c r="AF12" s="45"/>
    </row>
    <row r="13" ht="15.75" customHeight="1">
      <c r="A13" s="21" t="s">
        <v>21</v>
      </c>
      <c r="B13" s="22">
        <v>0.0</v>
      </c>
      <c r="D13" s="21" t="s">
        <v>35</v>
      </c>
      <c r="E13" s="44">
        <v>-1.0</v>
      </c>
      <c r="F13" s="44">
        <v>3.0</v>
      </c>
      <c r="G13" s="44">
        <v>1.0</v>
      </c>
      <c r="J13" s="45"/>
      <c r="L13" s="21"/>
      <c r="R13" s="45"/>
      <c r="T13" s="46"/>
      <c r="U13" s="45"/>
      <c r="W13" s="46"/>
      <c r="AF13" s="45"/>
    </row>
    <row r="14" ht="15.75" customHeight="1">
      <c r="A14" s="46"/>
      <c r="B14" s="45"/>
      <c r="D14" s="46"/>
      <c r="J14" s="45"/>
      <c r="L14" s="46"/>
      <c r="R14" s="45"/>
      <c r="T14" s="46"/>
      <c r="U14" s="45"/>
      <c r="W14" s="46"/>
      <c r="AF14" s="45"/>
    </row>
    <row r="15" ht="15.75" customHeight="1">
      <c r="A15" s="21" t="s">
        <v>2</v>
      </c>
      <c r="B15" s="22">
        <f t="array" ref="B15:B16">TRANSPOSE($A$4:$B$4)</f>
        <v>1</v>
      </c>
      <c r="D15" s="46"/>
      <c r="J15" s="45"/>
      <c r="L15" s="46"/>
      <c r="R15" s="45"/>
      <c r="T15" s="46"/>
      <c r="U15" s="45"/>
      <c r="W15" s="46"/>
      <c r="AF15" s="45"/>
    </row>
    <row r="16" ht="15.75" customHeight="1">
      <c r="A16" s="21" t="s">
        <v>21</v>
      </c>
      <c r="B16" s="22">
        <v>0.0</v>
      </c>
      <c r="D16" s="46"/>
      <c r="J16" s="45"/>
      <c r="L16" s="46"/>
      <c r="R16" s="45"/>
      <c r="T16" s="46"/>
      <c r="U16" s="45"/>
      <c r="W16" s="46"/>
      <c r="AF16" s="45"/>
    </row>
    <row r="17" ht="15.75" customHeight="1">
      <c r="A17" s="46"/>
      <c r="B17" s="45"/>
      <c r="D17" s="46"/>
      <c r="J17" s="45"/>
      <c r="L17" s="46"/>
      <c r="R17" s="45"/>
      <c r="T17" s="46"/>
      <c r="U17" s="45"/>
      <c r="W17" s="46"/>
      <c r="AF17" s="45"/>
    </row>
    <row r="18" ht="15.75" customHeight="1">
      <c r="A18" s="21" t="s">
        <v>2</v>
      </c>
      <c r="B18" s="22">
        <f t="array" ref="B18:B19">TRANSPOSE($A$5:$B$5)</f>
        <v>0</v>
      </c>
      <c r="D18" s="46"/>
      <c r="J18" s="45"/>
      <c r="L18" s="46"/>
      <c r="R18" s="45"/>
      <c r="T18" s="46"/>
      <c r="U18" s="45"/>
      <c r="W18" s="46"/>
      <c r="AF18" s="45"/>
    </row>
    <row r="19" ht="15.75" customHeight="1">
      <c r="A19" s="21" t="s">
        <v>21</v>
      </c>
      <c r="B19" s="22">
        <v>1.0</v>
      </c>
      <c r="D19" s="46"/>
      <c r="J19" s="45"/>
      <c r="L19" s="46"/>
      <c r="R19" s="45"/>
      <c r="T19" s="46"/>
      <c r="U19" s="45"/>
      <c r="W19" s="46"/>
      <c r="AF19" s="45"/>
    </row>
    <row r="20" ht="15.75" customHeight="1">
      <c r="A20" s="46"/>
      <c r="B20" s="45"/>
      <c r="D20" s="46"/>
      <c r="J20" s="45"/>
      <c r="L20" s="46"/>
      <c r="R20" s="45"/>
      <c r="T20" s="46"/>
      <c r="U20" s="45"/>
      <c r="W20" s="46"/>
      <c r="AF20" s="45"/>
    </row>
    <row r="21" ht="15.75" customHeight="1">
      <c r="A21" s="21" t="s">
        <v>2</v>
      </c>
      <c r="B21" s="22">
        <f t="array" ref="B21:B22">TRANSPOSE($A$6:$B$6)</f>
        <v>1</v>
      </c>
      <c r="D21" s="46"/>
      <c r="J21" s="45"/>
      <c r="L21" s="46"/>
      <c r="R21" s="45"/>
      <c r="T21" s="46"/>
      <c r="U21" s="45"/>
      <c r="W21" s="46"/>
      <c r="AF21" s="45"/>
    </row>
    <row r="22" ht="15.75" customHeight="1">
      <c r="A22" s="26" t="s">
        <v>21</v>
      </c>
      <c r="B22" s="27">
        <v>1.0</v>
      </c>
      <c r="D22" s="47"/>
      <c r="E22" s="48"/>
      <c r="F22" s="48"/>
      <c r="G22" s="48"/>
      <c r="H22" s="48"/>
      <c r="I22" s="48"/>
      <c r="J22" s="49"/>
      <c r="L22" s="47"/>
      <c r="M22" s="48"/>
      <c r="N22" s="48"/>
      <c r="O22" s="48"/>
      <c r="P22" s="48"/>
      <c r="Q22" s="48"/>
      <c r="R22" s="49"/>
      <c r="T22" s="47"/>
      <c r="U22" s="49"/>
      <c r="W22" s="47"/>
      <c r="X22" s="48"/>
      <c r="Y22" s="48"/>
      <c r="Z22" s="48"/>
      <c r="AA22" s="48"/>
      <c r="AB22" s="48"/>
      <c r="AC22" s="48"/>
      <c r="AD22" s="48"/>
      <c r="AE22" s="48"/>
      <c r="AF22" s="4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0:B11"/>
    <mergeCell ref="I10:J10"/>
    <mergeCell ref="Q10:R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