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wendwa.kiko\Documents\Personal_Kiko\E4C_Internship\Other_Docs\Dashboard_test\"/>
    </mc:Choice>
  </mc:AlternateContent>
  <bookViews>
    <workbookView xWindow="0" yWindow="0" windowWidth="8415" windowHeight="3225"/>
  </bookViews>
  <sheets>
    <sheet name="Data" sheetId="1" r:id="rId1"/>
    <sheet name="Feasibility Criteria" sheetId="3" r:id="rId2"/>
    <sheet name="Decision Points_orig" sheetId="8" r:id="rId3"/>
    <sheet name="Decision Points" sheetId="4" r:id="rId4"/>
    <sheet name="Per linear m costs_suspension" sheetId="10" r:id="rId5"/>
    <sheet name="Per linear m costs_suspended" sheetId="5" r:id="rId6"/>
    <sheet name="Lumpsum costs_suspension" sheetId="9" r:id="rId7"/>
    <sheet name="Lumpsum costs_suspended" sheetId="6" r:id="rId8"/>
    <sheet name="Default Unit Costs" sheetId="7" r:id="rId9"/>
  </sheets>
  <definedNames>
    <definedName name="_xlnm._FilterDatabase" localSheetId="0" hidden="1">Data!$A$1:$I$23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9" l="1"/>
  <c r="C4" i="9"/>
  <c r="C6" i="10" l="1"/>
  <c r="C5" i="10"/>
  <c r="C4" i="10"/>
  <c r="C3" i="10"/>
  <c r="C2" i="10"/>
  <c r="C3" i="9"/>
  <c r="C2" i="9"/>
  <c r="C3" i="6" l="1"/>
  <c r="C2" i="6"/>
  <c r="C3" i="5"/>
  <c r="C4" i="5"/>
  <c r="C5" i="5"/>
  <c r="C6" i="5"/>
  <c r="C2" i="5"/>
</calcChain>
</file>

<file path=xl/comments1.xml><?xml version="1.0" encoding="utf-8"?>
<comments xmlns="http://schemas.openxmlformats.org/spreadsheetml/2006/main">
  <authors>
    <author>Mwendwa KIKO</author>
  </authors>
  <commentList>
    <comment ref="H16" authorId="0" shapeId="0">
      <text>
        <r>
          <rPr>
            <b/>
            <sz val="9"/>
            <color indexed="81"/>
            <rFont val="Tahoma"/>
            <charset val="1"/>
          </rPr>
          <t>Mwendwa KIKO:</t>
        </r>
        <r>
          <rPr>
            <sz val="9"/>
            <color indexed="81"/>
            <rFont val="Tahoma"/>
            <charset val="1"/>
          </rPr>
          <t xml:space="preserve">
15: Arch topped
</t>
        </r>
      </text>
    </comment>
  </commentList>
</comments>
</file>

<file path=xl/sharedStrings.xml><?xml version="1.0" encoding="utf-8"?>
<sst xmlns="http://schemas.openxmlformats.org/spreadsheetml/2006/main" count="342" uniqueCount="197">
  <si>
    <t>Construction method</t>
  </si>
  <si>
    <t>Human capital requirements</t>
  </si>
  <si>
    <t>River channel profile</t>
  </si>
  <si>
    <t>Level difference between the two banks</t>
  </si>
  <si>
    <t>River flow</t>
  </si>
  <si>
    <t>Suspended Cable Bridge</t>
  </si>
  <si>
    <t>Box Culvert</t>
  </si>
  <si>
    <t>Resources</t>
  </si>
  <si>
    <t>Allowable Traffic</t>
  </si>
  <si>
    <t>Material requirements - dimension dependent</t>
  </si>
  <si>
    <t>span/25</t>
  </si>
  <si>
    <t>Vulnerable to rises in river level, because of low freeboard due to sag</t>
  </si>
  <si>
    <t xml:space="preserve">Wheel cable saddle: 4 pieces; Roofing tar: 1 gallon; 75mm dia flexible plastic tubing: 250cm per cable; 50mm dia flexible plastic tubing: 110cm per cable; Tie wire: 10kg; Lag screw - 10mm x 7.5cm long: 5-6 per deck panel + 4 per crossbeam if using nailer; Lag screw - 10mm x 5cm long: 12 if center cable is used; 20cm x 5cm x 10cm wood cable guide: 6 if center cable used; Galvanized tie wire: 5kg; </t>
  </si>
  <si>
    <t xml:space="preserve">U-nails/staples: 1kg x span/10; Fencing - 1.2m (4') tall: span x 2; </t>
  </si>
  <si>
    <t>Minimal bridge design experience required if one remains within the limits of the B2P suspension bridge manual. Some structural engineering knowledge is still required to be able to interpret design requirements; size elements; etc.</t>
  </si>
  <si>
    <t>5m freeboard minimum required; To protect the bridge from over-flooding and strong erosion, the bridge site should not be located near the confluence of two rivers</t>
  </si>
  <si>
    <t>Space for Foundation</t>
  </si>
  <si>
    <t>Foundation should be placed at least 3m behind a soil slope and 1.5m behind a rock slope from the front edge of the riverbank.</t>
  </si>
  <si>
    <t>Yes</t>
  </si>
  <si>
    <t>Timber logs, preferably hardwood; 7-10cm diameter poles nailed across stringers to make a deck; Optional handrails; Reinforced concrete for end stub columns and their bases</t>
  </si>
  <si>
    <t>Labour intensive. Requires manual labour for positioning the logs, nailing the stringers, putting the bridge in place.  </t>
  </si>
  <si>
    <t>Low acceptable flow volumes, due to low freeboard</t>
  </si>
  <si>
    <t>No</t>
  </si>
  <si>
    <t>Sub-categories (replacement of basic layout where there are multiple)</t>
  </si>
  <si>
    <t>Acceptable skew</t>
  </si>
  <si>
    <t>45 degrees</t>
  </si>
  <si>
    <t>Particularly sensitive to wetness, therefore covering or other measures needed to make them less sensitive to increased rainfall due to climate change. </t>
  </si>
  <si>
    <t>Skilled carpenters</t>
  </si>
  <si>
    <t>Permitted hardwood and softwood sections; Reinforced concrete abutments; Steel Connections; Guardrail</t>
  </si>
  <si>
    <t>Reinforced concrete (Minimum Class 25); Reinforcing steel (Minimum yield strength 460)</t>
  </si>
  <si>
    <t>Four sided box culverts typically used where the streambed is earth or granular soil and rock is not close enough to the streambed to directly support the structure</t>
  </si>
  <si>
    <t>Maximum riverbed slope</t>
  </si>
  <si>
    <t>2% max slope of streambed without stepped footing</t>
  </si>
  <si>
    <t>Basic Layout (where there is one)</t>
  </si>
  <si>
    <t>Human capital requirements - dimension dependent</t>
  </si>
  <si>
    <t>Mandays for skilled labour: 1.3 x span + 400; Mandays for unskilled labour: 5 x span + 400</t>
  </si>
  <si>
    <t>IT Transport Guide|https://drive.google.com/file/d/11ptavSSCDtjiI6auCW3FEfp-auJEVloY/view?usp=drive_link</t>
  </si>
  <si>
    <t>Helvetas Guide|http://nepaltrailbridges.org.np/upload/upload/files/Download/D%20Type%20Handbook.pdf</t>
  </si>
  <si>
    <t>Numeric?</t>
  </si>
  <si>
    <t>Feasibility criteria?</t>
  </si>
  <si>
    <t>IT Transport Guide|https://drive.google.com/file/d/11ptavSSCDtjiI6auCW3FEfp-auJEVloY/view?usp=drive_link; Innovative Bridge Design Handbook, chapter 12|https://drive.google.com/file/d/1KKr3kkSgAHdN8x-2mkwha39M2unk8uxU/view?usp=drive_link</t>
  </si>
  <si>
    <t>For comparison?</t>
  </si>
  <si>
    <t>Image</t>
  </si>
  <si>
    <t>NA</t>
  </si>
  <si>
    <t>Segmental Construction</t>
  </si>
  <si>
    <t>Balanced Cantilever</t>
  </si>
  <si>
    <t>Cast in-situ</t>
  </si>
  <si>
    <t>Precast</t>
  </si>
  <si>
    <t xml:space="preserve">Cable-stay </t>
  </si>
  <si>
    <t>Incremental Launch</t>
  </si>
  <si>
    <t>Method</t>
  </si>
  <si>
    <t>Notes</t>
  </si>
  <si>
    <t>Usually involves post-tensioning</t>
  </si>
  <si>
    <t>For a few spans from 50-250m, ideal for cable-stayed bridges</t>
  </si>
  <si>
    <t xml:space="preserve">Highly mechanized, used for continuous concrete bridges, steel girder bridges, tied arch and truss spans. </t>
  </si>
  <si>
    <t>Prefabricated</t>
  </si>
  <si>
    <t>General term, can include precast</t>
  </si>
  <si>
    <t>Assembled on site</t>
  </si>
  <si>
    <t xml:space="preserve">General term, can include bridges assembled on site from prefabricated elements. </t>
  </si>
  <si>
    <t>Built on site</t>
  </si>
  <si>
    <t>General term, can include cast in situ</t>
  </si>
  <si>
    <t>Special Design Considerations</t>
  </si>
  <si>
    <t xml:space="preserve">70cm minimum width when designed for pedestrians and 2-wheelers (motorcycles and bicycles); 106cm minimum width when designed for pedestrians, 2-wheelers and pack animals. </t>
  </si>
  <si>
    <t>Pedestrians</t>
  </si>
  <si>
    <t>Bicyclists</t>
  </si>
  <si>
    <t>Motorcyclists</t>
  </si>
  <si>
    <t>Include other motorized two-wheelers of same width (e.g. scooters)</t>
  </si>
  <si>
    <t>Pack animals</t>
  </si>
  <si>
    <t>Passenger cars</t>
  </si>
  <si>
    <t>Heavy commercial vehicles</t>
  </si>
  <si>
    <t>Includes large buses</t>
  </si>
  <si>
    <t xml:space="preserve">Design life of 100 years in several design guides; </t>
  </si>
  <si>
    <t>Principle structural material</t>
  </si>
  <si>
    <t>Structural form</t>
  </si>
  <si>
    <t xml:space="preserve">No </t>
  </si>
  <si>
    <t>Tension Type</t>
  </si>
  <si>
    <t>Flexure Type</t>
  </si>
  <si>
    <t>Sawn Timber Bridge</t>
  </si>
  <si>
    <t>Flexure Type; Truss Type</t>
  </si>
  <si>
    <t>Upskilling Human Resources</t>
  </si>
  <si>
    <t>Fixing and tying steel rebar (minimal); Laying concrete (minimal); Cable fixing; Carpentry (minimal)</t>
  </si>
  <si>
    <t>Forestry (logging, harvesting, transporting timber); Fixing and tying steel rebar (minimal); Laying concrete (minimal); Carpentry</t>
  </si>
  <si>
    <t>Fixing and tying steel rebar; Laying concrete; Carpentry</t>
  </si>
  <si>
    <t>Forestry (logging, harvesting, transporting timber) - minimal; Fixing and tying steel rebar (minimal); Laying concrete (minimal); Carpentry</t>
  </si>
  <si>
    <t>Structural Form</t>
  </si>
  <si>
    <t>Of course all bridge decks are in some form of flexure, but this is purely for cases where it is the main form of structural support</t>
  </si>
  <si>
    <t>Truss Type</t>
  </si>
  <si>
    <t>Arch Type</t>
  </si>
  <si>
    <t>Low-water crossing structures</t>
  </si>
  <si>
    <t xml:space="preserve">A vented ford is in a mix of compression and flexure, but we'll nonetheless ignore that. </t>
  </si>
  <si>
    <t>Masonry Stone Arch Bridge</t>
  </si>
  <si>
    <t xml:space="preserve">BTC Uganda Manual|https://roadsforwater.org/wp-content/uploads/2022/12/Manual-stone-arch-bridges-final.pdf </t>
  </si>
  <si>
    <t>Service life of 3-5 years without treatment</t>
  </si>
  <si>
    <t xml:space="preserve">Labour intensive: requires unskilled workers to collect stones and sand, masons to build bridge, carpenters to construct scaffolding.  </t>
  </si>
  <si>
    <t xml:space="preserve">Masonry skills: Cutting, dressing and laying stones, reading blueprints, etc; Carpentry skills and knowledge. </t>
  </si>
  <si>
    <t>Maximum traffic load of 40 tons for Roman Arch Bridge and 15 tons for segmental arch bridge.</t>
  </si>
  <si>
    <t>Span (m)</t>
  </si>
  <si>
    <t>Low Water Crossing Structure</t>
  </si>
  <si>
    <t>Iowa DOT Guide|https://iowadot.gov/research/reports/Year/2003andolder/fullreports/tr453.pdf</t>
  </si>
  <si>
    <t>Additional Material requirements</t>
  </si>
  <si>
    <t xml:space="preserve">Stream channel should be stable. </t>
  </si>
  <si>
    <t>Approach grades should be less than 10%; Height between road approach and LWSC surface should be less than 12 ft (3.6m)</t>
  </si>
  <si>
    <t>Unvented Ford/Drift</t>
  </si>
  <si>
    <t>Max flow depth of 6 inches (15.2cm)</t>
  </si>
  <si>
    <t xml:space="preserve">Depends on construction method: Assembly on site from concrete blocks more labour intensive than reinforced concrete construction. </t>
  </si>
  <si>
    <t>Climate risks</t>
  </si>
  <si>
    <t>Vulnerable to rises in river level, since except for very narrow stream valleys they are unlikely to provide sufficient freeboard</t>
  </si>
  <si>
    <t xml:space="preserve">Vulnerable to rise in normal flow level, or to increased occurrences of flooding, since this would render them unusable for extended periods of time. </t>
  </si>
  <si>
    <t>Laying concrete; Concrete block/Cinder block construction; Fixing and tying steel rebar (minimal)</t>
  </si>
  <si>
    <t>Decision Question</t>
  </si>
  <si>
    <t>Variable</t>
  </si>
  <si>
    <t>Options Remaining</t>
  </si>
  <si>
    <t>Value Checking Against</t>
  </si>
  <si>
    <t>Type of relationship</t>
  </si>
  <si>
    <t>Service Life</t>
  </si>
  <si>
    <t>Greater than</t>
  </si>
  <si>
    <t>Timber Log Footbridge</t>
  </si>
  <si>
    <t>Span &gt; 15m?</t>
  </si>
  <si>
    <t>Service Life &gt; 5 years?</t>
  </si>
  <si>
    <t>Span</t>
  </si>
  <si>
    <t>Span &gt; 20m?</t>
  </si>
  <si>
    <t>Suspended Cable Bridge; Suspension Bridge; Timber Log Footbridge</t>
  </si>
  <si>
    <t>Type of variable</t>
  </si>
  <si>
    <t>Bridge Itself</t>
  </si>
  <si>
    <t>Bridge Site</t>
  </si>
  <si>
    <t>Type</t>
  </si>
  <si>
    <t>Binary</t>
  </si>
  <si>
    <t>Options Abandoned</t>
  </si>
  <si>
    <t>Streambed</t>
  </si>
  <si>
    <t xml:space="preserve">Streambed slope &gt; 2%? </t>
  </si>
  <si>
    <t>Steel Decking</t>
  </si>
  <si>
    <t>Crossbeams + Bolts</t>
  </si>
  <si>
    <t>Fencing System</t>
  </si>
  <si>
    <t>Restraint and Handrail Wires</t>
  </si>
  <si>
    <t>Cables and Clips</t>
  </si>
  <si>
    <t>Item</t>
  </si>
  <si>
    <t>Per linear m cost (RWF)</t>
  </si>
  <si>
    <t>Per linear m cost (USD)</t>
  </si>
  <si>
    <t>Steel Reinforcement</t>
  </si>
  <si>
    <t>Concrete Works</t>
  </si>
  <si>
    <t>Lumpsum cost (RWF)</t>
  </si>
  <si>
    <t>Lumpsum cost (USD)</t>
  </si>
  <si>
    <t>Cement Cost/50kg bag (USD)</t>
  </si>
  <si>
    <t>Steel Cost/kg (USD)</t>
  </si>
  <si>
    <t>Skilled Labor Cost/man-day (USD)</t>
  </si>
  <si>
    <t>Masonry Cost/m3 (USD)</t>
  </si>
  <si>
    <t>Sand Cost/m3 (USD)</t>
  </si>
  <si>
    <t>Aggregate (20mm) Cost/m3 (USD)</t>
  </si>
  <si>
    <t>Unskilled Labor Cost/man-day (USD)</t>
  </si>
  <si>
    <t>Unit cost</t>
  </si>
  <si>
    <t>Masonry Stone Arch Bridge; Box Culvert; Suspended Cable Bridge; Suspension Bridge</t>
  </si>
  <si>
    <t>Masonry Stone Arch Bridge; Suspended Cable Bridge; Suspension Bridge; Timber Log Footbridge</t>
  </si>
  <si>
    <t>Masonry Stone Arch Bridge; Box Culvert</t>
  </si>
  <si>
    <t>Labour intensity</t>
  </si>
  <si>
    <t>Meaning</t>
  </si>
  <si>
    <t>Is it a inherently labour intensive process, i.e., where the construction process cannot be made significantly faster or more efficient by improved manufacturing technology</t>
  </si>
  <si>
    <t xml:space="preserve">Is a significantly long service life required, i.e. longer than 5 years? </t>
  </si>
  <si>
    <t>Ontario Ministry of Transport Guide|http://www.bv.transports.gouv.qc.ca/mono/1165314.pdf; Florida DOT manual|https://fdotwww.blob.core.windows.net/sitefinity/docs/default-source/content2/roadway/ppmmanual/2017/volume1/chap33.pdf?sfvrsn=8bbdab3d_0; Queensland Government – Department of Transport and Main Roads Guide|https://www.tmr.qld.gov.au/_/media/busind/techstdpubs/hydraulics-and-drainage/road-drainage-manual/chapter9.pdf?sc_lang=enandhash=AA6B9000678F92BC28393CEF043F02CF; Wisconsin DOT manual|https://wisconsindot.gov/dtsdManuals/strct/manuals/bridge/ch36.pdf</t>
  </si>
  <si>
    <t>Annual flooding</t>
  </si>
  <si>
    <t xml:space="preserve">Does the river flood on average &gt; 10 times per year? </t>
  </si>
  <si>
    <t>Masonry Stone Arch Bridge; Suspended Cable Bridge; Suspension Bridge; Timber Log Footbridge; Box Culvert</t>
  </si>
  <si>
    <t xml:space="preserve">Is the average duration of traffic interruption per occurrence &gt; 3 days? </t>
  </si>
  <si>
    <t>Road network</t>
  </si>
  <si>
    <t xml:space="preserve">Is the alternative itinerary by an alternate route longer by more than 2 hours? </t>
  </si>
  <si>
    <t>Wider Transport Network</t>
  </si>
  <si>
    <t>Much longer by alternate route?</t>
  </si>
  <si>
    <t>Long traffic interruptions?</t>
  </si>
  <si>
    <t>Frequent flooding?</t>
  </si>
  <si>
    <t>Labour intensive construction process?</t>
  </si>
  <si>
    <t>Long Service Life Required?</t>
  </si>
  <si>
    <t>Suspension Bridge</t>
  </si>
  <si>
    <t xml:space="preserve">Is the Average Daily Traffic at the crossing point &lt; 200 vehicles. </t>
  </si>
  <si>
    <t>Low Traffic?</t>
  </si>
  <si>
    <t>Tower System</t>
  </si>
  <si>
    <t>- Reinforced Concrete; Concrete Blocks; Earth and gravels; Gabions</t>
  </si>
  <si>
    <t>- Built on site ; Assembled on site</t>
  </si>
  <si>
    <t>- Pedestrians, Bicyclists, Motorcyclists and Pack animals : 4kpa; Passenger Cars : 10kpa; Heavy Commercial Vehicles : 20kpa</t>
  </si>
  <si>
    <t>- Pedestrians, Bicyclists, Motorcyclists and Pack animals : 4kpa</t>
  </si>
  <si>
    <t>- Built on site ;Assembled on site ;Prefabricated ;Incremental Launch</t>
  </si>
  <si>
    <t>- Precast ;Cast in-situ</t>
  </si>
  <si>
    <t>- Built on site</t>
  </si>
  <si>
    <t>- Roman arch (single/multiple); Segmental arch (single/multiple); Arch culvert (single/multiple)</t>
  </si>
  <si>
    <t>- Beam type; Truss type</t>
  </si>
  <si>
    <t>- Rigid, non-rigid; Three sided/Open footing/ Slab culvert, Four Sided; Arch topped, Rectangular</t>
  </si>
  <si>
    <t>- Assembled on site</t>
  </si>
  <si>
    <t>- Masonry stone</t>
  </si>
  <si>
    <t>- Structural timber members</t>
  </si>
  <si>
    <t>- Reinforced Concrete</t>
  </si>
  <si>
    <t>- Timber logs</t>
  </si>
  <si>
    <t>- Steel cables</t>
  </si>
  <si>
    <t>Suspended Cable Bridge.jpg</t>
  </si>
  <si>
    <t>Timber Log Footbridge.jpg</t>
  </si>
  <si>
    <t>Box Culvert.jpg</t>
  </si>
  <si>
    <t>Sawn Timber Bridge.jpg</t>
  </si>
  <si>
    <t>Stone Masonry Bridge.jpg</t>
  </si>
  <si>
    <t>Concrete_Ford.JPG</t>
  </si>
  <si>
    <t>Helvetas_Bridge.jpg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</si>
</sst>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u/>
      <sz val="11"/>
      <color theme="10"/>
      <name val="Calibri"/>
      <family val="2"/>
      <scheme val="minor"/>
    </font>
    <font>
      <sz val="11"/>
      <color rgb="FF000000"/>
      <name val="Calibri"/>
      <family val="2"/>
      <scheme val="minor"/>
    </font>
    <font>
      <sz val="11"/>
      <name val="Calibri"/>
      <family val="2"/>
      <scheme val="minor"/>
    </font>
    <font>
      <sz val="9"/>
      <color indexed="81"/>
      <name val="Tahoma"/>
      <charset val="1"/>
    </font>
    <font>
      <b/>
      <sz val="9"/>
      <color indexed="81"/>
      <name val="Tahoma"/>
      <charset val="1"/>
    </font>
    <font>
      <b/>
      <sz val="11"/>
      <color theme="1"/>
      <name val="Calibri"/>
      <family val="2"/>
      <scheme val="minor"/>
    </font>
    <font>
      <b/>
      <sz val="14"/>
      <color theme="1"/>
      <name val="Calibri"/>
      <family val="2"/>
      <scheme val="minor"/>
    </font>
    <font>
      <i/>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42">
    <xf numFmtId="0" fontId="0" fillId="0" borderId="0" xfId="0"/>
    <xf numFmtId="0" fontId="6" fillId="0" borderId="0" xfId="0" applyFont="1"/>
    <xf numFmtId="0" fontId="6" fillId="3" borderId="0" xfId="0" applyFont="1" applyFill="1"/>
    <xf numFmtId="0" fontId="8" fillId="0" borderId="0" xfId="0" applyFont="1"/>
    <xf numFmtId="0" fontId="9" fillId="0" borderId="0" xfId="0" applyFont="1"/>
    <xf numFmtId="0" fontId="0" fillId="0" borderId="1" xfId="0" applyBorder="1"/>
    <xf numFmtId="0" fontId="1" fillId="0" borderId="1" xfId="1" applyBorder="1"/>
    <xf numFmtId="0" fontId="0" fillId="0" borderId="1" xfId="0" applyBorder="1" applyAlignment="1"/>
    <xf numFmtId="0" fontId="0" fillId="0" borderId="1" xfId="0" applyBorder="1" applyAlignment="1">
      <alignment wrapText="1"/>
    </xf>
    <xf numFmtId="0" fontId="3" fillId="0" borderId="1" xfId="1" applyFont="1" applyBorder="1"/>
    <xf numFmtId="0" fontId="2" fillId="0" borderId="1" xfId="0" applyFont="1" applyBorder="1" applyAlignment="1">
      <alignment wrapText="1"/>
    </xf>
    <xf numFmtId="0" fontId="0" fillId="0" borderId="1" xfId="0" quotePrefix="1" applyNumberFormat="1" applyBorder="1"/>
    <xf numFmtId="0" fontId="0" fillId="0" borderId="1" xfId="0" quotePrefix="1" applyBorder="1" applyAlignment="1">
      <alignment wrapText="1"/>
    </xf>
    <xf numFmtId="17" fontId="0" fillId="0" borderId="1" xfId="0" quotePrefix="1" applyNumberFormat="1" applyBorder="1"/>
    <xf numFmtId="0" fontId="0" fillId="0" borderId="3" xfId="0" applyBorder="1"/>
    <xf numFmtId="0" fontId="6" fillId="0" borderId="10" xfId="0" applyFont="1" applyBorder="1"/>
    <xf numFmtId="0" fontId="6" fillId="0" borderId="11" xfId="0" applyFont="1" applyBorder="1"/>
    <xf numFmtId="0" fontId="0" fillId="4" borderId="7" xfId="0" applyFill="1" applyBorder="1"/>
    <xf numFmtId="0" fontId="6" fillId="4" borderId="4" xfId="0" applyFont="1" applyFill="1" applyBorder="1"/>
    <xf numFmtId="0" fontId="6" fillId="4" borderId="5" xfId="0" applyFont="1" applyFill="1" applyBorder="1"/>
    <xf numFmtId="0" fontId="6" fillId="4" borderId="5" xfId="0" applyFont="1" applyFill="1" applyBorder="1" applyAlignment="1">
      <alignment wrapText="1"/>
    </xf>
    <xf numFmtId="0" fontId="6" fillId="4" borderId="6" xfId="0" applyFont="1" applyFill="1" applyBorder="1"/>
    <xf numFmtId="0" fontId="0" fillId="4" borderId="3" xfId="0" applyFill="1" applyBorder="1"/>
    <xf numFmtId="0" fontId="0" fillId="4" borderId="1" xfId="0" applyFill="1" applyBorder="1"/>
    <xf numFmtId="0" fontId="6" fillId="3" borderId="9" xfId="0" applyFont="1" applyFill="1" applyBorder="1"/>
    <xf numFmtId="0" fontId="6" fillId="3" borderId="10" xfId="0" applyFont="1" applyFill="1" applyBorder="1"/>
    <xf numFmtId="0" fontId="0" fillId="3" borderId="8" xfId="0" applyFill="1" applyBorder="1"/>
    <xf numFmtId="0" fontId="0" fillId="3" borderId="3" xfId="0" applyFill="1" applyBorder="1"/>
    <xf numFmtId="0" fontId="0" fillId="3" borderId="2" xfId="0" applyFill="1" applyBorder="1"/>
    <xf numFmtId="0" fontId="0" fillId="3" borderId="1" xfId="0" applyFill="1" applyBorder="1"/>
    <xf numFmtId="0" fontId="0" fillId="3" borderId="2" xfId="0" applyFill="1" applyBorder="1" applyAlignment="1">
      <alignment wrapText="1"/>
    </xf>
    <xf numFmtId="0" fontId="0" fillId="3" borderId="1" xfId="0" applyFill="1" applyBorder="1" applyAlignment="1">
      <alignment wrapText="1"/>
    </xf>
    <xf numFmtId="0" fontId="6" fillId="0" borderId="2" xfId="0" applyFont="1" applyBorder="1" applyAlignment="1">
      <alignment wrapText="1"/>
    </xf>
    <xf numFmtId="0" fontId="6" fillId="0" borderId="1" xfId="0" applyFont="1" applyBorder="1" applyAlignment="1">
      <alignment wrapText="1"/>
    </xf>
    <xf numFmtId="0" fontId="0" fillId="0" borderId="0" xfId="0" applyAlignment="1">
      <alignment wrapText="1"/>
    </xf>
    <xf numFmtId="0" fontId="6" fillId="0" borderId="0" xfId="0" applyFont="1" applyAlignment="1">
      <alignment wrapText="1"/>
    </xf>
    <xf numFmtId="9" fontId="0" fillId="0" borderId="0" xfId="0" applyNumberFormat="1"/>
    <xf numFmtId="3" fontId="0" fillId="0" borderId="0" xfId="0" applyNumberFormat="1" applyBorder="1" applyAlignment="1"/>
    <xf numFmtId="0" fontId="0" fillId="0" borderId="0" xfId="0" applyFont="1"/>
    <xf numFmtId="0" fontId="6" fillId="0" borderId="1" xfId="0" applyFont="1" applyBorder="1"/>
    <xf numFmtId="0" fontId="0" fillId="0" borderId="1" xfId="0" quotePrefix="1" applyBorder="1"/>
    <xf numFmtId="0" fontId="7" fillId="2" borderId="0" xfId="0" applyFont="1" applyFill="1" applyAlignment="1">
      <alignment horizontal="center"/>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nepaltrailbridges.org.np/upload/upload/files/Download/D%20Type%20Handbook.pdf" TargetMode="External"/><Relationship Id="rId1" Type="http://schemas.openxmlformats.org/officeDocument/2006/relationships/hyperlink" Target="http://nepaltrailbridges.org.np/upload/upload/files/Download/D%20Type%20Handbook.pdf"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4"/>
  <sheetViews>
    <sheetView tabSelected="1" workbookViewId="0">
      <pane xSplit="1" ySplit="1" topLeftCell="C2" activePane="bottomRight" state="frozen"/>
      <selection pane="topRight" activeCell="B1" sqref="B1"/>
      <selection pane="bottomLeft" activeCell="A2" sqref="A2"/>
      <selection pane="bottomRight" activeCell="F6" sqref="F6"/>
    </sheetView>
  </sheetViews>
  <sheetFormatPr baseColWidth="10" defaultRowHeight="15" x14ac:dyDescent="0.25"/>
  <cols>
    <col min="1" max="1" width="37.42578125" style="23" bestFit="1" customWidth="1"/>
    <col min="2" max="4" width="37.42578125" style="29" customWidth="1"/>
    <col min="5" max="7" width="39.42578125" style="5" customWidth="1"/>
    <col min="8" max="8" width="39.140625" style="5" customWidth="1"/>
    <col min="9" max="9" width="39.28515625" style="5" customWidth="1"/>
    <col min="10" max="10" width="39.28515625" style="8" customWidth="1"/>
    <col min="11" max="11" width="39.140625" style="8" customWidth="1"/>
    <col min="12" max="16384" width="11.42578125" style="5"/>
  </cols>
  <sheetData>
    <row r="1" spans="1:11" ht="15.75" thickBot="1" x14ac:dyDescent="0.3">
      <c r="A1" s="17"/>
      <c r="B1" s="24" t="s">
        <v>41</v>
      </c>
      <c r="C1" s="25" t="s">
        <v>39</v>
      </c>
      <c r="D1" s="25" t="s">
        <v>38</v>
      </c>
      <c r="E1" s="15" t="s">
        <v>5</v>
      </c>
      <c r="F1" s="15" t="s">
        <v>170</v>
      </c>
      <c r="G1" s="15" t="s">
        <v>116</v>
      </c>
      <c r="H1" s="15" t="s">
        <v>6</v>
      </c>
      <c r="I1" s="16" t="s">
        <v>77</v>
      </c>
      <c r="J1" s="32" t="s">
        <v>90</v>
      </c>
      <c r="K1" s="33" t="s">
        <v>102</v>
      </c>
    </row>
    <row r="2" spans="1:11" x14ac:dyDescent="0.25">
      <c r="A2" s="18" t="s">
        <v>73</v>
      </c>
      <c r="B2" s="26" t="s">
        <v>18</v>
      </c>
      <c r="C2" s="27" t="s">
        <v>22</v>
      </c>
      <c r="D2" s="27" t="s">
        <v>74</v>
      </c>
      <c r="E2" s="14" t="s">
        <v>75</v>
      </c>
      <c r="F2" s="14" t="s">
        <v>75</v>
      </c>
      <c r="G2" s="14" t="s">
        <v>76</v>
      </c>
      <c r="H2" s="14" t="s">
        <v>76</v>
      </c>
      <c r="I2" s="14" t="s">
        <v>78</v>
      </c>
      <c r="J2" s="8" t="s">
        <v>87</v>
      </c>
      <c r="K2" s="8" t="s">
        <v>97</v>
      </c>
    </row>
    <row r="3" spans="1:11" ht="30" x14ac:dyDescent="0.25">
      <c r="A3" s="19" t="s">
        <v>72</v>
      </c>
      <c r="B3" s="28" t="s">
        <v>18</v>
      </c>
      <c r="C3" s="29" t="s">
        <v>18</v>
      </c>
      <c r="D3" s="29" t="s">
        <v>22</v>
      </c>
      <c r="E3" s="40" t="s">
        <v>189</v>
      </c>
      <c r="F3" s="40" t="s">
        <v>189</v>
      </c>
      <c r="G3" s="40" t="s">
        <v>188</v>
      </c>
      <c r="H3" s="40" t="s">
        <v>187</v>
      </c>
      <c r="I3" s="40" t="s">
        <v>186</v>
      </c>
      <c r="J3" s="12" t="s">
        <v>185</v>
      </c>
      <c r="K3" s="12" t="s">
        <v>174</v>
      </c>
    </row>
    <row r="4" spans="1:11" ht="60" x14ac:dyDescent="0.25">
      <c r="A4" s="19" t="s">
        <v>7</v>
      </c>
      <c r="B4" s="28" t="s">
        <v>43</v>
      </c>
      <c r="C4" s="29" t="s">
        <v>22</v>
      </c>
      <c r="D4" s="29" t="s">
        <v>22</v>
      </c>
      <c r="E4" s="6" t="s">
        <v>37</v>
      </c>
      <c r="F4" s="6" t="s">
        <v>37</v>
      </c>
      <c r="G4" s="5" t="s">
        <v>36</v>
      </c>
      <c r="H4" s="7" t="s">
        <v>157</v>
      </c>
      <c r="I4" s="5" t="s">
        <v>40</v>
      </c>
      <c r="J4" s="8" t="s">
        <v>91</v>
      </c>
      <c r="K4" s="8" t="s">
        <v>98</v>
      </c>
    </row>
    <row r="5" spans="1:11" x14ac:dyDescent="0.25">
      <c r="A5" s="19" t="s">
        <v>42</v>
      </c>
      <c r="B5" s="28" t="s">
        <v>22</v>
      </c>
      <c r="C5" s="29" t="s">
        <v>22</v>
      </c>
      <c r="D5" s="29" t="s">
        <v>22</v>
      </c>
      <c r="E5" s="6" t="s">
        <v>190</v>
      </c>
      <c r="F5" s="6" t="s">
        <v>196</v>
      </c>
      <c r="G5" s="6" t="s">
        <v>191</v>
      </c>
      <c r="H5" s="7" t="s">
        <v>192</v>
      </c>
      <c r="I5" s="7" t="s">
        <v>193</v>
      </c>
      <c r="J5" s="8" t="s">
        <v>194</v>
      </c>
      <c r="K5" s="8" t="s">
        <v>195</v>
      </c>
    </row>
    <row r="6" spans="1:11" ht="45" x14ac:dyDescent="0.25">
      <c r="A6" s="20" t="s">
        <v>23</v>
      </c>
      <c r="B6" s="30" t="s">
        <v>22</v>
      </c>
      <c r="C6" s="31" t="s">
        <v>22</v>
      </c>
      <c r="D6" s="29" t="s">
        <v>22</v>
      </c>
      <c r="E6" s="6"/>
      <c r="F6" s="6"/>
      <c r="H6" s="12" t="s">
        <v>183</v>
      </c>
      <c r="I6" s="40" t="s">
        <v>182</v>
      </c>
      <c r="J6" s="12" t="s">
        <v>181</v>
      </c>
    </row>
    <row r="7" spans="1:11" x14ac:dyDescent="0.25">
      <c r="A7" s="19" t="s">
        <v>33</v>
      </c>
      <c r="B7" s="28" t="s">
        <v>22</v>
      </c>
      <c r="C7" s="31" t="s">
        <v>22</v>
      </c>
      <c r="D7" s="29" t="s">
        <v>22</v>
      </c>
      <c r="E7" s="9"/>
      <c r="F7" s="9"/>
      <c r="G7" s="9"/>
    </row>
    <row r="8" spans="1:11" ht="30" x14ac:dyDescent="0.25">
      <c r="A8" s="19" t="s">
        <v>0</v>
      </c>
      <c r="B8" s="30" t="s">
        <v>18</v>
      </c>
      <c r="C8" s="31" t="s">
        <v>18</v>
      </c>
      <c r="D8" s="29" t="s">
        <v>22</v>
      </c>
      <c r="E8" s="12" t="s">
        <v>184</v>
      </c>
      <c r="F8" s="12" t="s">
        <v>184</v>
      </c>
      <c r="G8" s="12" t="s">
        <v>178</v>
      </c>
      <c r="H8" s="40" t="s">
        <v>179</v>
      </c>
      <c r="I8" s="12" t="s">
        <v>178</v>
      </c>
      <c r="J8" s="12" t="s">
        <v>180</v>
      </c>
      <c r="K8" s="12" t="s">
        <v>175</v>
      </c>
    </row>
    <row r="9" spans="1:11" ht="45" x14ac:dyDescent="0.25">
      <c r="A9" s="19" t="s">
        <v>8</v>
      </c>
      <c r="B9" s="28" t="s">
        <v>18</v>
      </c>
      <c r="C9" s="31" t="s">
        <v>18</v>
      </c>
      <c r="D9" s="29" t="s">
        <v>22</v>
      </c>
      <c r="E9" s="12" t="s">
        <v>177</v>
      </c>
      <c r="F9" s="12" t="s">
        <v>177</v>
      </c>
      <c r="G9" s="12" t="s">
        <v>177</v>
      </c>
      <c r="H9" s="12" t="s">
        <v>176</v>
      </c>
      <c r="I9" s="12" t="s">
        <v>176</v>
      </c>
      <c r="J9" s="12" t="s">
        <v>176</v>
      </c>
      <c r="K9" s="12" t="s">
        <v>176</v>
      </c>
    </row>
    <row r="10" spans="1:11" ht="75" x14ac:dyDescent="0.25">
      <c r="A10" s="19" t="s">
        <v>61</v>
      </c>
      <c r="B10" s="30" t="s">
        <v>22</v>
      </c>
      <c r="C10" s="31" t="s">
        <v>22</v>
      </c>
      <c r="D10" s="29" t="s">
        <v>22</v>
      </c>
      <c r="E10" s="8" t="s">
        <v>62</v>
      </c>
      <c r="F10" s="8" t="s">
        <v>62</v>
      </c>
      <c r="G10" s="5" t="s">
        <v>92</v>
      </c>
      <c r="H10" s="8" t="s">
        <v>71</v>
      </c>
      <c r="I10" s="8"/>
      <c r="J10" s="8" t="s">
        <v>95</v>
      </c>
      <c r="K10" s="8" t="s">
        <v>101</v>
      </c>
    </row>
    <row r="11" spans="1:11" ht="150" x14ac:dyDescent="0.25">
      <c r="A11" s="19" t="s">
        <v>99</v>
      </c>
      <c r="B11" s="30" t="s">
        <v>22</v>
      </c>
      <c r="C11" s="31" t="s">
        <v>22</v>
      </c>
      <c r="D11" s="29" t="s">
        <v>22</v>
      </c>
      <c r="E11" s="8" t="s">
        <v>12</v>
      </c>
      <c r="F11" s="8" t="s">
        <v>12</v>
      </c>
      <c r="G11" s="10" t="s">
        <v>19</v>
      </c>
      <c r="H11" s="8" t="s">
        <v>29</v>
      </c>
      <c r="I11" s="8" t="s">
        <v>28</v>
      </c>
    </row>
    <row r="12" spans="1:11" ht="30" x14ac:dyDescent="0.25">
      <c r="A12" s="20" t="s">
        <v>9</v>
      </c>
      <c r="B12" s="28" t="s">
        <v>22</v>
      </c>
      <c r="C12" s="31" t="s">
        <v>22</v>
      </c>
      <c r="D12" s="29" t="s">
        <v>22</v>
      </c>
      <c r="E12" s="8" t="s">
        <v>13</v>
      </c>
      <c r="F12" s="8" t="s">
        <v>13</v>
      </c>
    </row>
    <row r="13" spans="1:11" ht="90" x14ac:dyDescent="0.25">
      <c r="A13" s="19" t="s">
        <v>1</v>
      </c>
      <c r="B13" s="30" t="s">
        <v>22</v>
      </c>
      <c r="C13" s="31" t="s">
        <v>22</v>
      </c>
      <c r="D13" s="29" t="s">
        <v>22</v>
      </c>
      <c r="E13" s="10" t="s">
        <v>14</v>
      </c>
      <c r="F13" s="10" t="s">
        <v>14</v>
      </c>
      <c r="G13" s="10" t="s">
        <v>20</v>
      </c>
      <c r="I13" s="5" t="s">
        <v>27</v>
      </c>
      <c r="J13" s="8" t="s">
        <v>93</v>
      </c>
      <c r="K13" s="8" t="s">
        <v>104</v>
      </c>
    </row>
    <row r="14" spans="1:11" ht="45" x14ac:dyDescent="0.25">
      <c r="A14" s="20" t="s">
        <v>34</v>
      </c>
      <c r="B14" s="28" t="s">
        <v>22</v>
      </c>
      <c r="C14" s="31" t="s">
        <v>22</v>
      </c>
      <c r="D14" s="29" t="s">
        <v>22</v>
      </c>
      <c r="E14" s="10" t="s">
        <v>35</v>
      </c>
      <c r="F14" s="10" t="s">
        <v>35</v>
      </c>
      <c r="G14" s="10"/>
    </row>
    <row r="15" spans="1:11" ht="75" x14ac:dyDescent="0.25">
      <c r="A15" s="19" t="s">
        <v>2</v>
      </c>
      <c r="B15" s="30" t="s">
        <v>22</v>
      </c>
      <c r="C15" s="31" t="s">
        <v>22</v>
      </c>
      <c r="D15" s="29" t="s">
        <v>22</v>
      </c>
      <c r="H15" s="8" t="s">
        <v>30</v>
      </c>
      <c r="K15" s="8" t="s">
        <v>100</v>
      </c>
    </row>
    <row r="16" spans="1:11" x14ac:dyDescent="0.25">
      <c r="A16" s="19" t="s">
        <v>96</v>
      </c>
      <c r="B16" s="28" t="s">
        <v>18</v>
      </c>
      <c r="C16" s="31" t="s">
        <v>18</v>
      </c>
      <c r="D16" s="29" t="s">
        <v>18</v>
      </c>
      <c r="E16" s="5">
        <v>120</v>
      </c>
      <c r="F16" s="5">
        <v>120</v>
      </c>
      <c r="G16" s="11">
        <v>20</v>
      </c>
      <c r="H16" s="5">
        <v>15</v>
      </c>
      <c r="I16" s="12">
        <v>80</v>
      </c>
      <c r="J16" s="8">
        <v>20</v>
      </c>
      <c r="K16" s="8" t="s">
        <v>43</v>
      </c>
    </row>
    <row r="17" spans="1:11" ht="30" x14ac:dyDescent="0.25">
      <c r="A17" s="19" t="s">
        <v>31</v>
      </c>
      <c r="B17" s="30" t="s">
        <v>22</v>
      </c>
      <c r="C17" s="31" t="s">
        <v>22</v>
      </c>
      <c r="D17" s="29" t="s">
        <v>22</v>
      </c>
      <c r="G17" s="13"/>
      <c r="H17" s="8" t="s">
        <v>32</v>
      </c>
      <c r="I17" s="12"/>
    </row>
    <row r="18" spans="1:11" x14ac:dyDescent="0.25">
      <c r="A18" s="19" t="s">
        <v>24</v>
      </c>
      <c r="B18" s="28" t="s">
        <v>22</v>
      </c>
      <c r="C18" s="31" t="s">
        <v>22</v>
      </c>
      <c r="D18" s="29" t="s">
        <v>22</v>
      </c>
      <c r="G18" s="13"/>
      <c r="H18" s="5" t="s">
        <v>25</v>
      </c>
    </row>
    <row r="19" spans="1:11" x14ac:dyDescent="0.25">
      <c r="A19" s="19" t="s">
        <v>3</v>
      </c>
      <c r="B19" s="30" t="s">
        <v>22</v>
      </c>
      <c r="C19" s="31" t="s">
        <v>22</v>
      </c>
      <c r="D19" s="29" t="s">
        <v>22</v>
      </c>
      <c r="E19" s="5" t="s">
        <v>10</v>
      </c>
      <c r="F19" s="5" t="s">
        <v>10</v>
      </c>
    </row>
    <row r="20" spans="1:11" ht="75" x14ac:dyDescent="0.25">
      <c r="A20" s="19" t="s">
        <v>4</v>
      </c>
      <c r="B20" s="28" t="s">
        <v>22</v>
      </c>
      <c r="C20" s="31" t="s">
        <v>22</v>
      </c>
      <c r="D20" s="29" t="s">
        <v>22</v>
      </c>
      <c r="E20" s="8" t="s">
        <v>15</v>
      </c>
      <c r="F20" s="8" t="s">
        <v>15</v>
      </c>
      <c r="G20" s="10" t="s">
        <v>21</v>
      </c>
      <c r="K20" s="8" t="s">
        <v>103</v>
      </c>
    </row>
    <row r="21" spans="1:11" ht="60" x14ac:dyDescent="0.25">
      <c r="A21" s="19" t="s">
        <v>105</v>
      </c>
      <c r="B21" s="30" t="s">
        <v>18</v>
      </c>
      <c r="C21" s="31" t="s">
        <v>22</v>
      </c>
      <c r="D21" s="29" t="s">
        <v>22</v>
      </c>
      <c r="E21" s="10" t="s">
        <v>11</v>
      </c>
      <c r="F21" s="10" t="s">
        <v>11</v>
      </c>
      <c r="G21" s="10" t="s">
        <v>106</v>
      </c>
      <c r="I21" s="8" t="s">
        <v>26</v>
      </c>
      <c r="K21" s="8" t="s">
        <v>107</v>
      </c>
    </row>
    <row r="22" spans="1:11" ht="60" x14ac:dyDescent="0.25">
      <c r="A22" s="19" t="s">
        <v>79</v>
      </c>
      <c r="B22" s="30" t="s">
        <v>22</v>
      </c>
      <c r="C22" s="31" t="s">
        <v>22</v>
      </c>
      <c r="D22" s="29" t="s">
        <v>22</v>
      </c>
      <c r="E22" s="10" t="s">
        <v>80</v>
      </c>
      <c r="F22" s="10" t="s">
        <v>80</v>
      </c>
      <c r="G22" s="10" t="s">
        <v>81</v>
      </c>
      <c r="H22" s="10" t="s">
        <v>82</v>
      </c>
      <c r="I22" s="10" t="s">
        <v>83</v>
      </c>
      <c r="J22" s="8" t="s">
        <v>94</v>
      </c>
      <c r="K22" s="8" t="s">
        <v>108</v>
      </c>
    </row>
    <row r="23" spans="1:11" ht="60.75" thickBot="1" x14ac:dyDescent="0.3">
      <c r="A23" s="21" t="s">
        <v>16</v>
      </c>
      <c r="B23" s="30" t="s">
        <v>22</v>
      </c>
      <c r="C23" s="31" t="s">
        <v>22</v>
      </c>
      <c r="D23" s="29" t="s">
        <v>22</v>
      </c>
      <c r="E23" s="8" t="s">
        <v>17</v>
      </c>
      <c r="F23" s="8" t="s">
        <v>17</v>
      </c>
    </row>
    <row r="24" spans="1:11" x14ac:dyDescent="0.25">
      <c r="A24" s="22"/>
    </row>
  </sheetData>
  <hyperlinks>
    <hyperlink ref="E4" r:id="rId1" display="http://nepaltrailbridges.org.np/upload/upload/files/Download/D%20Type%20Handbook.pdf"/>
    <hyperlink ref="F4" r:id="rId2" display="http://nepaltrailbridges.org.np/upload/upload/files/Download/D%20Type%20Handbook.pdf"/>
  </hyperlinks>
  <pageMargins left="0.7" right="0.7" top="0.75" bottom="0.75"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31"/>
  <sheetViews>
    <sheetView workbookViewId="0"/>
  </sheetViews>
  <sheetFormatPr baseColWidth="10" defaultRowHeight="15" x14ac:dyDescent="0.25"/>
  <cols>
    <col min="1" max="1" width="29.28515625" customWidth="1"/>
    <col min="2" max="2" width="21.140625" customWidth="1"/>
  </cols>
  <sheetData>
    <row r="2" spans="1:2" ht="18.75" x14ac:dyDescent="0.3">
      <c r="A2" s="41" t="s">
        <v>0</v>
      </c>
      <c r="B2" s="41"/>
    </row>
    <row r="3" spans="1:2" x14ac:dyDescent="0.25">
      <c r="A3" s="2" t="s">
        <v>50</v>
      </c>
      <c r="B3" s="2" t="s">
        <v>51</v>
      </c>
    </row>
    <row r="4" spans="1:2" x14ac:dyDescent="0.25">
      <c r="A4" s="1" t="s">
        <v>46</v>
      </c>
    </row>
    <row r="5" spans="1:2" x14ac:dyDescent="0.25">
      <c r="A5" s="1" t="s">
        <v>47</v>
      </c>
    </row>
    <row r="6" spans="1:2" x14ac:dyDescent="0.25">
      <c r="A6" s="1" t="s">
        <v>44</v>
      </c>
      <c r="B6" t="s">
        <v>52</v>
      </c>
    </row>
    <row r="7" spans="1:2" x14ac:dyDescent="0.25">
      <c r="A7" s="1" t="s">
        <v>45</v>
      </c>
      <c r="B7" t="s">
        <v>53</v>
      </c>
    </row>
    <row r="8" spans="1:2" x14ac:dyDescent="0.25">
      <c r="A8" s="1" t="s">
        <v>48</v>
      </c>
    </row>
    <row r="9" spans="1:2" x14ac:dyDescent="0.25">
      <c r="A9" s="1" t="s">
        <v>49</v>
      </c>
      <c r="B9" t="s">
        <v>54</v>
      </c>
    </row>
    <row r="10" spans="1:2" x14ac:dyDescent="0.25">
      <c r="A10" s="4" t="s">
        <v>55</v>
      </c>
      <c r="B10" s="3" t="s">
        <v>56</v>
      </c>
    </row>
    <row r="11" spans="1:2" x14ac:dyDescent="0.25">
      <c r="A11" s="4" t="s">
        <v>57</v>
      </c>
      <c r="B11" s="3" t="s">
        <v>58</v>
      </c>
    </row>
    <row r="12" spans="1:2" x14ac:dyDescent="0.25">
      <c r="A12" s="4" t="s">
        <v>59</v>
      </c>
      <c r="B12" s="3" t="s">
        <v>60</v>
      </c>
    </row>
    <row r="15" spans="1:2" ht="18.75" x14ac:dyDescent="0.3">
      <c r="A15" s="41" t="s">
        <v>8</v>
      </c>
      <c r="B15" s="41"/>
    </row>
    <row r="16" spans="1:2" x14ac:dyDescent="0.25">
      <c r="A16" s="2" t="s">
        <v>50</v>
      </c>
      <c r="B16" s="2" t="s">
        <v>51</v>
      </c>
    </row>
    <row r="17" spans="1:2" x14ac:dyDescent="0.25">
      <c r="A17" s="1" t="s">
        <v>63</v>
      </c>
    </row>
    <row r="18" spans="1:2" x14ac:dyDescent="0.25">
      <c r="A18" s="1" t="s">
        <v>64</v>
      </c>
    </row>
    <row r="19" spans="1:2" x14ac:dyDescent="0.25">
      <c r="A19" s="1" t="s">
        <v>65</v>
      </c>
      <c r="B19" s="3" t="s">
        <v>66</v>
      </c>
    </row>
    <row r="20" spans="1:2" x14ac:dyDescent="0.25">
      <c r="A20" s="1" t="s">
        <v>67</v>
      </c>
    </row>
    <row r="21" spans="1:2" x14ac:dyDescent="0.25">
      <c r="A21" s="1" t="s">
        <v>68</v>
      </c>
    </row>
    <row r="22" spans="1:2" x14ac:dyDescent="0.25">
      <c r="A22" s="1" t="s">
        <v>69</v>
      </c>
      <c r="B22" s="3" t="s">
        <v>70</v>
      </c>
    </row>
    <row r="25" spans="1:2" ht="18.75" x14ac:dyDescent="0.3">
      <c r="A25" s="41" t="s">
        <v>84</v>
      </c>
      <c r="B25" s="41"/>
    </row>
    <row r="26" spans="1:2" x14ac:dyDescent="0.25">
      <c r="A26" s="2" t="s">
        <v>50</v>
      </c>
      <c r="B26" s="2" t="s">
        <v>51</v>
      </c>
    </row>
    <row r="27" spans="1:2" x14ac:dyDescent="0.25">
      <c r="A27" s="1" t="s">
        <v>75</v>
      </c>
    </row>
    <row r="28" spans="1:2" x14ac:dyDescent="0.25">
      <c r="A28" s="1" t="s">
        <v>76</v>
      </c>
      <c r="B28" s="3" t="s">
        <v>85</v>
      </c>
    </row>
    <row r="29" spans="1:2" x14ac:dyDescent="0.25">
      <c r="A29" s="1" t="s">
        <v>86</v>
      </c>
    </row>
    <row r="30" spans="1:2" x14ac:dyDescent="0.25">
      <c r="A30" s="1" t="s">
        <v>87</v>
      </c>
    </row>
    <row r="31" spans="1:2" x14ac:dyDescent="0.25">
      <c r="A31" s="1" t="s">
        <v>88</v>
      </c>
      <c r="B31" s="3" t="s">
        <v>89</v>
      </c>
    </row>
  </sheetData>
  <mergeCells count="3">
    <mergeCell ref="A2:B2"/>
    <mergeCell ref="A15:B15"/>
    <mergeCell ref="A25:B2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opLeftCell="B1" workbookViewId="0">
      <selection activeCell="B6" sqref="A6:XFD6"/>
    </sheetView>
  </sheetViews>
  <sheetFormatPr baseColWidth="10" defaultRowHeight="15" x14ac:dyDescent="0.25"/>
  <cols>
    <col min="1" max="1" width="19.140625" customWidth="1"/>
    <col min="3" max="3" width="18" customWidth="1"/>
    <col min="4" max="5" width="24.140625" customWidth="1"/>
    <col min="6" max="6" width="35.7109375" style="34" customWidth="1"/>
    <col min="7" max="7" width="35.42578125" style="34" customWidth="1"/>
  </cols>
  <sheetData>
    <row r="1" spans="1:8" x14ac:dyDescent="0.25">
      <c r="A1" s="1" t="s">
        <v>109</v>
      </c>
      <c r="B1" s="1" t="s">
        <v>110</v>
      </c>
      <c r="C1" s="1" t="s">
        <v>122</v>
      </c>
      <c r="D1" s="1" t="s">
        <v>112</v>
      </c>
      <c r="E1" s="1" t="s">
        <v>113</v>
      </c>
      <c r="F1" s="35" t="s">
        <v>111</v>
      </c>
      <c r="G1" s="35" t="s">
        <v>127</v>
      </c>
      <c r="H1" s="1" t="s">
        <v>125</v>
      </c>
    </row>
    <row r="2" spans="1:8" ht="45" x14ac:dyDescent="0.25">
      <c r="A2" s="34" t="s">
        <v>118</v>
      </c>
      <c r="B2" t="s">
        <v>114</v>
      </c>
      <c r="C2" t="s">
        <v>123</v>
      </c>
      <c r="D2">
        <v>5</v>
      </c>
      <c r="E2" t="s">
        <v>115</v>
      </c>
      <c r="F2" s="34" t="s">
        <v>150</v>
      </c>
      <c r="G2" s="34" t="s">
        <v>116</v>
      </c>
      <c r="H2" t="s">
        <v>126</v>
      </c>
    </row>
    <row r="3" spans="1:8" ht="45" x14ac:dyDescent="0.25">
      <c r="A3" t="s">
        <v>117</v>
      </c>
      <c r="B3" t="s">
        <v>119</v>
      </c>
      <c r="C3" t="s">
        <v>124</v>
      </c>
      <c r="D3">
        <v>15</v>
      </c>
      <c r="E3" t="s">
        <v>115</v>
      </c>
      <c r="F3" s="34" t="s">
        <v>151</v>
      </c>
      <c r="G3" s="34" t="s">
        <v>6</v>
      </c>
      <c r="H3" t="s">
        <v>126</v>
      </c>
    </row>
    <row r="4" spans="1:8" ht="30" x14ac:dyDescent="0.25">
      <c r="A4" t="s">
        <v>120</v>
      </c>
      <c r="B4" t="s">
        <v>119</v>
      </c>
      <c r="C4" t="s">
        <v>124</v>
      </c>
      <c r="D4">
        <v>20</v>
      </c>
      <c r="E4" t="s">
        <v>115</v>
      </c>
      <c r="F4" s="34" t="s">
        <v>121</v>
      </c>
      <c r="G4" s="34" t="s">
        <v>152</v>
      </c>
      <c r="H4" t="s">
        <v>126</v>
      </c>
    </row>
    <row r="5" spans="1:8" ht="45" x14ac:dyDescent="0.25">
      <c r="A5" t="s">
        <v>129</v>
      </c>
      <c r="B5" t="s">
        <v>128</v>
      </c>
      <c r="C5" t="s">
        <v>124</v>
      </c>
      <c r="D5" s="36">
        <v>0.02</v>
      </c>
      <c r="E5" t="s">
        <v>115</v>
      </c>
      <c r="F5" s="34" t="s">
        <v>151</v>
      </c>
      <c r="G5" s="34" t="s">
        <v>6</v>
      </c>
      <c r="H5" t="s">
        <v>126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F2" sqref="F2"/>
    </sheetView>
  </sheetViews>
  <sheetFormatPr baseColWidth="10" defaultRowHeight="15" x14ac:dyDescent="0.25"/>
  <cols>
    <col min="1" max="1" width="19.140625" style="8" customWidth="1"/>
    <col min="2" max="2" width="15.28515625" style="8" bestFit="1" customWidth="1"/>
    <col min="3" max="3" width="34.140625" style="8" customWidth="1"/>
    <col min="4" max="4" width="18" style="5" customWidth="1"/>
    <col min="5" max="5" width="35.7109375" style="8" customWidth="1"/>
    <col min="6" max="6" width="35.42578125" style="8" customWidth="1"/>
  </cols>
  <sheetData>
    <row r="1" spans="1:6" x14ac:dyDescent="0.25">
      <c r="A1" s="33" t="s">
        <v>109</v>
      </c>
      <c r="B1" s="33" t="s">
        <v>110</v>
      </c>
      <c r="C1" s="33" t="s">
        <v>154</v>
      </c>
      <c r="D1" s="39" t="s">
        <v>122</v>
      </c>
      <c r="E1" s="33" t="s">
        <v>111</v>
      </c>
      <c r="F1" s="33" t="s">
        <v>127</v>
      </c>
    </row>
    <row r="2" spans="1:6" ht="45" x14ac:dyDescent="0.25">
      <c r="A2" s="8" t="s">
        <v>169</v>
      </c>
      <c r="B2" s="8" t="s">
        <v>114</v>
      </c>
      <c r="C2" s="8" t="s">
        <v>156</v>
      </c>
      <c r="D2" s="5" t="s">
        <v>123</v>
      </c>
      <c r="E2" s="8" t="s">
        <v>150</v>
      </c>
      <c r="F2" s="8" t="s">
        <v>116</v>
      </c>
    </row>
    <row r="3" spans="1:6" ht="75" x14ac:dyDescent="0.25">
      <c r="A3" s="8" t="s">
        <v>168</v>
      </c>
      <c r="B3" s="8" t="s">
        <v>153</v>
      </c>
      <c r="C3" s="8" t="s">
        <v>155</v>
      </c>
      <c r="D3" s="5" t="s">
        <v>123</v>
      </c>
      <c r="E3" s="8" t="s">
        <v>151</v>
      </c>
      <c r="F3" s="8" t="s">
        <v>6</v>
      </c>
    </row>
    <row r="4" spans="1:6" ht="60" x14ac:dyDescent="0.25">
      <c r="A4" s="8" t="s">
        <v>167</v>
      </c>
      <c r="B4" s="8" t="s">
        <v>158</v>
      </c>
      <c r="C4" s="8" t="s">
        <v>159</v>
      </c>
      <c r="D4" s="5" t="s">
        <v>124</v>
      </c>
      <c r="E4" s="8" t="s">
        <v>160</v>
      </c>
      <c r="F4" s="8" t="s">
        <v>102</v>
      </c>
    </row>
    <row r="5" spans="1:6" ht="60" x14ac:dyDescent="0.25">
      <c r="A5" s="8" t="s">
        <v>166</v>
      </c>
      <c r="B5" s="8" t="s">
        <v>158</v>
      </c>
      <c r="C5" s="8" t="s">
        <v>161</v>
      </c>
      <c r="D5" s="5" t="s">
        <v>124</v>
      </c>
      <c r="E5" s="8" t="s">
        <v>160</v>
      </c>
      <c r="F5" s="8" t="s">
        <v>102</v>
      </c>
    </row>
    <row r="6" spans="1:6" ht="60" x14ac:dyDescent="0.25">
      <c r="A6" s="8" t="s">
        <v>165</v>
      </c>
      <c r="B6" s="8" t="s">
        <v>162</v>
      </c>
      <c r="C6" s="8" t="s">
        <v>163</v>
      </c>
      <c r="D6" s="8" t="s">
        <v>164</v>
      </c>
      <c r="E6" s="8" t="s">
        <v>160</v>
      </c>
      <c r="F6" s="8" t="s">
        <v>102</v>
      </c>
    </row>
    <row r="7" spans="1:6" ht="60" x14ac:dyDescent="0.25">
      <c r="A7" s="8" t="s">
        <v>172</v>
      </c>
      <c r="B7" s="8" t="s">
        <v>162</v>
      </c>
      <c r="C7" s="8" t="s">
        <v>171</v>
      </c>
      <c r="D7" s="8" t="s">
        <v>164</v>
      </c>
      <c r="E7" s="8" t="s">
        <v>160</v>
      </c>
      <c r="F7" s="8" t="s">
        <v>102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B7" sqref="B7"/>
    </sheetView>
  </sheetViews>
  <sheetFormatPr baseColWidth="10" defaultRowHeight="15" x14ac:dyDescent="0.25"/>
  <cols>
    <col min="1" max="1" width="26.5703125" bestFit="1" customWidth="1"/>
  </cols>
  <sheetData>
    <row r="1" spans="1:3" x14ac:dyDescent="0.25">
      <c r="A1" s="1" t="s">
        <v>135</v>
      </c>
      <c r="B1" s="1" t="s">
        <v>136</v>
      </c>
      <c r="C1" s="1" t="s">
        <v>137</v>
      </c>
    </row>
    <row r="2" spans="1:3" x14ac:dyDescent="0.25">
      <c r="A2" t="s">
        <v>130</v>
      </c>
      <c r="B2">
        <v>128000</v>
      </c>
      <c r="C2">
        <f>B2*0.00089</f>
        <v>113.91999999999999</v>
      </c>
    </row>
    <row r="3" spans="1:3" x14ac:dyDescent="0.25">
      <c r="A3" t="s">
        <v>131</v>
      </c>
      <c r="B3">
        <v>70000</v>
      </c>
      <c r="C3">
        <f t="shared" ref="C3:C6" si="0">B3*0.00089</f>
        <v>62.3</v>
      </c>
    </row>
    <row r="4" spans="1:3" x14ac:dyDescent="0.25">
      <c r="A4" t="s">
        <v>132</v>
      </c>
      <c r="B4">
        <v>15000</v>
      </c>
      <c r="C4">
        <f t="shared" si="0"/>
        <v>13.35</v>
      </c>
    </row>
    <row r="5" spans="1:3" x14ac:dyDescent="0.25">
      <c r="A5" t="s">
        <v>133</v>
      </c>
      <c r="B5">
        <v>15000</v>
      </c>
      <c r="C5">
        <f t="shared" si="0"/>
        <v>13.35</v>
      </c>
    </row>
    <row r="6" spans="1:3" x14ac:dyDescent="0.25">
      <c r="A6" t="s">
        <v>134</v>
      </c>
      <c r="B6">
        <v>275000</v>
      </c>
      <c r="C6">
        <f t="shared" si="0"/>
        <v>244.75</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I35" sqref="I35"/>
    </sheetView>
  </sheetViews>
  <sheetFormatPr baseColWidth="10" defaultRowHeight="15" x14ac:dyDescent="0.25"/>
  <cols>
    <col min="1" max="1" width="26.5703125" bestFit="1" customWidth="1"/>
  </cols>
  <sheetData>
    <row r="1" spans="1:3" x14ac:dyDescent="0.25">
      <c r="A1" s="1" t="s">
        <v>135</v>
      </c>
      <c r="B1" s="1" t="s">
        <v>136</v>
      </c>
      <c r="C1" s="1" t="s">
        <v>137</v>
      </c>
    </row>
    <row r="2" spans="1:3" x14ac:dyDescent="0.25">
      <c r="A2" t="s">
        <v>130</v>
      </c>
      <c r="B2">
        <v>115000</v>
      </c>
      <c r="C2">
        <f>B2*0.00089</f>
        <v>102.35</v>
      </c>
    </row>
    <row r="3" spans="1:3" x14ac:dyDescent="0.25">
      <c r="A3" t="s">
        <v>131</v>
      </c>
      <c r="B3">
        <v>70000</v>
      </c>
      <c r="C3">
        <f t="shared" ref="C3:C6" si="0">B3*0.00089</f>
        <v>62.3</v>
      </c>
    </row>
    <row r="4" spans="1:3" x14ac:dyDescent="0.25">
      <c r="A4" t="s">
        <v>132</v>
      </c>
      <c r="B4">
        <v>15000</v>
      </c>
      <c r="C4">
        <f t="shared" si="0"/>
        <v>13.35</v>
      </c>
    </row>
    <row r="5" spans="1:3" x14ac:dyDescent="0.25">
      <c r="A5" t="s">
        <v>133</v>
      </c>
      <c r="B5">
        <v>15000</v>
      </c>
      <c r="C5">
        <f t="shared" si="0"/>
        <v>13.35</v>
      </c>
    </row>
    <row r="6" spans="1:3" x14ac:dyDescent="0.25">
      <c r="A6" t="s">
        <v>134</v>
      </c>
      <c r="B6">
        <v>250000</v>
      </c>
      <c r="C6">
        <f t="shared" si="0"/>
        <v>222.5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D10" sqref="D10"/>
    </sheetView>
  </sheetViews>
  <sheetFormatPr baseColWidth="10" defaultRowHeight="15" x14ac:dyDescent="0.25"/>
  <cols>
    <col min="1" max="1" width="19.42578125" bestFit="1" customWidth="1"/>
    <col min="2" max="2" width="19.7109375" bestFit="1" customWidth="1"/>
    <col min="3" max="3" width="19.28515625" bestFit="1" customWidth="1"/>
  </cols>
  <sheetData>
    <row r="1" spans="1:3" x14ac:dyDescent="0.25">
      <c r="A1" s="1" t="s">
        <v>135</v>
      </c>
      <c r="B1" s="1" t="s">
        <v>140</v>
      </c>
      <c r="C1" s="1" t="s">
        <v>141</v>
      </c>
    </row>
    <row r="2" spans="1:3" x14ac:dyDescent="0.25">
      <c r="A2" s="38" t="s">
        <v>139</v>
      </c>
      <c r="B2" s="37">
        <v>10700000</v>
      </c>
      <c r="C2">
        <f>B2*0.00089</f>
        <v>9523</v>
      </c>
    </row>
    <row r="3" spans="1:3" x14ac:dyDescent="0.25">
      <c r="A3" t="s">
        <v>138</v>
      </c>
      <c r="B3" s="37">
        <v>820000</v>
      </c>
      <c r="C3">
        <f>B3*0.00089</f>
        <v>729.8</v>
      </c>
    </row>
    <row r="4" spans="1:3" x14ac:dyDescent="0.25">
      <c r="A4" t="s">
        <v>173</v>
      </c>
      <c r="B4" s="37">
        <f>8200000 + 4000000</f>
        <v>12200000</v>
      </c>
      <c r="C4">
        <f>B4*0.00089</f>
        <v>10858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K25" sqref="K25"/>
    </sheetView>
  </sheetViews>
  <sheetFormatPr baseColWidth="10" defaultRowHeight="15" x14ac:dyDescent="0.25"/>
  <cols>
    <col min="1" max="1" width="19.42578125" bestFit="1" customWidth="1"/>
    <col min="2" max="2" width="19.7109375" bestFit="1" customWidth="1"/>
    <col min="3" max="3" width="19.28515625" bestFit="1" customWidth="1"/>
  </cols>
  <sheetData>
    <row r="1" spans="1:3" x14ac:dyDescent="0.25">
      <c r="A1" s="1" t="s">
        <v>135</v>
      </c>
      <c r="B1" s="1" t="s">
        <v>140</v>
      </c>
      <c r="C1" s="1" t="s">
        <v>141</v>
      </c>
    </row>
    <row r="2" spans="1:3" x14ac:dyDescent="0.25">
      <c r="A2" s="38" t="s">
        <v>139</v>
      </c>
      <c r="B2" s="37">
        <v>10700000</v>
      </c>
      <c r="C2">
        <f>B2*0.00089</f>
        <v>9523</v>
      </c>
    </row>
    <row r="3" spans="1:3" x14ac:dyDescent="0.25">
      <c r="A3" t="s">
        <v>138</v>
      </c>
      <c r="B3" s="37">
        <v>820000</v>
      </c>
      <c r="C3">
        <f>B3*0.00089</f>
        <v>729.8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1" sqref="B1"/>
    </sheetView>
  </sheetViews>
  <sheetFormatPr baseColWidth="10" defaultRowHeight="15" x14ac:dyDescent="0.25"/>
  <cols>
    <col min="1" max="1" width="33.42578125" bestFit="1" customWidth="1"/>
  </cols>
  <sheetData>
    <row r="1" spans="1:2" x14ac:dyDescent="0.25">
      <c r="A1" s="1" t="s">
        <v>135</v>
      </c>
      <c r="B1" s="1" t="s">
        <v>149</v>
      </c>
    </row>
    <row r="2" spans="1:2" x14ac:dyDescent="0.25">
      <c r="A2" t="s">
        <v>142</v>
      </c>
      <c r="B2">
        <v>6</v>
      </c>
    </row>
    <row r="3" spans="1:2" x14ac:dyDescent="0.25">
      <c r="A3" t="s">
        <v>143</v>
      </c>
      <c r="B3">
        <v>1.4</v>
      </c>
    </row>
    <row r="4" spans="1:2" x14ac:dyDescent="0.25">
      <c r="A4" t="s">
        <v>144</v>
      </c>
      <c r="B4">
        <v>16</v>
      </c>
    </row>
    <row r="5" spans="1:2" x14ac:dyDescent="0.25">
      <c r="A5" t="s">
        <v>145</v>
      </c>
      <c r="B5">
        <v>7</v>
      </c>
    </row>
    <row r="6" spans="1:2" x14ac:dyDescent="0.25">
      <c r="A6" t="s">
        <v>146</v>
      </c>
      <c r="B6">
        <v>9</v>
      </c>
    </row>
    <row r="7" spans="1:2" x14ac:dyDescent="0.25">
      <c r="A7" t="s">
        <v>147</v>
      </c>
      <c r="B7">
        <v>10</v>
      </c>
    </row>
    <row r="8" spans="1:2" x14ac:dyDescent="0.25">
      <c r="A8" t="s">
        <v>148</v>
      </c>
      <c r="B8">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Data</vt:lpstr>
      <vt:lpstr>Feasibility Criteria</vt:lpstr>
      <vt:lpstr>Decision Points_orig</vt:lpstr>
      <vt:lpstr>Decision Points</vt:lpstr>
      <vt:lpstr>Per linear m costs_suspension</vt:lpstr>
      <vt:lpstr>Per linear m costs_suspended</vt:lpstr>
      <vt:lpstr>Lumpsum costs_suspension</vt:lpstr>
      <vt:lpstr>Lumpsum costs_suspended</vt:lpstr>
      <vt:lpstr>Default Unit Costs</vt:lpstr>
    </vt:vector>
  </TitlesOfParts>
  <Company>Ecole des ponts Paristech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Mwendwa KIKO</dc:creator>
  <cp:lastModifiedBy>Mwendwa KIKO</cp:lastModifiedBy>
  <dcterms:created xsi:type="dcterms:W3CDTF">2023-06-20T20:05:21Z</dcterms:created>
  <dcterms:modified xsi:type="dcterms:W3CDTF">2023-08-25T15:28:08Z</dcterms:modified>
</cp:coreProperties>
</file>