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596F1FAF-6908-46E8-AE63-0A012C6EC3C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ovie Sum_Rate" sheetId="4" r:id="rId1"/>
    <sheet name="Movie_log_Real" sheetId="1" r:id="rId2"/>
    <sheet name="Movie_To_Do" sheetId="6" r:id="rId3"/>
    <sheet name="Calculation" sheetId="7" r:id="rId4"/>
    <sheet name="Favorite_Actor_Dep" sheetId="9" r:id="rId5"/>
  </sheets>
  <calcPr calcId="191028"/>
  <pivotCaches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6" l="1" a="1"/>
  <c r="K33" i="6" s="1"/>
  <c r="L33" i="6" a="1"/>
  <c r="L33" i="6"/>
  <c r="M33" i="6" a="1"/>
  <c r="M33" i="6" s="1"/>
  <c r="N33" i="6" a="1"/>
  <c r="N33" i="6"/>
  <c r="J33" i="6" a="1"/>
  <c r="J33" i="6" s="1"/>
  <c r="D14" i="6" a="1"/>
  <c r="D14" i="6" s="1"/>
  <c r="B7" i="6" a="1"/>
  <c r="B7" i="6" s="1"/>
  <c r="J12" i="6" a="1"/>
  <c r="J12" i="6" s="1"/>
  <c r="C30" i="9" a="1"/>
  <c r="C30" i="9" s="1"/>
  <c r="D7" i="6" a="1"/>
  <c r="D7" i="6" s="1"/>
  <c r="L7" i="7"/>
  <c r="L6" i="7"/>
  <c r="L5" i="7"/>
  <c r="A1" i="7" a="1"/>
  <c r="A1" i="7" s="1"/>
  <c r="L10" i="7" l="1"/>
  <c r="B14" i="6" a="1"/>
  <c r="B14" i="6" s="1"/>
  <c r="G1" i="7" a="1"/>
  <c r="G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<sst xmlns="http://schemas.openxmlformats.org/spreadsheetml/2006/main" count="992" uniqueCount="633">
  <si>
    <t>Genre</t>
  </si>
  <si>
    <t>Name_Movie</t>
  </si>
  <si>
    <t>Actors</t>
  </si>
  <si>
    <t>Actor_2</t>
  </si>
  <si>
    <t>Actor_3</t>
  </si>
  <si>
    <t>Actor_4</t>
  </si>
  <si>
    <t>Came_out</t>
  </si>
  <si>
    <t>Date_M</t>
  </si>
  <si>
    <t>Rate_S</t>
  </si>
  <si>
    <t>Director</t>
  </si>
  <si>
    <t>Action</t>
  </si>
  <si>
    <t>Rouge City</t>
  </si>
  <si>
    <t>Lannick Gauty</t>
  </si>
  <si>
    <t>Stanislas Merhar</t>
  </si>
  <si>
    <t>Kaaris</t>
  </si>
  <si>
    <t>David Belle</t>
  </si>
  <si>
    <t>Olivier Marchal</t>
  </si>
  <si>
    <t>Tenet</t>
  </si>
  <si>
    <t>Johan David Washington</t>
  </si>
  <si>
    <t>Robert Pattinson</t>
  </si>
  <si>
    <t>Elizabeth Debicki</t>
  </si>
  <si>
    <t>Juhan Ulfsak</t>
  </si>
  <si>
    <t>Christopher Nolan</t>
  </si>
  <si>
    <t>Dunkirk</t>
  </si>
  <si>
    <t>Fionn Whitehead</t>
  </si>
  <si>
    <t>Barry Keoghan</t>
  </si>
  <si>
    <t>Mark Rylance</t>
  </si>
  <si>
    <t>Love and Monsters</t>
  </si>
  <si>
    <t>Dylan O'Brien</t>
  </si>
  <si>
    <t>Jessica Henwick</t>
  </si>
  <si>
    <t>Micheal Rooker</t>
  </si>
  <si>
    <t>Dan Ewing</t>
  </si>
  <si>
    <t>Micheal Matthews</t>
  </si>
  <si>
    <t>The Gentlemen</t>
  </si>
  <si>
    <t>Matthew McConaughey</t>
  </si>
  <si>
    <t>Charlie Hunnam</t>
  </si>
  <si>
    <t>Michelle Dockery</t>
  </si>
  <si>
    <t>Jeremy Strong</t>
  </si>
  <si>
    <t>Guy Ritchie</t>
  </si>
  <si>
    <t>V For Vendetta</t>
  </si>
  <si>
    <t>Hugo Weaving</t>
  </si>
  <si>
    <t>Natalie Portman</t>
  </si>
  <si>
    <t>Rupert Graves</t>
  </si>
  <si>
    <t>Stephen Rea</t>
  </si>
  <si>
    <t>James McTeigue</t>
  </si>
  <si>
    <t>Avenger</t>
  </si>
  <si>
    <t>Robert Downey Jr.</t>
  </si>
  <si>
    <t>Chris Evans</t>
  </si>
  <si>
    <t>Scarlett Johansson</t>
  </si>
  <si>
    <t>Chris Hemsworth</t>
  </si>
  <si>
    <t>Joss Whedon</t>
  </si>
  <si>
    <t>Thor: Ragnarock</t>
  </si>
  <si>
    <t>Tom Hiddleston</t>
  </si>
  <si>
    <t>Cate Blanchett</t>
  </si>
  <si>
    <t>Taika Waititi</t>
  </si>
  <si>
    <t>Thor</t>
  </si>
  <si>
    <t>Anthony Hopkins</t>
  </si>
  <si>
    <t>Kenneth Branagh</t>
  </si>
  <si>
    <t>Captain America: Civil War</t>
  </si>
  <si>
    <t>Anthony Russo</t>
  </si>
  <si>
    <t>Snow White and the Huntsman</t>
  </si>
  <si>
    <t>Kristen Stewart</t>
  </si>
  <si>
    <t>Charlize Theron</t>
  </si>
  <si>
    <t>Rupert Sanders</t>
  </si>
  <si>
    <t>Iron Man 3</t>
  </si>
  <si>
    <t>Guy Pearce</t>
  </si>
  <si>
    <t>Gwyneth Paltrow</t>
  </si>
  <si>
    <t>Shane Black</t>
  </si>
  <si>
    <t>Doctor Strange</t>
  </si>
  <si>
    <t>Benedict Cumberbatch</t>
  </si>
  <si>
    <t>Chiwetel Eji</t>
  </si>
  <si>
    <t>Rachel McAdams</t>
  </si>
  <si>
    <t>Scott Derrickson</t>
  </si>
  <si>
    <t>Ant-Man</t>
  </si>
  <si>
    <t>Paul Rudd</t>
  </si>
  <si>
    <t>Michael Douglas</t>
  </si>
  <si>
    <t>Corey Stoll</t>
  </si>
  <si>
    <t>Peyton Reed</t>
  </si>
  <si>
    <t>Guardians of the Galaxy Vol. 2</t>
  </si>
  <si>
    <t>Chris Pratt</t>
  </si>
  <si>
    <t>Dave Bautista</t>
  </si>
  <si>
    <t>Zoe Saldana</t>
  </si>
  <si>
    <t>James Gunn</t>
  </si>
  <si>
    <t>Guardians of the Galaxy</t>
  </si>
  <si>
    <t>Vin Diesel</t>
  </si>
  <si>
    <t>Bradley Cooper</t>
  </si>
  <si>
    <t>Jame Gunn</t>
  </si>
  <si>
    <t>Avenger: Age of Ultron</t>
  </si>
  <si>
    <t>Mark Ruffalo</t>
  </si>
  <si>
    <t>Avengers: Infinity War</t>
  </si>
  <si>
    <t>Sherlock Holmes</t>
  </si>
  <si>
    <t>Jude Law</t>
  </si>
  <si>
    <t>Pirates of the Carribbean: Dead Man's Chest</t>
  </si>
  <si>
    <t>Johnny Depp</t>
  </si>
  <si>
    <t>Orlando Bloom</t>
  </si>
  <si>
    <t>Keira Knightley</t>
  </si>
  <si>
    <t>Gore Verbinski</t>
  </si>
  <si>
    <t>Pirates of the Caribbean: The Curse of the Black Pearl</t>
  </si>
  <si>
    <t>Geoffrey Rush</t>
  </si>
  <si>
    <t>Pirates of the Caribbean: On Stranger Tides</t>
  </si>
  <si>
    <t xml:space="preserve"> Penélope Cruz</t>
  </si>
  <si>
    <t>Ian Mcshane</t>
  </si>
  <si>
    <t>Rob Marshall</t>
  </si>
  <si>
    <t>Pirates of the Caribbean:Dead Men Tell No Tales</t>
  </si>
  <si>
    <t>Javier Bardem</t>
  </si>
  <si>
    <t>Joachim Ronning</t>
  </si>
  <si>
    <t>Spider-Man</t>
  </si>
  <si>
    <t>Tobey Maguire</t>
  </si>
  <si>
    <t>Kirsten Dunst</t>
  </si>
  <si>
    <t>Willem Dafoe</t>
  </si>
  <si>
    <t>Sam Raimi</t>
  </si>
  <si>
    <t>The Hunger Games: Catching Fire</t>
  </si>
  <si>
    <t>Jennifer Lawrence</t>
  </si>
  <si>
    <t>Josh Hutcherson</t>
  </si>
  <si>
    <t>Liem Hemsworth</t>
  </si>
  <si>
    <t>Francis Lawrence</t>
  </si>
  <si>
    <t>The Hunger Games: Mockingjay- Part 2</t>
  </si>
  <si>
    <t>The Hunger Games: Mockingjay- Part 1</t>
  </si>
  <si>
    <t>Suicide Squad</t>
  </si>
  <si>
    <t>Will Smith</t>
  </si>
  <si>
    <t>Jared Leto</t>
  </si>
  <si>
    <t>Margot Robbie</t>
  </si>
  <si>
    <t>David Ayer</t>
  </si>
  <si>
    <t>Justice League</t>
  </si>
  <si>
    <t>Ben Affleck</t>
  </si>
  <si>
    <t>Gal Gadot</t>
  </si>
  <si>
    <t>Jason Momoa</t>
  </si>
  <si>
    <t>Zack Snyder</t>
  </si>
  <si>
    <t>Wonder Woman</t>
  </si>
  <si>
    <t>Chris Pine</t>
  </si>
  <si>
    <t>Robin Wright</t>
  </si>
  <si>
    <t>Patty Jenkins</t>
  </si>
  <si>
    <t>Batman V Superman: Dawn of Justice</t>
  </si>
  <si>
    <t>Henry Cavill</t>
  </si>
  <si>
    <t>Amy Adams</t>
  </si>
  <si>
    <t>Deadpool</t>
  </si>
  <si>
    <t>Ryan Reynolds</t>
  </si>
  <si>
    <t>Morena Baccarin</t>
  </si>
  <si>
    <t>T.J. Miller</t>
  </si>
  <si>
    <t>Tim Miller</t>
  </si>
  <si>
    <t>Man of Steel</t>
  </si>
  <si>
    <t>Michael Shannon</t>
  </si>
  <si>
    <t>X-Men: First Class</t>
  </si>
  <si>
    <t>James McAvoy</t>
  </si>
  <si>
    <t>Michael Fassbender</t>
  </si>
  <si>
    <t>Matthew Vaughn</t>
  </si>
  <si>
    <t>X-Men Origins: Wolverine</t>
  </si>
  <si>
    <t>Hugh Jackman</t>
  </si>
  <si>
    <t>Live Schreiber</t>
  </si>
  <si>
    <t>Gavid Hood</t>
  </si>
  <si>
    <t>X-Men:Apocalypse</t>
  </si>
  <si>
    <t>Bryan Singer</t>
  </si>
  <si>
    <t>Spider-Man: Homecoming</t>
  </si>
  <si>
    <t>Tom Holland</t>
  </si>
  <si>
    <t>Michael Keaton</t>
  </si>
  <si>
    <t>Jon Watts</t>
  </si>
  <si>
    <t>Deadpool 2</t>
  </si>
  <si>
    <t>Josh Brolin</t>
  </si>
  <si>
    <t>David Leitch</t>
  </si>
  <si>
    <t>Ant-Man and the Wasp</t>
  </si>
  <si>
    <t>Evangeline Lilly</t>
  </si>
  <si>
    <t xml:space="preserve"> Michael Peña</t>
  </si>
  <si>
    <t>Venom</t>
  </si>
  <si>
    <t>Tom Hardy</t>
  </si>
  <si>
    <t>Michelle Willams</t>
  </si>
  <si>
    <t>Riz Ahmed</t>
  </si>
  <si>
    <t>Ruben Fleischer</t>
  </si>
  <si>
    <t>Bumblebee</t>
  </si>
  <si>
    <t>Hailee Steinfeld</t>
  </si>
  <si>
    <t>Jorge Lendeborg Jr.</t>
  </si>
  <si>
    <t>John Cena</t>
  </si>
  <si>
    <t>Travis Knight</t>
  </si>
  <si>
    <t>Shazam!</t>
  </si>
  <si>
    <t>Zachary Levi</t>
  </si>
  <si>
    <t>Mark Strong</t>
  </si>
  <si>
    <t>Asher Angel</t>
  </si>
  <si>
    <t>David F.Sandberg</t>
  </si>
  <si>
    <t>Alita: Battle Angel</t>
  </si>
  <si>
    <t>Rosa Salazar</t>
  </si>
  <si>
    <t>Christoph Waltz</t>
  </si>
  <si>
    <t>Jennifer Connelly</t>
  </si>
  <si>
    <t>Robert Rodriguez</t>
  </si>
  <si>
    <t>Jurassic World: Fallen Kingdom</t>
  </si>
  <si>
    <t>Bryce Dallas Howard</t>
  </si>
  <si>
    <t>Rafe Spall</t>
  </si>
  <si>
    <t>J.A. Bayona</t>
  </si>
  <si>
    <t>Ready Player One</t>
  </si>
  <si>
    <t>Tye Sheridan</t>
  </si>
  <si>
    <t>Olivia Cooke</t>
  </si>
  <si>
    <t>Ben Mendelsohn</t>
  </si>
  <si>
    <t>Steven Spielberg</t>
  </si>
  <si>
    <t>Mission: Impossible-Fallout</t>
  </si>
  <si>
    <t>Tom Cruise</t>
  </si>
  <si>
    <t>Ving Rhames</t>
  </si>
  <si>
    <t>Christopher McQuarrie</t>
  </si>
  <si>
    <t>Black Panther</t>
  </si>
  <si>
    <t>Chadwick Boseman</t>
  </si>
  <si>
    <t>Micheal B. Jordan</t>
  </si>
  <si>
    <t>Lupita Nyong'o</t>
  </si>
  <si>
    <t>Ryan Coogler</t>
  </si>
  <si>
    <t>The Equalizer 2</t>
  </si>
  <si>
    <t>Denzel Washington</t>
  </si>
  <si>
    <t>Pedro Pascal</t>
  </si>
  <si>
    <t>Ashton Sanders</t>
  </si>
  <si>
    <t>Antoine Fuqua</t>
  </si>
  <si>
    <t xml:space="preserve">The Equalizer </t>
  </si>
  <si>
    <t>Marton Csokas</t>
  </si>
  <si>
    <t xml:space="preserve"> Chloë Grace Moretz</t>
  </si>
  <si>
    <t>Horror</t>
  </si>
  <si>
    <t>His House</t>
  </si>
  <si>
    <t>Sope Dirisu</t>
  </si>
  <si>
    <t>Wunmi Mosaku</t>
  </si>
  <si>
    <t>Malaika Wakoli-Abigaba</t>
  </si>
  <si>
    <t>Matt Smith</t>
  </si>
  <si>
    <t>Remi Weekes</t>
  </si>
  <si>
    <t>Halloween</t>
  </si>
  <si>
    <t>Donald Pleasence</t>
  </si>
  <si>
    <t> Jamie Lee Curtis</t>
  </si>
  <si>
    <t>Tony Moran</t>
  </si>
  <si>
    <t>John Carpenter</t>
  </si>
  <si>
    <t>Halloween II</t>
  </si>
  <si>
    <t>Jamie Lee Curtis</t>
  </si>
  <si>
    <t>Charles Cyphers</t>
  </si>
  <si>
    <t>Rick Rosenthal</t>
  </si>
  <si>
    <t>Halloween III: Season of the Witch</t>
  </si>
  <si>
    <t>Tom Atkins</t>
  </si>
  <si>
    <t>Stacey Nelkin</t>
  </si>
  <si>
    <t>Dan O'Herlihy</t>
  </si>
  <si>
    <t>Tommy Lee Wallace</t>
  </si>
  <si>
    <t>Halloween 4: The Return of Michael Myers</t>
  </si>
  <si>
    <t>Ellie Cornell</t>
  </si>
  <si>
    <t>Danielle Harris</t>
  </si>
  <si>
    <t>Dwight H. Little</t>
  </si>
  <si>
    <t>Halloween 5: The Revenge of Michael Myers</t>
  </si>
  <si>
    <t>Dominique Othenin-Girard</t>
  </si>
  <si>
    <t>Halloween: The Curse of Michael Myers</t>
  </si>
  <si>
    <t>Marianne Hagan</t>
  </si>
  <si>
    <t>Joe Chappelle</t>
  </si>
  <si>
    <t>Halloween H20: 20 Years Later</t>
  </si>
  <si>
    <t>Josh Hartnett</t>
  </si>
  <si>
    <t>Adam Arkin</t>
  </si>
  <si>
    <t>Steve Miner</t>
  </si>
  <si>
    <t>Scout Taylor-Compton</t>
  </si>
  <si>
    <t>Malcolm McDowell</t>
  </si>
  <si>
    <t>Tyler Mane</t>
  </si>
  <si>
    <t>Rob Zombie</t>
  </si>
  <si>
    <t>Judy Greer</t>
  </si>
  <si>
    <t>Andi Matichak</t>
  </si>
  <si>
    <t>David Gordon Green</t>
  </si>
  <si>
    <t>Friday the 13th</t>
  </si>
  <si>
    <t>Betsy Palmer</t>
  </si>
  <si>
    <t>Adrienne King</t>
  </si>
  <si>
    <t>Jeannine Taylor</t>
  </si>
  <si>
    <t>Sean S. Cunningham</t>
  </si>
  <si>
    <t>Friday the 13th Part 2</t>
  </si>
  <si>
    <t>Amy Steel</t>
  </si>
  <si>
    <t>John Furey</t>
  </si>
  <si>
    <t>Friday the 13th Part III</t>
  </si>
  <si>
    <t>Dana Kimmell</t>
  </si>
  <si>
    <t>Tracie Savage</t>
  </si>
  <si>
    <t>Richard Brooker</t>
  </si>
  <si>
    <t>Friday the 13th: The Final Chapter</t>
  </si>
  <si>
    <t>Erich Anderson</t>
  </si>
  <si>
    <t>Judie Aronson</t>
  </si>
  <si>
    <t>Peter Barton</t>
  </si>
  <si>
    <t>Joseph Zito</t>
  </si>
  <si>
    <t>Friday the 13th: A New Beginning</t>
  </si>
  <si>
    <t>Melanie Kinnaman</t>
  </si>
  <si>
    <t>John Shepherd</t>
  </si>
  <si>
    <t>Anthony Barrile</t>
  </si>
  <si>
    <t>Danny Steinmann</t>
  </si>
  <si>
    <t>Friday the 13th Part VI: Jason Lives</t>
  </si>
  <si>
    <t>Thom Mathews</t>
  </si>
  <si>
    <t>Jennifer Cooke</t>
  </si>
  <si>
    <t>David Kagen</t>
  </si>
  <si>
    <t>Tom McLoughlin</t>
  </si>
  <si>
    <t>Friday the 13th Part VII: The New Blood</t>
  </si>
  <si>
    <t>Terry Kiser</t>
  </si>
  <si>
    <t>Jennifer Banko</t>
  </si>
  <si>
    <t>John Otrin</t>
  </si>
  <si>
    <t>John Carl Buechler</t>
  </si>
  <si>
    <t>Friday the 13th Part VIII: Jason Takes Manhattan</t>
  </si>
  <si>
    <t>Jensen Daggett</t>
  </si>
  <si>
    <t>Kane Hodder</t>
  </si>
  <si>
    <t>Todd Caldecott</t>
  </si>
  <si>
    <t>Rob Hedden</t>
  </si>
  <si>
    <t>Jason Goes to Hell: The Final Friday</t>
  </si>
  <si>
    <t>John D. LeMay</t>
  </si>
  <si>
    <t>Kari Keegan</t>
  </si>
  <si>
    <t>Adam Marcus</t>
  </si>
  <si>
    <t>Jason X</t>
  </si>
  <si>
    <t>Lexa Doig</t>
  </si>
  <si>
    <t>Jeff Geddis</t>
  </si>
  <si>
    <t>James Isaac</t>
  </si>
  <si>
    <t>Freddy vs. Jason</t>
  </si>
  <si>
    <t>Robert Englund</t>
  </si>
  <si>
    <t>Ken Kirzinger</t>
  </si>
  <si>
    <t>Kelly Rowland</t>
  </si>
  <si>
    <t>Ronny Yu</t>
  </si>
  <si>
    <t>Jared Padalecki</t>
  </si>
  <si>
    <t>Amanda Righetti</t>
  </si>
  <si>
    <t>Derek Mears</t>
  </si>
  <si>
    <t>Marcus Nispel</t>
  </si>
  <si>
    <t>Get Out</t>
  </si>
  <si>
    <t>Daniel Kaluuya</t>
  </si>
  <si>
    <t>Allison Williams</t>
  </si>
  <si>
    <t>Bradley Whitford</t>
  </si>
  <si>
    <t>Jordan Peele</t>
  </si>
  <si>
    <t>Us</t>
  </si>
  <si>
    <t>Winston Duke</t>
  </si>
  <si>
    <t>Elisabeth Moss</t>
  </si>
  <si>
    <t>Thomas Jane</t>
  </si>
  <si>
    <t>Molly Parker</t>
  </si>
  <si>
    <t>Dylan Schmid</t>
  </si>
  <si>
    <t>Zak Hilditch</t>
  </si>
  <si>
    <t>In the Tall Grass</t>
  </si>
  <si>
    <t>Laysla De Oliveira</t>
  </si>
  <si>
    <t>Avery Whitted</t>
  </si>
  <si>
    <t>Patrick Wilson</t>
  </si>
  <si>
    <t>Vincenzo Natali</t>
  </si>
  <si>
    <t>Pet Sematary</t>
  </si>
  <si>
    <t>Jason Clarke</t>
  </si>
  <si>
    <t>Amy Seimetz</t>
  </si>
  <si>
    <t>John Lithgow</t>
  </si>
  <si>
    <t>Kevin Kölsch</t>
  </si>
  <si>
    <t>It</t>
  </si>
  <si>
    <t>Bill Skarsgård</t>
  </si>
  <si>
    <t>Jaeden Martell</t>
  </si>
  <si>
    <t>Finn Wolfhard</t>
  </si>
  <si>
    <t>Andy Muschietti</t>
  </si>
  <si>
    <t>It Chapter Two</t>
  </si>
  <si>
    <t>Jessica Chastain</t>
  </si>
  <si>
    <t>Bill Hader</t>
  </si>
  <si>
    <t>The Mist</t>
  </si>
  <si>
    <t>Marcia Gay Harden</t>
  </si>
  <si>
    <t>Laurie Holden</t>
  </si>
  <si>
    <t>Frank Darabont</t>
  </si>
  <si>
    <t>Carrie</t>
  </si>
  <si>
    <t>Chloë Grace Moretz</t>
  </si>
  <si>
    <t>Julianne Moore</t>
  </si>
  <si>
    <t>Gabriella Wilde</t>
  </si>
  <si>
    <t>Kimberly Peirce</t>
  </si>
  <si>
    <t>Dale Midkiff</t>
  </si>
  <si>
    <t>Denise Crosby</t>
  </si>
  <si>
    <t>Fred Gwynne</t>
  </si>
  <si>
    <t>Mary Lambert</t>
  </si>
  <si>
    <t>Child's Play</t>
  </si>
  <si>
    <t>Catherine Hicks</t>
  </si>
  <si>
    <t>Chris Sarandon</t>
  </si>
  <si>
    <t>Alex Vincent</t>
  </si>
  <si>
    <t>Child's Play 2</t>
  </si>
  <si>
    <t>Jenny Agutter</t>
  </si>
  <si>
    <t>Gerrit Graham</t>
  </si>
  <si>
    <t>John Lafia</t>
  </si>
  <si>
    <t>Child's Play 3</t>
  </si>
  <si>
    <t>Justin Whalin</t>
  </si>
  <si>
    <t>Perrey Reeves</t>
  </si>
  <si>
    <t>Jeremy Sylvers</t>
  </si>
  <si>
    <t>Jack Bender</t>
  </si>
  <si>
    <t>Bride of Chucky</t>
  </si>
  <si>
    <t>Jennifer Tilly</t>
  </si>
  <si>
    <t>Brad Dourif</t>
  </si>
  <si>
    <t>Katherine Heigl</t>
  </si>
  <si>
    <t>Seed of Chucky</t>
  </si>
  <si>
    <t>John Waters</t>
  </si>
  <si>
    <t>Don Mancini</t>
  </si>
  <si>
    <t>Curse of Chucky</t>
  </si>
  <si>
    <t>Chantal Quesnelle</t>
  </si>
  <si>
    <t>Fiona Dourif</t>
  </si>
  <si>
    <t>Jordan Gavaris</t>
  </si>
  <si>
    <t>Cult of Chucky</t>
  </si>
  <si>
    <t>Allison Dawn Doiron</t>
  </si>
  <si>
    <t>Tim Matheson</t>
  </si>
  <si>
    <t>Ben Daon</t>
  </si>
  <si>
    <t>Zahra Anderson</t>
  </si>
  <si>
    <t>Lars Klevberg</t>
  </si>
  <si>
    <t>The Shining</t>
  </si>
  <si>
    <t>Jack Nicholson</t>
  </si>
  <si>
    <t>Shelley Duvall</t>
  </si>
  <si>
    <t>Danny Lloyd</t>
  </si>
  <si>
    <t>Stanley Kubrick</t>
  </si>
  <si>
    <t>Poltergeist</t>
  </si>
  <si>
    <t>JoBeth Williams</t>
  </si>
  <si>
    <t>Heather O'Rourke</t>
  </si>
  <si>
    <t>Craig T. Nelson</t>
  </si>
  <si>
    <t>Tobe Hooper</t>
  </si>
  <si>
    <t>The Exorcist</t>
  </si>
  <si>
    <t>Ellen Burstyn</t>
  </si>
  <si>
    <t>Max von Sydow</t>
  </si>
  <si>
    <t>Linda Blair</t>
  </si>
  <si>
    <t>William Friedkin</t>
  </si>
  <si>
    <t>The Blair Witch Project</t>
  </si>
  <si>
    <t>Heather Donahue</t>
  </si>
  <si>
    <t>Michael C. Williams</t>
  </si>
  <si>
    <t>Joshua Leonard</t>
  </si>
  <si>
    <t>Daniel Myrick</t>
  </si>
  <si>
    <t>Saw</t>
  </si>
  <si>
    <t>Cary Elwes</t>
  </si>
  <si>
    <t>Leigh Whannell</t>
  </si>
  <si>
    <t>Danny Glover</t>
  </si>
  <si>
    <t>James Wan</t>
  </si>
  <si>
    <t>Saw II</t>
  </si>
  <si>
    <t>Donnie Wahlberg</t>
  </si>
  <si>
    <t>Beverley Mitchell</t>
  </si>
  <si>
    <t>Franky G</t>
  </si>
  <si>
    <t>Darren Lynn Bousman</t>
  </si>
  <si>
    <t>Saw III</t>
  </si>
  <si>
    <t>Tobin Bell</t>
  </si>
  <si>
    <t>Shawnee Smith</t>
  </si>
  <si>
    <t>Angus Macfadyen</t>
  </si>
  <si>
    <t>Saw IV</t>
  </si>
  <si>
    <t>Scott Patterson</t>
  </si>
  <si>
    <t>Louis Ferreira</t>
  </si>
  <si>
    <t>Saw V</t>
  </si>
  <si>
    <t>Costas Mandylor</t>
  </si>
  <si>
    <t>David Hackl</t>
  </si>
  <si>
    <t>Saw VI</t>
  </si>
  <si>
    <t>Mark Rolston</t>
  </si>
  <si>
    <t>Kevin Greutert</t>
  </si>
  <si>
    <t>Saw: The Final Chapter</t>
  </si>
  <si>
    <t>Betsy Russell</t>
  </si>
  <si>
    <t>Jigsaw</t>
  </si>
  <si>
    <t>Matt Passmore</t>
  </si>
  <si>
    <t>Callum Keith Rennie</t>
  </si>
  <si>
    <t>Michael Spierig</t>
  </si>
  <si>
    <t>Romance</t>
  </si>
  <si>
    <t>The Notebook</t>
  </si>
  <si>
    <t>Gena Rowlands</t>
  </si>
  <si>
    <t>James Garner</t>
  </si>
  <si>
    <t>Nick Cassavetes</t>
  </si>
  <si>
    <t>The Fault in Our Stars</t>
  </si>
  <si>
    <t>Shailene Woodley</t>
  </si>
  <si>
    <t>Ansel Elgort</t>
  </si>
  <si>
    <t>Nat Wolff</t>
  </si>
  <si>
    <t>Josh Boone</t>
  </si>
  <si>
    <t>Dear John</t>
  </si>
  <si>
    <t>Channing Tatum</t>
  </si>
  <si>
    <t>Amanda Seyfried</t>
  </si>
  <si>
    <t>Richard Jenkins</t>
  </si>
  <si>
    <t>Lasse Hallström</t>
  </si>
  <si>
    <t>Titanic</t>
  </si>
  <si>
    <t>Leonardo DiCaprio</t>
  </si>
  <si>
    <t>Kate Winslet</t>
  </si>
  <si>
    <t>Billy Zane</t>
  </si>
  <si>
    <t>James Cameron</t>
  </si>
  <si>
    <t>Fifty Shades of Grey</t>
  </si>
  <si>
    <t>Dakota Johnson</t>
  </si>
  <si>
    <t>Jamie Dornan</t>
  </si>
  <si>
    <t>Jennifer Ehle</t>
  </si>
  <si>
    <t>Sam Taylor-Johnson</t>
  </si>
  <si>
    <t>Fifty Shades Darker</t>
  </si>
  <si>
    <t>Eric Johnson</t>
  </si>
  <si>
    <t>James Foley</t>
  </si>
  <si>
    <t>Fifty Shades Freed</t>
  </si>
  <si>
    <t>Dirty Dancing</t>
  </si>
  <si>
    <t>Patrick Swayze</t>
  </si>
  <si>
    <t>Jennifer Grey</t>
  </si>
  <si>
    <t>Jerry Orbach</t>
  </si>
  <si>
    <t>Emile Ardolino</t>
  </si>
  <si>
    <t>The Vow</t>
  </si>
  <si>
    <t>Sam Neill</t>
  </si>
  <si>
    <t>Michael Sucsy</t>
  </si>
  <si>
    <t>The Last Song</t>
  </si>
  <si>
    <t>Miley Cyrus</t>
  </si>
  <si>
    <t>Liam Hemsworth</t>
  </si>
  <si>
    <t>Greg Kinnear</t>
  </si>
  <si>
    <t>Julie Anne Robinson</t>
  </si>
  <si>
    <t>Romeo + Juliet</t>
  </si>
  <si>
    <t>Claire Danes</t>
  </si>
  <si>
    <t>John Leguizamo</t>
  </si>
  <si>
    <t>Baz Luhrmann</t>
  </si>
  <si>
    <t>10 Things I Hate About You</t>
  </si>
  <si>
    <t>Heath Ledger</t>
  </si>
  <si>
    <t>Julia Stiles</t>
  </si>
  <si>
    <t>Joseph Gordon-Levitt</t>
  </si>
  <si>
    <t>Gil Junger</t>
  </si>
  <si>
    <t>Love Actually</t>
  </si>
  <si>
    <t>Hugh Grant</t>
  </si>
  <si>
    <t>Martine McCutcheon</t>
  </si>
  <si>
    <t>Liam Neeson</t>
  </si>
  <si>
    <t>Richard Curtis</t>
  </si>
  <si>
    <t>Safe Haven</t>
  </si>
  <si>
    <t>Julianne Hough</t>
  </si>
  <si>
    <t>Josh Duhamel</t>
  </si>
  <si>
    <t>Cobie Smulders</t>
  </si>
  <si>
    <t>To All the Boys I've Loved Before</t>
  </si>
  <si>
    <t>Lana Condor</t>
  </si>
  <si>
    <t>Noah Centineo</t>
  </si>
  <si>
    <t>Janel Parrish</t>
  </si>
  <si>
    <t>Susan Johnson</t>
  </si>
  <si>
    <t>The Spectacular Now</t>
  </si>
  <si>
    <t>Miles Teller</t>
  </si>
  <si>
    <t>Kyle Chandler</t>
  </si>
  <si>
    <t>James Ponsoldt</t>
  </si>
  <si>
    <t>Five Feet Apart</t>
  </si>
  <si>
    <t>Haley Lu Richardson</t>
  </si>
  <si>
    <t>Cole Sprouse</t>
  </si>
  <si>
    <t>Moises Arias</t>
  </si>
  <si>
    <t>Justin Baldoni</t>
  </si>
  <si>
    <t>Easy A</t>
  </si>
  <si>
    <t>Emma Stone</t>
  </si>
  <si>
    <t>Amanda Bynes</t>
  </si>
  <si>
    <t>Penn Badgley</t>
  </si>
  <si>
    <t>Will Gluck</t>
  </si>
  <si>
    <t>Valentine's Day</t>
  </si>
  <si>
    <t>Julia Roberts</t>
  </si>
  <si>
    <t>Jamie Foxx</t>
  </si>
  <si>
    <t>Anne Hathaway</t>
  </si>
  <si>
    <t>Garry Marshall</t>
  </si>
  <si>
    <t>A Cinderella Story</t>
  </si>
  <si>
    <t>Hilary Duff</t>
  </si>
  <si>
    <t>Chad Michael Murray</t>
  </si>
  <si>
    <t>Jennifer Coolidge</t>
  </si>
  <si>
    <t>Mark Rosman</t>
  </si>
  <si>
    <t>Groundhog Day</t>
  </si>
  <si>
    <t>Bill Murray</t>
  </si>
  <si>
    <t>Andie MacDowell</t>
  </si>
  <si>
    <t>Chris Elliott</t>
  </si>
  <si>
    <t>Harold Ramis</t>
  </si>
  <si>
    <t>Me Before You</t>
  </si>
  <si>
    <t>Emilia Clarke</t>
  </si>
  <si>
    <t>Sam Claflin</t>
  </si>
  <si>
    <t>Janet McTeer</t>
  </si>
  <si>
    <t>Thea Sharrock</t>
  </si>
  <si>
    <t>Remember Me</t>
  </si>
  <si>
    <t>Emilie de Ravin</t>
  </si>
  <si>
    <t>Caitlyn Rund</t>
  </si>
  <si>
    <t>Allen Coulter</t>
  </si>
  <si>
    <t>Twilight</t>
  </si>
  <si>
    <t>Billy Burke</t>
  </si>
  <si>
    <t>Catherine Hardwicke</t>
  </si>
  <si>
    <t>The Twilight Saga: New Moon</t>
  </si>
  <si>
    <t>Taylor Lautner</t>
  </si>
  <si>
    <t>Chris Weitz</t>
  </si>
  <si>
    <t>The Twilight Saga: Eclipse</t>
  </si>
  <si>
    <t>David Slade</t>
  </si>
  <si>
    <t>The Twilight Saga: Breaking Dawn - Part 1</t>
  </si>
  <si>
    <t>Bill Condon</t>
  </si>
  <si>
    <t>The Twilight Saga: Breaking Dawn - Part 2</t>
  </si>
  <si>
    <t>Grease</t>
  </si>
  <si>
    <t>John Travolta</t>
  </si>
  <si>
    <t>Olivia Newton-John</t>
  </si>
  <si>
    <t>Stockard Channing</t>
  </si>
  <si>
    <t>Randal Kleiser</t>
  </si>
  <si>
    <t>Charlie St. Cloud</t>
  </si>
  <si>
    <t>Zac Efron</t>
  </si>
  <si>
    <t>Kim Basinger</t>
  </si>
  <si>
    <t>Charlie Tahan</t>
  </si>
  <si>
    <t>Burr Steers</t>
  </si>
  <si>
    <t>The Longest Ride</t>
  </si>
  <si>
    <t>Scott Eastwood</t>
  </si>
  <si>
    <t>Britt Robertson</t>
  </si>
  <si>
    <t>Alan Alda</t>
  </si>
  <si>
    <t>George Tillman Jr.</t>
  </si>
  <si>
    <t>A Star Is Born</t>
  </si>
  <si>
    <t>Lady Gaga</t>
  </si>
  <si>
    <t>Sam Elliott</t>
  </si>
  <si>
    <t>Endless Love</t>
  </si>
  <si>
    <t>Brooke Shields</t>
  </si>
  <si>
    <t>Martin Hewitt</t>
  </si>
  <si>
    <t>Shirley Knight</t>
  </si>
  <si>
    <t>Franco Zeffirelli</t>
  </si>
  <si>
    <t>Beastly</t>
  </si>
  <si>
    <t>Alex Pettyfer</t>
  </si>
  <si>
    <t>Vanessa Hudgens</t>
  </si>
  <si>
    <t>Mary-Kate Olsen</t>
  </si>
  <si>
    <t>Daniel Barnz</t>
  </si>
  <si>
    <t>The Princess Bride</t>
  </si>
  <si>
    <t>Mandy Patinkin</t>
  </si>
  <si>
    <t>Rob Reiner</t>
  </si>
  <si>
    <t>Marriage Story</t>
  </si>
  <si>
    <t>Adam Driver</t>
  </si>
  <si>
    <t>Julia Greer</t>
  </si>
  <si>
    <t>Noah Baumbach</t>
  </si>
  <si>
    <t>Last Christmas</t>
  </si>
  <si>
    <t>Madison Ingoldsby</t>
  </si>
  <si>
    <t>Emma Thompson</t>
  </si>
  <si>
    <t>Boris Isakovic</t>
  </si>
  <si>
    <t>Paul Feig</t>
  </si>
  <si>
    <t>Brokeback Mountain</t>
  </si>
  <si>
    <t>Jake Gyllenhaal</t>
  </si>
  <si>
    <t>Michelle Williams</t>
  </si>
  <si>
    <t>Ang Lee</t>
  </si>
  <si>
    <t>Call Me by Your Name</t>
  </si>
  <si>
    <t>Armie Hammer</t>
  </si>
  <si>
    <t>Timothée Chalamet</t>
  </si>
  <si>
    <t>Michael Stuhlbarg</t>
  </si>
  <si>
    <t>Luca Guadagnino</t>
  </si>
  <si>
    <t>Love, Simon</t>
  </si>
  <si>
    <t>Nick Robinson</t>
  </si>
  <si>
    <t>Jennifer Garner</t>
  </si>
  <si>
    <t>Greg Berlanti</t>
  </si>
  <si>
    <t>Silver Linings Playbook</t>
  </si>
  <si>
    <t>Robert De Niro</t>
  </si>
  <si>
    <t>David O. Russell</t>
  </si>
  <si>
    <t>Gone with the Wind</t>
  </si>
  <si>
    <t>Clark Gable</t>
  </si>
  <si>
    <t>Vivien Leigh</t>
  </si>
  <si>
    <t>Thomas Mitchell</t>
  </si>
  <si>
    <t>Victor Fleming</t>
  </si>
  <si>
    <t>Casablanca</t>
  </si>
  <si>
    <t>Humphrey Bogart</t>
  </si>
  <si>
    <t>Ingrid Bergman</t>
  </si>
  <si>
    <t>Paul Henreid</t>
  </si>
  <si>
    <t>Michael Curtiz</t>
  </si>
  <si>
    <t>Row Labels</t>
  </si>
  <si>
    <t>Sum of Rate_S</t>
  </si>
  <si>
    <t>Watched</t>
  </si>
  <si>
    <t>Pending</t>
  </si>
  <si>
    <t>Gave Up</t>
  </si>
  <si>
    <t>Footer Title</t>
  </si>
  <si>
    <t>On-going count</t>
  </si>
  <si>
    <t>Title</t>
  </si>
  <si>
    <t>Movie count</t>
  </si>
  <si>
    <t>Watched count</t>
  </si>
  <si>
    <t>Sum of 7.8</t>
  </si>
  <si>
    <t>2020</t>
  </si>
  <si>
    <t>Grand Total</t>
  </si>
  <si>
    <t>Monday</t>
  </si>
  <si>
    <t>Tuesday</t>
  </si>
  <si>
    <t>Wednesday</t>
  </si>
  <si>
    <t>Thursday</t>
  </si>
  <si>
    <t>Friday</t>
  </si>
  <si>
    <t>Saturday</t>
  </si>
  <si>
    <t>Which movie genre was skipped on Thursday?</t>
  </si>
  <si>
    <t>Which movie genre was skipped on Wednesday?</t>
  </si>
  <si>
    <t>Movie watched this week</t>
  </si>
  <si>
    <t xml:space="preserve">Total </t>
  </si>
  <si>
    <t>Jan</t>
  </si>
  <si>
    <t>Feb</t>
  </si>
  <si>
    <t>March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</si>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</sst>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Arial Black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5" borderId="0" xfId="0" applyFill="1"/>
    <xf numFmtId="0" fontId="19" fillId="0" borderId="0" xfId="0" applyFont="1"/>
    <xf numFmtId="0" fontId="20" fillId="0" borderId="0" xfId="0" applyFont="1"/>
    <xf numFmtId="0" fontId="20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0" borderId="0" xfId="0" applyFont="1"/>
    <xf numFmtId="0" fontId="2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2" fillId="34" borderId="11" xfId="0" applyFont="1" applyFill="1" applyBorder="1"/>
    <xf numFmtId="0" fontId="22" fillId="34" borderId="12" xfId="0" applyFont="1" applyFill="1" applyBorder="1"/>
    <xf numFmtId="0" fontId="23" fillId="0" borderId="0" xfId="0" applyFont="1"/>
    <xf numFmtId="1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Movie Watched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Movie_To_Do!$I$33</c:f>
              <c:strCache>
                <c:ptCount val="1"/>
                <c:pt idx="0">
                  <c:v>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Movie_To_Do!$J$32:$N$32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Movie_To_Do!$J$33:$N$33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B-4BF8-A88A-229EABAE42AC}"/>
            </c:ext>
          </c:extLst>
        </c:ser>
        <c:ser>
          <c:idx val="1"/>
          <c:order val="1"/>
          <c:tx>
            <c:strRef>
              <c:f>Movie_To_Do!$I$34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Movie_To_Do!$J$32:$N$32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Movie_To_Do!$J$34:$N$34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285B-4BF8-A88A-229EABAE42AC}"/>
            </c:ext>
          </c:extLst>
        </c:ser>
        <c:ser>
          <c:idx val="2"/>
          <c:order val="2"/>
          <c:tx>
            <c:strRef>
              <c:f>Movie_To_Do!$I$35</c:f>
              <c:strCache>
                <c:ptCount val="1"/>
                <c:pt idx="0">
                  <c:v>Horror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Movie_To_Do!$J$32:$N$32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Movie_To_Do!$J$35:$N$35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285B-4BF8-A88A-229EABAE42AC}"/>
            </c:ext>
          </c:extLst>
        </c:ser>
        <c:ser>
          <c:idx val="3"/>
          <c:order val="3"/>
          <c:tx>
            <c:strRef>
              <c:f>Movie_To_Do!$I$36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Movie_To_Do!$J$32:$N$32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Movie_To_Do!$J$36:$N$36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285B-4BF8-A88A-229EABAE4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688031"/>
        <c:axId val="1010682271"/>
      </c:barChart>
      <c:catAx>
        <c:axId val="101068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682271"/>
        <c:crosses val="autoZero"/>
        <c:auto val="1"/>
        <c:lblAlgn val="ctr"/>
        <c:lblOffset val="100"/>
        <c:noMultiLvlLbl val="0"/>
      </c:catAx>
      <c:valAx>
        <c:axId val="101068227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68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[Movie_log_To-DoList.xlsx]Favorite_Actor_Dep!PivotTable1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'Johan David Washington: Johnny Depp', </a:t>
            </a:r>
            <a:r>
              <a:rPr lang="en-US">
                <a:solidFill>
                  <a:srgbClr val="DD5A13"/>
                </a:solidFill>
              </a:rPr>
              <a:t>7.8</a:t>
            </a:r>
            <a:r>
              <a:rPr lang="en-US"/>
              <a:t> decreases over time.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ED733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Favorite_Actor_Dep!$B$4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D7331"/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Favorite_Actor_Dep!$A$5:$A$9</c:f>
              <c:strCache>
                <c:ptCount val="4"/>
                <c:pt idx="0">
                  <c:v>2003</c:v>
                </c:pt>
                <c:pt idx="1">
                  <c:v>2006</c:v>
                </c:pt>
                <c:pt idx="2">
                  <c:v>2011</c:v>
                </c:pt>
                <c:pt idx="3">
                  <c:v>2017</c:v>
                </c:pt>
              </c:strCache>
            </c:strRef>
          </c:cat>
          <c:val>
            <c:numRef>
              <c:f>Favorite_Actor_Dep!$B$5:$B$9</c:f>
              <c:numCache>
                <c:formatCode>General</c:formatCode>
                <c:ptCount val="4"/>
                <c:pt idx="0">
                  <c:v>8</c:v>
                </c:pt>
                <c:pt idx="1">
                  <c:v>7.3</c:v>
                </c:pt>
                <c:pt idx="2">
                  <c:v>6.6</c:v>
                </c:pt>
                <c:pt idx="3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7-4A50-A605-896F96AC4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108735"/>
        <c:axId val="2019096255"/>
      </c:lineChart>
      <c:catAx>
        <c:axId val="2019108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096255"/>
        <c:crosses val="autoZero"/>
        <c:auto val="1"/>
        <c:lblAlgn val="ctr"/>
        <c:lblOffset val="100"/>
        <c:noMultiLvlLbl val="0"/>
      </c:catAx>
      <c:valAx>
        <c:axId val="201909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7.8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0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28575</xdr:rowOff>
    </xdr:from>
    <xdr:to>
      <xdr:col>6</xdr:col>
      <xdr:colOff>42022</xdr:colOff>
      <xdr:row>5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2DDB2CB-E740-4183-51A0-772F07B2DA42}"/>
            </a:ext>
          </a:extLst>
        </xdr:cNvPr>
        <xdr:cNvSpPr/>
      </xdr:nvSpPr>
      <xdr:spPr>
        <a:xfrm>
          <a:off x="625849" y="28575"/>
          <a:ext cx="10509997" cy="11043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558052</xdr:colOff>
      <xdr:row>16</xdr:row>
      <xdr:rowOff>20171</xdr:rowOff>
    </xdr:from>
    <xdr:to>
      <xdr:col>6</xdr:col>
      <xdr:colOff>28013</xdr:colOff>
      <xdr:row>18</xdr:row>
      <xdr:rowOff>115421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1B8D2776-D85B-96A1-2167-BC0F9961E5BA}"/>
            </a:ext>
          </a:extLst>
        </xdr:cNvPr>
        <xdr:cNvSpPr/>
      </xdr:nvSpPr>
      <xdr:spPr>
        <a:xfrm>
          <a:off x="558052" y="3157818"/>
          <a:ext cx="10563785" cy="487456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555812</xdr:colOff>
      <xdr:row>1</xdr:row>
      <xdr:rowOff>70597</xdr:rowOff>
    </xdr:from>
    <xdr:to>
      <xdr:col>5</xdr:col>
      <xdr:colOff>612963</xdr:colOff>
      <xdr:row>4</xdr:row>
      <xdr:rowOff>51547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490235E-8071-C21F-7C60-A809120255EF}"/>
            </a:ext>
          </a:extLst>
        </xdr:cNvPr>
        <xdr:cNvSpPr txBox="1"/>
      </xdr:nvSpPr>
      <xdr:spPr>
        <a:xfrm>
          <a:off x="4351805" y="266700"/>
          <a:ext cx="4007224" cy="56925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u="sng"/>
            <a:t>Movie To Do List</a:t>
          </a:r>
        </a:p>
      </xdr:txBody>
    </xdr:sp>
    <xdr:clientData/>
  </xdr:twoCellAnchor>
  <xdr:twoCellAnchor>
    <xdr:from>
      <xdr:col>3</xdr:col>
      <xdr:colOff>2395257</xdr:colOff>
      <xdr:row>21</xdr:row>
      <xdr:rowOff>99171</xdr:rowOff>
    </xdr:from>
    <xdr:to>
      <xdr:col>7</xdr:col>
      <xdr:colOff>142876</xdr:colOff>
      <xdr:row>38</xdr:row>
      <xdr:rowOff>84043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8ACFFB-9EBE-2341-4E01-10FCAD67D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Line. For 'Johan David Washington: Johnny Depp', 7.8 decreases over time.&#10;&#10;Description automatically generated">
          <a:extLst>
            <a:ext uri="{FF2B5EF4-FFF2-40B4-BE49-F238E27FC236}">
              <a16:creationId xmlns:a16="http://schemas.microsoft.com/office/drawing/2014/main" id="{457BC84C-7300-3924-2E19-55803BBDA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B60D37CB6D3E819/Documents/tes/homework.py/Movie_log_Re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 Puddie" refreshedDate="45706.587504976851" createdVersion="8" refreshedVersion="8" minRefreshableVersion="3" recordCount="145" xr:uid="{7B3EF075-9865-4404-B7DF-CB7C66A28B5D}">
  <cacheSource type="worksheet">
    <worksheetSource ref="A1:J146" sheet="Movie_log_Real"/>
  </cacheSource>
  <cacheFields count="10">
    <cacheField name="Genre" numFmtId="0">
      <sharedItems count="3">
        <s v="Action"/>
        <s v="Horror"/>
        <s v="Romance"/>
      </sharedItems>
    </cacheField>
    <cacheField name="Name_Movie" numFmtId="0">
      <sharedItems containsMixedTypes="1" containsNumber="1" containsInteger="1" minValue="1922" maxValue="1922" count="139">
        <s v="Rouge City"/>
        <s v="Tenet"/>
        <s v="Dunkirk"/>
        <s v="Love and Monsters"/>
        <s v="The Gentlemen"/>
        <s v="V For Vendetta"/>
        <s v="Avenger"/>
        <s v="Thor: Ragnarock"/>
        <s v="Thor"/>
        <s v="Captain America: Civil War"/>
        <s v="Snow White and the Huntsman"/>
        <s v="Iron Man 3"/>
        <s v="Doctor Strange"/>
        <s v="Ant-Man"/>
        <s v="Guardians of the Galaxy Vol. 2"/>
        <s v="Guardians of the Galaxy"/>
        <s v="Avenger: Age of Ultron"/>
        <s v="Avengers: Infinity War"/>
        <s v="Sherlock Holmes"/>
        <s v="Pirates of the Carribbean: Dead Man's Chest"/>
        <s v="Pirates of the Caribbean: The Curse of the Black Pearl"/>
        <s v="Pirates of the Caribbean: On Stranger Tides"/>
        <s v="Pirates of the Caribbean:Dead Men Tell No Tales"/>
        <s v="Spider-Man"/>
        <s v="The Hunger Games: Catching Fire"/>
        <s v="The Hunger Games: Mockingjay- Part 2"/>
        <s v="The Hunger Games: Mockingjay- Part 1"/>
        <s v="Suicide Squad"/>
        <s v="Justice League"/>
        <s v="Wonder Woman"/>
        <s v="Batman V Superman: Dawn of Justice"/>
        <s v="Deadpool"/>
        <s v="Man of Steel"/>
        <s v="X-Men: First Class"/>
        <s v="X-Men Origins: Wolverine"/>
        <s v="X-Men:Apocalypse"/>
        <s v="Spider-Man: Homecoming"/>
        <s v="Deadpool 2"/>
        <s v="Ant-Man and the Wasp"/>
        <s v="Venom"/>
        <s v="Bumblebee"/>
        <s v="Shazam!"/>
        <s v="Alita: Battle Angel"/>
        <s v="Jurassic World: Fallen Kingdom"/>
        <s v="Ready Player One"/>
        <s v="Mission: Impossible-Fallout"/>
        <s v="Black Panther"/>
        <s v="The Equalizer 2"/>
        <s v="The Equalizer "/>
        <s v="His House"/>
        <s v="Halloween"/>
        <s v="Halloween II"/>
        <s v="Halloween III: Season of the Witch"/>
        <s v="Halloween 4: The Return of Michael Myers"/>
        <s v="Halloween 5: The Revenge of Michael Myers"/>
        <s v="Halloween: The Curse of Michael Myers"/>
        <s v="Halloween H20: 20 Years Later"/>
        <s v="Friday the 13th"/>
        <s v="Friday the 13th Part 2"/>
        <s v="Friday the 13th Part III"/>
        <s v="Friday the 13th: The Final Chapter"/>
        <s v="Friday the 13th: A New Beginning"/>
        <s v="Friday the 13th Part VI: Jason Lives"/>
        <s v="Friday the 13th Part VII: The New Blood"/>
        <s v="Friday the 13th Part VIII: Jason Takes Manhattan"/>
        <s v="Jason Goes to Hell: The Final Friday"/>
        <s v="Jason X"/>
        <s v="Freddy vs. Jason"/>
        <s v="Get Out"/>
        <s v="Us"/>
        <n v="1922"/>
        <s v="In the Tall Grass"/>
        <s v="Pet Sematary"/>
        <s v="It"/>
        <s v="It Chapter Two"/>
        <s v="The Mist"/>
        <s v="Carrie"/>
        <s v="Child's Play"/>
        <s v="Child's Play 2"/>
        <s v="Child's Play 3"/>
        <s v="Bride of Chucky"/>
        <s v="Seed of Chucky"/>
        <s v="Curse of Chucky"/>
        <s v="Cult of Chucky"/>
        <s v="The Shining"/>
        <s v="Poltergeist"/>
        <s v="The Exorcist"/>
        <s v="The Blair Witch Project"/>
        <s v="Saw"/>
        <s v="Saw II"/>
        <s v="Saw III"/>
        <s v="Saw IV"/>
        <s v="Saw V"/>
        <s v="Saw VI"/>
        <s v="Saw: The Final Chapter"/>
        <s v="Jigsaw"/>
        <s v="The Notebook"/>
        <s v="The Fault in Our Stars"/>
        <s v="Dear John"/>
        <s v="Titanic"/>
        <s v="Fifty Shades of Grey"/>
        <s v="Fifty Shades Darker"/>
        <s v="Fifty Shades Freed"/>
        <s v="Dirty Dancing"/>
        <s v="The Vow"/>
        <s v="The Last Song"/>
        <s v="Romeo + Juliet"/>
        <s v="10 Things I Hate About You"/>
        <s v="Love Actually"/>
        <s v="Safe Haven"/>
        <s v="To All the Boys I've Loved Before"/>
        <s v="The Spectacular Now"/>
        <s v="Five Feet Apart"/>
        <s v="Easy A"/>
        <s v="Valentine's Day"/>
        <s v="A Cinderella Story"/>
        <s v="Groundhog Day"/>
        <s v="Me Before You"/>
        <s v="Remember Me"/>
        <s v="Twilight"/>
        <s v="The Twilight Saga: New Moon"/>
        <s v="The Twilight Saga: Eclipse"/>
        <s v="The Twilight Saga: Breaking Dawn - Part 1"/>
        <s v="The Twilight Saga: Breaking Dawn - Part 2"/>
        <s v="Grease"/>
        <s v="Charlie St. Cloud"/>
        <s v="The Longest Ride"/>
        <s v="A Star Is Born"/>
        <s v="Endless Love"/>
        <s v="Beastly"/>
        <s v="The Princess Bride"/>
        <s v="Marriage Story"/>
        <s v="Last Christmas"/>
        <s v="Brokeback Mountain"/>
        <s v="Call Me by Your Name"/>
        <s v="Love, Simon"/>
        <s v="Silver Linings Playbook"/>
        <s v="Gone with the Wind"/>
        <s v="Casablanca"/>
      </sharedItems>
    </cacheField>
    <cacheField name="Actors" numFmtId="0">
      <sharedItems count="107">
        <s v="Lannick Gauty"/>
        <s v="Johan David Washington"/>
        <s v="Fionn Whitehead"/>
        <s v="Dylan O'Brien"/>
        <s v="Matthew McConaughey"/>
        <s v="Hugo Weaving"/>
        <s v="Robert Downey Jr."/>
        <s v="Chris Hemsworth"/>
        <s v="Chris Evans"/>
        <s v="Benedict Cumberbatch"/>
        <s v="Paul Rudd"/>
        <s v="Chris Pratt"/>
        <s v="Johnny Depp"/>
        <s v="Tobey Maguire"/>
        <s v="Jennifer Lawrence"/>
        <s v="Will Smith"/>
        <s v="Ben Affleck"/>
        <s v="Gal Gadot"/>
        <s v="Ryan Reynolds"/>
        <s v="Henry Cavill"/>
        <s v="James McAvoy"/>
        <s v="Hugh Jackman"/>
        <s v="Tom Holland"/>
        <s v="Tom Hardy"/>
        <s v="Hailee Steinfeld"/>
        <s v="Zachary Levi"/>
        <s v="Rosa Salazar"/>
        <s v="Tye Sheridan"/>
        <s v="Tom Cruise"/>
        <s v="Chadwick Boseman"/>
        <s v="Denzel Washington"/>
        <s v="Sope Dirisu"/>
        <s v="Donald Pleasence"/>
        <s v="Jamie Lee Curtis"/>
        <s v="Tom Atkins"/>
        <s v="Scout Taylor-Compton"/>
        <s v="Betsy Palmer"/>
        <s v="Dana Kimmell"/>
        <s v="Erich Anderson"/>
        <s v="Melanie Kinnaman"/>
        <s v="Thom Mathews"/>
        <s v="Terry Kiser"/>
        <s v="Jensen Daggett"/>
        <s v="John D. LeMay"/>
        <s v="Lexa Doig"/>
        <s v="Robert Englund"/>
        <s v="Jared Padalecki"/>
        <s v="Daniel Kaluuya"/>
        <s v="Lupita Nyong'o"/>
        <s v="Thomas Jane"/>
        <s v="Laysla De Oliveira"/>
        <s v="Jason Clarke"/>
        <s v="Bill Skarsgård"/>
        <s v="Jessica Chastain"/>
        <s v="Chloë Grace Moretz"/>
        <s v="Dale Midkiff"/>
        <s v="Catherine Hicks"/>
        <s v="Alex Vincent"/>
        <s v="Justin Whalin"/>
        <s v="Jennifer Tilly"/>
        <s v="Chantal Quesnelle"/>
        <s v="Allison Dawn Doiron"/>
        <s v="Tim Matheson"/>
        <s v="Jack Nicholson"/>
        <s v="JoBeth Williams"/>
        <s v="Ellen Burstyn"/>
        <s v="Heather Donahue"/>
        <s v="Cary Elwes"/>
        <s v="Donnie Wahlberg"/>
        <s v="Tobin Bell"/>
        <s v="Scott Patterson"/>
        <s v="Matt Passmore"/>
        <s v="Gena Rowlands"/>
        <s v="Shailene Woodley"/>
        <s v="Channing Tatum"/>
        <s v="Leonardo DiCaprio"/>
        <s v="Dakota Johnson"/>
        <s v="Patrick Swayze"/>
        <s v="Rachel McAdams"/>
        <s v="Miley Cyrus"/>
        <s v="Heath Ledger"/>
        <s v="Hugh Grant"/>
        <s v="Julianne Hough"/>
        <s v="Lana Condor"/>
        <s v="Miles Teller"/>
        <s v="Haley Lu Richardson"/>
        <s v="Emma Stone"/>
        <s v="Julia Roberts"/>
        <s v="Hilary Duff"/>
        <s v="Bill Murray"/>
        <s v="Emilia Clarke"/>
        <s v="Robert Pattinson"/>
        <s v="Kristen Stewart"/>
        <s v="John Travolta"/>
        <s v="Zac Efron"/>
        <s v="Scott Eastwood"/>
        <s v="Lady Gaga"/>
        <s v="Brooke Shields"/>
        <s v="Alex Pettyfer"/>
        <s v="Adam Driver"/>
        <s v="Madison Ingoldsby"/>
        <s v="Jake Gyllenhaal"/>
        <s v="Armie Hammer"/>
        <s v="Nick Robinson"/>
        <s v="Bradley Cooper"/>
        <s v="Clark Gable"/>
        <s v="Humphrey Bogart"/>
      </sharedItems>
    </cacheField>
    <cacheField name="Actor_2" numFmtId="0">
      <sharedItems/>
    </cacheField>
    <cacheField name="Actor_3" numFmtId="0">
      <sharedItems containsBlank="1"/>
    </cacheField>
    <cacheField name="Actor_4" numFmtId="0">
      <sharedItems containsBlank="1"/>
    </cacheField>
    <cacheField name="Came_out" numFmtId="0">
      <sharedItems containsSemiMixedTypes="0" containsDate="1" containsString="0" containsMixedTypes="1" minDate="2005-07-12T00:00:00" maxDate="1900-01-06T02:40:04"/>
    </cacheField>
    <cacheField name="Date_M" numFmtId="0">
      <sharedItems containsNonDate="0" containsString="0" containsBlank="1"/>
    </cacheField>
    <cacheField name="Rate_S" numFmtId="0">
      <sharedItems containsSemiMixedTypes="0" containsString="0" containsNumber="1" minValue="4.0999999999999996" maxValue="8.5" count="43">
        <n v="6.1"/>
        <n v="7.8"/>
        <n v="7.9"/>
        <n v="7"/>
        <n v="8.1999999999999993"/>
        <n v="8"/>
        <n v="7.2"/>
        <n v="7.5"/>
        <n v="7.3"/>
        <n v="7.6"/>
        <n v="8.4"/>
        <n v="6.6"/>
        <n v="6.5"/>
        <n v="6"/>
        <n v="6.3"/>
        <n v="7.4"/>
        <n v="6.4"/>
        <n v="7.7"/>
        <n v="6.9"/>
        <n v="7.1"/>
        <n v="6.7"/>
        <n v="6.8"/>
        <n v="6.2"/>
        <n v="5"/>
        <n v="5.9"/>
        <n v="5.0999999999999996"/>
        <n v="4.8"/>
        <n v="5.8"/>
        <n v="4.9000000000000004"/>
        <n v="5.7"/>
        <n v="5.3"/>
        <n v="4.5999999999999996"/>
        <n v="4.2"/>
        <n v="4.4000000000000004"/>
        <n v="5.5"/>
        <n v="5.4"/>
        <n v="5.6"/>
        <n v="5.2"/>
        <n v="4.0999999999999996"/>
        <n v="4.5"/>
        <n v="4.7"/>
        <n v="8.1"/>
        <n v="8.5"/>
      </sharedItems>
    </cacheField>
    <cacheField name="Director" numFmtId="0">
      <sharedItems count="120">
        <s v="Olivier Marchal"/>
        <s v="Christopher Nolan"/>
        <s v="Micheal Matthews"/>
        <s v="Guy Ritchie"/>
        <s v="James McTeigue"/>
        <s v="Joss Whedon"/>
        <s v="Taika Waititi"/>
        <s v="Kenneth Branagh"/>
        <s v="Anthony Russo"/>
        <s v="Rupert Sanders"/>
        <s v="Shane Black"/>
        <s v="Scott Derrickson"/>
        <s v="Peyton Reed"/>
        <s v="James Gunn"/>
        <s v="Jame Gunn"/>
        <s v="Gore Verbinski"/>
        <s v="Rob Marshall"/>
        <s v="Joachim Ronning"/>
        <s v="Sam Raimi"/>
        <s v="Francis Lawrence"/>
        <s v="David Ayer"/>
        <s v="Zack Snyder"/>
        <s v="Patty Jenkins"/>
        <s v="Tim Miller"/>
        <s v="Matthew Vaughn"/>
        <s v="Gavid Hood"/>
        <s v="Bryan Singer"/>
        <s v="Jon Watts"/>
        <s v="David Leitch"/>
        <s v="Ruben Fleischer"/>
        <s v="Travis Knight"/>
        <s v="David F.Sandberg"/>
        <s v="Robert Rodriguez"/>
        <s v="J.A. Bayona"/>
        <s v="Steven Spielberg"/>
        <s v="Christopher McQuarrie"/>
        <s v="Ryan Coogler"/>
        <s v="Antoine Fuqua"/>
        <s v="Remi Weekes"/>
        <s v="John Carpenter"/>
        <s v="Rick Rosenthal"/>
        <s v="Tommy Lee Wallace"/>
        <s v="Dwight H. Little"/>
        <s v="Dominique Othenin-Girard"/>
        <s v="Joe Chappelle"/>
        <s v="Steve Miner"/>
        <s v="Rob Zombie"/>
        <s v="David Gordon Green"/>
        <s v="Sean S. Cunningham"/>
        <s v="Joseph Zito"/>
        <s v="Danny Steinmann"/>
        <s v="Tom McLoughlin"/>
        <s v="John Carl Buechler"/>
        <s v="Rob Hedden"/>
        <s v="Adam Marcus"/>
        <s v="James Isaac"/>
        <s v="Ronny Yu"/>
        <s v="Marcus Nispel"/>
        <s v="Jordan Peele"/>
        <s v="Zak Hilditch"/>
        <s v="Vincenzo Natali"/>
        <s v="Kevin Kölsch"/>
        <s v="Andy Muschietti"/>
        <s v="Frank Darabont"/>
        <s v="Kimberly Peirce"/>
        <s v="Mary Lambert"/>
        <s v="Tom Holland"/>
        <s v="John Lafia"/>
        <s v="Jack Bender"/>
        <s v="Don Mancini"/>
        <s v="Lars Klevberg"/>
        <s v="Stanley Kubrick"/>
        <s v="Tobe Hooper"/>
        <s v="William Friedkin"/>
        <s v="Daniel Myrick"/>
        <s v="James Wan"/>
        <s v="Darren Lynn Bousman"/>
        <s v="David Hackl"/>
        <s v="Kevin Greutert"/>
        <s v="Michael Spierig"/>
        <s v="Nick Cassavetes"/>
        <s v="Josh Boone"/>
        <s v="Lasse Hallström"/>
        <s v="James Cameron"/>
        <s v="Sam Taylor-Johnson"/>
        <s v="James Foley"/>
        <s v="Emile Ardolino"/>
        <s v="Michael Sucsy"/>
        <s v="Julie Anne Robinson"/>
        <s v="Baz Luhrmann"/>
        <s v="Gil Junger"/>
        <s v="Richard Curtis"/>
        <s v="Susan Johnson"/>
        <s v="James Ponsoldt"/>
        <s v="Justin Baldoni"/>
        <s v="Will Gluck"/>
        <s v="Garry Marshall"/>
        <s v="Mark Rosman"/>
        <s v="Harold Ramis"/>
        <s v="Thea Sharrock"/>
        <s v="Allen Coulter"/>
        <s v="Catherine Hardwicke"/>
        <s v="Chris Weitz"/>
        <s v="David Slade"/>
        <s v="Bill Condon"/>
        <s v="Randal Kleiser"/>
        <s v="Burr Steers"/>
        <s v="George Tillman Jr."/>
        <s v="Bradley Cooper"/>
        <s v="Franco Zeffirelli"/>
        <s v="Daniel Barnz"/>
        <s v="Rob Reiner"/>
        <s v="Noah Baumbach"/>
        <s v="Paul Feig"/>
        <s v="Ang Lee"/>
        <s v="Luca Guadagnino"/>
        <s v="Greg Berlanti"/>
        <s v="David O. Russell"/>
        <s v="Victor Fleming"/>
        <s v="Michael Curtiz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 Puddie" refreshedDate="45707.087108680556" createdVersion="8" refreshedVersion="8" minRefreshableVersion="3" recordCount="25" xr:uid="{5192981F-9D1D-4911-8B70-94BF5C1E51DE}">
  <cacheSource type="worksheet">
    <worksheetSource ref="C6:L31" sheet="Sheet5" r:id="rId2"/>
  </cacheSource>
  <cacheFields count="10">
    <cacheField name="Action" numFmtId="0">
      <sharedItems/>
    </cacheField>
    <cacheField name="Tenet" numFmtId="0">
      <sharedItems/>
    </cacheField>
    <cacheField name="Johan David Washington" numFmtId="0">
      <sharedItems count="13">
        <s v="Fionn Whitehead"/>
        <s v="Dylan O'Brien"/>
        <s v="Matthew McConaughey"/>
        <s v="Hugo Weaving"/>
        <s v="Robert Downey Jr."/>
        <s v="Chris Hemsworth"/>
        <s v="Chris Evans"/>
        <s v="Benedict Cumberbatch"/>
        <s v="Paul Rudd"/>
        <s v="Chris Pratt"/>
        <s v="Johnny Depp"/>
        <s v="Tobey Maguire"/>
        <s v="Jennifer Lawrence"/>
      </sharedItems>
    </cacheField>
    <cacheField name="Robert Pattinson" numFmtId="0">
      <sharedItems/>
    </cacheField>
    <cacheField name="Elizabeth Debicki" numFmtId="0">
      <sharedItems/>
    </cacheField>
    <cacheField name="Juhan Ulfsak" numFmtId="0">
      <sharedItems containsBlank="1"/>
    </cacheField>
    <cacheField name="2020" numFmtId="0">
      <sharedItems containsSemiMixedTypes="0" containsString="0" containsNumber="1" containsInteger="1" minValue="2002" maxValue="2020" count="15">
        <n v="2017"/>
        <n v="2020"/>
        <n v="2019"/>
        <n v="2005"/>
        <n v="2012"/>
        <n v="2011"/>
        <n v="2016"/>
        <n v="2013"/>
        <n v="2015"/>
        <n v="2014"/>
        <n v="2018"/>
        <n v="2009"/>
        <n v="2006"/>
        <n v="2003"/>
        <n v="2002"/>
      </sharedItems>
    </cacheField>
    <cacheField name="Field8" numFmtId="0">
      <sharedItems containsNonDate="0" containsString="0" containsBlank="1"/>
    </cacheField>
    <cacheField name="7.8" numFmtId="0">
      <sharedItems containsSemiMixedTypes="0" containsString="0" containsNumber="1" minValue="6.1" maxValue="8.4"/>
    </cacheField>
    <cacheField name="Christopher Nola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x v="0"/>
    <x v="0"/>
    <s v="Stanislas Merhar"/>
    <s v="Kaaris"/>
    <s v="David Belle"/>
    <d v="2005-07-12T00:00:00"/>
    <m/>
    <x v="0"/>
    <x v="0"/>
  </r>
  <r>
    <x v="0"/>
    <x v="1"/>
    <x v="1"/>
    <s v="Robert Pattinson"/>
    <s v="Elizabeth Debicki"/>
    <s v="Juhan Ulfsak"/>
    <n v="2020"/>
    <m/>
    <x v="1"/>
    <x v="1"/>
  </r>
  <r>
    <x v="0"/>
    <x v="2"/>
    <x v="2"/>
    <s v="Barry Keoghan"/>
    <s v="Mark Rylance"/>
    <m/>
    <n v="2017"/>
    <m/>
    <x v="2"/>
    <x v="1"/>
  </r>
  <r>
    <x v="0"/>
    <x v="3"/>
    <x v="3"/>
    <s v="Jessica Henwick"/>
    <s v="Micheal Rooker"/>
    <s v="Dan Ewing"/>
    <n v="2020"/>
    <m/>
    <x v="3"/>
    <x v="2"/>
  </r>
  <r>
    <x v="0"/>
    <x v="4"/>
    <x v="4"/>
    <s v="Charlie Hunnam"/>
    <s v="Michelle Dockery"/>
    <s v="Jeremy Strong"/>
    <n v="2019"/>
    <m/>
    <x v="1"/>
    <x v="3"/>
  </r>
  <r>
    <x v="0"/>
    <x v="5"/>
    <x v="5"/>
    <s v="Natalie Portman"/>
    <s v="Rupert Graves"/>
    <s v="Stephen Rea"/>
    <n v="2005"/>
    <m/>
    <x v="4"/>
    <x v="4"/>
  </r>
  <r>
    <x v="0"/>
    <x v="6"/>
    <x v="6"/>
    <s v="Chris Evans"/>
    <s v="Scarlett Johansson"/>
    <s v="Chris Hemsworth"/>
    <n v="2012"/>
    <m/>
    <x v="5"/>
    <x v="5"/>
  </r>
  <r>
    <x v="0"/>
    <x v="7"/>
    <x v="7"/>
    <s v="Tom Hiddleston"/>
    <s v="Cate Blanchett"/>
    <m/>
    <n v="2017"/>
    <m/>
    <x v="2"/>
    <x v="6"/>
  </r>
  <r>
    <x v="0"/>
    <x v="8"/>
    <x v="7"/>
    <s v="Natalie Portman"/>
    <s v="Anthony Hopkins"/>
    <m/>
    <n v="2011"/>
    <m/>
    <x v="3"/>
    <x v="7"/>
  </r>
  <r>
    <x v="0"/>
    <x v="9"/>
    <x v="8"/>
    <s v="Robert Downey Jr."/>
    <s v="Scarlett Johansson"/>
    <m/>
    <n v="2016"/>
    <m/>
    <x v="1"/>
    <x v="8"/>
  </r>
  <r>
    <x v="0"/>
    <x v="10"/>
    <x v="7"/>
    <s v="Kristen Stewart"/>
    <s v="Charlize Theron"/>
    <m/>
    <n v="2012"/>
    <m/>
    <x v="0"/>
    <x v="9"/>
  </r>
  <r>
    <x v="0"/>
    <x v="11"/>
    <x v="6"/>
    <s v="Guy Pearce"/>
    <s v="Gwyneth Paltrow"/>
    <m/>
    <n v="2013"/>
    <m/>
    <x v="6"/>
    <x v="10"/>
  </r>
  <r>
    <x v="0"/>
    <x v="12"/>
    <x v="9"/>
    <s v="Chiwetel Eji"/>
    <s v="Rachel McAdams"/>
    <m/>
    <n v="2016"/>
    <m/>
    <x v="7"/>
    <x v="11"/>
  </r>
  <r>
    <x v="0"/>
    <x v="13"/>
    <x v="10"/>
    <s v="Michael Douglas"/>
    <s v="Corey Stoll"/>
    <m/>
    <n v="2015"/>
    <m/>
    <x v="8"/>
    <x v="12"/>
  </r>
  <r>
    <x v="0"/>
    <x v="14"/>
    <x v="11"/>
    <s v="Dave Bautista"/>
    <s v="Zoe Saldana"/>
    <m/>
    <n v="2017"/>
    <m/>
    <x v="9"/>
    <x v="13"/>
  </r>
  <r>
    <x v="0"/>
    <x v="15"/>
    <x v="11"/>
    <s v="Vin Diesel"/>
    <s v="Bradley Cooper"/>
    <m/>
    <n v="2014"/>
    <m/>
    <x v="5"/>
    <x v="14"/>
  </r>
  <r>
    <x v="0"/>
    <x v="16"/>
    <x v="6"/>
    <s v="Chris Evans"/>
    <s v="Mark Ruffalo"/>
    <m/>
    <n v="2015"/>
    <m/>
    <x v="8"/>
    <x v="5"/>
  </r>
  <r>
    <x v="0"/>
    <x v="17"/>
    <x v="6"/>
    <s v="Chris Hemsworth"/>
    <s v="Mark Ruffalo"/>
    <m/>
    <n v="2018"/>
    <m/>
    <x v="10"/>
    <x v="8"/>
  </r>
  <r>
    <x v="0"/>
    <x v="18"/>
    <x v="6"/>
    <s v="Jude Law"/>
    <s v="Rachel McAdams"/>
    <m/>
    <n v="2009"/>
    <m/>
    <x v="9"/>
    <x v="3"/>
  </r>
  <r>
    <x v="0"/>
    <x v="19"/>
    <x v="12"/>
    <s v="Orlando Bloom"/>
    <s v="Keira Knightley"/>
    <m/>
    <n v="2006"/>
    <m/>
    <x v="8"/>
    <x v="15"/>
  </r>
  <r>
    <x v="0"/>
    <x v="20"/>
    <x v="12"/>
    <s v="Geoffrey Rush"/>
    <s v="Orlando Bloom"/>
    <m/>
    <n v="2003"/>
    <m/>
    <x v="5"/>
    <x v="15"/>
  </r>
  <r>
    <x v="0"/>
    <x v="21"/>
    <x v="12"/>
    <s v=" Penélope Cruz"/>
    <s v="Ian Mcshane"/>
    <m/>
    <n v="2011"/>
    <m/>
    <x v="11"/>
    <x v="16"/>
  </r>
  <r>
    <x v="0"/>
    <x v="22"/>
    <x v="12"/>
    <s v="Geoffrey Rush"/>
    <s v="Javier Bardem"/>
    <m/>
    <n v="2017"/>
    <m/>
    <x v="12"/>
    <x v="17"/>
  </r>
  <r>
    <x v="0"/>
    <x v="23"/>
    <x v="13"/>
    <s v="Kirsten Dunst"/>
    <s v="Willem Dafoe"/>
    <m/>
    <n v="2002"/>
    <m/>
    <x v="8"/>
    <x v="18"/>
  </r>
  <r>
    <x v="0"/>
    <x v="24"/>
    <x v="14"/>
    <s v="Josh Hutcherson"/>
    <s v="Liem Hemsworth"/>
    <m/>
    <n v="2013"/>
    <m/>
    <x v="7"/>
    <x v="19"/>
  </r>
  <r>
    <x v="0"/>
    <x v="25"/>
    <x v="14"/>
    <s v="Josh Hutcherson"/>
    <s v="Liem Hemsworth"/>
    <m/>
    <n v="2015"/>
    <m/>
    <x v="11"/>
    <x v="19"/>
  </r>
  <r>
    <x v="0"/>
    <x v="26"/>
    <x v="14"/>
    <s v="Josh Hutcherson"/>
    <s v="Liem Hemsworth"/>
    <m/>
    <n v="2014"/>
    <m/>
    <x v="11"/>
    <x v="19"/>
  </r>
  <r>
    <x v="0"/>
    <x v="27"/>
    <x v="15"/>
    <s v="Jared Leto"/>
    <s v="Margot Robbie"/>
    <m/>
    <n v="2016"/>
    <m/>
    <x v="13"/>
    <x v="20"/>
  </r>
  <r>
    <x v="0"/>
    <x v="28"/>
    <x v="16"/>
    <s v="Gal Gadot"/>
    <s v="Jason Momoa"/>
    <m/>
    <n v="2017"/>
    <m/>
    <x v="14"/>
    <x v="21"/>
  </r>
  <r>
    <x v="0"/>
    <x v="29"/>
    <x v="17"/>
    <s v="Chris Pine"/>
    <s v="Robin Wright"/>
    <m/>
    <n v="2017"/>
    <m/>
    <x v="15"/>
    <x v="22"/>
  </r>
  <r>
    <x v="0"/>
    <x v="30"/>
    <x v="16"/>
    <s v="Henry Cavill"/>
    <s v="Amy Adams"/>
    <m/>
    <n v="2016"/>
    <m/>
    <x v="16"/>
    <x v="21"/>
  </r>
  <r>
    <x v="0"/>
    <x v="31"/>
    <x v="18"/>
    <s v="Morena Baccarin"/>
    <s v="T.J. Miller"/>
    <m/>
    <n v="2016"/>
    <m/>
    <x v="5"/>
    <x v="23"/>
  </r>
  <r>
    <x v="0"/>
    <x v="32"/>
    <x v="19"/>
    <s v="Amy Adams"/>
    <s v="Michael Shannon"/>
    <m/>
    <n v="2013"/>
    <m/>
    <x v="3"/>
    <x v="21"/>
  </r>
  <r>
    <x v="0"/>
    <x v="33"/>
    <x v="20"/>
    <s v="Michael Fassbender"/>
    <m/>
    <s v="Jennifer Lawrence"/>
    <n v="2011"/>
    <m/>
    <x v="17"/>
    <x v="24"/>
  </r>
  <r>
    <x v="0"/>
    <x v="34"/>
    <x v="21"/>
    <s v="Live Schreiber"/>
    <s v="Ryan Reynolds"/>
    <m/>
    <n v="2009"/>
    <m/>
    <x v="11"/>
    <x v="25"/>
  </r>
  <r>
    <x v="0"/>
    <x v="35"/>
    <x v="20"/>
    <s v="Michael Fassbender"/>
    <s v="Jennifer Lawrence"/>
    <m/>
    <n v="2016"/>
    <m/>
    <x v="18"/>
    <x v="26"/>
  </r>
  <r>
    <x v="0"/>
    <x v="36"/>
    <x v="22"/>
    <s v="Michael Keaton"/>
    <s v="Robert Downey Jr."/>
    <m/>
    <n v="2017"/>
    <m/>
    <x v="15"/>
    <x v="27"/>
  </r>
  <r>
    <x v="0"/>
    <x v="37"/>
    <x v="18"/>
    <s v="Josh Brolin"/>
    <s v="Morena Baccarin"/>
    <m/>
    <n v="2018"/>
    <m/>
    <x v="17"/>
    <x v="28"/>
  </r>
  <r>
    <x v="0"/>
    <x v="38"/>
    <x v="10"/>
    <s v="Evangeline Lilly"/>
    <s v=" Michael Peña"/>
    <m/>
    <n v="2018"/>
    <m/>
    <x v="19"/>
    <x v="12"/>
  </r>
  <r>
    <x v="0"/>
    <x v="39"/>
    <x v="23"/>
    <s v="Michelle Willams"/>
    <s v="Riz Ahmed"/>
    <m/>
    <n v="2018"/>
    <m/>
    <x v="20"/>
    <x v="29"/>
  </r>
  <r>
    <x v="0"/>
    <x v="40"/>
    <x v="24"/>
    <s v="Jorge Lendeborg Jr."/>
    <s v="John Cena"/>
    <m/>
    <n v="2018"/>
    <m/>
    <x v="21"/>
    <x v="30"/>
  </r>
  <r>
    <x v="0"/>
    <x v="41"/>
    <x v="25"/>
    <s v="Mark Strong"/>
    <s v="Asher Angel"/>
    <m/>
    <n v="2019"/>
    <m/>
    <x v="19"/>
    <x v="31"/>
  </r>
  <r>
    <x v="0"/>
    <x v="42"/>
    <x v="26"/>
    <s v="Christoph Waltz"/>
    <s v="Jennifer Connelly"/>
    <m/>
    <n v="2019"/>
    <m/>
    <x v="8"/>
    <x v="32"/>
  </r>
  <r>
    <x v="0"/>
    <x v="43"/>
    <x v="11"/>
    <s v="Bryce Dallas Howard"/>
    <s v="Rafe Spall"/>
    <m/>
    <n v="2018"/>
    <m/>
    <x v="22"/>
    <x v="33"/>
  </r>
  <r>
    <x v="0"/>
    <x v="44"/>
    <x v="27"/>
    <s v="Olivia Cooke"/>
    <s v="Ben Mendelsohn"/>
    <m/>
    <n v="2018"/>
    <m/>
    <x v="7"/>
    <x v="34"/>
  </r>
  <r>
    <x v="0"/>
    <x v="45"/>
    <x v="28"/>
    <s v="Henry Cavill"/>
    <s v="Ving Rhames"/>
    <m/>
    <n v="2018"/>
    <m/>
    <x v="17"/>
    <x v="35"/>
  </r>
  <r>
    <x v="0"/>
    <x v="46"/>
    <x v="29"/>
    <s v="Micheal B. Jordan"/>
    <s v="Lupita Nyong'o"/>
    <m/>
    <n v="2018"/>
    <m/>
    <x v="8"/>
    <x v="36"/>
  </r>
  <r>
    <x v="0"/>
    <x v="47"/>
    <x v="30"/>
    <s v="Pedro Pascal"/>
    <s v="Ashton Sanders"/>
    <m/>
    <n v="2018"/>
    <m/>
    <x v="20"/>
    <x v="37"/>
  </r>
  <r>
    <x v="0"/>
    <x v="48"/>
    <x v="30"/>
    <s v="Marton Csokas"/>
    <s v=" Chloë Grace Moretz"/>
    <m/>
    <n v="2014"/>
    <m/>
    <x v="6"/>
    <x v="37"/>
  </r>
  <r>
    <x v="1"/>
    <x v="49"/>
    <x v="31"/>
    <s v="Wunmi Mosaku"/>
    <s v="Malaika Wakoli-Abigaba"/>
    <s v="Matt Smith"/>
    <n v="2020"/>
    <m/>
    <x v="16"/>
    <x v="38"/>
  </r>
  <r>
    <x v="1"/>
    <x v="50"/>
    <x v="32"/>
    <s v=" Jamie Lee Curtis"/>
    <s v="Tony Moran"/>
    <m/>
    <n v="1978"/>
    <m/>
    <x v="1"/>
    <x v="39"/>
  </r>
  <r>
    <x v="1"/>
    <x v="51"/>
    <x v="33"/>
    <s v="Donald Pleasence"/>
    <s v="Charles Cyphers"/>
    <m/>
    <n v="1981"/>
    <m/>
    <x v="12"/>
    <x v="40"/>
  </r>
  <r>
    <x v="1"/>
    <x v="52"/>
    <x v="34"/>
    <s v="Stacey Nelkin"/>
    <s v="Dan O'Herlihy"/>
    <m/>
    <n v="1982"/>
    <m/>
    <x v="23"/>
    <x v="41"/>
  </r>
  <r>
    <x v="1"/>
    <x v="53"/>
    <x v="32"/>
    <s v="Ellie Cornell"/>
    <s v="Danielle Harris"/>
    <m/>
    <n v="1988"/>
    <m/>
    <x v="24"/>
    <x v="42"/>
  </r>
  <r>
    <x v="1"/>
    <x v="54"/>
    <x v="32"/>
    <s v="Danielle Harris"/>
    <s v="Ellie Cornell"/>
    <m/>
    <n v="1989"/>
    <m/>
    <x v="25"/>
    <x v="43"/>
  </r>
  <r>
    <x v="1"/>
    <x v="55"/>
    <x v="32"/>
    <s v="Paul Rudd"/>
    <s v="Marianne Hagan"/>
    <m/>
    <n v="1995"/>
    <m/>
    <x v="26"/>
    <x v="44"/>
  </r>
  <r>
    <x v="1"/>
    <x v="56"/>
    <x v="33"/>
    <s v="Josh Hartnett"/>
    <s v="Adam Arkin"/>
    <m/>
    <n v="1998"/>
    <m/>
    <x v="27"/>
    <x v="45"/>
  </r>
  <r>
    <x v="1"/>
    <x v="50"/>
    <x v="35"/>
    <s v="Malcolm McDowell"/>
    <s v="Tyler Mane"/>
    <m/>
    <n v="2007"/>
    <m/>
    <x v="0"/>
    <x v="46"/>
  </r>
  <r>
    <x v="1"/>
    <x v="51"/>
    <x v="35"/>
    <s v="Malcolm McDowell"/>
    <s v="Tyler Mane"/>
    <m/>
    <n v="2009"/>
    <m/>
    <x v="28"/>
    <x v="46"/>
  </r>
  <r>
    <x v="1"/>
    <x v="50"/>
    <x v="33"/>
    <s v="Judy Greer"/>
    <s v="Andi Matichak"/>
    <m/>
    <n v="2018"/>
    <m/>
    <x v="12"/>
    <x v="47"/>
  </r>
  <r>
    <x v="1"/>
    <x v="57"/>
    <x v="36"/>
    <s v="Adrienne King"/>
    <s v="Jeannine Taylor"/>
    <m/>
    <n v="1980"/>
    <m/>
    <x v="12"/>
    <x v="48"/>
  </r>
  <r>
    <x v="1"/>
    <x v="58"/>
    <x v="36"/>
    <s v="Amy Steel"/>
    <s v="John Furey"/>
    <m/>
    <n v="1981"/>
    <m/>
    <x v="0"/>
    <x v="45"/>
  </r>
  <r>
    <x v="1"/>
    <x v="59"/>
    <x v="37"/>
    <s v="Tracie Savage"/>
    <s v="Richard Brooker"/>
    <m/>
    <n v="1982"/>
    <m/>
    <x v="29"/>
    <x v="45"/>
  </r>
  <r>
    <x v="1"/>
    <x v="60"/>
    <x v="38"/>
    <s v="Judie Aronson"/>
    <s v="Peter Barton"/>
    <m/>
    <n v="1984"/>
    <m/>
    <x v="13"/>
    <x v="49"/>
  </r>
  <r>
    <x v="1"/>
    <x v="61"/>
    <x v="39"/>
    <s v="John Shepherd"/>
    <s v="Anthony Barrile"/>
    <m/>
    <n v="1985"/>
    <m/>
    <x v="26"/>
    <x v="50"/>
  </r>
  <r>
    <x v="1"/>
    <x v="62"/>
    <x v="40"/>
    <s v="Jennifer Cooke"/>
    <s v="David Kagen"/>
    <m/>
    <n v="1986"/>
    <m/>
    <x v="13"/>
    <x v="51"/>
  </r>
  <r>
    <x v="1"/>
    <x v="63"/>
    <x v="41"/>
    <s v="Jennifer Banko"/>
    <s v="John Otrin"/>
    <m/>
    <n v="1988"/>
    <m/>
    <x v="30"/>
    <x v="52"/>
  </r>
  <r>
    <x v="1"/>
    <x v="64"/>
    <x v="42"/>
    <s v="Kane Hodder"/>
    <s v="Todd Caldecott"/>
    <m/>
    <n v="1989"/>
    <m/>
    <x v="31"/>
    <x v="53"/>
  </r>
  <r>
    <x v="1"/>
    <x v="65"/>
    <x v="43"/>
    <s v="Kari Keegan"/>
    <s v="Kane Hodder"/>
    <m/>
    <n v="1993"/>
    <m/>
    <x v="32"/>
    <x v="54"/>
  </r>
  <r>
    <x v="1"/>
    <x v="66"/>
    <x v="44"/>
    <s v="Jeff Geddis"/>
    <s v="Kane Hodder"/>
    <m/>
    <n v="2001"/>
    <m/>
    <x v="33"/>
    <x v="55"/>
  </r>
  <r>
    <x v="1"/>
    <x v="67"/>
    <x v="45"/>
    <s v="Ken Kirzinger"/>
    <s v="Kelly Rowland"/>
    <m/>
    <n v="2003"/>
    <m/>
    <x v="29"/>
    <x v="56"/>
  </r>
  <r>
    <x v="1"/>
    <x v="57"/>
    <x v="46"/>
    <s v="Amanda Righetti"/>
    <s v="Derek Mears"/>
    <m/>
    <n v="2009"/>
    <m/>
    <x v="34"/>
    <x v="57"/>
  </r>
  <r>
    <x v="1"/>
    <x v="68"/>
    <x v="47"/>
    <s v="Allison Williams"/>
    <s v="Bradley Whitford"/>
    <m/>
    <n v="2017"/>
    <m/>
    <x v="17"/>
    <x v="58"/>
  </r>
  <r>
    <x v="1"/>
    <x v="69"/>
    <x v="48"/>
    <s v="Winston Duke"/>
    <s v="Elisabeth Moss"/>
    <m/>
    <n v="2019"/>
    <m/>
    <x v="18"/>
    <x v="58"/>
  </r>
  <r>
    <x v="1"/>
    <x v="70"/>
    <x v="49"/>
    <s v="Molly Parker"/>
    <s v="Dylan Schmid"/>
    <m/>
    <n v="2017"/>
    <m/>
    <x v="14"/>
    <x v="59"/>
  </r>
  <r>
    <x v="1"/>
    <x v="71"/>
    <x v="50"/>
    <s v="Avery Whitted"/>
    <s v="Patrick Wilson"/>
    <m/>
    <n v="2019"/>
    <m/>
    <x v="35"/>
    <x v="60"/>
  </r>
  <r>
    <x v="1"/>
    <x v="72"/>
    <x v="51"/>
    <s v="Amy Seimetz"/>
    <s v="John Lithgow"/>
    <m/>
    <n v="2019"/>
    <m/>
    <x v="29"/>
    <x v="61"/>
  </r>
  <r>
    <x v="1"/>
    <x v="73"/>
    <x v="52"/>
    <s v="Jaeden Martell"/>
    <s v="Finn Wolfhard"/>
    <m/>
    <n v="2017"/>
    <m/>
    <x v="8"/>
    <x v="62"/>
  </r>
  <r>
    <x v="1"/>
    <x v="74"/>
    <x v="53"/>
    <s v="James McAvoy"/>
    <s v="Bill Hader"/>
    <m/>
    <n v="2019"/>
    <m/>
    <x v="12"/>
    <x v="62"/>
  </r>
  <r>
    <x v="1"/>
    <x v="75"/>
    <x v="49"/>
    <s v="Marcia Gay Harden"/>
    <s v="Laurie Holden"/>
    <m/>
    <n v="2007"/>
    <m/>
    <x v="19"/>
    <x v="63"/>
  </r>
  <r>
    <x v="1"/>
    <x v="76"/>
    <x v="54"/>
    <s v="Julianne Moore"/>
    <s v="Gabriella Wilde"/>
    <m/>
    <n v="2013"/>
    <m/>
    <x v="24"/>
    <x v="64"/>
  </r>
  <r>
    <x v="1"/>
    <x v="72"/>
    <x v="55"/>
    <s v="Denise Crosby"/>
    <s v="Fred Gwynne"/>
    <m/>
    <n v="1989"/>
    <m/>
    <x v="11"/>
    <x v="65"/>
  </r>
  <r>
    <x v="1"/>
    <x v="77"/>
    <x v="56"/>
    <s v="Chris Sarandon"/>
    <s v="Alex Vincent"/>
    <m/>
    <n v="1988"/>
    <m/>
    <x v="11"/>
    <x v="66"/>
  </r>
  <r>
    <x v="1"/>
    <x v="78"/>
    <x v="57"/>
    <s v="Jenny Agutter"/>
    <s v="Gerrit Graham"/>
    <m/>
    <n v="1990"/>
    <m/>
    <x v="24"/>
    <x v="67"/>
  </r>
  <r>
    <x v="1"/>
    <x v="79"/>
    <x v="58"/>
    <s v="Perrey Reeves"/>
    <s v="Jeremy Sylvers"/>
    <m/>
    <n v="1991"/>
    <m/>
    <x v="25"/>
    <x v="68"/>
  </r>
  <r>
    <x v="1"/>
    <x v="80"/>
    <x v="59"/>
    <s v="Brad Dourif"/>
    <s v="Katherine Heigl"/>
    <m/>
    <n v="1998"/>
    <m/>
    <x v="35"/>
    <x v="56"/>
  </r>
  <r>
    <x v="1"/>
    <x v="81"/>
    <x v="59"/>
    <s v="Brad Dourif"/>
    <s v="John Waters"/>
    <m/>
    <n v="2004"/>
    <m/>
    <x v="26"/>
    <x v="69"/>
  </r>
  <r>
    <x v="1"/>
    <x v="82"/>
    <x v="60"/>
    <s v="Fiona Dourif"/>
    <s v="Jordan Gavaris"/>
    <m/>
    <n v="2013"/>
    <m/>
    <x v="36"/>
    <x v="69"/>
  </r>
  <r>
    <x v="1"/>
    <x v="83"/>
    <x v="61"/>
    <s v="Alex Vincent"/>
    <s v="Brad Dourif"/>
    <m/>
    <n v="2017"/>
    <m/>
    <x v="37"/>
    <x v="69"/>
  </r>
  <r>
    <x v="1"/>
    <x v="77"/>
    <x v="62"/>
    <s v="Ben Daon"/>
    <s v="Zahra Anderson"/>
    <m/>
    <n v="2019"/>
    <m/>
    <x v="27"/>
    <x v="70"/>
  </r>
  <r>
    <x v="1"/>
    <x v="84"/>
    <x v="63"/>
    <s v="Shelley Duvall"/>
    <s v="Danny Lloyd"/>
    <m/>
    <n v="1980"/>
    <m/>
    <x v="10"/>
    <x v="71"/>
  </r>
  <r>
    <x v="1"/>
    <x v="85"/>
    <x v="64"/>
    <s v="Heather O'Rourke"/>
    <s v="Craig T. Nelson"/>
    <m/>
    <n v="1982"/>
    <m/>
    <x v="8"/>
    <x v="72"/>
  </r>
  <r>
    <x v="1"/>
    <x v="86"/>
    <x v="65"/>
    <s v="Max von Sydow"/>
    <s v="Linda Blair"/>
    <m/>
    <n v="1973"/>
    <m/>
    <x v="5"/>
    <x v="73"/>
  </r>
  <r>
    <x v="1"/>
    <x v="87"/>
    <x v="66"/>
    <s v="Michael C. Williams"/>
    <s v="Joshua Leonard"/>
    <m/>
    <n v="1999"/>
    <m/>
    <x v="12"/>
    <x v="74"/>
  </r>
  <r>
    <x v="1"/>
    <x v="88"/>
    <x v="67"/>
    <s v="Leigh Whannell"/>
    <s v="Danny Glover"/>
    <m/>
    <n v="2004"/>
    <m/>
    <x v="9"/>
    <x v="75"/>
  </r>
  <r>
    <x v="1"/>
    <x v="89"/>
    <x v="68"/>
    <s v="Beverley Mitchell"/>
    <s v="Franky G"/>
    <m/>
    <n v="2005"/>
    <m/>
    <x v="11"/>
    <x v="76"/>
  </r>
  <r>
    <x v="1"/>
    <x v="90"/>
    <x v="69"/>
    <s v="Shawnee Smith"/>
    <s v="Angus Macfadyen"/>
    <m/>
    <n v="2006"/>
    <m/>
    <x v="22"/>
    <x v="76"/>
  </r>
  <r>
    <x v="1"/>
    <x v="91"/>
    <x v="69"/>
    <s v="Scott Patterson"/>
    <s v="Louis Ferreira"/>
    <m/>
    <n v="2007"/>
    <m/>
    <x v="24"/>
    <x v="76"/>
  </r>
  <r>
    <x v="1"/>
    <x v="92"/>
    <x v="70"/>
    <s v="Costas Mandylor"/>
    <s v="Tobin Bell"/>
    <m/>
    <n v="2008"/>
    <m/>
    <x v="27"/>
    <x v="77"/>
  </r>
  <r>
    <x v="1"/>
    <x v="93"/>
    <x v="69"/>
    <s v="Costas Mandylor"/>
    <s v="Mark Rolston"/>
    <m/>
    <n v="2009"/>
    <m/>
    <x v="13"/>
    <x v="78"/>
  </r>
  <r>
    <x v="1"/>
    <x v="94"/>
    <x v="69"/>
    <s v="Costas Mandylor"/>
    <s v="Betsy Russell"/>
    <m/>
    <n v="2010"/>
    <m/>
    <x v="36"/>
    <x v="78"/>
  </r>
  <r>
    <x v="1"/>
    <x v="95"/>
    <x v="71"/>
    <s v="Tobin Bell"/>
    <s v="Callum Keith Rennie"/>
    <m/>
    <n v="2017"/>
    <m/>
    <x v="27"/>
    <x v="79"/>
  </r>
  <r>
    <x v="2"/>
    <x v="96"/>
    <x v="72"/>
    <s v="James Garner"/>
    <s v="Rachel McAdams"/>
    <m/>
    <n v="2004"/>
    <m/>
    <x v="1"/>
    <x v="80"/>
  </r>
  <r>
    <x v="2"/>
    <x v="97"/>
    <x v="73"/>
    <s v="Ansel Elgort"/>
    <s v="Nat Wolff"/>
    <m/>
    <n v="2014"/>
    <m/>
    <x v="17"/>
    <x v="81"/>
  </r>
  <r>
    <x v="2"/>
    <x v="98"/>
    <x v="74"/>
    <s v="Amanda Seyfried"/>
    <s v="Richard Jenkins"/>
    <m/>
    <n v="2010"/>
    <m/>
    <x v="14"/>
    <x v="82"/>
  </r>
  <r>
    <x v="2"/>
    <x v="99"/>
    <x v="75"/>
    <s v="Kate Winslet"/>
    <s v="Billy Zane"/>
    <m/>
    <n v="1997"/>
    <m/>
    <x v="1"/>
    <x v="83"/>
  </r>
  <r>
    <x v="2"/>
    <x v="100"/>
    <x v="76"/>
    <s v="Jamie Dornan"/>
    <s v="Jennifer Ehle"/>
    <m/>
    <n v="2015"/>
    <m/>
    <x v="38"/>
    <x v="84"/>
  </r>
  <r>
    <x v="2"/>
    <x v="101"/>
    <x v="76"/>
    <s v="Jamie Dornan"/>
    <s v="Eric Johnson"/>
    <m/>
    <n v="2017"/>
    <m/>
    <x v="31"/>
    <x v="85"/>
  </r>
  <r>
    <x v="2"/>
    <x v="102"/>
    <x v="76"/>
    <s v="Jamie Dornan"/>
    <s v="Eric Johnson"/>
    <m/>
    <n v="2018"/>
    <m/>
    <x v="39"/>
    <x v="85"/>
  </r>
  <r>
    <x v="2"/>
    <x v="103"/>
    <x v="77"/>
    <s v="Jennifer Grey"/>
    <s v="Jerry Orbach"/>
    <m/>
    <n v="1987"/>
    <m/>
    <x v="3"/>
    <x v="86"/>
  </r>
  <r>
    <x v="2"/>
    <x v="104"/>
    <x v="78"/>
    <s v="Channing Tatum"/>
    <s v="Sam Neill"/>
    <m/>
    <n v="2012"/>
    <m/>
    <x v="21"/>
    <x v="87"/>
  </r>
  <r>
    <x v="2"/>
    <x v="105"/>
    <x v="79"/>
    <s v="Liam Hemsworth"/>
    <s v="Greg Kinnear"/>
    <m/>
    <n v="2010"/>
    <m/>
    <x v="13"/>
    <x v="88"/>
  </r>
  <r>
    <x v="2"/>
    <x v="106"/>
    <x v="75"/>
    <s v="Claire Danes"/>
    <s v="John Leguizamo"/>
    <m/>
    <n v="1996"/>
    <m/>
    <x v="20"/>
    <x v="89"/>
  </r>
  <r>
    <x v="2"/>
    <x v="107"/>
    <x v="80"/>
    <s v="Julia Stiles"/>
    <s v="Joseph Gordon-Levitt"/>
    <m/>
    <n v="1999"/>
    <m/>
    <x v="8"/>
    <x v="90"/>
  </r>
  <r>
    <x v="2"/>
    <x v="108"/>
    <x v="81"/>
    <s v="Martine McCutcheon"/>
    <s v="Liam Neeson"/>
    <m/>
    <n v="2003"/>
    <m/>
    <x v="9"/>
    <x v="91"/>
  </r>
  <r>
    <x v="2"/>
    <x v="109"/>
    <x v="82"/>
    <s v="Josh Duhamel"/>
    <s v="Cobie Smulders"/>
    <m/>
    <n v="2013"/>
    <m/>
    <x v="20"/>
    <x v="82"/>
  </r>
  <r>
    <x v="2"/>
    <x v="110"/>
    <x v="83"/>
    <s v="Noah Centineo"/>
    <s v="Janel Parrish"/>
    <m/>
    <n v="2018"/>
    <m/>
    <x v="19"/>
    <x v="92"/>
  </r>
  <r>
    <x v="2"/>
    <x v="111"/>
    <x v="84"/>
    <s v="Shailene Woodley"/>
    <s v="Kyle Chandler"/>
    <m/>
    <n v="2013"/>
    <m/>
    <x v="19"/>
    <x v="93"/>
  </r>
  <r>
    <x v="2"/>
    <x v="112"/>
    <x v="85"/>
    <s v="Cole Sprouse"/>
    <s v="Moises Arias"/>
    <m/>
    <n v="2019"/>
    <m/>
    <x v="6"/>
    <x v="94"/>
  </r>
  <r>
    <x v="2"/>
    <x v="113"/>
    <x v="86"/>
    <s v="Amanda Bynes"/>
    <s v="Penn Badgley"/>
    <m/>
    <n v="2010"/>
    <m/>
    <x v="3"/>
    <x v="95"/>
  </r>
  <r>
    <x v="2"/>
    <x v="114"/>
    <x v="87"/>
    <s v="Jamie Foxx"/>
    <s v="Anne Hathaway"/>
    <m/>
    <n v="2010"/>
    <m/>
    <x v="29"/>
    <x v="96"/>
  </r>
  <r>
    <x v="2"/>
    <x v="115"/>
    <x v="88"/>
    <s v="Chad Michael Murray"/>
    <s v="Jennifer Coolidge"/>
    <m/>
    <n v="2004"/>
    <m/>
    <x v="24"/>
    <x v="97"/>
  </r>
  <r>
    <x v="2"/>
    <x v="116"/>
    <x v="89"/>
    <s v="Andie MacDowell"/>
    <s v="Chris Elliott"/>
    <m/>
    <n v="1993"/>
    <m/>
    <x v="5"/>
    <x v="98"/>
  </r>
  <r>
    <x v="2"/>
    <x v="117"/>
    <x v="90"/>
    <s v="Sam Claflin"/>
    <s v="Janet McTeer"/>
    <m/>
    <n v="2016"/>
    <m/>
    <x v="15"/>
    <x v="99"/>
  </r>
  <r>
    <x v="2"/>
    <x v="118"/>
    <x v="91"/>
    <s v="Emilie de Ravin"/>
    <s v="Caitlyn Rund"/>
    <m/>
    <n v="2010"/>
    <m/>
    <x v="19"/>
    <x v="100"/>
  </r>
  <r>
    <x v="2"/>
    <x v="119"/>
    <x v="92"/>
    <s v="Robert Pattinson"/>
    <s v="Billy Burke"/>
    <m/>
    <n v="2008"/>
    <m/>
    <x v="37"/>
    <x v="101"/>
  </r>
  <r>
    <x v="2"/>
    <x v="120"/>
    <x v="92"/>
    <s v="Robert Pattinson"/>
    <s v="Taylor Lautner"/>
    <m/>
    <n v="2009"/>
    <m/>
    <x v="40"/>
    <x v="102"/>
  </r>
  <r>
    <x v="2"/>
    <x v="121"/>
    <x v="92"/>
    <s v="Robert Pattinson"/>
    <s v="Taylor Lautner"/>
    <m/>
    <n v="2010"/>
    <m/>
    <x v="23"/>
    <x v="103"/>
  </r>
  <r>
    <x v="2"/>
    <x v="122"/>
    <x v="92"/>
    <s v="Robert Pattinson"/>
    <s v="Taylor Lautner"/>
    <m/>
    <n v="2011"/>
    <m/>
    <x v="28"/>
    <x v="104"/>
  </r>
  <r>
    <x v="2"/>
    <x v="123"/>
    <x v="92"/>
    <s v="Robert Pattinson"/>
    <s v="Taylor Lautner"/>
    <m/>
    <n v="2012"/>
    <m/>
    <x v="34"/>
    <x v="104"/>
  </r>
  <r>
    <x v="2"/>
    <x v="124"/>
    <x v="93"/>
    <s v="Olivia Newton-John"/>
    <s v="Stockard Channing"/>
    <m/>
    <n v="1978"/>
    <m/>
    <x v="6"/>
    <x v="105"/>
  </r>
  <r>
    <x v="2"/>
    <x v="125"/>
    <x v="94"/>
    <s v="Kim Basinger"/>
    <s v="Charlie Tahan"/>
    <m/>
    <n v="2010"/>
    <m/>
    <x v="16"/>
    <x v="106"/>
  </r>
  <r>
    <x v="2"/>
    <x v="126"/>
    <x v="95"/>
    <s v="Britt Robertson"/>
    <s v="Alan Alda"/>
    <m/>
    <n v="2015"/>
    <m/>
    <x v="19"/>
    <x v="107"/>
  </r>
  <r>
    <x v="2"/>
    <x v="127"/>
    <x v="96"/>
    <s v="Bradley Cooper"/>
    <s v="Sam Elliott"/>
    <m/>
    <n v="2018"/>
    <m/>
    <x v="9"/>
    <x v="108"/>
  </r>
  <r>
    <x v="2"/>
    <x v="128"/>
    <x v="97"/>
    <s v="Martin Hewitt"/>
    <s v="Shirley Knight"/>
    <m/>
    <n v="1981"/>
    <m/>
    <x v="28"/>
    <x v="109"/>
  </r>
  <r>
    <x v="2"/>
    <x v="129"/>
    <x v="98"/>
    <s v="Vanessa Hudgens"/>
    <s v="Mary-Kate Olsen"/>
    <m/>
    <n v="2011"/>
    <m/>
    <x v="36"/>
    <x v="110"/>
  </r>
  <r>
    <x v="2"/>
    <x v="130"/>
    <x v="67"/>
    <s v="Mandy Patinkin"/>
    <s v="Robin Wright"/>
    <m/>
    <n v="1987"/>
    <m/>
    <x v="41"/>
    <x v="111"/>
  </r>
  <r>
    <x v="2"/>
    <x v="131"/>
    <x v="99"/>
    <s v="Scarlett Johansson"/>
    <s v="Julia Greer"/>
    <m/>
    <n v="2019"/>
    <m/>
    <x v="5"/>
    <x v="112"/>
  </r>
  <r>
    <x v="2"/>
    <x v="132"/>
    <x v="100"/>
    <s v="Emma Thompson"/>
    <s v="Boris Isakovic"/>
    <m/>
    <n v="2019"/>
    <m/>
    <x v="12"/>
    <x v="113"/>
  </r>
  <r>
    <x v="2"/>
    <x v="133"/>
    <x v="101"/>
    <s v="Heath Ledger"/>
    <s v="Michelle Williams"/>
    <m/>
    <n v="2005"/>
    <m/>
    <x v="17"/>
    <x v="114"/>
  </r>
  <r>
    <x v="2"/>
    <x v="134"/>
    <x v="102"/>
    <s v="Timothée Chalamet"/>
    <s v="Michael Stuhlbarg"/>
    <m/>
    <n v="2017"/>
    <m/>
    <x v="2"/>
    <x v="115"/>
  </r>
  <r>
    <x v="2"/>
    <x v="135"/>
    <x v="103"/>
    <s v="Jennifer Garner"/>
    <s v="Josh Duhamel"/>
    <m/>
    <n v="2018"/>
    <m/>
    <x v="9"/>
    <x v="116"/>
  </r>
  <r>
    <x v="2"/>
    <x v="136"/>
    <x v="104"/>
    <s v="Jennifer Lawrence"/>
    <s v="Robert De Niro"/>
    <m/>
    <n v="2012"/>
    <m/>
    <x v="17"/>
    <x v="117"/>
  </r>
  <r>
    <x v="2"/>
    <x v="137"/>
    <x v="105"/>
    <s v="Vivien Leigh"/>
    <s v="Thomas Mitchell"/>
    <m/>
    <n v="1939"/>
    <m/>
    <x v="41"/>
    <x v="118"/>
  </r>
  <r>
    <x v="2"/>
    <x v="138"/>
    <x v="106"/>
    <s v="Ingrid Bergman"/>
    <s v="Paul Henreid"/>
    <m/>
    <n v="1942"/>
    <m/>
    <x v="42"/>
    <x v="1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Action"/>
    <s v="Dunkirk"/>
    <x v="0"/>
    <s v="Barry Keoghan"/>
    <s v="Mark Rylance"/>
    <m/>
    <x v="0"/>
    <m/>
    <n v="7.9"/>
    <s v="Christopher Nolan"/>
  </r>
  <r>
    <s v="Action"/>
    <s v="Love and Monsters"/>
    <x v="1"/>
    <s v="Jessica Henwick"/>
    <s v="Micheal Rooker"/>
    <s v="Dan Ewing"/>
    <x v="1"/>
    <m/>
    <n v="7"/>
    <s v="Micheal Matthews"/>
  </r>
  <r>
    <s v="Action"/>
    <s v="The Gentlemen"/>
    <x v="2"/>
    <s v="Charlie Hunnam"/>
    <s v="Michelle Dockery"/>
    <s v="Jeremy Strong"/>
    <x v="2"/>
    <m/>
    <n v="7.8"/>
    <s v="Guy Ritchie"/>
  </r>
  <r>
    <s v="Action"/>
    <s v="V For Vendetta"/>
    <x v="3"/>
    <s v="Natalie Portman"/>
    <s v="Rupert Graves"/>
    <s v="Stephen Rea"/>
    <x v="3"/>
    <m/>
    <n v="8.1999999999999993"/>
    <s v="James McTeigue"/>
  </r>
  <r>
    <s v="Action"/>
    <s v="Avenger"/>
    <x v="4"/>
    <s v="Chris Evans"/>
    <s v="Scarlett Johansson"/>
    <s v="Chris Hemsworth"/>
    <x v="4"/>
    <m/>
    <n v="8"/>
    <s v="Joss Whedon"/>
  </r>
  <r>
    <s v="Action"/>
    <s v="Thor: Ragnarock"/>
    <x v="5"/>
    <s v="Tom Hiddleston"/>
    <s v="Cate Blanchett"/>
    <m/>
    <x v="0"/>
    <m/>
    <n v="7.9"/>
    <s v="Taika Waititi"/>
  </r>
  <r>
    <s v="Action"/>
    <s v="Thor"/>
    <x v="5"/>
    <s v="Natalie Portman"/>
    <s v="Anthony Hopkins"/>
    <m/>
    <x v="5"/>
    <m/>
    <n v="7"/>
    <s v="Kenneth Branagh"/>
  </r>
  <r>
    <s v="Action"/>
    <s v="Captain America: Civil War"/>
    <x v="6"/>
    <s v="Robert Downey Jr."/>
    <s v="Scarlett Johansson"/>
    <m/>
    <x v="6"/>
    <m/>
    <n v="7.8"/>
    <s v="Anthony Russo"/>
  </r>
  <r>
    <s v="Action"/>
    <s v="Snow White and the Huntsman"/>
    <x v="5"/>
    <s v="Kristen Stewart"/>
    <s v="Charlize Theron"/>
    <m/>
    <x v="4"/>
    <m/>
    <n v="6.1"/>
    <s v="Rupert Sanders"/>
  </r>
  <r>
    <s v="Action"/>
    <s v="Iron Man 3"/>
    <x v="4"/>
    <s v="Guy Pearce"/>
    <s v="Gwyneth Paltrow"/>
    <m/>
    <x v="7"/>
    <m/>
    <n v="7.2"/>
    <s v="Shane Black"/>
  </r>
  <r>
    <s v="Action"/>
    <s v="Doctor Strange"/>
    <x v="7"/>
    <s v="Chiwetel Eji"/>
    <s v="Rachel McAdams"/>
    <m/>
    <x v="6"/>
    <m/>
    <n v="7.5"/>
    <s v="Scott Derrickson"/>
  </r>
  <r>
    <s v="Action"/>
    <s v="Ant-Man"/>
    <x v="8"/>
    <s v="Michael Douglas"/>
    <s v="Corey Stoll"/>
    <m/>
    <x v="8"/>
    <m/>
    <n v="7.3"/>
    <s v="Peyton Reed"/>
  </r>
  <r>
    <s v="Action"/>
    <s v="Guardians of the Galaxy Vol. 2"/>
    <x v="9"/>
    <s v="Dave Bautista"/>
    <s v="Zoe Saldana"/>
    <m/>
    <x v="0"/>
    <m/>
    <n v="7.6"/>
    <s v="James Gunn"/>
  </r>
  <r>
    <s v="Action"/>
    <s v="Guardians of the Galaxy"/>
    <x v="9"/>
    <s v="Vin Diesel"/>
    <s v="Bradley Cooper"/>
    <m/>
    <x v="9"/>
    <m/>
    <n v="8"/>
    <s v="Jame Gunn"/>
  </r>
  <r>
    <s v="Action"/>
    <s v="Avenger: Age of Ultron"/>
    <x v="4"/>
    <s v="Chris Evans"/>
    <s v="Mark Ruffalo"/>
    <m/>
    <x v="8"/>
    <m/>
    <n v="7.3"/>
    <s v="Joss Whedon"/>
  </r>
  <r>
    <s v="Action"/>
    <s v="Avengers: Infinity War"/>
    <x v="4"/>
    <s v="Chris Hemsworth"/>
    <s v="Mark Ruffalo"/>
    <m/>
    <x v="10"/>
    <m/>
    <n v="8.4"/>
    <s v="Anthony Russo"/>
  </r>
  <r>
    <s v="Action"/>
    <s v="Sherlock Holmes"/>
    <x v="4"/>
    <s v="Jude Law"/>
    <s v="Rachel McAdams"/>
    <m/>
    <x v="11"/>
    <m/>
    <n v="7.6"/>
    <s v="Guy Ritchie"/>
  </r>
  <r>
    <s v="Action"/>
    <s v="Pirates of the Carribbean: Dead Man's Chest"/>
    <x v="10"/>
    <s v="Orlando Bloom"/>
    <s v="Keira Knightley"/>
    <m/>
    <x v="12"/>
    <m/>
    <n v="7.3"/>
    <s v="Gore Verbinski"/>
  </r>
  <r>
    <s v="Action"/>
    <s v="Pirates of the Caribbean: The Curse of the Black Pearl"/>
    <x v="10"/>
    <s v="Geoffrey Rush"/>
    <s v="Orlando Bloom"/>
    <m/>
    <x v="13"/>
    <m/>
    <n v="8"/>
    <s v="Gore Verbinski"/>
  </r>
  <r>
    <s v="Action"/>
    <s v="Pirates of the Caribbean: On Stranger Tides"/>
    <x v="10"/>
    <s v=" Penélope Cruz"/>
    <s v="Ian Mcshane"/>
    <m/>
    <x v="5"/>
    <m/>
    <n v="6.6"/>
    <s v="Rob Marshall"/>
  </r>
  <r>
    <s v="Action"/>
    <s v="Pirates of the Caribbean:Dead Men Tell No Tales"/>
    <x v="10"/>
    <s v="Geoffrey Rush"/>
    <s v="Javier Bardem"/>
    <m/>
    <x v="0"/>
    <m/>
    <n v="6.5"/>
    <s v="Joachim Ronning"/>
  </r>
  <r>
    <s v="Action"/>
    <s v="Spider-Man"/>
    <x v="11"/>
    <s v="Kirsten Dunst"/>
    <s v="Willem Dafoe"/>
    <m/>
    <x v="14"/>
    <m/>
    <n v="7.3"/>
    <s v="Sam Raimi"/>
  </r>
  <r>
    <s v="Action"/>
    <s v="The Hunger Games: Catching Fire"/>
    <x v="12"/>
    <s v="Josh Hutcherson"/>
    <s v="Liem Hemsworth"/>
    <m/>
    <x v="7"/>
    <m/>
    <n v="7.5"/>
    <s v="Francis Lawrence"/>
  </r>
  <r>
    <s v="Action"/>
    <s v="The Hunger Games: Mockingjay- Part 2"/>
    <x v="12"/>
    <s v="Josh Hutcherson"/>
    <s v="Liem Hemsworth"/>
    <m/>
    <x v="8"/>
    <m/>
    <n v="6.6"/>
    <s v="Francis Lawrence"/>
  </r>
  <r>
    <s v="Action"/>
    <s v="The Hunger Games: Mockingjay- Part 1"/>
    <x v="12"/>
    <s v="Josh Hutcherson"/>
    <s v="Liem Hemsworth"/>
    <m/>
    <x v="9"/>
    <m/>
    <n v="6.6"/>
    <s v="Francis Lawrenc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EA084D-34AE-413E-AF20-41EF0B77913E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39" firstHeaderRow="1" firstDataRow="1" firstDataCol="1"/>
  <pivotFields count="10">
    <pivotField axis="axisRow" showAll="0" defaultSubtotal="0">
      <items count="3">
        <item x="0"/>
        <item x="1"/>
        <item x="2"/>
      </items>
    </pivotField>
    <pivotField axis="axisRow" showAll="0" measureFilter="1" defaultSubtotal="0">
      <items count="139">
        <item x="70"/>
        <item x="107"/>
        <item x="115"/>
        <item x="127"/>
        <item x="42"/>
        <item x="13"/>
        <item x="38"/>
        <item x="6"/>
        <item x="16"/>
        <item x="17"/>
        <item x="30"/>
        <item x="129"/>
        <item x="46"/>
        <item x="80"/>
        <item x="133"/>
        <item x="40"/>
        <item x="134"/>
        <item x="9"/>
        <item x="76"/>
        <item x="138"/>
        <item x="125"/>
        <item x="77"/>
        <item x="78"/>
        <item x="79"/>
        <item x="83"/>
        <item x="82"/>
        <item x="31"/>
        <item x="37"/>
        <item x="98"/>
        <item x="103"/>
        <item x="12"/>
        <item x="2"/>
        <item x="113"/>
        <item x="128"/>
        <item x="101"/>
        <item x="102"/>
        <item x="100"/>
        <item x="112"/>
        <item x="67"/>
        <item x="57"/>
        <item x="58"/>
        <item x="59"/>
        <item x="62"/>
        <item x="63"/>
        <item x="64"/>
        <item x="61"/>
        <item x="60"/>
        <item x="68"/>
        <item x="137"/>
        <item x="124"/>
        <item x="116"/>
        <item x="15"/>
        <item x="14"/>
        <item x="50"/>
        <item x="53"/>
        <item x="54"/>
        <item x="56"/>
        <item x="51"/>
        <item x="52"/>
        <item x="55"/>
        <item x="49"/>
        <item x="71"/>
        <item x="11"/>
        <item x="73"/>
        <item x="74"/>
        <item x="65"/>
        <item x="66"/>
        <item x="95"/>
        <item x="43"/>
        <item x="28"/>
        <item x="132"/>
        <item x="108"/>
        <item x="3"/>
        <item x="135"/>
        <item x="32"/>
        <item x="131"/>
        <item x="117"/>
        <item x="45"/>
        <item x="72"/>
        <item x="21"/>
        <item x="20"/>
        <item x="22"/>
        <item x="19"/>
        <item x="85"/>
        <item x="44"/>
        <item x="118"/>
        <item x="106"/>
        <item x="0"/>
        <item x="109"/>
        <item x="88"/>
        <item x="89"/>
        <item x="90"/>
        <item x="91"/>
        <item x="92"/>
        <item x="93"/>
        <item x="94"/>
        <item x="81"/>
        <item x="41"/>
        <item x="18"/>
        <item x="136"/>
        <item x="10"/>
        <item x="23"/>
        <item x="36"/>
        <item x="27"/>
        <item x="1"/>
        <item x="87"/>
        <item x="48"/>
        <item x="47"/>
        <item x="86"/>
        <item x="97"/>
        <item x="4"/>
        <item x="24"/>
        <item x="26"/>
        <item x="25"/>
        <item x="105"/>
        <item x="126"/>
        <item x="75"/>
        <item x="96"/>
        <item x="130"/>
        <item x="84"/>
        <item x="111"/>
        <item x="122"/>
        <item x="123"/>
        <item x="121"/>
        <item x="120"/>
        <item x="104"/>
        <item x="8"/>
        <item x="7"/>
        <item x="99"/>
        <item x="110"/>
        <item x="119"/>
        <item x="69"/>
        <item x="5"/>
        <item x="114"/>
        <item x="39"/>
        <item x="29"/>
        <item x="34"/>
        <item x="33"/>
        <item x="35"/>
      </items>
    </pivotField>
    <pivotField showAll="0" defaultSubtotal="0">
      <items count="107">
        <item x="99"/>
        <item x="98"/>
        <item x="57"/>
        <item x="61"/>
        <item x="102"/>
        <item x="16"/>
        <item x="9"/>
        <item x="36"/>
        <item x="89"/>
        <item x="52"/>
        <item x="104"/>
        <item x="97"/>
        <item x="67"/>
        <item x="56"/>
        <item x="29"/>
        <item x="74"/>
        <item x="60"/>
        <item x="54"/>
        <item x="8"/>
        <item x="7"/>
        <item x="11"/>
        <item x="105"/>
        <item x="76"/>
        <item x="55"/>
        <item x="37"/>
        <item x="47"/>
        <item x="30"/>
        <item x="32"/>
        <item x="68"/>
        <item x="3"/>
        <item x="65"/>
        <item x="90"/>
        <item x="86"/>
        <item x="38"/>
        <item x="2"/>
        <item x="17"/>
        <item x="72"/>
        <item x="24"/>
        <item x="85"/>
        <item x="80"/>
        <item x="66"/>
        <item x="19"/>
        <item x="88"/>
        <item x="81"/>
        <item x="21"/>
        <item x="5"/>
        <item x="106"/>
        <item x="63"/>
        <item x="101"/>
        <item x="20"/>
        <item x="33"/>
        <item x="46"/>
        <item x="51"/>
        <item x="14"/>
        <item x="59"/>
        <item x="42"/>
        <item x="53"/>
        <item x="64"/>
        <item x="1"/>
        <item x="43"/>
        <item x="93"/>
        <item x="12"/>
        <item x="87"/>
        <item x="82"/>
        <item x="58"/>
        <item x="92"/>
        <item x="96"/>
        <item x="83"/>
        <item x="0"/>
        <item x="50"/>
        <item x="75"/>
        <item x="44"/>
        <item x="48"/>
        <item x="100"/>
        <item x="71"/>
        <item x="4"/>
        <item x="39"/>
        <item x="84"/>
        <item x="79"/>
        <item x="103"/>
        <item x="77"/>
        <item x="10"/>
        <item x="78"/>
        <item x="6"/>
        <item x="45"/>
        <item x="91"/>
        <item x="26"/>
        <item x="18"/>
        <item x="95"/>
        <item x="70"/>
        <item x="35"/>
        <item x="73"/>
        <item x="31"/>
        <item x="41"/>
        <item x="40"/>
        <item x="49"/>
        <item x="62"/>
        <item x="13"/>
        <item x="69"/>
        <item x="34"/>
        <item x="28"/>
        <item x="23"/>
        <item x="22"/>
        <item x="27"/>
        <item x="15"/>
        <item x="94"/>
        <item x="2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>
      <items count="43">
        <item x="38"/>
        <item x="32"/>
        <item x="33"/>
        <item x="39"/>
        <item x="31"/>
        <item x="40"/>
        <item x="26"/>
        <item x="28"/>
        <item x="23"/>
        <item x="25"/>
        <item x="37"/>
        <item x="30"/>
        <item x="35"/>
        <item x="34"/>
        <item x="36"/>
        <item x="29"/>
        <item x="27"/>
        <item x="24"/>
        <item x="13"/>
        <item x="0"/>
        <item x="22"/>
        <item x="14"/>
        <item x="16"/>
        <item x="12"/>
        <item x="11"/>
        <item x="20"/>
        <item x="21"/>
        <item x="18"/>
        <item x="3"/>
        <item x="19"/>
        <item x="6"/>
        <item x="8"/>
        <item x="15"/>
        <item x="7"/>
        <item x="9"/>
        <item x="17"/>
        <item x="1"/>
        <item x="2"/>
        <item x="5"/>
        <item x="41"/>
        <item x="4"/>
        <item x="10"/>
        <item x="42"/>
      </items>
    </pivotField>
    <pivotField showAll="0" defaultSubtotal="0">
      <items count="120">
        <item x="54"/>
        <item x="100"/>
        <item x="62"/>
        <item x="114"/>
        <item x="8"/>
        <item x="37"/>
        <item x="89"/>
        <item x="104"/>
        <item x="108"/>
        <item x="26"/>
        <item x="106"/>
        <item x="101"/>
        <item x="102"/>
        <item x="35"/>
        <item x="1"/>
        <item x="110"/>
        <item x="74"/>
        <item x="50"/>
        <item x="76"/>
        <item x="20"/>
        <item x="31"/>
        <item x="47"/>
        <item x="77"/>
        <item x="28"/>
        <item x="117"/>
        <item x="103"/>
        <item x="43"/>
        <item x="69"/>
        <item x="42"/>
        <item x="86"/>
        <item x="19"/>
        <item x="109"/>
        <item x="63"/>
        <item x="96"/>
        <item x="25"/>
        <item x="107"/>
        <item x="90"/>
        <item x="15"/>
        <item x="116"/>
        <item x="3"/>
        <item x="98"/>
        <item x="33"/>
        <item x="68"/>
        <item x="14"/>
        <item x="83"/>
        <item x="85"/>
        <item x="13"/>
        <item x="55"/>
        <item x="4"/>
        <item x="93"/>
        <item x="75"/>
        <item x="17"/>
        <item x="44"/>
        <item x="52"/>
        <item x="39"/>
        <item x="67"/>
        <item x="27"/>
        <item x="58"/>
        <item x="49"/>
        <item x="81"/>
        <item x="5"/>
        <item x="88"/>
        <item x="94"/>
        <item x="7"/>
        <item x="78"/>
        <item x="61"/>
        <item x="64"/>
        <item x="70"/>
        <item x="82"/>
        <item x="115"/>
        <item x="57"/>
        <item x="97"/>
        <item x="65"/>
        <item x="24"/>
        <item x="119"/>
        <item x="79"/>
        <item x="87"/>
        <item x="2"/>
        <item x="80"/>
        <item x="112"/>
        <item x="0"/>
        <item x="22"/>
        <item x="113"/>
        <item x="12"/>
        <item x="105"/>
        <item x="38"/>
        <item x="91"/>
        <item x="40"/>
        <item x="53"/>
        <item x="16"/>
        <item x="111"/>
        <item x="46"/>
        <item x="32"/>
        <item x="56"/>
        <item x="29"/>
        <item x="9"/>
        <item x="36"/>
        <item x="18"/>
        <item x="84"/>
        <item x="11"/>
        <item x="48"/>
        <item x="10"/>
        <item x="71"/>
        <item x="45"/>
        <item x="34"/>
        <item x="92"/>
        <item x="6"/>
        <item x="99"/>
        <item x="23"/>
        <item x="72"/>
        <item x="66"/>
        <item x="51"/>
        <item x="41"/>
        <item x="30"/>
        <item x="118"/>
        <item x="60"/>
        <item x="95"/>
        <item x="73"/>
        <item x="21"/>
        <item x="59"/>
      </items>
    </pivotField>
  </pivotFields>
  <rowFields count="2">
    <field x="0"/>
    <field x="1"/>
  </rowFields>
  <rowItems count="36">
    <i>
      <x/>
    </i>
    <i r="1">
      <x v="7"/>
    </i>
    <i r="1">
      <x v="9"/>
    </i>
    <i r="1">
      <x v="17"/>
    </i>
    <i r="1">
      <x v="26"/>
    </i>
    <i r="1">
      <x v="31"/>
    </i>
    <i r="1">
      <x v="51"/>
    </i>
    <i r="1">
      <x v="80"/>
    </i>
    <i r="1">
      <x v="104"/>
    </i>
    <i r="1">
      <x v="110"/>
    </i>
    <i r="1">
      <x v="127"/>
    </i>
    <i r="1">
      <x v="132"/>
    </i>
    <i>
      <x v="1"/>
    </i>
    <i r="1">
      <x v="21"/>
    </i>
    <i r="1">
      <x v="39"/>
    </i>
    <i r="1">
      <x v="47"/>
    </i>
    <i r="1">
      <x v="53"/>
    </i>
    <i r="1">
      <x v="57"/>
    </i>
    <i r="1">
      <x v="63"/>
    </i>
    <i r="1">
      <x v="78"/>
    </i>
    <i r="1">
      <x v="83"/>
    </i>
    <i r="1">
      <x v="89"/>
    </i>
    <i r="1">
      <x v="108"/>
    </i>
    <i r="1">
      <x v="119"/>
    </i>
    <i>
      <x v="2"/>
    </i>
    <i r="1">
      <x v="14"/>
    </i>
    <i r="1">
      <x v="16"/>
    </i>
    <i r="1">
      <x v="19"/>
    </i>
    <i r="1">
      <x v="48"/>
    </i>
    <i r="1">
      <x v="50"/>
    </i>
    <i r="1">
      <x v="75"/>
    </i>
    <i r="1">
      <x v="99"/>
    </i>
    <i r="1">
      <x v="109"/>
    </i>
    <i r="1">
      <x v="117"/>
    </i>
    <i r="1">
      <x v="118"/>
    </i>
    <i r="1">
      <x v="128"/>
    </i>
  </rowItems>
  <colItems count="1">
    <i/>
  </colItems>
  <dataFields count="1">
    <dataField name="Sum of Rate_S" fld="8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AF82F-3D35-48B5-81E4-7F725AF774C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B9" firstHeaderRow="1" firstDataRow="1" firstDataCol="1" rowPageCount="1" colPageCount="1"/>
  <pivotFields count="10">
    <pivotField compact="0" outline="0" showAll="0"/>
    <pivotField compact="0" outline="0" showAll="0"/>
    <pivotField axis="axisPage" compact="0" outline="0" multipleItemSelectionAllowed="1" showAll="0">
      <items count="14">
        <item h="1" x="7"/>
        <item h="1" x="6"/>
        <item h="1" x="5"/>
        <item h="1" x="9"/>
        <item h="1" x="1"/>
        <item h="1" x="0"/>
        <item h="1" x="3"/>
        <item h="1" x="12"/>
        <item x="10"/>
        <item h="1" x="2"/>
        <item h="1" x="8"/>
        <item h="1" x="4"/>
        <item h="1" x="11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6">
        <item x="14"/>
        <item x="13"/>
        <item x="3"/>
        <item x="12"/>
        <item x="11"/>
        <item x="5"/>
        <item x="4"/>
        <item x="7"/>
        <item x="9"/>
        <item x="8"/>
        <item x="6"/>
        <item x="0"/>
        <item x="10"/>
        <item x="2"/>
        <item x="1"/>
        <item t="default"/>
      </items>
    </pivotField>
    <pivotField compact="0" outline="0" showAll="0"/>
    <pivotField dataField="1" compact="0" outline="0" showAll="0"/>
    <pivotField compact="0" outline="0" showAll="0"/>
  </pivotFields>
  <rowFields count="1">
    <field x="6"/>
  </rowFields>
  <rowItems count="5">
    <i>
      <x v="1"/>
    </i>
    <i>
      <x v="3"/>
    </i>
    <i>
      <x v="5"/>
    </i>
    <i>
      <x v="11"/>
    </i>
    <i t="grand">
      <x/>
    </i>
  </rowItems>
  <colItems count="1">
    <i/>
  </colItems>
  <pageFields count="1">
    <pageField fld="2" hier="-1"/>
  </pageFields>
  <dataFields count="1">
    <dataField name="Sum of 7.8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6A785-D0E1-4332-A5C5-75A94EF8903E}" name="Movie_Tav" displayName="Movie_Tav" ref="A1:K1048576" totalsRowShown="0">
  <autoFilter ref="A1:K1048576" xr:uid="{2896A785-D0E1-4332-A5C5-75A94EF8903E}">
    <filterColumn colId="8">
      <customFilters>
        <customFilter operator="greaterThan" val="6.5"/>
      </customFilters>
    </filterColumn>
  </autoFilter>
  <tableColumns count="11">
    <tableColumn id="1" xr3:uid="{8437B0F8-0FF3-4517-A128-23D7B15B56C3}" name="Genre"/>
    <tableColumn id="2" xr3:uid="{A67285D9-6481-4F40-A32C-742ABC2DDE2E}" name="Name_Movie"/>
    <tableColumn id="3" xr3:uid="{BA30D910-47F3-41BD-8BB8-8E1610733D2E}" name="Actors"/>
    <tableColumn id="4" xr3:uid="{E899156B-DB6D-4BB9-A01E-8CF8B00E31AD}" name="Actor_2"/>
    <tableColumn id="5" xr3:uid="{67EA4723-A6DE-4C28-A5FC-79F1ADE7D60E}" name="Actor_3"/>
    <tableColumn id="6" xr3:uid="{0D30E835-D938-45DF-8C92-4E5E5C8A130E}" name="Actor_4"/>
    <tableColumn id="7" xr3:uid="{35EBE17C-8B9D-4D84-A556-E862C9BA2673}" name="Came_out"/>
    <tableColumn id="8" xr3:uid="{4906C1CE-A1D9-4A17-B2F5-29F9A2605CA1}" name="Date_M"/>
    <tableColumn id="9" xr3:uid="{76AADE3E-3D41-44BB-A5B3-57CF79272200}" name="Rate_S"/>
    <tableColumn id="10" xr3:uid="{CBE129D5-8D3A-470A-8424-A73AD11CCB72}" name="Director"/>
    <tableColumn id="11" xr3:uid="{F00ADC44-E267-4424-8A79-03596F62A9B8}" name="Pend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B757A1-266C-4091-B2D1-237D001CB4C5}" name="Table145" displayName="Table145" ref="J5:O8" totalsRowShown="0" headerRowDxfId="13" dataDxfId="12">
  <autoFilter ref="J5:O8" xr:uid="{7BB757A1-266C-4091-B2D1-237D001CB4C5}"/>
  <tableColumns count="6">
    <tableColumn id="1" xr3:uid="{2AA5BEF8-87F9-4A4C-96D6-F32AE55BD138}" name="Genre" dataDxfId="11"/>
    <tableColumn id="2" xr3:uid="{B9C88279-3AA5-4EDB-9570-5BCE96BFDC5C}" name="Monday" dataDxfId="10"/>
    <tableColumn id="3" xr3:uid="{328D574A-706A-4C88-BB05-5F4537BDCF73}" name="Tuesday" dataDxfId="9"/>
    <tableColumn id="4" xr3:uid="{8509859B-E930-469D-87FB-8A2C7001853A}" name="Wednesday" dataDxfId="8"/>
    <tableColumn id="5" xr3:uid="{BB20E320-45DD-4A22-B94B-70C9BDDE2D5C}" name="Thursday" dataDxfId="7"/>
    <tableColumn id="6" xr3:uid="{31D4E296-1CF6-4792-B97C-FE4D88EB7F66}" name="Friday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A0D22-2085-4752-B571-ED4595E88C9B}" name="Table1" displayName="Table1" ref="C23:H26" totalsRowShown="0" dataDxfId="5">
  <autoFilter ref="C23:H26" xr:uid="{514A0D22-2085-4752-B571-ED4595E88C9B}"/>
  <tableColumns count="6">
    <tableColumn id="1" xr3:uid="{B9CD5C17-6F79-4FA5-AF16-55D096365622}" name="Monday"/>
    <tableColumn id="2" xr3:uid="{D8136B76-EAC7-405B-9F7F-A391773E1903}" name="Tuesday" dataDxfId="4"/>
    <tableColumn id="3" xr3:uid="{EDD25FD7-FFBF-4D6E-8F13-C488AAB20535}" name="Wednesday" dataDxfId="3"/>
    <tableColumn id="4" xr3:uid="{407FB112-1437-4755-82A9-49F5EA006A88}" name="Thursday" dataDxfId="2"/>
    <tableColumn id="5" xr3:uid="{0E1182C2-1447-45FE-85AA-22811E40BF07}" name="Friday" dataDxfId="1"/>
    <tableColumn id="6" xr3:uid="{E5316C4B-75DE-450E-9981-2B762EC04908}" name="Satur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172C-E3DA-45C0-AA11-FB50DEC71F31}">
  <dimension ref="A3:F39"/>
  <sheetViews>
    <sheetView workbookViewId="0">
      <selection activeCell="F7" sqref="F7:F10"/>
    </sheetView>
  </sheetViews>
  <sheetFormatPr defaultRowHeight="15" x14ac:dyDescent="0.25"/>
  <cols>
    <col min="1" max="1" width="52.85546875" bestFit="1" customWidth="1"/>
    <col min="2" max="2" width="13.7109375" bestFit="1" customWidth="1"/>
    <col min="3" max="3" width="21.42578125" bestFit="1" customWidth="1"/>
    <col min="4" max="4" width="11.140625" bestFit="1" customWidth="1"/>
    <col min="5" max="5" width="14.28515625" bestFit="1" customWidth="1"/>
    <col min="6" max="6" width="19.28515625" bestFit="1" customWidth="1"/>
    <col min="7" max="7" width="10.5703125" bestFit="1" customWidth="1"/>
    <col min="8" max="8" width="12.140625" bestFit="1" customWidth="1"/>
    <col min="9" max="9" width="12.7109375" bestFit="1" customWidth="1"/>
    <col min="10" max="10" width="17.42578125" bestFit="1" customWidth="1"/>
    <col min="11" max="11" width="11.28515625" bestFit="1" customWidth="1"/>
    <col min="12" max="12" width="14.42578125" bestFit="1" customWidth="1"/>
    <col min="13" max="13" width="11.28515625" bestFit="1" customWidth="1"/>
    <col min="14" max="14" width="15.28515625" bestFit="1" customWidth="1"/>
    <col min="15" max="15" width="18.42578125" bestFit="1" customWidth="1"/>
    <col min="16" max="16" width="13" bestFit="1" customWidth="1"/>
    <col min="17" max="17" width="16.140625" bestFit="1" customWidth="1"/>
    <col min="18" max="18" width="16.5703125" bestFit="1" customWidth="1"/>
    <col min="19" max="19" width="19.7109375" bestFit="1" customWidth="1"/>
    <col min="20" max="20" width="13.85546875" bestFit="1" customWidth="1"/>
    <col min="21" max="21" width="17" bestFit="1" customWidth="1"/>
    <col min="22" max="22" width="12.5703125" bestFit="1" customWidth="1"/>
    <col min="23" max="23" width="15.7109375" bestFit="1" customWidth="1"/>
    <col min="24" max="24" width="21.5703125" bestFit="1" customWidth="1"/>
    <col min="25" max="25" width="24.7109375" bestFit="1" customWidth="1"/>
    <col min="26" max="26" width="13" bestFit="1" customWidth="1"/>
    <col min="27" max="27" width="16.140625" bestFit="1" customWidth="1"/>
    <col min="28" max="28" width="23.5703125" bestFit="1" customWidth="1"/>
    <col min="29" max="29" width="26.7109375" bestFit="1" customWidth="1"/>
    <col min="30" max="30" width="19.28515625" bestFit="1" customWidth="1"/>
    <col min="31" max="31" width="22.42578125" bestFit="1" customWidth="1"/>
    <col min="32" max="32" width="13.85546875" bestFit="1" customWidth="1"/>
    <col min="33" max="33" width="17" bestFit="1" customWidth="1"/>
    <col min="34" max="34" width="15.140625" bestFit="1" customWidth="1"/>
    <col min="35" max="35" width="18.28515625" bestFit="1" customWidth="1"/>
    <col min="36" max="36" width="18.5703125" bestFit="1" customWidth="1"/>
    <col min="37" max="37" width="21.85546875" bestFit="1" customWidth="1"/>
    <col min="38" max="38" width="22.28515625" bestFit="1" customWidth="1"/>
    <col min="39" max="39" width="25.5703125" bestFit="1" customWidth="1"/>
    <col min="40" max="40" width="12.42578125" bestFit="1" customWidth="1"/>
    <col min="41" max="41" width="15.5703125" bestFit="1" customWidth="1"/>
    <col min="42" max="42" width="18.28515625" bestFit="1" customWidth="1"/>
    <col min="43" max="43" width="21.5703125" bestFit="1" customWidth="1"/>
    <col min="44" max="44" width="21.28515625" bestFit="1" customWidth="1"/>
    <col min="45" max="45" width="24.42578125" bestFit="1" customWidth="1"/>
    <col min="46" max="46" width="13" bestFit="1" customWidth="1"/>
    <col min="47" max="47" width="16.140625" bestFit="1" customWidth="1"/>
    <col min="48" max="48" width="13.5703125" bestFit="1" customWidth="1"/>
    <col min="49" max="49" width="16.7109375" bestFit="1" customWidth="1"/>
    <col min="50" max="50" width="17.140625" bestFit="1" customWidth="1"/>
    <col min="51" max="51" width="20.28515625" bestFit="1" customWidth="1"/>
    <col min="52" max="52" width="13.140625" bestFit="1" customWidth="1"/>
    <col min="53" max="53" width="16.28515625" bestFit="1" customWidth="1"/>
    <col min="54" max="54" width="27.140625" bestFit="1" customWidth="1"/>
    <col min="55" max="55" width="30.42578125" bestFit="1" customWidth="1"/>
    <col min="56" max="56" width="14" bestFit="1" customWidth="1"/>
    <col min="57" max="57" width="17.28515625" bestFit="1" customWidth="1"/>
    <col min="58" max="58" width="16.5703125" bestFit="1" customWidth="1"/>
    <col min="59" max="59" width="19.7109375" bestFit="1" customWidth="1"/>
    <col min="60" max="60" width="16.140625" bestFit="1" customWidth="1"/>
    <col min="61" max="61" width="19.28515625" bestFit="1" customWidth="1"/>
    <col min="62" max="62" width="18" bestFit="1" customWidth="1"/>
    <col min="63" max="63" width="21.140625" bestFit="1" customWidth="1"/>
    <col min="64" max="64" width="17" bestFit="1" customWidth="1"/>
    <col min="65" max="65" width="20.140625" bestFit="1" customWidth="1"/>
    <col min="66" max="66" width="16.42578125" bestFit="1" customWidth="1"/>
    <col min="67" max="67" width="19.5703125" bestFit="1" customWidth="1"/>
    <col min="68" max="68" width="16" bestFit="1" customWidth="1"/>
    <col min="69" max="69" width="19.140625" bestFit="1" customWidth="1"/>
    <col min="70" max="70" width="13.140625" bestFit="1" customWidth="1"/>
    <col min="71" max="71" width="16.28515625" bestFit="1" customWidth="1"/>
    <col min="72" max="72" width="19.140625" bestFit="1" customWidth="1"/>
    <col min="73" max="73" width="22.28515625" bestFit="1" customWidth="1"/>
    <col min="74" max="74" width="11.7109375" bestFit="1" customWidth="1"/>
    <col min="75" max="75" width="14.85546875" bestFit="1" customWidth="1"/>
    <col min="76" max="76" width="16.28515625" bestFit="1" customWidth="1"/>
    <col min="77" max="77" width="19.42578125" bestFit="1" customWidth="1"/>
    <col min="78" max="78" width="14.5703125" bestFit="1" customWidth="1"/>
    <col min="79" max="79" width="17.85546875" bestFit="1" customWidth="1"/>
    <col min="80" max="80" width="13" bestFit="1" customWidth="1"/>
    <col min="81" max="81" width="16.140625" bestFit="1" customWidth="1"/>
    <col min="82" max="82" width="14.42578125" bestFit="1" customWidth="1"/>
    <col min="83" max="83" width="17.7109375" bestFit="1" customWidth="1"/>
    <col min="84" max="84" width="12.85546875" bestFit="1" customWidth="1"/>
    <col min="85" max="85" width="16" bestFit="1" customWidth="1"/>
    <col min="86" max="86" width="13.28515625" bestFit="1" customWidth="1"/>
    <col min="87" max="87" width="16.42578125" bestFit="1" customWidth="1"/>
    <col min="88" max="88" width="12.7109375" bestFit="1" customWidth="1"/>
    <col min="89" max="89" width="15.85546875" bestFit="1" customWidth="1"/>
    <col min="90" max="90" width="16.85546875" bestFit="1" customWidth="1"/>
    <col min="91" max="91" width="20" bestFit="1" customWidth="1"/>
    <col min="92" max="92" width="13.5703125" bestFit="1" customWidth="1"/>
    <col min="93" max="93" width="16.7109375" bestFit="1" customWidth="1"/>
    <col min="94" max="94" width="13.5703125" bestFit="1" customWidth="1"/>
    <col min="95" max="95" width="16.7109375" bestFit="1" customWidth="1"/>
    <col min="96" max="96" width="13" bestFit="1" customWidth="1"/>
    <col min="97" max="97" width="16.140625" bestFit="1" customWidth="1"/>
    <col min="98" max="98" width="17.5703125" bestFit="1" customWidth="1"/>
    <col min="99" max="99" width="20.7109375" bestFit="1" customWidth="1"/>
    <col min="100" max="100" width="16.7109375" bestFit="1" customWidth="1"/>
    <col min="101" max="101" width="19.85546875" bestFit="1" customWidth="1"/>
    <col min="102" max="102" width="12.85546875" bestFit="1" customWidth="1"/>
    <col min="103" max="103" width="16" bestFit="1" customWidth="1"/>
    <col min="104" max="104" width="17.85546875" bestFit="1" customWidth="1"/>
    <col min="105" max="105" width="21" bestFit="1" customWidth="1"/>
    <col min="106" max="106" width="15.42578125" bestFit="1" customWidth="1"/>
    <col min="107" max="107" width="18.5703125" bestFit="1" customWidth="1"/>
    <col min="108" max="108" width="19.42578125" bestFit="1" customWidth="1"/>
    <col min="109" max="109" width="22.5703125" bestFit="1" customWidth="1"/>
    <col min="110" max="110" width="16.42578125" bestFit="1" customWidth="1"/>
    <col min="111" max="111" width="19.5703125" bestFit="1" customWidth="1"/>
    <col min="112" max="112" width="11.5703125" bestFit="1" customWidth="1"/>
    <col min="113" max="113" width="14.7109375" bestFit="1" customWidth="1"/>
    <col min="114" max="114" width="11.5703125" bestFit="1" customWidth="1"/>
    <col min="115" max="115" width="14.7109375" bestFit="1" customWidth="1"/>
    <col min="116" max="116" width="14.28515625" bestFit="1" customWidth="1"/>
    <col min="117" max="117" width="17.5703125" bestFit="1" customWidth="1"/>
    <col min="118" max="118" width="12.85546875" bestFit="1" customWidth="1"/>
    <col min="119" max="119" width="16" bestFit="1" customWidth="1"/>
    <col min="120" max="120" width="12.85546875" bestFit="1" customWidth="1"/>
    <col min="121" max="121" width="16" bestFit="1" customWidth="1"/>
    <col min="122" max="122" width="14.5703125" bestFit="1" customWidth="1"/>
    <col min="123" max="123" width="17.85546875" bestFit="1" customWidth="1"/>
    <col min="124" max="124" width="21.140625" bestFit="1" customWidth="1"/>
    <col min="125" max="125" width="24.28515625" bestFit="1" customWidth="1"/>
    <col min="126" max="126" width="15.28515625" bestFit="1" customWidth="1"/>
    <col min="127" max="127" width="18.42578125" bestFit="1" customWidth="1"/>
    <col min="128" max="128" width="18.140625" bestFit="1" customWidth="1"/>
    <col min="129" max="129" width="21.42578125" bestFit="1" customWidth="1"/>
    <col min="130" max="130" width="16.140625" bestFit="1" customWidth="1"/>
    <col min="131" max="131" width="19.28515625" bestFit="1" customWidth="1"/>
    <col min="132" max="132" width="14" bestFit="1" customWidth="1"/>
    <col min="133" max="133" width="17.28515625" bestFit="1" customWidth="1"/>
    <col min="134" max="134" width="17" bestFit="1" customWidth="1"/>
    <col min="135" max="135" width="20.140625" bestFit="1" customWidth="1"/>
    <col min="136" max="136" width="14.5703125" bestFit="1" customWidth="1"/>
    <col min="137" max="137" width="17.85546875" bestFit="1" customWidth="1"/>
    <col min="138" max="138" width="16.7109375" bestFit="1" customWidth="1"/>
    <col min="139" max="139" width="19.85546875" bestFit="1" customWidth="1"/>
    <col min="140" max="140" width="18" bestFit="1" customWidth="1"/>
    <col min="141" max="141" width="21.140625" bestFit="1" customWidth="1"/>
    <col min="142" max="142" width="15.5703125" bestFit="1" customWidth="1"/>
    <col min="143" max="143" width="18.7109375" bestFit="1" customWidth="1"/>
    <col min="144" max="144" width="15" bestFit="1" customWidth="1"/>
    <col min="145" max="145" width="18.140625" bestFit="1" customWidth="1"/>
    <col min="146" max="146" width="15.28515625" bestFit="1" customWidth="1"/>
    <col min="147" max="147" width="18.42578125" bestFit="1" customWidth="1"/>
    <col min="148" max="148" width="18.28515625" bestFit="1" customWidth="1"/>
    <col min="149" max="149" width="21.5703125" bestFit="1" customWidth="1"/>
    <col min="150" max="150" width="15.7109375" bestFit="1" customWidth="1"/>
    <col min="151" max="151" width="18.85546875" bestFit="1" customWidth="1"/>
    <col min="152" max="152" width="16.7109375" bestFit="1" customWidth="1"/>
    <col min="153" max="153" width="19.85546875" bestFit="1" customWidth="1"/>
    <col min="154" max="154" width="15.42578125" bestFit="1" customWidth="1"/>
    <col min="155" max="155" width="18.5703125" bestFit="1" customWidth="1"/>
    <col min="156" max="156" width="19.7109375" bestFit="1" customWidth="1"/>
    <col min="157" max="157" width="22.85546875" bestFit="1" customWidth="1"/>
    <col min="158" max="158" width="17" bestFit="1" customWidth="1"/>
    <col min="159" max="159" width="20.140625" bestFit="1" customWidth="1"/>
    <col min="160" max="160" width="17.28515625" bestFit="1" customWidth="1"/>
    <col min="161" max="161" width="20.42578125" bestFit="1" customWidth="1"/>
    <col min="162" max="162" width="16.5703125" bestFit="1" customWidth="1"/>
    <col min="163" max="163" width="19.7109375" bestFit="1" customWidth="1"/>
    <col min="164" max="164" width="14.42578125" bestFit="1" customWidth="1"/>
    <col min="165" max="165" width="17.7109375" bestFit="1" customWidth="1"/>
    <col min="166" max="166" width="10.85546875" bestFit="1" customWidth="1"/>
    <col min="167" max="167" width="14" bestFit="1" customWidth="1"/>
    <col min="168" max="168" width="14.140625" bestFit="1" customWidth="1"/>
    <col min="169" max="169" width="17.42578125" bestFit="1" customWidth="1"/>
    <col min="170" max="170" width="15.5703125" bestFit="1" customWidth="1"/>
    <col min="171" max="171" width="18.7109375" bestFit="1" customWidth="1"/>
    <col min="172" max="172" width="15.28515625" bestFit="1" customWidth="1"/>
    <col min="173" max="173" width="18.42578125" bestFit="1" customWidth="1"/>
    <col min="174" max="174" width="15.140625" bestFit="1" customWidth="1"/>
    <col min="175" max="175" width="18.28515625" bestFit="1" customWidth="1"/>
    <col min="176" max="176" width="15.85546875" bestFit="1" customWidth="1"/>
    <col min="177" max="177" width="19" bestFit="1" customWidth="1"/>
    <col min="178" max="178" width="13.7109375" bestFit="1" customWidth="1"/>
    <col min="179" max="179" width="16.85546875" bestFit="1" customWidth="1"/>
    <col min="180" max="180" width="14.42578125" bestFit="1" customWidth="1"/>
    <col min="181" max="181" width="17.7109375" bestFit="1" customWidth="1"/>
    <col min="182" max="182" width="12.5703125" bestFit="1" customWidth="1"/>
    <col min="183" max="183" width="15.7109375" bestFit="1" customWidth="1"/>
    <col min="184" max="184" width="13.42578125" bestFit="1" customWidth="1"/>
    <col min="185" max="185" width="16.5703125" bestFit="1" customWidth="1"/>
    <col min="186" max="186" width="18.28515625" bestFit="1" customWidth="1"/>
    <col min="187" max="187" width="21.5703125" bestFit="1" customWidth="1"/>
    <col min="188" max="188" width="11.140625" bestFit="1" customWidth="1"/>
    <col min="189" max="189" width="14.28515625" bestFit="1" customWidth="1"/>
    <col min="190" max="190" width="17.140625" bestFit="1" customWidth="1"/>
    <col min="191" max="191" width="20.28515625" bestFit="1" customWidth="1"/>
    <col min="192" max="192" width="16.42578125" bestFit="1" customWidth="1"/>
    <col min="193" max="193" width="19.5703125" bestFit="1" customWidth="1"/>
    <col min="194" max="194" width="14.42578125" bestFit="1" customWidth="1"/>
    <col min="195" max="195" width="17.7109375" bestFit="1" customWidth="1"/>
    <col min="196" max="196" width="12" bestFit="1" customWidth="1"/>
    <col min="197" max="197" width="15.140625" bestFit="1" customWidth="1"/>
    <col min="198" max="198" width="20.7109375" bestFit="1" customWidth="1"/>
    <col min="199" max="199" width="23.85546875" bestFit="1" customWidth="1"/>
    <col min="200" max="200" width="17.28515625" bestFit="1" customWidth="1"/>
    <col min="201" max="201" width="20.42578125" bestFit="1" customWidth="1"/>
    <col min="202" max="202" width="21" bestFit="1" customWidth="1"/>
    <col min="203" max="203" width="24.140625" bestFit="1" customWidth="1"/>
    <col min="204" max="204" width="13.28515625" bestFit="1" customWidth="1"/>
    <col min="205" max="205" width="16.42578125" bestFit="1" customWidth="1"/>
    <col min="206" max="206" width="16.5703125" bestFit="1" customWidth="1"/>
    <col min="207" max="207" width="19.7109375" bestFit="1" customWidth="1"/>
    <col min="208" max="208" width="13.7109375" bestFit="1" customWidth="1"/>
    <col min="209" max="209" width="16.85546875" bestFit="1" customWidth="1"/>
    <col min="210" max="210" width="18" bestFit="1" customWidth="1"/>
    <col min="211" max="211" width="21.140625" bestFit="1" customWidth="1"/>
    <col min="212" max="212" width="15.85546875" bestFit="1" customWidth="1"/>
    <col min="213" max="213" width="19" bestFit="1" customWidth="1"/>
    <col min="214" max="214" width="14" bestFit="1" customWidth="1"/>
    <col min="215" max="215" width="17.28515625" bestFit="1" customWidth="1"/>
    <col min="216" max="216" width="15.28515625" bestFit="1" customWidth="1"/>
    <col min="217" max="217" width="18.42578125" bestFit="1" customWidth="1"/>
    <col min="218" max="218" width="12" bestFit="1" customWidth="1"/>
    <col min="219" max="219" width="15.140625" bestFit="1" customWidth="1"/>
    <col min="220" max="220" width="14.28515625" bestFit="1" customWidth="1"/>
    <col min="221" max="221" width="17.5703125" bestFit="1" customWidth="1"/>
    <col min="222" max="222" width="14" bestFit="1" customWidth="1"/>
    <col min="223" max="223" width="17.28515625" bestFit="1" customWidth="1"/>
    <col min="224" max="224" width="17.5703125" bestFit="1" customWidth="1"/>
    <col min="225" max="225" width="20.7109375" bestFit="1" customWidth="1"/>
    <col min="226" max="226" width="20.85546875" bestFit="1" customWidth="1"/>
    <col min="227" max="227" width="24" bestFit="1" customWidth="1"/>
    <col min="228" max="228" width="14.140625" bestFit="1" customWidth="1"/>
    <col min="229" max="229" width="17.42578125" bestFit="1" customWidth="1"/>
    <col min="230" max="230" width="15.85546875" bestFit="1" customWidth="1"/>
    <col min="231" max="231" width="19" bestFit="1" customWidth="1"/>
    <col min="232" max="232" width="16.85546875" bestFit="1" customWidth="1"/>
    <col min="233" max="233" width="20" bestFit="1" customWidth="1"/>
    <col min="234" max="234" width="12" bestFit="1" customWidth="1"/>
    <col min="235" max="235" width="15.140625" bestFit="1" customWidth="1"/>
    <col min="236" max="236" width="17.7109375" bestFit="1" customWidth="1"/>
    <col min="237" max="237" width="20.85546875" bestFit="1" customWidth="1"/>
    <col min="238" max="238" width="13.28515625" bestFit="1" customWidth="1"/>
    <col min="239" max="239" width="16.42578125" bestFit="1" customWidth="1"/>
    <col min="240" max="240" width="13.140625" bestFit="1" customWidth="1"/>
    <col min="241" max="241" width="16.28515625" bestFit="1" customWidth="1"/>
    <col min="242" max="242" width="11.28515625" bestFit="1" customWidth="1"/>
    <col min="243" max="243" width="18.7109375" bestFit="1" customWidth="1"/>
    <col min="244" max="244" width="16.85546875" bestFit="1" customWidth="1"/>
    <col min="245" max="245" width="20" bestFit="1" customWidth="1"/>
    <col min="246" max="246" width="12" bestFit="1" customWidth="1"/>
    <col min="247" max="247" width="15.140625" bestFit="1" customWidth="1"/>
    <col min="248" max="248" width="17.7109375" bestFit="1" customWidth="1"/>
    <col min="249" max="249" width="20.85546875" bestFit="1" customWidth="1"/>
    <col min="250" max="250" width="13.28515625" bestFit="1" customWidth="1"/>
    <col min="251" max="251" width="11.5703125" bestFit="1" customWidth="1"/>
    <col min="252" max="252" width="16.42578125" bestFit="1" customWidth="1"/>
    <col min="253" max="253" width="13.140625" bestFit="1" customWidth="1"/>
    <col min="254" max="254" width="16.28515625" bestFit="1" customWidth="1"/>
    <col min="255" max="255" width="15" bestFit="1" customWidth="1"/>
    <col min="256" max="256" width="18.140625" bestFit="1" customWidth="1"/>
    <col min="257" max="257" width="16" bestFit="1" customWidth="1"/>
    <col min="258" max="258" width="17.85546875" bestFit="1" customWidth="1"/>
    <col min="259" max="259" width="17.5703125" bestFit="1" customWidth="1"/>
    <col min="260" max="260" width="15.140625" bestFit="1" customWidth="1"/>
    <col min="261" max="261" width="20.7109375" bestFit="1" customWidth="1"/>
    <col min="262" max="262" width="15" bestFit="1" customWidth="1"/>
    <col min="263" max="263" width="12.85546875" bestFit="1" customWidth="1"/>
    <col min="264" max="264" width="16.140625" bestFit="1" customWidth="1"/>
    <col min="265" max="265" width="17.42578125" bestFit="1" customWidth="1"/>
    <col min="266" max="266" width="19.28515625" bestFit="1" customWidth="1"/>
    <col min="267" max="267" width="18.5703125" bestFit="1" customWidth="1"/>
    <col min="268" max="268" width="19.140625" bestFit="1" customWidth="1"/>
    <col min="269" max="269" width="17.5703125" bestFit="1" customWidth="1"/>
    <col min="270" max="270" width="18.42578125" bestFit="1" customWidth="1"/>
    <col min="271" max="271" width="14.7109375" bestFit="1" customWidth="1"/>
    <col min="272" max="272" width="16.140625" bestFit="1" customWidth="1"/>
    <col min="273" max="273" width="16.5703125" bestFit="1" customWidth="1"/>
    <col min="274" max="274" width="19.7109375" bestFit="1" customWidth="1"/>
    <col min="275" max="275" width="14.140625" bestFit="1" customWidth="1"/>
    <col min="276" max="276" width="17" bestFit="1" customWidth="1"/>
    <col min="277" max="277" width="12.5703125" bestFit="1" customWidth="1"/>
    <col min="278" max="278" width="15.7109375" bestFit="1" customWidth="1"/>
    <col min="279" max="279" width="21.5703125" bestFit="1" customWidth="1"/>
    <col min="280" max="280" width="24.7109375" bestFit="1" customWidth="1"/>
    <col min="281" max="281" width="14.7109375" bestFit="1" customWidth="1"/>
    <col min="282" max="282" width="16.140625" bestFit="1" customWidth="1"/>
    <col min="283" max="283" width="23.5703125" bestFit="1" customWidth="1"/>
    <col min="284" max="284" width="26.7109375" bestFit="1" customWidth="1"/>
    <col min="285" max="285" width="19.28515625" bestFit="1" customWidth="1"/>
    <col min="286" max="286" width="23.140625" bestFit="1" customWidth="1"/>
    <col min="287" max="287" width="22.42578125" bestFit="1" customWidth="1"/>
    <col min="288" max="288" width="13.85546875" bestFit="1" customWidth="1"/>
    <col min="289" max="289" width="17" bestFit="1" customWidth="1"/>
    <col min="290" max="290" width="16.7109375" bestFit="1" customWidth="1"/>
    <col min="291" max="291" width="18.28515625" bestFit="1" customWidth="1"/>
    <col min="292" max="292" width="18.5703125" bestFit="1" customWidth="1"/>
    <col min="293" max="293" width="21.85546875" bestFit="1" customWidth="1"/>
    <col min="294" max="294" width="22.28515625" bestFit="1" customWidth="1"/>
    <col min="295" max="295" width="9.85546875" bestFit="1" customWidth="1"/>
    <col min="296" max="296" width="25.5703125" bestFit="1" customWidth="1"/>
    <col min="297" max="297" width="12.42578125" bestFit="1" customWidth="1"/>
    <col min="298" max="298" width="15.5703125" bestFit="1" customWidth="1"/>
    <col min="299" max="299" width="18.28515625" bestFit="1" customWidth="1"/>
    <col min="300" max="300" width="21.5703125" bestFit="1" customWidth="1"/>
    <col min="301" max="301" width="21.28515625" bestFit="1" customWidth="1"/>
    <col min="302" max="302" width="24.42578125" bestFit="1" customWidth="1"/>
    <col min="303" max="303" width="14.5703125" bestFit="1" customWidth="1"/>
    <col min="304" max="304" width="16.140625" bestFit="1" customWidth="1"/>
    <col min="305" max="305" width="14" bestFit="1" customWidth="1"/>
    <col min="306" max="306" width="16.7109375" bestFit="1" customWidth="1"/>
    <col min="307" max="307" width="17.140625" bestFit="1" customWidth="1"/>
    <col min="308" max="308" width="20.28515625" bestFit="1" customWidth="1"/>
    <col min="309" max="309" width="14.7109375" bestFit="1" customWidth="1"/>
    <col min="310" max="310" width="16.28515625" bestFit="1" customWidth="1"/>
    <col min="311" max="311" width="27.140625" bestFit="1" customWidth="1"/>
    <col min="312" max="312" width="30.42578125" bestFit="1" customWidth="1"/>
    <col min="313" max="313" width="19.28515625" bestFit="1" customWidth="1"/>
    <col min="314" max="314" width="17.5703125" bestFit="1" customWidth="1"/>
    <col min="315" max="315" width="12.42578125" bestFit="1" customWidth="1"/>
    <col min="316" max="316" width="17.28515625" bestFit="1" customWidth="1"/>
    <col min="317" max="317" width="16.85546875" bestFit="1" customWidth="1"/>
    <col min="318" max="318" width="19.7109375" bestFit="1" customWidth="1"/>
    <col min="319" max="319" width="16.140625" bestFit="1" customWidth="1"/>
    <col min="320" max="320" width="19.28515625" bestFit="1" customWidth="1"/>
    <col min="321" max="321" width="18" bestFit="1" customWidth="1"/>
    <col min="322" max="322" width="21.140625" bestFit="1" customWidth="1"/>
    <col min="323" max="323" width="17" bestFit="1" customWidth="1"/>
    <col min="324" max="324" width="20.140625" bestFit="1" customWidth="1"/>
    <col min="325" max="325" width="16.42578125" bestFit="1" customWidth="1"/>
    <col min="326" max="326" width="19.5703125" bestFit="1" customWidth="1"/>
    <col min="327" max="327" width="16" bestFit="1" customWidth="1"/>
    <col min="328" max="328" width="19.140625" bestFit="1" customWidth="1"/>
    <col min="329" max="329" width="13.5703125" bestFit="1" customWidth="1"/>
    <col min="330" max="330" width="16.28515625" bestFit="1" customWidth="1"/>
    <col min="331" max="331" width="19.140625" bestFit="1" customWidth="1"/>
    <col min="332" max="332" width="22.28515625" bestFit="1" customWidth="1"/>
    <col min="333" max="333" width="12.7109375" bestFit="1" customWidth="1"/>
    <col min="334" max="334" width="14.85546875" bestFit="1" customWidth="1"/>
    <col min="335" max="335" width="16.28515625" bestFit="1" customWidth="1"/>
    <col min="336" max="336" width="19.42578125" bestFit="1" customWidth="1"/>
    <col min="337" max="337" width="14.5703125" bestFit="1" customWidth="1"/>
    <col min="338" max="338" width="17.85546875" bestFit="1" customWidth="1"/>
    <col min="339" max="339" width="22.5703125" bestFit="1" customWidth="1"/>
    <col min="340" max="340" width="17.42578125" bestFit="1" customWidth="1"/>
    <col min="341" max="341" width="16.140625" bestFit="1" customWidth="1"/>
    <col min="342" max="342" width="14.42578125" bestFit="1" customWidth="1"/>
    <col min="343" max="343" width="17.7109375" bestFit="1" customWidth="1"/>
    <col min="344" max="344" width="12.85546875" bestFit="1" customWidth="1"/>
    <col min="345" max="345" width="16" bestFit="1" customWidth="1"/>
    <col min="346" max="346" width="13.28515625" bestFit="1" customWidth="1"/>
    <col min="347" max="347" width="16.42578125" bestFit="1" customWidth="1"/>
    <col min="348" max="348" width="12.7109375" bestFit="1" customWidth="1"/>
    <col min="349" max="349" width="15.85546875" bestFit="1" customWidth="1"/>
    <col min="350" max="350" width="17.5703125" bestFit="1" customWidth="1"/>
    <col min="351" max="351" width="20" bestFit="1" customWidth="1"/>
    <col min="352" max="352" width="15" bestFit="1" customWidth="1"/>
    <col min="353" max="353" width="16.7109375" bestFit="1" customWidth="1"/>
    <col min="354" max="354" width="13.5703125" bestFit="1" customWidth="1"/>
    <col min="355" max="355" width="16.7109375" bestFit="1" customWidth="1"/>
    <col min="356" max="356" width="13" bestFit="1" customWidth="1"/>
    <col min="357" max="357" width="16.140625" bestFit="1" customWidth="1"/>
    <col min="358" max="358" width="17.5703125" bestFit="1" customWidth="1"/>
    <col min="359" max="359" width="20.7109375" bestFit="1" customWidth="1"/>
    <col min="360" max="360" width="16.7109375" bestFit="1" customWidth="1"/>
    <col min="361" max="361" width="19.85546875" bestFit="1" customWidth="1"/>
    <col min="362" max="362" width="12.85546875" bestFit="1" customWidth="1"/>
    <col min="363" max="363" width="16" bestFit="1" customWidth="1"/>
    <col min="364" max="364" width="17.85546875" bestFit="1" customWidth="1"/>
    <col min="365" max="365" width="21" bestFit="1" customWidth="1"/>
    <col min="366" max="366" width="16.85546875" bestFit="1" customWidth="1"/>
    <col min="367" max="367" width="18.5703125" bestFit="1" customWidth="1"/>
    <col min="368" max="368" width="19.42578125" bestFit="1" customWidth="1"/>
    <col min="369" max="369" width="22.5703125" bestFit="1" customWidth="1"/>
    <col min="370" max="370" width="16.85546875" bestFit="1" customWidth="1"/>
    <col min="371" max="371" width="19.5703125" bestFit="1" customWidth="1"/>
    <col min="372" max="372" width="12.28515625" bestFit="1" customWidth="1"/>
    <col min="373" max="373" width="14.7109375" bestFit="1" customWidth="1"/>
    <col min="374" max="374" width="12.140625" bestFit="1" customWidth="1"/>
    <col min="375" max="375" width="14.7109375" bestFit="1" customWidth="1"/>
    <col min="376" max="376" width="14.28515625" bestFit="1" customWidth="1"/>
    <col min="377" max="377" width="14.42578125" bestFit="1" customWidth="1"/>
    <col min="378" max="378" width="17.5703125" bestFit="1" customWidth="1"/>
    <col min="379" max="379" width="14.42578125" bestFit="1" customWidth="1"/>
    <col min="380" max="380" width="16" bestFit="1" customWidth="1"/>
    <col min="381" max="381" width="17.5703125" bestFit="1" customWidth="1"/>
    <col min="382" max="382" width="16" bestFit="1" customWidth="1"/>
    <col min="383" max="383" width="17.42578125" bestFit="1" customWidth="1"/>
    <col min="384" max="384" width="17.85546875" bestFit="1" customWidth="1"/>
    <col min="385" max="385" width="21.140625" bestFit="1" customWidth="1"/>
    <col min="386" max="386" width="24.28515625" bestFit="1" customWidth="1"/>
    <col min="387" max="387" width="18.85546875" bestFit="1" customWidth="1"/>
    <col min="388" max="388" width="18.42578125" bestFit="1" customWidth="1"/>
    <col min="389" max="389" width="18.140625" bestFit="1" customWidth="1"/>
    <col min="390" max="390" width="21.42578125" bestFit="1" customWidth="1"/>
    <col min="391" max="391" width="16.140625" bestFit="1" customWidth="1"/>
    <col min="392" max="392" width="19.28515625" bestFit="1" customWidth="1"/>
    <col min="393" max="393" width="14" bestFit="1" customWidth="1"/>
    <col min="394" max="394" width="17.28515625" bestFit="1" customWidth="1"/>
    <col min="395" max="395" width="18.85546875" bestFit="1" customWidth="1"/>
    <col min="396" max="396" width="20.140625" bestFit="1" customWidth="1"/>
    <col min="397" max="397" width="14.5703125" bestFit="1" customWidth="1"/>
    <col min="398" max="398" width="17.85546875" bestFit="1" customWidth="1"/>
    <col min="399" max="399" width="16.7109375" bestFit="1" customWidth="1"/>
    <col min="400" max="400" width="14.7109375" bestFit="1" customWidth="1"/>
    <col min="401" max="401" width="19.85546875" bestFit="1" customWidth="1"/>
    <col min="402" max="402" width="18" bestFit="1" customWidth="1"/>
    <col min="403" max="403" width="21.140625" bestFit="1" customWidth="1"/>
    <col min="404" max="404" width="15.5703125" bestFit="1" customWidth="1"/>
    <col min="405" max="405" width="18.7109375" bestFit="1" customWidth="1"/>
    <col min="406" max="406" width="15" bestFit="1" customWidth="1"/>
    <col min="407" max="407" width="18.140625" bestFit="1" customWidth="1"/>
    <col min="408" max="408" width="15.28515625" bestFit="1" customWidth="1"/>
    <col min="409" max="409" width="18.42578125" bestFit="1" customWidth="1"/>
    <col min="410" max="410" width="18.28515625" bestFit="1" customWidth="1"/>
    <col min="411" max="411" width="21.5703125" bestFit="1" customWidth="1"/>
    <col min="412" max="412" width="16.5703125" bestFit="1" customWidth="1"/>
    <col min="413" max="413" width="18.85546875" bestFit="1" customWidth="1"/>
    <col min="414" max="414" width="16.7109375" bestFit="1" customWidth="1"/>
    <col min="415" max="415" width="19.85546875" bestFit="1" customWidth="1"/>
    <col min="416" max="416" width="16.140625" bestFit="1" customWidth="1"/>
    <col min="417" max="417" width="18.5703125" bestFit="1" customWidth="1"/>
    <col min="418" max="418" width="19.7109375" bestFit="1" customWidth="1"/>
    <col min="419" max="419" width="22.85546875" bestFit="1" customWidth="1"/>
    <col min="420" max="420" width="17" bestFit="1" customWidth="1"/>
    <col min="421" max="421" width="20.140625" bestFit="1" customWidth="1"/>
    <col min="422" max="422" width="17.28515625" bestFit="1" customWidth="1"/>
    <col min="423" max="423" width="20.42578125" bestFit="1" customWidth="1"/>
    <col min="424" max="424" width="16.5703125" bestFit="1" customWidth="1"/>
    <col min="425" max="425" width="19.7109375" bestFit="1" customWidth="1"/>
    <col min="426" max="426" width="14.42578125" bestFit="1" customWidth="1"/>
    <col min="427" max="427" width="17.7109375" bestFit="1" customWidth="1"/>
    <col min="428" max="428" width="18" bestFit="1" customWidth="1"/>
    <col min="429" max="429" width="14" bestFit="1" customWidth="1"/>
    <col min="430" max="430" width="14.140625" bestFit="1" customWidth="1"/>
    <col min="431" max="431" width="17.42578125" bestFit="1" customWidth="1"/>
    <col min="432" max="432" width="15.5703125" bestFit="1" customWidth="1"/>
    <col min="433" max="433" width="18.7109375" bestFit="1" customWidth="1"/>
    <col min="434" max="434" width="15.28515625" bestFit="1" customWidth="1"/>
    <col min="435" max="435" width="18.42578125" bestFit="1" customWidth="1"/>
    <col min="436" max="436" width="15.140625" bestFit="1" customWidth="1"/>
    <col min="437" max="437" width="18.28515625" bestFit="1" customWidth="1"/>
    <col min="438" max="438" width="15.85546875" bestFit="1" customWidth="1"/>
    <col min="439" max="439" width="19" bestFit="1" customWidth="1"/>
    <col min="440" max="440" width="14.5703125" bestFit="1" customWidth="1"/>
    <col min="441" max="441" width="16.85546875" bestFit="1" customWidth="1"/>
    <col min="442" max="442" width="14.42578125" bestFit="1" customWidth="1"/>
    <col min="443" max="443" width="17.7109375" bestFit="1" customWidth="1"/>
    <col min="444" max="444" width="12.5703125" bestFit="1" customWidth="1"/>
    <col min="445" max="445" width="15.7109375" bestFit="1" customWidth="1"/>
    <col min="446" max="446" width="20.85546875" bestFit="1" customWidth="1"/>
    <col min="447" max="447" width="16.5703125" bestFit="1" customWidth="1"/>
    <col min="448" max="448" width="18.28515625" bestFit="1" customWidth="1"/>
    <col min="449" max="449" width="21.5703125" bestFit="1" customWidth="1"/>
    <col min="450" max="450" width="12.42578125" bestFit="1" customWidth="1"/>
    <col min="451" max="451" width="14.7109375" bestFit="1" customWidth="1"/>
    <col min="452" max="452" width="14.28515625" bestFit="1" customWidth="1"/>
    <col min="453" max="453" width="17.140625" bestFit="1" customWidth="1"/>
    <col min="454" max="454" width="20.28515625" bestFit="1" customWidth="1"/>
    <col min="455" max="455" width="16.42578125" bestFit="1" customWidth="1"/>
    <col min="456" max="456" width="19.5703125" bestFit="1" customWidth="1"/>
    <col min="457" max="457" width="18.28515625" bestFit="1" customWidth="1"/>
    <col min="458" max="458" width="17.7109375" bestFit="1" customWidth="1"/>
    <col min="459" max="459" width="14.42578125" bestFit="1" customWidth="1"/>
    <col min="460" max="460" width="15.140625" bestFit="1" customWidth="1"/>
    <col min="461" max="461" width="20.7109375" bestFit="1" customWidth="1"/>
    <col min="462" max="462" width="23.85546875" bestFit="1" customWidth="1"/>
    <col min="463" max="463" width="21.5703125" bestFit="1" customWidth="1"/>
    <col min="464" max="464" width="20.42578125" bestFit="1" customWidth="1"/>
    <col min="465" max="465" width="21" bestFit="1" customWidth="1"/>
    <col min="466" max="466" width="24.140625" bestFit="1" customWidth="1"/>
    <col min="467" max="467" width="17.42578125" bestFit="1" customWidth="1"/>
    <col min="468" max="468" width="16.42578125" bestFit="1" customWidth="1"/>
    <col min="469" max="469" width="16.5703125" bestFit="1" customWidth="1"/>
    <col min="470" max="470" width="19.7109375" bestFit="1" customWidth="1"/>
    <col min="471" max="471" width="13.7109375" bestFit="1" customWidth="1"/>
    <col min="472" max="472" width="13.42578125" bestFit="1" customWidth="1"/>
    <col min="473" max="473" width="15.42578125" bestFit="1" customWidth="1"/>
    <col min="474" max="474" width="16.85546875" bestFit="1" customWidth="1"/>
    <col min="475" max="475" width="18" bestFit="1" customWidth="1"/>
    <col min="476" max="476" width="21.140625" bestFit="1" customWidth="1"/>
    <col min="477" max="477" width="15.85546875" bestFit="1" customWidth="1"/>
    <col min="478" max="478" width="19" bestFit="1" customWidth="1"/>
    <col min="479" max="479" width="16.28515625" bestFit="1" customWidth="1"/>
    <col min="480" max="480" width="17.28515625" bestFit="1" customWidth="1"/>
    <col min="481" max="481" width="15.28515625" bestFit="1" customWidth="1"/>
    <col min="482" max="482" width="18.42578125" bestFit="1" customWidth="1"/>
    <col min="483" max="483" width="14" bestFit="1" customWidth="1"/>
    <col min="484" max="484" width="15.140625" bestFit="1" customWidth="1"/>
    <col min="485" max="485" width="15.42578125" bestFit="1" customWidth="1"/>
    <col min="486" max="486" width="17.5703125" bestFit="1" customWidth="1"/>
    <col min="487" max="487" width="14.85546875" bestFit="1" customWidth="1"/>
    <col min="488" max="488" width="17.28515625" bestFit="1" customWidth="1"/>
    <col min="489" max="489" width="17.5703125" bestFit="1" customWidth="1"/>
    <col min="490" max="490" width="20.7109375" bestFit="1" customWidth="1"/>
    <col min="491" max="491" width="20.85546875" bestFit="1" customWidth="1"/>
    <col min="492" max="492" width="24" bestFit="1" customWidth="1"/>
    <col min="493" max="493" width="15.42578125" bestFit="1" customWidth="1"/>
    <col min="494" max="494" width="17.42578125" bestFit="1" customWidth="1"/>
    <col min="495" max="495" width="15.85546875" bestFit="1" customWidth="1"/>
    <col min="496" max="496" width="19" bestFit="1" customWidth="1"/>
    <col min="497" max="497" width="16.85546875" bestFit="1" customWidth="1"/>
    <col min="498" max="498" width="20" bestFit="1" customWidth="1"/>
    <col min="499" max="499" width="12" bestFit="1" customWidth="1"/>
    <col min="500" max="500" width="15.140625" bestFit="1" customWidth="1"/>
    <col min="501" max="501" width="17.7109375" bestFit="1" customWidth="1"/>
    <col min="502" max="502" width="20.85546875" bestFit="1" customWidth="1"/>
    <col min="503" max="503" width="13.28515625" bestFit="1" customWidth="1"/>
    <col min="504" max="504" width="11.5703125" bestFit="1" customWidth="1"/>
    <col min="505" max="505" width="16.42578125" bestFit="1" customWidth="1"/>
    <col min="506" max="506" width="13.140625" bestFit="1" customWidth="1"/>
    <col min="507" max="507" width="16.28515625" bestFit="1" customWidth="1"/>
    <col min="508" max="508" width="26.42578125" bestFit="1" customWidth="1"/>
    <col min="509" max="509" width="18.7109375" bestFit="1" customWidth="1"/>
  </cols>
  <sheetData>
    <row r="3" spans="1:6" x14ac:dyDescent="0.25">
      <c r="A3" s="2" t="s">
        <v>605</v>
      </c>
      <c r="B3" t="s">
        <v>606</v>
      </c>
    </row>
    <row r="4" spans="1:6" x14ac:dyDescent="0.25">
      <c r="A4" s="3" t="s">
        <v>10</v>
      </c>
    </row>
    <row r="5" spans="1:6" x14ac:dyDescent="0.25">
      <c r="A5" s="4" t="s">
        <v>45</v>
      </c>
      <c r="B5">
        <v>8</v>
      </c>
    </row>
    <row r="6" spans="1:6" x14ac:dyDescent="0.25">
      <c r="A6" s="4" t="s">
        <v>89</v>
      </c>
      <c r="B6">
        <v>8.4</v>
      </c>
    </row>
    <row r="7" spans="1:6" x14ac:dyDescent="0.25">
      <c r="A7" s="4" t="s">
        <v>58</v>
      </c>
      <c r="B7">
        <v>7.8</v>
      </c>
      <c r="F7">
        <v>49</v>
      </c>
    </row>
    <row r="8" spans="1:6" x14ac:dyDescent="0.25">
      <c r="A8" s="4" t="s">
        <v>135</v>
      </c>
      <c r="B8">
        <v>8</v>
      </c>
      <c r="F8">
        <v>53</v>
      </c>
    </row>
    <row r="9" spans="1:6" x14ac:dyDescent="0.25">
      <c r="A9" s="4" t="s">
        <v>23</v>
      </c>
      <c r="B9">
        <v>7.9</v>
      </c>
      <c r="F9">
        <v>43</v>
      </c>
    </row>
    <row r="10" spans="1:6" x14ac:dyDescent="0.25">
      <c r="A10" s="4" t="s">
        <v>83</v>
      </c>
      <c r="B10">
        <v>8</v>
      </c>
    </row>
    <row r="11" spans="1:6" x14ac:dyDescent="0.25">
      <c r="A11" s="4" t="s">
        <v>97</v>
      </c>
      <c r="B11">
        <v>8</v>
      </c>
    </row>
    <row r="12" spans="1:6" x14ac:dyDescent="0.25">
      <c r="A12" s="4" t="s">
        <v>17</v>
      </c>
      <c r="B12">
        <v>7.8</v>
      </c>
    </row>
    <row r="13" spans="1:6" x14ac:dyDescent="0.25">
      <c r="A13" s="4" t="s">
        <v>33</v>
      </c>
      <c r="B13">
        <v>7.8</v>
      </c>
    </row>
    <row r="14" spans="1:6" x14ac:dyDescent="0.25">
      <c r="A14" s="4" t="s">
        <v>51</v>
      </c>
      <c r="B14">
        <v>7.9</v>
      </c>
    </row>
    <row r="15" spans="1:6" x14ac:dyDescent="0.25">
      <c r="A15" s="4" t="s">
        <v>39</v>
      </c>
      <c r="B15">
        <v>8.1999999999999993</v>
      </c>
    </row>
    <row r="16" spans="1:6" x14ac:dyDescent="0.25">
      <c r="A16" s="3" t="s">
        <v>208</v>
      </c>
    </row>
    <row r="17" spans="1:2" x14ac:dyDescent="0.25">
      <c r="A17" s="4" t="s">
        <v>346</v>
      </c>
      <c r="B17">
        <v>12.399999999999999</v>
      </c>
    </row>
    <row r="18" spans="1:2" x14ac:dyDescent="0.25">
      <c r="A18" s="4" t="s">
        <v>249</v>
      </c>
      <c r="B18">
        <v>12</v>
      </c>
    </row>
    <row r="19" spans="1:2" x14ac:dyDescent="0.25">
      <c r="A19" s="4" t="s">
        <v>303</v>
      </c>
      <c r="B19">
        <v>7.7</v>
      </c>
    </row>
    <row r="20" spans="1:2" x14ac:dyDescent="0.25">
      <c r="A20" s="4" t="s">
        <v>215</v>
      </c>
      <c r="B20">
        <v>20.399999999999999</v>
      </c>
    </row>
    <row r="21" spans="1:2" x14ac:dyDescent="0.25">
      <c r="A21" s="4" t="s">
        <v>220</v>
      </c>
      <c r="B21">
        <v>11.4</v>
      </c>
    </row>
    <row r="22" spans="1:2" x14ac:dyDescent="0.25">
      <c r="A22" s="4" t="s">
        <v>325</v>
      </c>
      <c r="B22">
        <v>7.3</v>
      </c>
    </row>
    <row r="23" spans="1:2" x14ac:dyDescent="0.25">
      <c r="A23" s="4" t="s">
        <v>320</v>
      </c>
      <c r="B23">
        <v>12.3</v>
      </c>
    </row>
    <row r="24" spans="1:2" x14ac:dyDescent="0.25">
      <c r="A24" s="4" t="s">
        <v>381</v>
      </c>
      <c r="B24">
        <v>7.3</v>
      </c>
    </row>
    <row r="25" spans="1:2" x14ac:dyDescent="0.25">
      <c r="A25" s="4" t="s">
        <v>396</v>
      </c>
      <c r="B25">
        <v>7.6</v>
      </c>
    </row>
    <row r="26" spans="1:2" x14ac:dyDescent="0.25">
      <c r="A26" s="4" t="s">
        <v>386</v>
      </c>
      <c r="B26">
        <v>8</v>
      </c>
    </row>
    <row r="27" spans="1:2" x14ac:dyDescent="0.25">
      <c r="A27" s="4" t="s">
        <v>376</v>
      </c>
      <c r="B27">
        <v>8.4</v>
      </c>
    </row>
    <row r="28" spans="1:2" x14ac:dyDescent="0.25">
      <c r="A28" s="3" t="s">
        <v>425</v>
      </c>
    </row>
    <row r="29" spans="1:2" x14ac:dyDescent="0.25">
      <c r="A29" s="4" t="s">
        <v>579</v>
      </c>
      <c r="B29">
        <v>7.7</v>
      </c>
    </row>
    <row r="30" spans="1:2" x14ac:dyDescent="0.25">
      <c r="A30" s="4" t="s">
        <v>583</v>
      </c>
      <c r="B30">
        <v>7.9</v>
      </c>
    </row>
    <row r="31" spans="1:2" x14ac:dyDescent="0.25">
      <c r="A31" s="4" t="s">
        <v>600</v>
      </c>
      <c r="B31">
        <v>8.5</v>
      </c>
    </row>
    <row r="32" spans="1:2" x14ac:dyDescent="0.25">
      <c r="A32" s="4" t="s">
        <v>595</v>
      </c>
      <c r="B32">
        <v>8.1</v>
      </c>
    </row>
    <row r="33" spans="1:2" x14ac:dyDescent="0.25">
      <c r="A33" s="4" t="s">
        <v>514</v>
      </c>
      <c r="B33">
        <v>8</v>
      </c>
    </row>
    <row r="34" spans="1:2" x14ac:dyDescent="0.25">
      <c r="A34" s="4" t="s">
        <v>570</v>
      </c>
      <c r="B34">
        <v>8</v>
      </c>
    </row>
    <row r="35" spans="1:2" x14ac:dyDescent="0.25">
      <c r="A35" s="4" t="s">
        <v>592</v>
      </c>
      <c r="B35">
        <v>7.7</v>
      </c>
    </row>
    <row r="36" spans="1:2" x14ac:dyDescent="0.25">
      <c r="A36" s="4" t="s">
        <v>430</v>
      </c>
      <c r="B36">
        <v>7.7</v>
      </c>
    </row>
    <row r="37" spans="1:2" x14ac:dyDescent="0.25">
      <c r="A37" s="4" t="s">
        <v>426</v>
      </c>
      <c r="B37">
        <v>7.8</v>
      </c>
    </row>
    <row r="38" spans="1:2" x14ac:dyDescent="0.25">
      <c r="A38" s="4" t="s">
        <v>567</v>
      </c>
      <c r="B38">
        <v>8.1</v>
      </c>
    </row>
    <row r="39" spans="1:2" x14ac:dyDescent="0.25">
      <c r="A39" s="4" t="s">
        <v>440</v>
      </c>
      <c r="B39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opLeftCell="A7" workbookViewId="0">
      <selection activeCell="A3" sqref="A3:J28"/>
    </sheetView>
  </sheetViews>
  <sheetFormatPr defaultRowHeight="15" zeroHeight="1" x14ac:dyDescent="0.25"/>
  <cols>
    <col min="1" max="1" width="9.28515625" bestFit="1" customWidth="1"/>
    <col min="2" max="2" width="15.140625" customWidth="1"/>
    <col min="4" max="6" width="9.85546875" customWidth="1"/>
    <col min="7" max="7" width="12.140625" customWidth="1"/>
    <col min="8" max="8" width="10.140625" customWidth="1"/>
    <col min="10" max="10" width="10.28515625" customWidth="1"/>
    <col min="11" max="11" width="1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608</v>
      </c>
    </row>
    <row r="2" spans="1:14" hidden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38545</v>
      </c>
      <c r="I2">
        <v>6.1</v>
      </c>
      <c r="J2" t="s">
        <v>16</v>
      </c>
      <c r="K2" t="s">
        <v>607</v>
      </c>
      <c r="N2" t="s">
        <v>607</v>
      </c>
    </row>
    <row r="3" spans="1:14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I3">
        <v>7.8</v>
      </c>
      <c r="J3" t="s">
        <v>22</v>
      </c>
      <c r="K3" t="s">
        <v>607</v>
      </c>
      <c r="N3" t="s">
        <v>608</v>
      </c>
    </row>
    <row r="4" spans="1:14" x14ac:dyDescent="0.25">
      <c r="A4" t="s">
        <v>10</v>
      </c>
      <c r="B4" t="s">
        <v>23</v>
      </c>
      <c r="C4" t="s">
        <v>24</v>
      </c>
      <c r="D4" t="s">
        <v>25</v>
      </c>
      <c r="E4" t="s">
        <v>26</v>
      </c>
      <c r="G4">
        <v>2017</v>
      </c>
      <c r="I4">
        <v>7.9</v>
      </c>
      <c r="J4" t="s">
        <v>22</v>
      </c>
      <c r="K4" t="s">
        <v>608</v>
      </c>
      <c r="N4" t="s">
        <v>609</v>
      </c>
    </row>
    <row r="5" spans="1:14" x14ac:dyDescent="0.25">
      <c r="A5" t="s">
        <v>10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I5">
        <v>7</v>
      </c>
      <c r="J5" t="s">
        <v>32</v>
      </c>
      <c r="K5" t="s">
        <v>607</v>
      </c>
    </row>
    <row r="6" spans="1:14" x14ac:dyDescent="0.25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I6">
        <v>7.8</v>
      </c>
      <c r="J6" t="s">
        <v>38</v>
      </c>
      <c r="K6" t="s">
        <v>609</v>
      </c>
    </row>
    <row r="7" spans="1:14" x14ac:dyDescent="0.25">
      <c r="A7" t="s">
        <v>10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2005</v>
      </c>
      <c r="I7">
        <v>8.1999999999999993</v>
      </c>
      <c r="J7" t="s">
        <v>44</v>
      </c>
      <c r="K7" t="s">
        <v>608</v>
      </c>
    </row>
    <row r="8" spans="1:14" x14ac:dyDescent="0.25">
      <c r="A8" t="s">
        <v>10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2012</v>
      </c>
      <c r="I8">
        <v>8</v>
      </c>
      <c r="J8" t="s">
        <v>50</v>
      </c>
    </row>
    <row r="9" spans="1:14" x14ac:dyDescent="0.25">
      <c r="A9" t="s">
        <v>10</v>
      </c>
      <c r="B9" t="s">
        <v>51</v>
      </c>
      <c r="C9" t="s">
        <v>49</v>
      </c>
      <c r="D9" t="s">
        <v>52</v>
      </c>
      <c r="E9" t="s">
        <v>53</v>
      </c>
      <c r="G9">
        <v>2017</v>
      </c>
      <c r="I9">
        <v>7.9</v>
      </c>
      <c r="J9" t="s">
        <v>54</v>
      </c>
    </row>
    <row r="10" spans="1:14" x14ac:dyDescent="0.25">
      <c r="A10" t="s">
        <v>10</v>
      </c>
      <c r="B10" t="s">
        <v>55</v>
      </c>
      <c r="C10" t="s">
        <v>49</v>
      </c>
      <c r="D10" t="s">
        <v>41</v>
      </c>
      <c r="E10" t="s">
        <v>56</v>
      </c>
      <c r="G10">
        <v>2011</v>
      </c>
      <c r="I10">
        <v>7</v>
      </c>
      <c r="J10" t="s">
        <v>57</v>
      </c>
    </row>
    <row r="11" spans="1:14" x14ac:dyDescent="0.25">
      <c r="A11" t="s">
        <v>10</v>
      </c>
      <c r="B11" t="s">
        <v>58</v>
      </c>
      <c r="C11" t="s">
        <v>47</v>
      </c>
      <c r="D11" t="s">
        <v>46</v>
      </c>
      <c r="E11" t="s">
        <v>48</v>
      </c>
      <c r="G11">
        <v>2016</v>
      </c>
      <c r="I11">
        <v>7.8</v>
      </c>
      <c r="J11" t="s">
        <v>59</v>
      </c>
    </row>
    <row r="12" spans="1:14" hidden="1" x14ac:dyDescent="0.25">
      <c r="A12" t="s">
        <v>10</v>
      </c>
      <c r="B12" t="s">
        <v>60</v>
      </c>
      <c r="C12" t="s">
        <v>49</v>
      </c>
      <c r="D12" t="s">
        <v>61</v>
      </c>
      <c r="E12" t="s">
        <v>62</v>
      </c>
      <c r="G12">
        <v>2012</v>
      </c>
      <c r="I12">
        <v>6.1</v>
      </c>
      <c r="J12" t="s">
        <v>63</v>
      </c>
    </row>
    <row r="13" spans="1:14" x14ac:dyDescent="0.25">
      <c r="A13" t="s">
        <v>10</v>
      </c>
      <c r="B13" t="s">
        <v>64</v>
      </c>
      <c r="C13" t="s">
        <v>46</v>
      </c>
      <c r="D13" t="s">
        <v>65</v>
      </c>
      <c r="E13" t="s">
        <v>66</v>
      </c>
      <c r="G13">
        <v>2013</v>
      </c>
      <c r="I13">
        <v>7.2</v>
      </c>
      <c r="J13" t="s">
        <v>67</v>
      </c>
    </row>
    <row r="14" spans="1:14" x14ac:dyDescent="0.25">
      <c r="A14" t="s">
        <v>10</v>
      </c>
      <c r="B14" t="s">
        <v>68</v>
      </c>
      <c r="C14" t="s">
        <v>69</v>
      </c>
      <c r="D14" t="s">
        <v>70</v>
      </c>
      <c r="E14" t="s">
        <v>71</v>
      </c>
      <c r="G14">
        <v>2016</v>
      </c>
      <c r="I14">
        <v>7.5</v>
      </c>
      <c r="J14" t="s">
        <v>72</v>
      </c>
    </row>
    <row r="15" spans="1:14" x14ac:dyDescent="0.25">
      <c r="A15" t="s">
        <v>10</v>
      </c>
      <c r="B15" t="s">
        <v>73</v>
      </c>
      <c r="C15" t="s">
        <v>74</v>
      </c>
      <c r="D15" t="s">
        <v>75</v>
      </c>
      <c r="E15" t="s">
        <v>76</v>
      </c>
      <c r="G15">
        <v>2015</v>
      </c>
      <c r="I15">
        <v>7.3</v>
      </c>
      <c r="J15" t="s">
        <v>77</v>
      </c>
    </row>
    <row r="16" spans="1:14" x14ac:dyDescent="0.25">
      <c r="A16" t="s">
        <v>10</v>
      </c>
      <c r="B16" t="s">
        <v>78</v>
      </c>
      <c r="C16" t="s">
        <v>79</v>
      </c>
      <c r="D16" t="s">
        <v>80</v>
      </c>
      <c r="E16" t="s">
        <v>81</v>
      </c>
      <c r="G16">
        <v>2017</v>
      </c>
      <c r="I16">
        <v>7.6</v>
      </c>
      <c r="J16" t="s">
        <v>82</v>
      </c>
    </row>
    <row r="17" spans="1:10" x14ac:dyDescent="0.25">
      <c r="A17" t="s">
        <v>10</v>
      </c>
      <c r="B17" t="s">
        <v>83</v>
      </c>
      <c r="C17" t="s">
        <v>79</v>
      </c>
      <c r="D17" t="s">
        <v>84</v>
      </c>
      <c r="E17" t="s">
        <v>85</v>
      </c>
      <c r="G17">
        <v>2014</v>
      </c>
      <c r="I17">
        <v>8</v>
      </c>
      <c r="J17" t="s">
        <v>86</v>
      </c>
    </row>
    <row r="18" spans="1:10" x14ac:dyDescent="0.25">
      <c r="A18" t="s">
        <v>10</v>
      </c>
      <c r="B18" t="s">
        <v>87</v>
      </c>
      <c r="C18" t="s">
        <v>46</v>
      </c>
      <c r="D18" t="s">
        <v>47</v>
      </c>
      <c r="E18" t="s">
        <v>88</v>
      </c>
      <c r="G18">
        <v>2015</v>
      </c>
      <c r="I18">
        <v>7.3</v>
      </c>
      <c r="J18" t="s">
        <v>50</v>
      </c>
    </row>
    <row r="19" spans="1:10" x14ac:dyDescent="0.25">
      <c r="A19" t="s">
        <v>10</v>
      </c>
      <c r="B19" t="s">
        <v>89</v>
      </c>
      <c r="C19" t="s">
        <v>46</v>
      </c>
      <c r="D19" t="s">
        <v>49</v>
      </c>
      <c r="E19" t="s">
        <v>88</v>
      </c>
      <c r="G19">
        <v>2018</v>
      </c>
      <c r="I19">
        <v>8.4</v>
      </c>
      <c r="J19" t="s">
        <v>59</v>
      </c>
    </row>
    <row r="20" spans="1:10" x14ac:dyDescent="0.25">
      <c r="A20" t="s">
        <v>10</v>
      </c>
      <c r="B20" t="s">
        <v>90</v>
      </c>
      <c r="C20" t="s">
        <v>46</v>
      </c>
      <c r="D20" t="s">
        <v>91</v>
      </c>
      <c r="E20" t="s">
        <v>71</v>
      </c>
      <c r="G20">
        <v>2009</v>
      </c>
      <c r="I20">
        <v>7.6</v>
      </c>
      <c r="J20" t="s">
        <v>38</v>
      </c>
    </row>
    <row r="21" spans="1:10" x14ac:dyDescent="0.25">
      <c r="A21" t="s">
        <v>10</v>
      </c>
      <c r="B21" t="s">
        <v>92</v>
      </c>
      <c r="C21" t="s">
        <v>93</v>
      </c>
      <c r="D21" t="s">
        <v>94</v>
      </c>
      <c r="E21" t="s">
        <v>95</v>
      </c>
      <c r="G21">
        <v>2006</v>
      </c>
      <c r="I21">
        <v>7.3</v>
      </c>
      <c r="J21" t="s">
        <v>96</v>
      </c>
    </row>
    <row r="22" spans="1:10" x14ac:dyDescent="0.25">
      <c r="A22" t="s">
        <v>10</v>
      </c>
      <c r="B22" t="s">
        <v>97</v>
      </c>
      <c r="C22" t="s">
        <v>93</v>
      </c>
      <c r="D22" t="s">
        <v>98</v>
      </c>
      <c r="E22" t="s">
        <v>94</v>
      </c>
      <c r="G22">
        <v>2003</v>
      </c>
      <c r="I22">
        <v>8</v>
      </c>
      <c r="J22" t="s">
        <v>96</v>
      </c>
    </row>
    <row r="23" spans="1:10" x14ac:dyDescent="0.25">
      <c r="A23" t="s">
        <v>10</v>
      </c>
      <c r="B23" t="s">
        <v>99</v>
      </c>
      <c r="C23" t="s">
        <v>93</v>
      </c>
      <c r="D23" t="s">
        <v>100</v>
      </c>
      <c r="E23" t="s">
        <v>101</v>
      </c>
      <c r="G23">
        <v>2011</v>
      </c>
      <c r="I23">
        <v>6.6</v>
      </c>
      <c r="J23" t="s">
        <v>102</v>
      </c>
    </row>
    <row r="24" spans="1:10" hidden="1" x14ac:dyDescent="0.25">
      <c r="A24" t="s">
        <v>10</v>
      </c>
      <c r="B24" t="s">
        <v>103</v>
      </c>
      <c r="C24" t="s">
        <v>93</v>
      </c>
      <c r="D24" t="s">
        <v>98</v>
      </c>
      <c r="E24" t="s">
        <v>104</v>
      </c>
      <c r="G24">
        <v>2017</v>
      </c>
      <c r="I24">
        <v>6.5</v>
      </c>
      <c r="J24" t="s">
        <v>105</v>
      </c>
    </row>
    <row r="25" spans="1:10" x14ac:dyDescent="0.25">
      <c r="A25" t="s">
        <v>10</v>
      </c>
      <c r="B25" t="s">
        <v>106</v>
      </c>
      <c r="C25" t="s">
        <v>107</v>
      </c>
      <c r="D25" t="s">
        <v>108</v>
      </c>
      <c r="E25" t="s">
        <v>109</v>
      </c>
      <c r="G25">
        <v>2002</v>
      </c>
      <c r="I25">
        <v>7.3</v>
      </c>
      <c r="J25" t="s">
        <v>110</v>
      </c>
    </row>
    <row r="26" spans="1:10" x14ac:dyDescent="0.25">
      <c r="A26" t="s">
        <v>10</v>
      </c>
      <c r="B26" t="s">
        <v>111</v>
      </c>
      <c r="C26" t="s">
        <v>112</v>
      </c>
      <c r="D26" t="s">
        <v>113</v>
      </c>
      <c r="E26" t="s">
        <v>114</v>
      </c>
      <c r="G26">
        <v>2013</v>
      </c>
      <c r="I26">
        <v>7.5</v>
      </c>
      <c r="J26" t="s">
        <v>115</v>
      </c>
    </row>
    <row r="27" spans="1:10" x14ac:dyDescent="0.25">
      <c r="A27" t="s">
        <v>10</v>
      </c>
      <c r="B27" t="s">
        <v>116</v>
      </c>
      <c r="C27" t="s">
        <v>112</v>
      </c>
      <c r="D27" t="s">
        <v>113</v>
      </c>
      <c r="E27" t="s">
        <v>114</v>
      </c>
      <c r="G27">
        <v>2015</v>
      </c>
      <c r="I27">
        <v>6.6</v>
      </c>
      <c r="J27" t="s">
        <v>115</v>
      </c>
    </row>
    <row r="28" spans="1:10" x14ac:dyDescent="0.25">
      <c r="A28" t="s">
        <v>10</v>
      </c>
      <c r="B28" t="s">
        <v>117</v>
      </c>
      <c r="C28" t="s">
        <v>112</v>
      </c>
      <c r="D28" t="s">
        <v>113</v>
      </c>
      <c r="E28" t="s">
        <v>114</v>
      </c>
      <c r="G28">
        <v>2014</v>
      </c>
      <c r="I28">
        <v>6.6</v>
      </c>
      <c r="J28" t="s">
        <v>115</v>
      </c>
    </row>
    <row r="29" spans="1:10" hidden="1" x14ac:dyDescent="0.25">
      <c r="A29" t="s">
        <v>10</v>
      </c>
      <c r="B29" t="s">
        <v>118</v>
      </c>
      <c r="C29" t="s">
        <v>119</v>
      </c>
      <c r="D29" t="s">
        <v>120</v>
      </c>
      <c r="E29" t="s">
        <v>121</v>
      </c>
      <c r="G29">
        <v>2016</v>
      </c>
      <c r="I29">
        <v>6</v>
      </c>
      <c r="J29" t="s">
        <v>122</v>
      </c>
    </row>
    <row r="30" spans="1:10" hidden="1" x14ac:dyDescent="0.25">
      <c r="A30" t="s">
        <v>10</v>
      </c>
      <c r="B30" t="s">
        <v>123</v>
      </c>
      <c r="C30" t="s">
        <v>124</v>
      </c>
      <c r="D30" t="s">
        <v>125</v>
      </c>
      <c r="E30" t="s">
        <v>126</v>
      </c>
      <c r="G30">
        <v>2017</v>
      </c>
      <c r="I30">
        <v>6.3</v>
      </c>
      <c r="J30" t="s">
        <v>127</v>
      </c>
    </row>
    <row r="31" spans="1:10" x14ac:dyDescent="0.25">
      <c r="A31" t="s">
        <v>10</v>
      </c>
      <c r="B31" t="s">
        <v>128</v>
      </c>
      <c r="C31" t="s">
        <v>125</v>
      </c>
      <c r="D31" t="s">
        <v>129</v>
      </c>
      <c r="E31" t="s">
        <v>130</v>
      </c>
      <c r="G31">
        <v>2017</v>
      </c>
      <c r="I31">
        <v>7.4</v>
      </c>
      <c r="J31" t="s">
        <v>131</v>
      </c>
    </row>
    <row r="32" spans="1:10" hidden="1" x14ac:dyDescent="0.25">
      <c r="A32" t="s">
        <v>10</v>
      </c>
      <c r="B32" t="s">
        <v>132</v>
      </c>
      <c r="C32" t="s">
        <v>124</v>
      </c>
      <c r="D32" t="s">
        <v>133</v>
      </c>
      <c r="E32" t="s">
        <v>134</v>
      </c>
      <c r="G32">
        <v>2016</v>
      </c>
      <c r="I32">
        <v>6.4</v>
      </c>
      <c r="J32" t="s">
        <v>127</v>
      </c>
    </row>
    <row r="33" spans="1:10" x14ac:dyDescent="0.25">
      <c r="A33" t="s">
        <v>10</v>
      </c>
      <c r="B33" t="s">
        <v>135</v>
      </c>
      <c r="C33" t="s">
        <v>136</v>
      </c>
      <c r="D33" t="s">
        <v>137</v>
      </c>
      <c r="E33" t="s">
        <v>138</v>
      </c>
      <c r="G33">
        <v>2016</v>
      </c>
      <c r="I33">
        <v>8</v>
      </c>
      <c r="J33" t="s">
        <v>139</v>
      </c>
    </row>
    <row r="34" spans="1:10" x14ac:dyDescent="0.25">
      <c r="A34" t="s">
        <v>10</v>
      </c>
      <c r="B34" t="s">
        <v>140</v>
      </c>
      <c r="C34" t="s">
        <v>133</v>
      </c>
      <c r="D34" t="s">
        <v>134</v>
      </c>
      <c r="E34" t="s">
        <v>141</v>
      </c>
      <c r="G34">
        <v>2013</v>
      </c>
      <c r="I34">
        <v>7</v>
      </c>
      <c r="J34" t="s">
        <v>127</v>
      </c>
    </row>
    <row r="35" spans="1:10" x14ac:dyDescent="0.25">
      <c r="A35" t="s">
        <v>10</v>
      </c>
      <c r="B35" t="s">
        <v>142</v>
      </c>
      <c r="C35" t="s">
        <v>143</v>
      </c>
      <c r="D35" t="s">
        <v>144</v>
      </c>
      <c r="F35" t="s">
        <v>112</v>
      </c>
      <c r="G35">
        <v>2011</v>
      </c>
      <c r="I35">
        <v>7.7</v>
      </c>
      <c r="J35" t="s">
        <v>145</v>
      </c>
    </row>
    <row r="36" spans="1:10" x14ac:dyDescent="0.25">
      <c r="A36" t="s">
        <v>10</v>
      </c>
      <c r="B36" t="s">
        <v>146</v>
      </c>
      <c r="C36" t="s">
        <v>147</v>
      </c>
      <c r="D36" t="s">
        <v>148</v>
      </c>
      <c r="E36" t="s">
        <v>136</v>
      </c>
      <c r="G36">
        <v>2009</v>
      </c>
      <c r="I36">
        <v>6.6</v>
      </c>
      <c r="J36" t="s">
        <v>149</v>
      </c>
    </row>
    <row r="37" spans="1:10" x14ac:dyDescent="0.25">
      <c r="A37" t="s">
        <v>10</v>
      </c>
      <c r="B37" t="s">
        <v>150</v>
      </c>
      <c r="C37" t="s">
        <v>143</v>
      </c>
      <c r="D37" t="s">
        <v>144</v>
      </c>
      <c r="E37" t="s">
        <v>112</v>
      </c>
      <c r="G37">
        <v>2016</v>
      </c>
      <c r="I37">
        <v>6.9</v>
      </c>
      <c r="J37" t="s">
        <v>151</v>
      </c>
    </row>
    <row r="38" spans="1:10" x14ac:dyDescent="0.25">
      <c r="A38" t="s">
        <v>10</v>
      </c>
      <c r="B38" t="s">
        <v>152</v>
      </c>
      <c r="C38" t="s">
        <v>153</v>
      </c>
      <c r="D38" t="s">
        <v>154</v>
      </c>
      <c r="E38" t="s">
        <v>46</v>
      </c>
      <c r="G38">
        <v>2017</v>
      </c>
      <c r="I38">
        <v>7.4</v>
      </c>
      <c r="J38" t="s">
        <v>155</v>
      </c>
    </row>
    <row r="39" spans="1:10" x14ac:dyDescent="0.25">
      <c r="A39" t="s">
        <v>10</v>
      </c>
      <c r="B39" t="s">
        <v>156</v>
      </c>
      <c r="C39" t="s">
        <v>136</v>
      </c>
      <c r="D39" t="s">
        <v>157</v>
      </c>
      <c r="E39" t="s">
        <v>137</v>
      </c>
      <c r="G39">
        <v>2018</v>
      </c>
      <c r="I39">
        <v>7.7</v>
      </c>
      <c r="J39" t="s">
        <v>158</v>
      </c>
    </row>
    <row r="40" spans="1:10" x14ac:dyDescent="0.25">
      <c r="A40" t="s">
        <v>10</v>
      </c>
      <c r="B40" t="s">
        <v>159</v>
      </c>
      <c r="C40" t="s">
        <v>74</v>
      </c>
      <c r="D40" t="s">
        <v>160</v>
      </c>
      <c r="E40" t="s">
        <v>161</v>
      </c>
      <c r="G40">
        <v>2018</v>
      </c>
      <c r="I40">
        <v>7.1</v>
      </c>
      <c r="J40" t="s">
        <v>77</v>
      </c>
    </row>
    <row r="41" spans="1:10" x14ac:dyDescent="0.25">
      <c r="A41" t="s">
        <v>10</v>
      </c>
      <c r="B41" t="s">
        <v>162</v>
      </c>
      <c r="C41" t="s">
        <v>163</v>
      </c>
      <c r="D41" t="s">
        <v>164</v>
      </c>
      <c r="E41" t="s">
        <v>165</v>
      </c>
      <c r="G41">
        <v>2018</v>
      </c>
      <c r="I41">
        <v>6.7</v>
      </c>
      <c r="J41" t="s">
        <v>166</v>
      </c>
    </row>
    <row r="42" spans="1:10" x14ac:dyDescent="0.25">
      <c r="A42" t="s">
        <v>10</v>
      </c>
      <c r="B42" t="s">
        <v>167</v>
      </c>
      <c r="C42" t="s">
        <v>168</v>
      </c>
      <c r="D42" t="s">
        <v>169</v>
      </c>
      <c r="E42" t="s">
        <v>170</v>
      </c>
      <c r="G42">
        <v>2018</v>
      </c>
      <c r="I42">
        <v>6.8</v>
      </c>
      <c r="J42" t="s">
        <v>171</v>
      </c>
    </row>
    <row r="43" spans="1:10" x14ac:dyDescent="0.25">
      <c r="A43" t="s">
        <v>10</v>
      </c>
      <c r="B43" t="s">
        <v>172</v>
      </c>
      <c r="C43" t="s">
        <v>173</v>
      </c>
      <c r="D43" t="s">
        <v>174</v>
      </c>
      <c r="E43" t="s">
        <v>175</v>
      </c>
      <c r="G43">
        <v>2019</v>
      </c>
      <c r="I43">
        <v>7.1</v>
      </c>
      <c r="J43" t="s">
        <v>176</v>
      </c>
    </row>
    <row r="44" spans="1:10" x14ac:dyDescent="0.25">
      <c r="A44" t="s">
        <v>10</v>
      </c>
      <c r="B44" t="s">
        <v>177</v>
      </c>
      <c r="C44" t="s">
        <v>178</v>
      </c>
      <c r="D44" t="s">
        <v>179</v>
      </c>
      <c r="E44" t="s">
        <v>180</v>
      </c>
      <c r="G44">
        <v>2019</v>
      </c>
      <c r="I44">
        <v>7.3</v>
      </c>
      <c r="J44" t="s">
        <v>181</v>
      </c>
    </row>
    <row r="45" spans="1:10" hidden="1" x14ac:dyDescent="0.25">
      <c r="A45" t="s">
        <v>10</v>
      </c>
      <c r="B45" t="s">
        <v>182</v>
      </c>
      <c r="C45" t="s">
        <v>79</v>
      </c>
      <c r="D45" t="s">
        <v>183</v>
      </c>
      <c r="E45" t="s">
        <v>184</v>
      </c>
      <c r="G45">
        <v>2018</v>
      </c>
      <c r="I45">
        <v>6.2</v>
      </c>
      <c r="J45" t="s">
        <v>185</v>
      </c>
    </row>
    <row r="46" spans="1:10" x14ac:dyDescent="0.25">
      <c r="A46" t="s">
        <v>10</v>
      </c>
      <c r="B46" t="s">
        <v>186</v>
      </c>
      <c r="C46" t="s">
        <v>187</v>
      </c>
      <c r="D46" t="s">
        <v>188</v>
      </c>
      <c r="E46" t="s">
        <v>189</v>
      </c>
      <c r="G46">
        <v>2018</v>
      </c>
      <c r="I46">
        <v>7.5</v>
      </c>
      <c r="J46" t="s">
        <v>190</v>
      </c>
    </row>
    <row r="47" spans="1:10" x14ac:dyDescent="0.25">
      <c r="A47" t="s">
        <v>10</v>
      </c>
      <c r="B47" t="s">
        <v>191</v>
      </c>
      <c r="C47" t="s">
        <v>192</v>
      </c>
      <c r="D47" t="s">
        <v>133</v>
      </c>
      <c r="E47" t="s">
        <v>193</v>
      </c>
      <c r="G47">
        <v>2018</v>
      </c>
      <c r="I47">
        <v>7.7</v>
      </c>
      <c r="J47" t="s">
        <v>194</v>
      </c>
    </row>
    <row r="48" spans="1:10" x14ac:dyDescent="0.25">
      <c r="A48" t="s">
        <v>10</v>
      </c>
      <c r="B48" t="s">
        <v>195</v>
      </c>
      <c r="C48" t="s">
        <v>196</v>
      </c>
      <c r="D48" t="s">
        <v>197</v>
      </c>
      <c r="E48" t="s">
        <v>198</v>
      </c>
      <c r="G48">
        <v>2018</v>
      </c>
      <c r="I48">
        <v>7.3</v>
      </c>
      <c r="J48" t="s">
        <v>199</v>
      </c>
    </row>
    <row r="49" spans="1:11" x14ac:dyDescent="0.25">
      <c r="A49" t="s">
        <v>10</v>
      </c>
      <c r="B49" t="s">
        <v>200</v>
      </c>
      <c r="C49" t="s">
        <v>201</v>
      </c>
      <c r="D49" t="s">
        <v>202</v>
      </c>
      <c r="E49" t="s">
        <v>203</v>
      </c>
      <c r="G49">
        <v>2018</v>
      </c>
      <c r="I49">
        <v>6.7</v>
      </c>
      <c r="J49" t="s">
        <v>204</v>
      </c>
    </row>
    <row r="50" spans="1:11" x14ac:dyDescent="0.25">
      <c r="A50" t="s">
        <v>10</v>
      </c>
      <c r="B50" t="s">
        <v>205</v>
      </c>
      <c r="C50" t="s">
        <v>201</v>
      </c>
      <c r="D50" t="s">
        <v>206</v>
      </c>
      <c r="E50" t="s">
        <v>207</v>
      </c>
      <c r="G50">
        <v>2014</v>
      </c>
      <c r="I50">
        <v>7.2</v>
      </c>
      <c r="J50" t="s">
        <v>204</v>
      </c>
    </row>
    <row r="51" spans="1:11" hidden="1" x14ac:dyDescent="0.25">
      <c r="A51" t="s">
        <v>208</v>
      </c>
      <c r="B51" t="s">
        <v>209</v>
      </c>
      <c r="C51" t="s">
        <v>210</v>
      </c>
      <c r="D51" t="s">
        <v>211</v>
      </c>
      <c r="E51" t="s">
        <v>212</v>
      </c>
      <c r="F51" t="s">
        <v>213</v>
      </c>
      <c r="G51">
        <v>2020</v>
      </c>
      <c r="I51">
        <v>6.4</v>
      </c>
      <c r="J51" t="s">
        <v>214</v>
      </c>
    </row>
    <row r="52" spans="1:11" x14ac:dyDescent="0.25">
      <c r="A52" t="s">
        <v>208</v>
      </c>
      <c r="B52" t="s">
        <v>215</v>
      </c>
      <c r="C52" t="s">
        <v>216</v>
      </c>
      <c r="D52" t="s">
        <v>217</v>
      </c>
      <c r="E52" t="s">
        <v>218</v>
      </c>
      <c r="G52">
        <v>1978</v>
      </c>
      <c r="I52">
        <v>7.8</v>
      </c>
      <c r="J52" t="s">
        <v>219</v>
      </c>
      <c r="K52" t="s">
        <v>607</v>
      </c>
    </row>
    <row r="53" spans="1:11" hidden="1" x14ac:dyDescent="0.25">
      <c r="A53" t="s">
        <v>208</v>
      </c>
      <c r="B53" t="s">
        <v>220</v>
      </c>
      <c r="C53" t="s">
        <v>221</v>
      </c>
      <c r="D53" t="s">
        <v>216</v>
      </c>
      <c r="E53" t="s">
        <v>222</v>
      </c>
      <c r="G53">
        <v>1981</v>
      </c>
      <c r="I53">
        <v>6.5</v>
      </c>
      <c r="J53" t="s">
        <v>223</v>
      </c>
    </row>
    <row r="54" spans="1:11" hidden="1" x14ac:dyDescent="0.25">
      <c r="A54" t="s">
        <v>208</v>
      </c>
      <c r="B54" t="s">
        <v>224</v>
      </c>
      <c r="C54" t="s">
        <v>225</v>
      </c>
      <c r="D54" t="s">
        <v>226</v>
      </c>
      <c r="E54" t="s">
        <v>227</v>
      </c>
      <c r="G54">
        <v>1982</v>
      </c>
      <c r="I54">
        <v>5</v>
      </c>
      <c r="J54" t="s">
        <v>228</v>
      </c>
    </row>
    <row r="55" spans="1:11" hidden="1" x14ac:dyDescent="0.25">
      <c r="A55" t="s">
        <v>208</v>
      </c>
      <c r="B55" t="s">
        <v>229</v>
      </c>
      <c r="C55" t="s">
        <v>216</v>
      </c>
      <c r="D55" t="s">
        <v>230</v>
      </c>
      <c r="E55" t="s">
        <v>231</v>
      </c>
      <c r="G55">
        <v>1988</v>
      </c>
      <c r="I55">
        <v>5.9</v>
      </c>
      <c r="J55" t="s">
        <v>232</v>
      </c>
    </row>
    <row r="56" spans="1:11" hidden="1" x14ac:dyDescent="0.25">
      <c r="A56" t="s">
        <v>208</v>
      </c>
      <c r="B56" t="s">
        <v>233</v>
      </c>
      <c r="C56" t="s">
        <v>216</v>
      </c>
      <c r="D56" t="s">
        <v>231</v>
      </c>
      <c r="E56" t="s">
        <v>230</v>
      </c>
      <c r="G56">
        <v>1989</v>
      </c>
      <c r="I56">
        <v>5.0999999999999996</v>
      </c>
      <c r="J56" t="s">
        <v>234</v>
      </c>
    </row>
    <row r="57" spans="1:11" hidden="1" x14ac:dyDescent="0.25">
      <c r="A57" t="s">
        <v>208</v>
      </c>
      <c r="B57" t="s">
        <v>235</v>
      </c>
      <c r="C57" t="s">
        <v>216</v>
      </c>
      <c r="D57" t="s">
        <v>74</v>
      </c>
      <c r="E57" t="s">
        <v>236</v>
      </c>
      <c r="G57">
        <v>1995</v>
      </c>
      <c r="I57">
        <v>4.8</v>
      </c>
      <c r="J57" t="s">
        <v>237</v>
      </c>
    </row>
    <row r="58" spans="1:11" hidden="1" x14ac:dyDescent="0.25">
      <c r="A58" t="s">
        <v>208</v>
      </c>
      <c r="B58" t="s">
        <v>238</v>
      </c>
      <c r="C58" t="s">
        <v>221</v>
      </c>
      <c r="D58" t="s">
        <v>239</v>
      </c>
      <c r="E58" t="s">
        <v>240</v>
      </c>
      <c r="G58">
        <v>1998</v>
      </c>
      <c r="I58">
        <v>5.8</v>
      </c>
      <c r="J58" t="s">
        <v>241</v>
      </c>
    </row>
    <row r="59" spans="1:11" hidden="1" x14ac:dyDescent="0.25">
      <c r="A59" t="s">
        <v>208</v>
      </c>
      <c r="B59" t="s">
        <v>215</v>
      </c>
      <c r="C59" t="s">
        <v>242</v>
      </c>
      <c r="D59" t="s">
        <v>243</v>
      </c>
      <c r="E59" t="s">
        <v>244</v>
      </c>
      <c r="G59">
        <v>2007</v>
      </c>
      <c r="I59">
        <v>6.1</v>
      </c>
      <c r="J59" t="s">
        <v>245</v>
      </c>
    </row>
    <row r="60" spans="1:11" hidden="1" x14ac:dyDescent="0.25">
      <c r="A60" t="s">
        <v>208</v>
      </c>
      <c r="B60" t="s">
        <v>220</v>
      </c>
      <c r="C60" t="s">
        <v>242</v>
      </c>
      <c r="D60" t="s">
        <v>243</v>
      </c>
      <c r="E60" t="s">
        <v>244</v>
      </c>
      <c r="G60">
        <v>2009</v>
      </c>
      <c r="I60">
        <v>4.9000000000000004</v>
      </c>
      <c r="J60" t="s">
        <v>245</v>
      </c>
    </row>
    <row r="61" spans="1:11" hidden="1" x14ac:dyDescent="0.25">
      <c r="A61" t="s">
        <v>208</v>
      </c>
      <c r="B61" t="s">
        <v>215</v>
      </c>
      <c r="C61" t="s">
        <v>221</v>
      </c>
      <c r="D61" t="s">
        <v>246</v>
      </c>
      <c r="E61" t="s">
        <v>247</v>
      </c>
      <c r="G61">
        <v>2018</v>
      </c>
      <c r="I61">
        <v>6.5</v>
      </c>
      <c r="J61" t="s">
        <v>248</v>
      </c>
    </row>
    <row r="62" spans="1:11" hidden="1" x14ac:dyDescent="0.25">
      <c r="A62" t="s">
        <v>208</v>
      </c>
      <c r="B62" t="s">
        <v>249</v>
      </c>
      <c r="C62" t="s">
        <v>250</v>
      </c>
      <c r="D62" t="s">
        <v>251</v>
      </c>
      <c r="E62" t="s">
        <v>252</v>
      </c>
      <c r="G62">
        <v>1980</v>
      </c>
      <c r="I62">
        <v>6.5</v>
      </c>
      <c r="J62" t="s">
        <v>253</v>
      </c>
    </row>
    <row r="63" spans="1:11" hidden="1" x14ac:dyDescent="0.25">
      <c r="A63" t="s">
        <v>208</v>
      </c>
      <c r="B63" t="s">
        <v>254</v>
      </c>
      <c r="C63" t="s">
        <v>250</v>
      </c>
      <c r="D63" t="s">
        <v>255</v>
      </c>
      <c r="E63" t="s">
        <v>256</v>
      </c>
      <c r="G63">
        <v>1981</v>
      </c>
      <c r="I63">
        <v>6.1</v>
      </c>
      <c r="J63" t="s">
        <v>241</v>
      </c>
    </row>
    <row r="64" spans="1:11" hidden="1" x14ac:dyDescent="0.25">
      <c r="A64" t="s">
        <v>208</v>
      </c>
      <c r="B64" t="s">
        <v>257</v>
      </c>
      <c r="C64" t="s">
        <v>258</v>
      </c>
      <c r="D64" t="s">
        <v>259</v>
      </c>
      <c r="E64" t="s">
        <v>260</v>
      </c>
      <c r="G64">
        <v>1982</v>
      </c>
      <c r="I64">
        <v>5.7</v>
      </c>
      <c r="J64" t="s">
        <v>241</v>
      </c>
    </row>
    <row r="65" spans="1:11" hidden="1" x14ac:dyDescent="0.25">
      <c r="A65" t="s">
        <v>208</v>
      </c>
      <c r="B65" t="s">
        <v>261</v>
      </c>
      <c r="C65" t="s">
        <v>262</v>
      </c>
      <c r="D65" t="s">
        <v>263</v>
      </c>
      <c r="E65" t="s">
        <v>264</v>
      </c>
      <c r="G65">
        <v>1984</v>
      </c>
      <c r="I65">
        <v>6</v>
      </c>
      <c r="J65" t="s">
        <v>265</v>
      </c>
    </row>
    <row r="66" spans="1:11" hidden="1" x14ac:dyDescent="0.25">
      <c r="A66" t="s">
        <v>208</v>
      </c>
      <c r="B66" t="s">
        <v>266</v>
      </c>
      <c r="C66" t="s">
        <v>267</v>
      </c>
      <c r="D66" t="s">
        <v>268</v>
      </c>
      <c r="E66" t="s">
        <v>269</v>
      </c>
      <c r="G66">
        <v>1985</v>
      </c>
      <c r="I66">
        <v>4.8</v>
      </c>
      <c r="J66" t="s">
        <v>270</v>
      </c>
    </row>
    <row r="67" spans="1:11" hidden="1" x14ac:dyDescent="0.25">
      <c r="A67" t="s">
        <v>208</v>
      </c>
      <c r="B67" t="s">
        <v>271</v>
      </c>
      <c r="C67" t="s">
        <v>272</v>
      </c>
      <c r="D67" t="s">
        <v>273</v>
      </c>
      <c r="E67" t="s">
        <v>274</v>
      </c>
      <c r="G67">
        <v>1986</v>
      </c>
      <c r="I67">
        <v>6</v>
      </c>
      <c r="J67" t="s">
        <v>275</v>
      </c>
    </row>
    <row r="68" spans="1:11" hidden="1" x14ac:dyDescent="0.25">
      <c r="A68" t="s">
        <v>208</v>
      </c>
      <c r="B68" t="s">
        <v>276</v>
      </c>
      <c r="C68" t="s">
        <v>277</v>
      </c>
      <c r="D68" t="s">
        <v>278</v>
      </c>
      <c r="E68" t="s">
        <v>279</v>
      </c>
      <c r="G68">
        <v>1988</v>
      </c>
      <c r="I68">
        <v>5.3</v>
      </c>
      <c r="J68" t="s">
        <v>280</v>
      </c>
    </row>
    <row r="69" spans="1:11" hidden="1" x14ac:dyDescent="0.25">
      <c r="A69" t="s">
        <v>208</v>
      </c>
      <c r="B69" t="s">
        <v>281</v>
      </c>
      <c r="C69" t="s">
        <v>282</v>
      </c>
      <c r="D69" t="s">
        <v>283</v>
      </c>
      <c r="E69" t="s">
        <v>284</v>
      </c>
      <c r="G69">
        <v>1989</v>
      </c>
      <c r="I69">
        <v>4.5999999999999996</v>
      </c>
      <c r="J69" t="s">
        <v>285</v>
      </c>
    </row>
    <row r="70" spans="1:11" hidden="1" x14ac:dyDescent="0.25">
      <c r="A70" t="s">
        <v>208</v>
      </c>
      <c r="B70" t="s">
        <v>286</v>
      </c>
      <c r="C70" t="s">
        <v>287</v>
      </c>
      <c r="D70" t="s">
        <v>288</v>
      </c>
      <c r="E70" t="s">
        <v>283</v>
      </c>
      <c r="G70">
        <v>1993</v>
      </c>
      <c r="I70">
        <v>4.2</v>
      </c>
      <c r="J70" t="s">
        <v>289</v>
      </c>
    </row>
    <row r="71" spans="1:11" hidden="1" x14ac:dyDescent="0.25">
      <c r="A71" t="s">
        <v>208</v>
      </c>
      <c r="B71" t="s">
        <v>290</v>
      </c>
      <c r="C71" t="s">
        <v>291</v>
      </c>
      <c r="D71" t="s">
        <v>292</v>
      </c>
      <c r="E71" t="s">
        <v>283</v>
      </c>
      <c r="G71">
        <v>2001</v>
      </c>
      <c r="I71">
        <v>4.4000000000000004</v>
      </c>
      <c r="J71" t="s">
        <v>293</v>
      </c>
    </row>
    <row r="72" spans="1:11" hidden="1" x14ac:dyDescent="0.25">
      <c r="A72" t="s">
        <v>208</v>
      </c>
      <c r="B72" t="s">
        <v>294</v>
      </c>
      <c r="C72" t="s">
        <v>295</v>
      </c>
      <c r="D72" t="s">
        <v>296</v>
      </c>
      <c r="E72" t="s">
        <v>297</v>
      </c>
      <c r="G72">
        <v>2003</v>
      </c>
      <c r="I72">
        <v>5.7</v>
      </c>
      <c r="J72" t="s">
        <v>298</v>
      </c>
    </row>
    <row r="73" spans="1:11" hidden="1" x14ac:dyDescent="0.25">
      <c r="A73" t="s">
        <v>208</v>
      </c>
      <c r="B73" t="s">
        <v>249</v>
      </c>
      <c r="C73" t="s">
        <v>299</v>
      </c>
      <c r="D73" t="s">
        <v>300</v>
      </c>
      <c r="E73" t="s">
        <v>301</v>
      </c>
      <c r="G73">
        <v>2009</v>
      </c>
      <c r="I73">
        <v>5.5</v>
      </c>
      <c r="J73" t="s">
        <v>302</v>
      </c>
    </row>
    <row r="74" spans="1:11" x14ac:dyDescent="0.25">
      <c r="A74" t="s">
        <v>208</v>
      </c>
      <c r="B74" t="s">
        <v>303</v>
      </c>
      <c r="C74" t="s">
        <v>304</v>
      </c>
      <c r="D74" t="s">
        <v>305</v>
      </c>
      <c r="E74" t="s">
        <v>306</v>
      </c>
      <c r="G74">
        <v>2017</v>
      </c>
      <c r="I74">
        <v>7.7</v>
      </c>
      <c r="J74" t="s">
        <v>307</v>
      </c>
      <c r="K74" t="s">
        <v>607</v>
      </c>
    </row>
    <row r="75" spans="1:11" x14ac:dyDescent="0.25">
      <c r="A75" t="s">
        <v>208</v>
      </c>
      <c r="B75" t="s">
        <v>308</v>
      </c>
      <c r="C75" t="s">
        <v>198</v>
      </c>
      <c r="D75" t="s">
        <v>309</v>
      </c>
      <c r="E75" t="s">
        <v>310</v>
      </c>
      <c r="G75">
        <v>2019</v>
      </c>
      <c r="I75">
        <v>6.9</v>
      </c>
      <c r="J75" t="s">
        <v>307</v>
      </c>
      <c r="K75" t="s">
        <v>607</v>
      </c>
    </row>
    <row r="76" spans="1:11" hidden="1" x14ac:dyDescent="0.25">
      <c r="A76" t="s">
        <v>208</v>
      </c>
      <c r="B76">
        <v>1922</v>
      </c>
      <c r="C76" t="s">
        <v>311</v>
      </c>
      <c r="D76" t="s">
        <v>312</v>
      </c>
      <c r="E76" t="s">
        <v>313</v>
      </c>
      <c r="G76">
        <v>2017</v>
      </c>
      <c r="I76">
        <v>6.3</v>
      </c>
      <c r="J76" t="s">
        <v>314</v>
      </c>
    </row>
    <row r="77" spans="1:11" hidden="1" x14ac:dyDescent="0.25">
      <c r="A77" t="s">
        <v>208</v>
      </c>
      <c r="B77" t="s">
        <v>315</v>
      </c>
      <c r="C77" t="s">
        <v>316</v>
      </c>
      <c r="D77" t="s">
        <v>317</v>
      </c>
      <c r="E77" t="s">
        <v>318</v>
      </c>
      <c r="G77">
        <v>2019</v>
      </c>
      <c r="I77">
        <v>5.4</v>
      </c>
      <c r="J77" t="s">
        <v>319</v>
      </c>
    </row>
    <row r="78" spans="1:11" hidden="1" x14ac:dyDescent="0.25">
      <c r="A78" t="s">
        <v>208</v>
      </c>
      <c r="B78" t="s">
        <v>320</v>
      </c>
      <c r="C78" t="s">
        <v>321</v>
      </c>
      <c r="D78" t="s">
        <v>322</v>
      </c>
      <c r="E78" t="s">
        <v>323</v>
      </c>
      <c r="G78">
        <v>2019</v>
      </c>
      <c r="I78">
        <v>5.7</v>
      </c>
      <c r="J78" t="s">
        <v>324</v>
      </c>
    </row>
    <row r="79" spans="1:11" x14ac:dyDescent="0.25">
      <c r="A79" t="s">
        <v>208</v>
      </c>
      <c r="B79" t="s">
        <v>325</v>
      </c>
      <c r="C79" t="s">
        <v>326</v>
      </c>
      <c r="D79" t="s">
        <v>327</v>
      </c>
      <c r="E79" t="s">
        <v>328</v>
      </c>
      <c r="G79">
        <v>2017</v>
      </c>
      <c r="I79">
        <v>7.3</v>
      </c>
      <c r="J79" t="s">
        <v>329</v>
      </c>
    </row>
    <row r="80" spans="1:11" hidden="1" x14ac:dyDescent="0.25">
      <c r="A80" t="s">
        <v>208</v>
      </c>
      <c r="B80" t="s">
        <v>330</v>
      </c>
      <c r="C80" t="s">
        <v>331</v>
      </c>
      <c r="D80" t="s">
        <v>143</v>
      </c>
      <c r="E80" t="s">
        <v>332</v>
      </c>
      <c r="G80">
        <v>2019</v>
      </c>
      <c r="I80">
        <v>6.5</v>
      </c>
      <c r="J80" t="s">
        <v>329</v>
      </c>
    </row>
    <row r="81" spans="1:10" x14ac:dyDescent="0.25">
      <c r="A81" t="s">
        <v>208</v>
      </c>
      <c r="B81" t="s">
        <v>333</v>
      </c>
      <c r="C81" t="s">
        <v>311</v>
      </c>
      <c r="D81" t="s">
        <v>334</v>
      </c>
      <c r="E81" t="s">
        <v>335</v>
      </c>
      <c r="G81">
        <v>2007</v>
      </c>
      <c r="I81">
        <v>7.1</v>
      </c>
      <c r="J81" t="s">
        <v>336</v>
      </c>
    </row>
    <row r="82" spans="1:10" hidden="1" x14ac:dyDescent="0.25">
      <c r="A82" t="s">
        <v>208</v>
      </c>
      <c r="B82" t="s">
        <v>337</v>
      </c>
      <c r="C82" t="s">
        <v>338</v>
      </c>
      <c r="D82" t="s">
        <v>339</v>
      </c>
      <c r="E82" t="s">
        <v>340</v>
      </c>
      <c r="G82">
        <v>2013</v>
      </c>
      <c r="I82">
        <v>5.9</v>
      </c>
      <c r="J82" t="s">
        <v>341</v>
      </c>
    </row>
    <row r="83" spans="1:10" x14ac:dyDescent="0.25">
      <c r="A83" t="s">
        <v>208</v>
      </c>
      <c r="B83" t="s">
        <v>320</v>
      </c>
      <c r="C83" t="s">
        <v>342</v>
      </c>
      <c r="D83" t="s">
        <v>343</v>
      </c>
      <c r="E83" t="s">
        <v>344</v>
      </c>
      <c r="G83">
        <v>1989</v>
      </c>
      <c r="I83">
        <v>6.6</v>
      </c>
      <c r="J83" t="s">
        <v>345</v>
      </c>
    </row>
    <row r="84" spans="1:10" x14ac:dyDescent="0.25">
      <c r="A84" t="s">
        <v>208</v>
      </c>
      <c r="B84" t="s">
        <v>346</v>
      </c>
      <c r="C84" t="s">
        <v>347</v>
      </c>
      <c r="D84" t="s">
        <v>348</v>
      </c>
      <c r="E84" t="s">
        <v>349</v>
      </c>
      <c r="G84">
        <v>1988</v>
      </c>
      <c r="I84">
        <v>6.6</v>
      </c>
      <c r="J84" t="s">
        <v>153</v>
      </c>
    </row>
    <row r="85" spans="1:10" hidden="1" x14ac:dyDescent="0.25">
      <c r="A85" t="s">
        <v>208</v>
      </c>
      <c r="B85" t="s">
        <v>350</v>
      </c>
      <c r="C85" t="s">
        <v>349</v>
      </c>
      <c r="D85" t="s">
        <v>351</v>
      </c>
      <c r="E85" t="s">
        <v>352</v>
      </c>
      <c r="G85">
        <v>1990</v>
      </c>
      <c r="I85">
        <v>5.9</v>
      </c>
      <c r="J85" t="s">
        <v>353</v>
      </c>
    </row>
    <row r="86" spans="1:10" hidden="1" x14ac:dyDescent="0.25">
      <c r="A86" t="s">
        <v>208</v>
      </c>
      <c r="B86" t="s">
        <v>354</v>
      </c>
      <c r="C86" t="s">
        <v>355</v>
      </c>
      <c r="D86" t="s">
        <v>356</v>
      </c>
      <c r="E86" t="s">
        <v>357</v>
      </c>
      <c r="G86">
        <v>1991</v>
      </c>
      <c r="I86">
        <v>5.0999999999999996</v>
      </c>
      <c r="J86" t="s">
        <v>358</v>
      </c>
    </row>
    <row r="87" spans="1:10" hidden="1" x14ac:dyDescent="0.25">
      <c r="A87" t="s">
        <v>208</v>
      </c>
      <c r="B87" t="s">
        <v>359</v>
      </c>
      <c r="C87" t="s">
        <v>360</v>
      </c>
      <c r="D87" t="s">
        <v>361</v>
      </c>
      <c r="E87" t="s">
        <v>362</v>
      </c>
      <c r="G87">
        <v>1998</v>
      </c>
      <c r="I87">
        <v>5.4</v>
      </c>
      <c r="J87" t="s">
        <v>298</v>
      </c>
    </row>
    <row r="88" spans="1:10" hidden="1" x14ac:dyDescent="0.25">
      <c r="A88" t="s">
        <v>208</v>
      </c>
      <c r="B88" t="s">
        <v>363</v>
      </c>
      <c r="C88" t="s">
        <v>360</v>
      </c>
      <c r="D88" t="s">
        <v>361</v>
      </c>
      <c r="E88" t="s">
        <v>364</v>
      </c>
      <c r="G88">
        <v>2004</v>
      </c>
      <c r="I88">
        <v>4.8</v>
      </c>
      <c r="J88" t="s">
        <v>365</v>
      </c>
    </row>
    <row r="89" spans="1:10" hidden="1" x14ac:dyDescent="0.25">
      <c r="A89" t="s">
        <v>208</v>
      </c>
      <c r="B89" t="s">
        <v>366</v>
      </c>
      <c r="C89" t="s">
        <v>367</v>
      </c>
      <c r="D89" t="s">
        <v>368</v>
      </c>
      <c r="E89" t="s">
        <v>369</v>
      </c>
      <c r="G89">
        <v>2013</v>
      </c>
      <c r="I89">
        <v>5.6</v>
      </c>
      <c r="J89" t="s">
        <v>365</v>
      </c>
    </row>
    <row r="90" spans="1:10" hidden="1" x14ac:dyDescent="0.25">
      <c r="A90" t="s">
        <v>208</v>
      </c>
      <c r="B90" t="s">
        <v>370</v>
      </c>
      <c r="C90" t="s">
        <v>371</v>
      </c>
      <c r="D90" t="s">
        <v>349</v>
      </c>
      <c r="E90" t="s">
        <v>361</v>
      </c>
      <c r="G90">
        <v>2017</v>
      </c>
      <c r="I90">
        <v>5.2</v>
      </c>
      <c r="J90" t="s">
        <v>365</v>
      </c>
    </row>
    <row r="91" spans="1:10" hidden="1" x14ac:dyDescent="0.25">
      <c r="A91" t="s">
        <v>208</v>
      </c>
      <c r="B91" t="s">
        <v>346</v>
      </c>
      <c r="C91" t="s">
        <v>372</v>
      </c>
      <c r="D91" t="s">
        <v>373</v>
      </c>
      <c r="E91" t="s">
        <v>374</v>
      </c>
      <c r="G91">
        <v>2019</v>
      </c>
      <c r="I91">
        <v>5.8</v>
      </c>
      <c r="J91" t="s">
        <v>375</v>
      </c>
    </row>
    <row r="92" spans="1:10" x14ac:dyDescent="0.25">
      <c r="A92" t="s">
        <v>208</v>
      </c>
      <c r="B92" t="s">
        <v>376</v>
      </c>
      <c r="C92" t="s">
        <v>377</v>
      </c>
      <c r="D92" t="s">
        <v>378</v>
      </c>
      <c r="E92" t="s">
        <v>379</v>
      </c>
      <c r="G92">
        <v>1980</v>
      </c>
      <c r="I92">
        <v>8.4</v>
      </c>
      <c r="J92" t="s">
        <v>380</v>
      </c>
    </row>
    <row r="93" spans="1:10" x14ac:dyDescent="0.25">
      <c r="A93" t="s">
        <v>208</v>
      </c>
      <c r="B93" t="s">
        <v>381</v>
      </c>
      <c r="C93" t="s">
        <v>382</v>
      </c>
      <c r="D93" t="s">
        <v>383</v>
      </c>
      <c r="E93" t="s">
        <v>384</v>
      </c>
      <c r="G93">
        <v>1982</v>
      </c>
      <c r="I93">
        <v>7.3</v>
      </c>
      <c r="J93" t="s">
        <v>385</v>
      </c>
    </row>
    <row r="94" spans="1:10" x14ac:dyDescent="0.25">
      <c r="A94" t="s">
        <v>208</v>
      </c>
      <c r="B94" t="s">
        <v>386</v>
      </c>
      <c r="C94" t="s">
        <v>387</v>
      </c>
      <c r="D94" t="s">
        <v>388</v>
      </c>
      <c r="E94" t="s">
        <v>389</v>
      </c>
      <c r="G94">
        <v>1973</v>
      </c>
      <c r="I94">
        <v>8</v>
      </c>
      <c r="J94" t="s">
        <v>390</v>
      </c>
    </row>
    <row r="95" spans="1:10" hidden="1" x14ac:dyDescent="0.25">
      <c r="A95" t="s">
        <v>208</v>
      </c>
      <c r="B95" t="s">
        <v>391</v>
      </c>
      <c r="C95" t="s">
        <v>392</v>
      </c>
      <c r="D95" t="s">
        <v>393</v>
      </c>
      <c r="E95" t="s">
        <v>394</v>
      </c>
      <c r="G95">
        <v>1999</v>
      </c>
      <c r="I95">
        <v>6.5</v>
      </c>
      <c r="J95" t="s">
        <v>395</v>
      </c>
    </row>
    <row r="96" spans="1:10" x14ac:dyDescent="0.25">
      <c r="A96" t="s">
        <v>208</v>
      </c>
      <c r="B96" t="s">
        <v>396</v>
      </c>
      <c r="C96" t="s">
        <v>397</v>
      </c>
      <c r="D96" t="s">
        <v>398</v>
      </c>
      <c r="E96" t="s">
        <v>399</v>
      </c>
      <c r="G96">
        <v>2004</v>
      </c>
      <c r="I96">
        <v>7.6</v>
      </c>
      <c r="J96" t="s">
        <v>400</v>
      </c>
    </row>
    <row r="97" spans="1:10" x14ac:dyDescent="0.25">
      <c r="A97" t="s">
        <v>208</v>
      </c>
      <c r="B97" t="s">
        <v>401</v>
      </c>
      <c r="C97" t="s">
        <v>402</v>
      </c>
      <c r="D97" t="s">
        <v>403</v>
      </c>
      <c r="E97" t="s">
        <v>404</v>
      </c>
      <c r="G97">
        <v>2005</v>
      </c>
      <c r="I97">
        <v>6.6</v>
      </c>
      <c r="J97" t="s">
        <v>405</v>
      </c>
    </row>
    <row r="98" spans="1:10" hidden="1" x14ac:dyDescent="0.25">
      <c r="A98" t="s">
        <v>208</v>
      </c>
      <c r="B98" t="s">
        <v>406</v>
      </c>
      <c r="C98" t="s">
        <v>407</v>
      </c>
      <c r="D98" t="s">
        <v>408</v>
      </c>
      <c r="E98" t="s">
        <v>409</v>
      </c>
      <c r="G98">
        <v>2006</v>
      </c>
      <c r="I98">
        <v>6.2</v>
      </c>
      <c r="J98" t="s">
        <v>405</v>
      </c>
    </row>
    <row r="99" spans="1:10" hidden="1" x14ac:dyDescent="0.25">
      <c r="A99" t="s">
        <v>208</v>
      </c>
      <c r="B99" t="s">
        <v>410</v>
      </c>
      <c r="C99" t="s">
        <v>407</v>
      </c>
      <c r="D99" t="s">
        <v>411</v>
      </c>
      <c r="E99" t="s">
        <v>412</v>
      </c>
      <c r="G99">
        <v>2007</v>
      </c>
      <c r="I99">
        <v>5.9</v>
      </c>
      <c r="J99" t="s">
        <v>405</v>
      </c>
    </row>
    <row r="100" spans="1:10" hidden="1" x14ac:dyDescent="0.25">
      <c r="A100" t="s">
        <v>208</v>
      </c>
      <c r="B100" t="s">
        <v>413</v>
      </c>
      <c r="C100" t="s">
        <v>411</v>
      </c>
      <c r="D100" t="s">
        <v>414</v>
      </c>
      <c r="E100" t="s">
        <v>407</v>
      </c>
      <c r="G100">
        <v>2008</v>
      </c>
      <c r="I100">
        <v>5.8</v>
      </c>
      <c r="J100" t="s">
        <v>415</v>
      </c>
    </row>
    <row r="101" spans="1:10" hidden="1" x14ac:dyDescent="0.25">
      <c r="A101" t="s">
        <v>208</v>
      </c>
      <c r="B101" t="s">
        <v>416</v>
      </c>
      <c r="C101" t="s">
        <v>407</v>
      </c>
      <c r="D101" t="s">
        <v>414</v>
      </c>
      <c r="E101" t="s">
        <v>417</v>
      </c>
      <c r="G101">
        <v>2009</v>
      </c>
      <c r="I101">
        <v>6</v>
      </c>
      <c r="J101" t="s">
        <v>418</v>
      </c>
    </row>
    <row r="102" spans="1:10" hidden="1" x14ac:dyDescent="0.25">
      <c r="A102" t="s">
        <v>208</v>
      </c>
      <c r="B102" t="s">
        <v>419</v>
      </c>
      <c r="C102" t="s">
        <v>407</v>
      </c>
      <c r="D102" t="s">
        <v>414</v>
      </c>
      <c r="E102" t="s">
        <v>420</v>
      </c>
      <c r="G102">
        <v>2010</v>
      </c>
      <c r="I102">
        <v>5.6</v>
      </c>
      <c r="J102" t="s">
        <v>418</v>
      </c>
    </row>
    <row r="103" spans="1:10" hidden="1" x14ac:dyDescent="0.25">
      <c r="A103" t="s">
        <v>208</v>
      </c>
      <c r="B103" t="s">
        <v>421</v>
      </c>
      <c r="C103" t="s">
        <v>422</v>
      </c>
      <c r="D103" t="s">
        <v>407</v>
      </c>
      <c r="E103" t="s">
        <v>423</v>
      </c>
      <c r="G103">
        <v>2017</v>
      </c>
      <c r="I103">
        <v>5.8</v>
      </c>
      <c r="J103" t="s">
        <v>424</v>
      </c>
    </row>
    <row r="104" spans="1:10" x14ac:dyDescent="0.25">
      <c r="A104" t="s">
        <v>425</v>
      </c>
      <c r="B104" t="s">
        <v>426</v>
      </c>
      <c r="C104" t="s">
        <v>427</v>
      </c>
      <c r="D104" t="s">
        <v>428</v>
      </c>
      <c r="E104" t="s">
        <v>71</v>
      </c>
      <c r="G104">
        <v>2004</v>
      </c>
      <c r="I104">
        <v>7.8</v>
      </c>
      <c r="J104" t="s">
        <v>429</v>
      </c>
    </row>
    <row r="105" spans="1:10" x14ac:dyDescent="0.25">
      <c r="A105" t="s">
        <v>425</v>
      </c>
      <c r="B105" t="s">
        <v>430</v>
      </c>
      <c r="C105" t="s">
        <v>431</v>
      </c>
      <c r="D105" t="s">
        <v>432</v>
      </c>
      <c r="E105" t="s">
        <v>433</v>
      </c>
      <c r="G105">
        <v>2014</v>
      </c>
      <c r="I105">
        <v>7.7</v>
      </c>
      <c r="J105" t="s">
        <v>434</v>
      </c>
    </row>
    <row r="106" spans="1:10" hidden="1" x14ac:dyDescent="0.25">
      <c r="A106" t="s">
        <v>425</v>
      </c>
      <c r="B106" t="s">
        <v>435</v>
      </c>
      <c r="C106" t="s">
        <v>436</v>
      </c>
      <c r="D106" t="s">
        <v>437</v>
      </c>
      <c r="E106" t="s">
        <v>438</v>
      </c>
      <c r="G106">
        <v>2010</v>
      </c>
      <c r="I106">
        <v>6.3</v>
      </c>
      <c r="J106" t="s">
        <v>439</v>
      </c>
    </row>
    <row r="107" spans="1:10" x14ac:dyDescent="0.25">
      <c r="A107" t="s">
        <v>425</v>
      </c>
      <c r="B107" t="s">
        <v>440</v>
      </c>
      <c r="C107" t="s">
        <v>441</v>
      </c>
      <c r="D107" t="s">
        <v>442</v>
      </c>
      <c r="E107" t="s">
        <v>443</v>
      </c>
      <c r="G107">
        <v>1997</v>
      </c>
      <c r="I107">
        <v>7.8</v>
      </c>
      <c r="J107" t="s">
        <v>444</v>
      </c>
    </row>
    <row r="108" spans="1:10" hidden="1" x14ac:dyDescent="0.25">
      <c r="A108" t="s">
        <v>425</v>
      </c>
      <c r="B108" t="s">
        <v>445</v>
      </c>
      <c r="C108" t="s">
        <v>446</v>
      </c>
      <c r="D108" t="s">
        <v>447</v>
      </c>
      <c r="E108" t="s">
        <v>448</v>
      </c>
      <c r="G108">
        <v>2015</v>
      </c>
      <c r="I108">
        <v>4.0999999999999996</v>
      </c>
      <c r="J108" t="s">
        <v>449</v>
      </c>
    </row>
    <row r="109" spans="1:10" hidden="1" x14ac:dyDescent="0.25">
      <c r="A109" t="s">
        <v>425</v>
      </c>
      <c r="B109" t="s">
        <v>450</v>
      </c>
      <c r="C109" t="s">
        <v>446</v>
      </c>
      <c r="D109" t="s">
        <v>447</v>
      </c>
      <c r="E109" t="s">
        <v>451</v>
      </c>
      <c r="G109">
        <v>2017</v>
      </c>
      <c r="I109">
        <v>4.5999999999999996</v>
      </c>
      <c r="J109" t="s">
        <v>452</v>
      </c>
    </row>
    <row r="110" spans="1:10" hidden="1" x14ac:dyDescent="0.25">
      <c r="A110" t="s">
        <v>425</v>
      </c>
      <c r="B110" t="s">
        <v>453</v>
      </c>
      <c r="C110" t="s">
        <v>446</v>
      </c>
      <c r="D110" t="s">
        <v>447</v>
      </c>
      <c r="E110" t="s">
        <v>451</v>
      </c>
      <c r="G110">
        <v>2018</v>
      </c>
      <c r="I110">
        <v>4.5</v>
      </c>
      <c r="J110" t="s">
        <v>452</v>
      </c>
    </row>
    <row r="111" spans="1:10" x14ac:dyDescent="0.25">
      <c r="A111" t="s">
        <v>425</v>
      </c>
      <c r="B111" t="s">
        <v>454</v>
      </c>
      <c r="C111" t="s">
        <v>455</v>
      </c>
      <c r="D111" t="s">
        <v>456</v>
      </c>
      <c r="E111" t="s">
        <v>457</v>
      </c>
      <c r="G111">
        <v>1987</v>
      </c>
      <c r="I111">
        <v>7</v>
      </c>
      <c r="J111" t="s">
        <v>458</v>
      </c>
    </row>
    <row r="112" spans="1:10" x14ac:dyDescent="0.25">
      <c r="A112" t="s">
        <v>425</v>
      </c>
      <c r="B112" t="s">
        <v>459</v>
      </c>
      <c r="C112" t="s">
        <v>71</v>
      </c>
      <c r="D112" t="s">
        <v>436</v>
      </c>
      <c r="E112" t="s">
        <v>460</v>
      </c>
      <c r="G112">
        <v>2012</v>
      </c>
      <c r="I112">
        <v>6.8</v>
      </c>
      <c r="J112" t="s">
        <v>461</v>
      </c>
    </row>
    <row r="113" spans="1:10" hidden="1" x14ac:dyDescent="0.25">
      <c r="A113" t="s">
        <v>425</v>
      </c>
      <c r="B113" t="s">
        <v>462</v>
      </c>
      <c r="C113" t="s">
        <v>463</v>
      </c>
      <c r="D113" t="s">
        <v>464</v>
      </c>
      <c r="E113" t="s">
        <v>465</v>
      </c>
      <c r="G113">
        <v>2010</v>
      </c>
      <c r="I113">
        <v>6</v>
      </c>
      <c r="J113" t="s">
        <v>466</v>
      </c>
    </row>
    <row r="114" spans="1:10" x14ac:dyDescent="0.25">
      <c r="A114" t="s">
        <v>425</v>
      </c>
      <c r="B114" t="s">
        <v>467</v>
      </c>
      <c r="C114" t="s">
        <v>441</v>
      </c>
      <c r="D114" t="s">
        <v>468</v>
      </c>
      <c r="E114" t="s">
        <v>469</v>
      </c>
      <c r="G114">
        <v>1996</v>
      </c>
      <c r="I114">
        <v>6.7</v>
      </c>
      <c r="J114" t="s">
        <v>470</v>
      </c>
    </row>
    <row r="115" spans="1:10" x14ac:dyDescent="0.25">
      <c r="A115" t="s">
        <v>425</v>
      </c>
      <c r="B115" t="s">
        <v>471</v>
      </c>
      <c r="C115" t="s">
        <v>472</v>
      </c>
      <c r="D115" t="s">
        <v>473</v>
      </c>
      <c r="E115" t="s">
        <v>474</v>
      </c>
      <c r="G115">
        <v>1999</v>
      </c>
      <c r="I115">
        <v>7.3</v>
      </c>
      <c r="J115" t="s">
        <v>475</v>
      </c>
    </row>
    <row r="116" spans="1:10" x14ac:dyDescent="0.25">
      <c r="A116" t="s">
        <v>425</v>
      </c>
      <c r="B116" t="s">
        <v>476</v>
      </c>
      <c r="C116" t="s">
        <v>477</v>
      </c>
      <c r="D116" t="s">
        <v>478</v>
      </c>
      <c r="E116" t="s">
        <v>479</v>
      </c>
      <c r="G116">
        <v>2003</v>
      </c>
      <c r="I116">
        <v>7.6</v>
      </c>
      <c r="J116" t="s">
        <v>480</v>
      </c>
    </row>
    <row r="117" spans="1:10" x14ac:dyDescent="0.25">
      <c r="A117" t="s">
        <v>425</v>
      </c>
      <c r="B117" t="s">
        <v>481</v>
      </c>
      <c r="C117" t="s">
        <v>482</v>
      </c>
      <c r="D117" t="s">
        <v>483</v>
      </c>
      <c r="E117" t="s">
        <v>484</v>
      </c>
      <c r="G117">
        <v>2013</v>
      </c>
      <c r="I117">
        <v>6.7</v>
      </c>
      <c r="J117" t="s">
        <v>439</v>
      </c>
    </row>
    <row r="118" spans="1:10" x14ac:dyDescent="0.25">
      <c r="A118" t="s">
        <v>425</v>
      </c>
      <c r="B118" t="s">
        <v>485</v>
      </c>
      <c r="C118" t="s">
        <v>486</v>
      </c>
      <c r="D118" t="s">
        <v>487</v>
      </c>
      <c r="E118" t="s">
        <v>488</v>
      </c>
      <c r="G118">
        <v>2018</v>
      </c>
      <c r="I118">
        <v>7.1</v>
      </c>
      <c r="J118" t="s">
        <v>489</v>
      </c>
    </row>
    <row r="119" spans="1:10" x14ac:dyDescent="0.25">
      <c r="A119" t="s">
        <v>425</v>
      </c>
      <c r="B119" t="s">
        <v>490</v>
      </c>
      <c r="C119" t="s">
        <v>491</v>
      </c>
      <c r="D119" t="s">
        <v>431</v>
      </c>
      <c r="E119" t="s">
        <v>492</v>
      </c>
      <c r="G119">
        <v>2013</v>
      </c>
      <c r="I119">
        <v>7.1</v>
      </c>
      <c r="J119" t="s">
        <v>493</v>
      </c>
    </row>
    <row r="120" spans="1:10" x14ac:dyDescent="0.25">
      <c r="A120" t="s">
        <v>425</v>
      </c>
      <c r="B120" t="s">
        <v>494</v>
      </c>
      <c r="C120" t="s">
        <v>495</v>
      </c>
      <c r="D120" t="s">
        <v>496</v>
      </c>
      <c r="E120" t="s">
        <v>497</v>
      </c>
      <c r="G120">
        <v>2019</v>
      </c>
      <c r="I120">
        <v>7.2</v>
      </c>
      <c r="J120" t="s">
        <v>498</v>
      </c>
    </row>
    <row r="121" spans="1:10" x14ac:dyDescent="0.25">
      <c r="A121" t="s">
        <v>425</v>
      </c>
      <c r="B121" t="s">
        <v>499</v>
      </c>
      <c r="C121" t="s">
        <v>500</v>
      </c>
      <c r="D121" t="s">
        <v>501</v>
      </c>
      <c r="E121" t="s">
        <v>502</v>
      </c>
      <c r="G121">
        <v>2010</v>
      </c>
      <c r="I121">
        <v>7</v>
      </c>
      <c r="J121" t="s">
        <v>503</v>
      </c>
    </row>
    <row r="122" spans="1:10" hidden="1" x14ac:dyDescent="0.25">
      <c r="A122" t="s">
        <v>425</v>
      </c>
      <c r="B122" t="s">
        <v>504</v>
      </c>
      <c r="C122" t="s">
        <v>505</v>
      </c>
      <c r="D122" t="s">
        <v>506</v>
      </c>
      <c r="E122" t="s">
        <v>507</v>
      </c>
      <c r="G122">
        <v>2010</v>
      </c>
      <c r="I122">
        <v>5.7</v>
      </c>
      <c r="J122" t="s">
        <v>508</v>
      </c>
    </row>
    <row r="123" spans="1:10" hidden="1" x14ac:dyDescent="0.25">
      <c r="A123" t="s">
        <v>425</v>
      </c>
      <c r="B123" t="s">
        <v>509</v>
      </c>
      <c r="C123" t="s">
        <v>510</v>
      </c>
      <c r="D123" t="s">
        <v>511</v>
      </c>
      <c r="E123" t="s">
        <v>512</v>
      </c>
      <c r="G123">
        <v>2004</v>
      </c>
      <c r="I123">
        <v>5.9</v>
      </c>
      <c r="J123" t="s">
        <v>513</v>
      </c>
    </row>
    <row r="124" spans="1:10" x14ac:dyDescent="0.25">
      <c r="A124" t="s">
        <v>425</v>
      </c>
      <c r="B124" t="s">
        <v>514</v>
      </c>
      <c r="C124" t="s">
        <v>515</v>
      </c>
      <c r="D124" t="s">
        <v>516</v>
      </c>
      <c r="E124" t="s">
        <v>517</v>
      </c>
      <c r="G124">
        <v>1993</v>
      </c>
      <c r="I124">
        <v>8</v>
      </c>
      <c r="J124" t="s">
        <v>518</v>
      </c>
    </row>
    <row r="125" spans="1:10" x14ac:dyDescent="0.25">
      <c r="A125" t="s">
        <v>425</v>
      </c>
      <c r="B125" t="s">
        <v>519</v>
      </c>
      <c r="C125" t="s">
        <v>520</v>
      </c>
      <c r="D125" t="s">
        <v>521</v>
      </c>
      <c r="E125" t="s">
        <v>522</v>
      </c>
      <c r="G125">
        <v>2016</v>
      </c>
      <c r="I125">
        <v>7.4</v>
      </c>
      <c r="J125" t="s">
        <v>523</v>
      </c>
    </row>
    <row r="126" spans="1:10" x14ac:dyDescent="0.25">
      <c r="A126" t="s">
        <v>425</v>
      </c>
      <c r="B126" t="s">
        <v>524</v>
      </c>
      <c r="C126" t="s">
        <v>19</v>
      </c>
      <c r="D126" t="s">
        <v>525</v>
      </c>
      <c r="E126" t="s">
        <v>526</v>
      </c>
      <c r="G126">
        <v>2010</v>
      </c>
      <c r="I126">
        <v>7.1</v>
      </c>
      <c r="J126" t="s">
        <v>527</v>
      </c>
    </row>
    <row r="127" spans="1:10" hidden="1" x14ac:dyDescent="0.25">
      <c r="A127" t="s">
        <v>425</v>
      </c>
      <c r="B127" t="s">
        <v>528</v>
      </c>
      <c r="C127" t="s">
        <v>61</v>
      </c>
      <c r="D127" t="s">
        <v>19</v>
      </c>
      <c r="E127" t="s">
        <v>529</v>
      </c>
      <c r="G127">
        <v>2008</v>
      </c>
      <c r="I127">
        <v>5.2</v>
      </c>
      <c r="J127" t="s">
        <v>530</v>
      </c>
    </row>
    <row r="128" spans="1:10" hidden="1" x14ac:dyDescent="0.25">
      <c r="A128" t="s">
        <v>425</v>
      </c>
      <c r="B128" t="s">
        <v>531</v>
      </c>
      <c r="C128" t="s">
        <v>61</v>
      </c>
      <c r="D128" t="s">
        <v>19</v>
      </c>
      <c r="E128" t="s">
        <v>532</v>
      </c>
      <c r="G128">
        <v>2009</v>
      </c>
      <c r="I128">
        <v>4.7</v>
      </c>
      <c r="J128" t="s">
        <v>533</v>
      </c>
    </row>
    <row r="129" spans="1:10" hidden="1" x14ac:dyDescent="0.25">
      <c r="A129" t="s">
        <v>425</v>
      </c>
      <c r="B129" t="s">
        <v>534</v>
      </c>
      <c r="C129" t="s">
        <v>61</v>
      </c>
      <c r="D129" t="s">
        <v>19</v>
      </c>
      <c r="E129" t="s">
        <v>532</v>
      </c>
      <c r="G129">
        <v>2010</v>
      </c>
      <c r="I129">
        <v>5</v>
      </c>
      <c r="J129" t="s">
        <v>535</v>
      </c>
    </row>
    <row r="130" spans="1:10" hidden="1" x14ac:dyDescent="0.25">
      <c r="A130" t="s">
        <v>425</v>
      </c>
      <c r="B130" t="s">
        <v>536</v>
      </c>
      <c r="C130" t="s">
        <v>61</v>
      </c>
      <c r="D130" t="s">
        <v>19</v>
      </c>
      <c r="E130" t="s">
        <v>532</v>
      </c>
      <c r="G130">
        <v>2011</v>
      </c>
      <c r="I130">
        <v>4.9000000000000004</v>
      </c>
      <c r="J130" t="s">
        <v>537</v>
      </c>
    </row>
    <row r="131" spans="1:10" hidden="1" x14ac:dyDescent="0.25">
      <c r="A131" t="s">
        <v>425</v>
      </c>
      <c r="B131" t="s">
        <v>538</v>
      </c>
      <c r="C131" t="s">
        <v>61</v>
      </c>
      <c r="D131" t="s">
        <v>19</v>
      </c>
      <c r="E131" t="s">
        <v>532</v>
      </c>
      <c r="G131">
        <v>2012</v>
      </c>
      <c r="I131">
        <v>5.5</v>
      </c>
      <c r="J131" t="s">
        <v>537</v>
      </c>
    </row>
    <row r="132" spans="1:10" x14ac:dyDescent="0.25">
      <c r="A132" t="s">
        <v>425</v>
      </c>
      <c r="B132" t="s">
        <v>539</v>
      </c>
      <c r="C132" t="s">
        <v>540</v>
      </c>
      <c r="D132" t="s">
        <v>541</v>
      </c>
      <c r="E132" t="s">
        <v>542</v>
      </c>
      <c r="G132">
        <v>1978</v>
      </c>
      <c r="I132">
        <v>7.2</v>
      </c>
      <c r="J132" t="s">
        <v>543</v>
      </c>
    </row>
    <row r="133" spans="1:10" hidden="1" x14ac:dyDescent="0.25">
      <c r="A133" t="s">
        <v>425</v>
      </c>
      <c r="B133" t="s">
        <v>544</v>
      </c>
      <c r="C133" t="s">
        <v>545</v>
      </c>
      <c r="D133" t="s">
        <v>546</v>
      </c>
      <c r="E133" t="s">
        <v>547</v>
      </c>
      <c r="G133">
        <v>2010</v>
      </c>
      <c r="I133">
        <v>6.4</v>
      </c>
      <c r="J133" t="s">
        <v>548</v>
      </c>
    </row>
    <row r="134" spans="1:10" x14ac:dyDescent="0.25">
      <c r="A134" t="s">
        <v>425</v>
      </c>
      <c r="B134" t="s">
        <v>549</v>
      </c>
      <c r="C134" t="s">
        <v>550</v>
      </c>
      <c r="D134" t="s">
        <v>551</v>
      </c>
      <c r="E134" t="s">
        <v>552</v>
      </c>
      <c r="G134">
        <v>2015</v>
      </c>
      <c r="I134">
        <v>7.1</v>
      </c>
      <c r="J134" t="s">
        <v>553</v>
      </c>
    </row>
    <row r="135" spans="1:10" x14ac:dyDescent="0.25">
      <c r="A135" t="s">
        <v>425</v>
      </c>
      <c r="B135" t="s">
        <v>554</v>
      </c>
      <c r="C135" t="s">
        <v>555</v>
      </c>
      <c r="D135" t="s">
        <v>85</v>
      </c>
      <c r="E135" t="s">
        <v>556</v>
      </c>
      <c r="G135">
        <v>2018</v>
      </c>
      <c r="I135">
        <v>7.6</v>
      </c>
      <c r="J135" t="s">
        <v>85</v>
      </c>
    </row>
    <row r="136" spans="1:10" hidden="1" x14ac:dyDescent="0.25">
      <c r="A136" t="s">
        <v>425</v>
      </c>
      <c r="B136" t="s">
        <v>557</v>
      </c>
      <c r="C136" t="s">
        <v>558</v>
      </c>
      <c r="D136" t="s">
        <v>559</v>
      </c>
      <c r="E136" t="s">
        <v>560</v>
      </c>
      <c r="G136">
        <v>1981</v>
      </c>
      <c r="I136">
        <v>4.9000000000000004</v>
      </c>
      <c r="J136" t="s">
        <v>561</v>
      </c>
    </row>
    <row r="137" spans="1:10" hidden="1" x14ac:dyDescent="0.25">
      <c r="A137" t="s">
        <v>425</v>
      </c>
      <c r="B137" t="s">
        <v>562</v>
      </c>
      <c r="C137" t="s">
        <v>563</v>
      </c>
      <c r="D137" t="s">
        <v>564</v>
      </c>
      <c r="E137" t="s">
        <v>565</v>
      </c>
      <c r="G137">
        <v>2011</v>
      </c>
      <c r="I137">
        <v>5.6</v>
      </c>
      <c r="J137" t="s">
        <v>566</v>
      </c>
    </row>
    <row r="138" spans="1:10" x14ac:dyDescent="0.25">
      <c r="A138" t="s">
        <v>425</v>
      </c>
      <c r="B138" t="s">
        <v>567</v>
      </c>
      <c r="C138" t="s">
        <v>397</v>
      </c>
      <c r="D138" t="s">
        <v>568</v>
      </c>
      <c r="E138" t="s">
        <v>130</v>
      </c>
      <c r="G138">
        <v>1987</v>
      </c>
      <c r="I138">
        <v>8.1</v>
      </c>
      <c r="J138" t="s">
        <v>569</v>
      </c>
    </row>
    <row r="139" spans="1:10" x14ac:dyDescent="0.25">
      <c r="A139" t="s">
        <v>425</v>
      </c>
      <c r="B139" t="s">
        <v>570</v>
      </c>
      <c r="C139" t="s">
        <v>571</v>
      </c>
      <c r="D139" t="s">
        <v>48</v>
      </c>
      <c r="E139" t="s">
        <v>572</v>
      </c>
      <c r="G139">
        <v>2019</v>
      </c>
      <c r="I139">
        <v>8</v>
      </c>
      <c r="J139" t="s">
        <v>573</v>
      </c>
    </row>
    <row r="140" spans="1:10" hidden="1" x14ac:dyDescent="0.25">
      <c r="A140" t="s">
        <v>425</v>
      </c>
      <c r="B140" t="s">
        <v>574</v>
      </c>
      <c r="C140" t="s">
        <v>575</v>
      </c>
      <c r="D140" t="s">
        <v>576</v>
      </c>
      <c r="E140" t="s">
        <v>577</v>
      </c>
      <c r="G140">
        <v>2019</v>
      </c>
      <c r="I140">
        <v>6.5</v>
      </c>
      <c r="J140" t="s">
        <v>578</v>
      </c>
    </row>
    <row r="141" spans="1:10" x14ac:dyDescent="0.25">
      <c r="A141" t="s">
        <v>425</v>
      </c>
      <c r="B141" t="s">
        <v>579</v>
      </c>
      <c r="C141" t="s">
        <v>580</v>
      </c>
      <c r="D141" t="s">
        <v>472</v>
      </c>
      <c r="E141" t="s">
        <v>581</v>
      </c>
      <c r="G141">
        <v>2005</v>
      </c>
      <c r="I141">
        <v>7.7</v>
      </c>
      <c r="J141" t="s">
        <v>582</v>
      </c>
    </row>
    <row r="142" spans="1:10" x14ac:dyDescent="0.25">
      <c r="A142" t="s">
        <v>425</v>
      </c>
      <c r="B142" t="s">
        <v>583</v>
      </c>
      <c r="C142" t="s">
        <v>584</v>
      </c>
      <c r="D142" t="s">
        <v>585</v>
      </c>
      <c r="E142" t="s">
        <v>586</v>
      </c>
      <c r="G142">
        <v>2017</v>
      </c>
      <c r="I142">
        <v>7.9</v>
      </c>
      <c r="J142" t="s">
        <v>587</v>
      </c>
    </row>
    <row r="143" spans="1:10" x14ac:dyDescent="0.25">
      <c r="A143" t="s">
        <v>425</v>
      </c>
      <c r="B143" t="s">
        <v>588</v>
      </c>
      <c r="C143" t="s">
        <v>589</v>
      </c>
      <c r="D143" t="s">
        <v>590</v>
      </c>
      <c r="E143" t="s">
        <v>483</v>
      </c>
      <c r="G143">
        <v>2018</v>
      </c>
      <c r="I143">
        <v>7.6</v>
      </c>
      <c r="J143" t="s">
        <v>591</v>
      </c>
    </row>
    <row r="144" spans="1:10" x14ac:dyDescent="0.25">
      <c r="A144" t="s">
        <v>425</v>
      </c>
      <c r="B144" t="s">
        <v>592</v>
      </c>
      <c r="C144" t="s">
        <v>85</v>
      </c>
      <c r="D144" t="s">
        <v>112</v>
      </c>
      <c r="E144" t="s">
        <v>593</v>
      </c>
      <c r="G144">
        <v>2012</v>
      </c>
      <c r="I144">
        <v>7.7</v>
      </c>
      <c r="J144" t="s">
        <v>594</v>
      </c>
    </row>
    <row r="145" spans="1:10" x14ac:dyDescent="0.25">
      <c r="A145" t="s">
        <v>425</v>
      </c>
      <c r="B145" t="s">
        <v>595</v>
      </c>
      <c r="C145" t="s">
        <v>596</v>
      </c>
      <c r="D145" t="s">
        <v>597</v>
      </c>
      <c r="E145" t="s">
        <v>598</v>
      </c>
      <c r="G145">
        <v>1939</v>
      </c>
      <c r="I145">
        <v>8.1</v>
      </c>
      <c r="J145" t="s">
        <v>599</v>
      </c>
    </row>
    <row r="146" spans="1:10" x14ac:dyDescent="0.25">
      <c r="A146" t="s">
        <v>425</v>
      </c>
      <c r="B146" t="s">
        <v>600</v>
      </c>
      <c r="C146" t="s">
        <v>601</v>
      </c>
      <c r="D146" t="s">
        <v>602</v>
      </c>
      <c r="E146" t="s">
        <v>603</v>
      </c>
      <c r="G146">
        <v>1942</v>
      </c>
      <c r="I146">
        <v>8.5</v>
      </c>
      <c r="J146" t="s">
        <v>604</v>
      </c>
    </row>
    <row r="147" spans="1:10" hidden="1" x14ac:dyDescent="0.25">
      <c r="A147" t="s">
        <v>425</v>
      </c>
    </row>
    <row r="148" spans="1:10" hidden="1" x14ac:dyDescent="0.25">
      <c r="A148" t="s">
        <v>425</v>
      </c>
    </row>
    <row r="149" spans="1:10" hidden="1" x14ac:dyDescent="0.25">
      <c r="A149" t="s">
        <v>425</v>
      </c>
    </row>
    <row r="150" spans="1:10" hidden="1" x14ac:dyDescent="0.25">
      <c r="A150" t="s">
        <v>425</v>
      </c>
    </row>
    <row r="151" spans="1:10" hidden="1" x14ac:dyDescent="0.25">
      <c r="A151" t="s">
        <v>425</v>
      </c>
    </row>
    <row r="152" spans="1:10" hidden="1" x14ac:dyDescent="0.25">
      <c r="A152" t="s">
        <v>425</v>
      </c>
    </row>
  </sheetData>
  <dataValidations count="1">
    <dataValidation type="list" allowBlank="1" showInputMessage="1" showErrorMessage="1" sqref="K1:K1048576" xr:uid="{E34293C6-E12C-4121-911F-597F6A6C642C}">
      <formula1>$N$2:$N$4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1287-7CD9-497E-9740-E9BC935A64D7}">
  <dimension ref="B4:O36"/>
  <sheetViews>
    <sheetView showGridLines="0" tabSelected="1" topLeftCell="C10" zoomScale="68" zoomScaleNormal="68" workbookViewId="0">
      <selection activeCell="H14" sqref="H14"/>
    </sheetView>
  </sheetViews>
  <sheetFormatPr defaultRowHeight="15" x14ac:dyDescent="0.25"/>
  <cols>
    <col min="2" max="2" width="38.42578125" customWidth="1"/>
    <col min="3" max="3" width="19.28515625" customWidth="1"/>
    <col min="4" max="4" width="50" customWidth="1"/>
    <col min="6" max="6" width="50.28515625" customWidth="1"/>
    <col min="9" max="9" width="13.7109375" customWidth="1"/>
    <col min="10" max="10" width="15.7109375" customWidth="1"/>
    <col min="11" max="11" width="14.5703125" customWidth="1"/>
    <col min="12" max="12" width="18" customWidth="1"/>
    <col min="13" max="13" width="16.28515625" customWidth="1"/>
    <col min="14" max="14" width="17.140625" customWidth="1"/>
    <col min="15" max="15" width="13.28515625" customWidth="1"/>
  </cols>
  <sheetData>
    <row r="4" spans="2:15" ht="18.75" x14ac:dyDescent="0.3">
      <c r="I4" s="12"/>
      <c r="J4" s="12"/>
      <c r="K4" s="12"/>
      <c r="L4" s="12"/>
      <c r="M4" s="12"/>
      <c r="N4" s="12"/>
      <c r="O4" s="12"/>
    </row>
    <row r="5" spans="2:15" ht="18.75" x14ac:dyDescent="0.3">
      <c r="I5" s="12"/>
      <c r="J5" s="12" t="s">
        <v>0</v>
      </c>
      <c r="K5" s="12" t="s">
        <v>618</v>
      </c>
      <c r="L5" s="12" t="s">
        <v>619</v>
      </c>
      <c r="M5" s="12" t="s">
        <v>620</v>
      </c>
      <c r="N5" s="12" t="s">
        <v>621</v>
      </c>
      <c r="O5" s="12" t="s">
        <v>622</v>
      </c>
    </row>
    <row r="6" spans="2:15" ht="18.75" x14ac:dyDescent="0.3">
      <c r="I6" s="12"/>
      <c r="J6" s="12" t="s">
        <v>10</v>
      </c>
      <c r="K6" s="13" t="b">
        <v>1</v>
      </c>
      <c r="L6" s="13" t="b">
        <v>0</v>
      </c>
      <c r="M6" s="13" t="b">
        <v>1</v>
      </c>
      <c r="N6" s="13" t="b">
        <v>1</v>
      </c>
      <c r="O6" s="13" t="b">
        <v>1</v>
      </c>
    </row>
    <row r="7" spans="2:15" ht="18.75" x14ac:dyDescent="0.3">
      <c r="B7" s="10" t="str" cm="1">
        <f t="array" ref="B7:C13">Calculation!A1:B7</f>
        <v>Action</v>
      </c>
      <c r="C7" s="10" t="str">
        <v>Tenet</v>
      </c>
      <c r="D7" s="10" t="str" cm="1">
        <f t="array" ref="D7:E13">Calculation!A15:B21</f>
        <v>Action</v>
      </c>
      <c r="E7" s="10" t="str">
        <v>Avenger: Age of Ultron</v>
      </c>
      <c r="F7" s="10"/>
      <c r="I7" s="12"/>
      <c r="J7" s="12" t="s">
        <v>425</v>
      </c>
      <c r="K7" s="13" t="b">
        <v>1</v>
      </c>
      <c r="L7" s="13" t="b">
        <v>1</v>
      </c>
      <c r="M7" s="13" t="b">
        <v>0</v>
      </c>
      <c r="N7" s="13" t="b">
        <v>1</v>
      </c>
      <c r="O7" s="13" t="b">
        <v>1</v>
      </c>
    </row>
    <row r="8" spans="2:15" ht="18.75" x14ac:dyDescent="0.3">
      <c r="B8" s="10" t="str">
        <v>Action</v>
      </c>
      <c r="C8" s="10" t="str">
        <v>Dunkirk</v>
      </c>
      <c r="D8" s="10" t="str">
        <v>Action</v>
      </c>
      <c r="E8" s="10" t="str">
        <v>Avengers: Infinity War</v>
      </c>
      <c r="F8" s="10"/>
      <c r="I8" s="12"/>
      <c r="J8" s="12" t="s">
        <v>208</v>
      </c>
      <c r="K8" s="13" t="b">
        <v>0</v>
      </c>
      <c r="L8" s="13" t="b">
        <v>1</v>
      </c>
      <c r="M8" s="13" t="b">
        <v>0</v>
      </c>
      <c r="N8" s="13" t="b">
        <v>1</v>
      </c>
      <c r="O8" s="13" t="b">
        <v>1</v>
      </c>
    </row>
    <row r="9" spans="2:15" ht="18.75" x14ac:dyDescent="0.3">
      <c r="B9" s="10" t="str">
        <v>Action</v>
      </c>
      <c r="C9" s="10" t="str">
        <v>Love and Monsters</v>
      </c>
      <c r="D9" s="10" t="str">
        <v>Action</v>
      </c>
      <c r="E9" s="10" t="str">
        <v>Sherlock Holmes</v>
      </c>
      <c r="F9" s="10"/>
      <c r="I9" s="12"/>
      <c r="J9" s="12"/>
      <c r="K9" s="12"/>
      <c r="L9" s="12"/>
      <c r="M9" s="12"/>
      <c r="N9" s="12"/>
      <c r="O9" s="12"/>
    </row>
    <row r="10" spans="2:15" x14ac:dyDescent="0.25">
      <c r="B10" s="10" t="str">
        <v>Action</v>
      </c>
      <c r="C10" s="10" t="str">
        <v>The Gentlemen</v>
      </c>
      <c r="D10" s="10" t="str">
        <v>Action</v>
      </c>
      <c r="E10" s="10" t="str">
        <v>Pirates of the Carribbean: Dead Man's Chest</v>
      </c>
      <c r="F10" s="10"/>
    </row>
    <row r="11" spans="2:15" ht="18.75" x14ac:dyDescent="0.3">
      <c r="B11" s="10" t="str">
        <v>Action</v>
      </c>
      <c r="C11" s="10" t="str">
        <v>V For Vendetta</v>
      </c>
      <c r="D11" s="10" t="str">
        <v>Action</v>
      </c>
      <c r="E11" s="10" t="str">
        <v>Pirates of the Caribbean: The Curse of the Black Pearl</v>
      </c>
      <c r="F11" s="10"/>
      <c r="I11" s="12"/>
      <c r="J11" s="12" t="s">
        <v>625</v>
      </c>
      <c r="K11" s="12"/>
      <c r="L11" s="12"/>
    </row>
    <row r="12" spans="2:15" ht="18.75" x14ac:dyDescent="0.3">
      <c r="B12" s="10" t="str">
        <v>Action</v>
      </c>
      <c r="C12" s="10" t="str">
        <v>Avenger</v>
      </c>
      <c r="D12" s="10" t="str">
        <v>Action</v>
      </c>
      <c r="E12" s="10" t="str">
        <v>Pirates of the Caribbean: On Stranger Tides</v>
      </c>
      <c r="F12" s="10"/>
      <c r="I12" s="12"/>
      <c r="J12" s="12" t="str" cm="1">
        <f t="array" ref="J12:J13">_xlfn._xlws.FILTER(Table145[Genre],Table145[Wednesday]=FALSE,"")</f>
        <v>Romance</v>
      </c>
      <c r="K12" s="12"/>
      <c r="L12" s="12"/>
    </row>
    <row r="13" spans="2:15" ht="18.75" x14ac:dyDescent="0.3">
      <c r="B13" s="10" t="str">
        <v>Action</v>
      </c>
      <c r="C13" s="10" t="str">
        <v>Thor: Ragnarock</v>
      </c>
      <c r="D13" s="10" t="str">
        <v>Action</v>
      </c>
      <c r="E13" s="10" t="str">
        <v>Spider-Man</v>
      </c>
      <c r="F13" s="10"/>
      <c r="I13" s="12"/>
      <c r="J13" s="12" t="str">
        <v>Horror</v>
      </c>
      <c r="K13" s="12"/>
      <c r="L13" s="12"/>
    </row>
    <row r="14" spans="2:15" x14ac:dyDescent="0.25">
      <c r="B14" s="10" t="str" cm="1">
        <f t="array" ref="B14:C16">Calculation!A43:B45</f>
        <v>Horror</v>
      </c>
      <c r="C14" s="10" t="str">
        <v>Halloween</v>
      </c>
      <c r="D14" s="10" t="str" cm="1">
        <f t="array" ref="D14:E16">Calculation!A58:B60</f>
        <v>Romance</v>
      </c>
      <c r="E14" s="10" t="str">
        <v>Dirty Dancing</v>
      </c>
      <c r="F14" s="10"/>
    </row>
    <row r="15" spans="2:15" x14ac:dyDescent="0.25">
      <c r="B15" s="10" t="str">
        <v>Horror</v>
      </c>
      <c r="C15" s="10" t="str">
        <v>Get Out</v>
      </c>
      <c r="D15" s="10" t="str">
        <v>Romance</v>
      </c>
      <c r="E15" s="10" t="str">
        <v>The Vow</v>
      </c>
      <c r="F15" s="10"/>
    </row>
    <row r="16" spans="2:15" x14ac:dyDescent="0.25">
      <c r="B16" s="10" t="str">
        <v>Horror</v>
      </c>
      <c r="C16" s="10" t="str">
        <v>Us</v>
      </c>
      <c r="D16" s="10" t="str">
        <v>Romance</v>
      </c>
      <c r="E16" s="10" t="str">
        <v>Romeo + Juliet</v>
      </c>
      <c r="F16" s="10"/>
    </row>
    <row r="17" spans="2:15" x14ac:dyDescent="0.25">
      <c r="B17" s="5"/>
      <c r="C17" s="5"/>
      <c r="D17" s="5"/>
      <c r="E17" s="5"/>
      <c r="F17" s="5"/>
    </row>
    <row r="18" spans="2:15" ht="15.75" x14ac:dyDescent="0.25">
      <c r="I18" s="14"/>
      <c r="J18" s="14"/>
      <c r="K18" s="14"/>
      <c r="L18" s="14"/>
      <c r="M18" s="14"/>
      <c r="N18" s="14"/>
      <c r="O18" s="14"/>
    </row>
    <row r="19" spans="2:15" ht="19.5" x14ac:dyDescent="0.4">
      <c r="I19" s="14"/>
      <c r="J19" s="11" t="s">
        <v>626</v>
      </c>
      <c r="K19" s="14"/>
      <c r="L19" s="14"/>
      <c r="M19" s="14"/>
      <c r="N19" s="14"/>
      <c r="O19" s="14"/>
    </row>
    <row r="20" spans="2:15" ht="15.75" x14ac:dyDescent="0.25">
      <c r="I20" s="14"/>
      <c r="J20" s="14"/>
      <c r="K20" s="14"/>
      <c r="L20" s="14"/>
      <c r="M20" s="14"/>
      <c r="N20" s="14"/>
      <c r="O20" s="14"/>
    </row>
    <row r="21" spans="2:15" ht="15.75" x14ac:dyDescent="0.25">
      <c r="I21" s="14"/>
      <c r="J21" s="15" t="b">
        <v>0</v>
      </c>
      <c r="K21" s="15" t="b">
        <v>0</v>
      </c>
      <c r="L21" s="15" t="b">
        <v>0</v>
      </c>
      <c r="M21" s="15" t="b">
        <v>0</v>
      </c>
      <c r="N21" s="15" t="b">
        <v>0</v>
      </c>
      <c r="O21" s="14"/>
    </row>
    <row r="22" spans="2:15" ht="15.75" x14ac:dyDescent="0.25">
      <c r="I22" s="14"/>
      <c r="J22" s="14"/>
      <c r="K22" s="14"/>
      <c r="L22" s="14"/>
      <c r="M22" s="14"/>
      <c r="N22" s="14"/>
      <c r="O22" s="14"/>
    </row>
    <row r="23" spans="2:15" ht="15.75" x14ac:dyDescent="0.25">
      <c r="I23" s="14"/>
      <c r="J23" s="16" t="s">
        <v>628</v>
      </c>
      <c r="K23" s="16" t="s">
        <v>629</v>
      </c>
      <c r="L23" s="16" t="s">
        <v>630</v>
      </c>
      <c r="M23" s="16" t="s">
        <v>631</v>
      </c>
      <c r="N23" s="17" t="s">
        <v>632</v>
      </c>
      <c r="O23" s="14"/>
    </row>
    <row r="24" spans="2:15" ht="19.5" x14ac:dyDescent="0.4">
      <c r="I24" s="18" t="s">
        <v>10</v>
      </c>
      <c r="J24" s="19">
        <v>12</v>
      </c>
      <c r="K24" s="19">
        <v>17</v>
      </c>
      <c r="L24" s="19">
        <v>5</v>
      </c>
      <c r="M24" s="19">
        <v>11</v>
      </c>
      <c r="N24" s="19">
        <v>10</v>
      </c>
      <c r="O24" s="14"/>
    </row>
    <row r="25" spans="2:15" ht="19.5" x14ac:dyDescent="0.4">
      <c r="I25" s="18" t="s">
        <v>425</v>
      </c>
      <c r="J25" s="19">
        <v>10</v>
      </c>
      <c r="K25" s="19">
        <v>5</v>
      </c>
      <c r="L25" s="19">
        <v>5</v>
      </c>
      <c r="M25" s="19">
        <v>20</v>
      </c>
      <c r="N25" s="19">
        <v>13</v>
      </c>
      <c r="O25" s="14"/>
    </row>
    <row r="26" spans="2:15" ht="19.5" x14ac:dyDescent="0.4">
      <c r="I26" s="18" t="s">
        <v>208</v>
      </c>
      <c r="J26" s="19">
        <v>13</v>
      </c>
      <c r="K26" s="19">
        <v>5</v>
      </c>
      <c r="L26" s="19">
        <v>5</v>
      </c>
      <c r="M26" s="19">
        <v>3</v>
      </c>
      <c r="N26" s="19">
        <v>17</v>
      </c>
      <c r="O26" s="14"/>
    </row>
    <row r="27" spans="2:15" ht="19.5" x14ac:dyDescent="0.4">
      <c r="I27" s="18" t="s">
        <v>627</v>
      </c>
      <c r="J27" s="19">
        <v>35</v>
      </c>
      <c r="K27" s="19">
        <v>27</v>
      </c>
      <c r="L27" s="19">
        <v>15</v>
      </c>
      <c r="M27" s="19">
        <v>34</v>
      </c>
      <c r="N27" s="19">
        <v>40</v>
      </c>
      <c r="O27" s="14"/>
    </row>
    <row r="28" spans="2:15" ht="15.75" x14ac:dyDescent="0.25">
      <c r="I28" s="14"/>
      <c r="J28" s="14"/>
      <c r="K28" s="14"/>
      <c r="L28" s="14"/>
      <c r="M28" s="14"/>
      <c r="N28" s="14"/>
      <c r="O28" s="14"/>
    </row>
    <row r="29" spans="2:15" ht="15.75" x14ac:dyDescent="0.25">
      <c r="I29" s="14"/>
      <c r="J29" s="14"/>
      <c r="K29" s="14"/>
      <c r="L29" s="14"/>
      <c r="M29" s="14"/>
      <c r="N29" s="14"/>
      <c r="O29" s="14"/>
    </row>
    <row r="30" spans="2:15" ht="15.75" x14ac:dyDescent="0.25">
      <c r="I30" s="14"/>
      <c r="J30" s="14"/>
      <c r="K30" s="14"/>
      <c r="L30" s="14"/>
      <c r="M30" s="14"/>
      <c r="N30" s="14"/>
      <c r="O30" s="14"/>
    </row>
    <row r="31" spans="2:15" ht="15.75" x14ac:dyDescent="0.25">
      <c r="I31" s="14"/>
      <c r="J31" s="14"/>
      <c r="K31" s="14"/>
      <c r="L31" s="14"/>
      <c r="M31" s="14"/>
      <c r="N31" s="14"/>
      <c r="O31" s="14"/>
    </row>
    <row r="32" spans="2:15" ht="15.75" x14ac:dyDescent="0.25">
      <c r="I32" s="14"/>
      <c r="J32" s="16" t="s">
        <v>628</v>
      </c>
      <c r="K32" s="16" t="s">
        <v>629</v>
      </c>
      <c r="L32" s="16" t="s">
        <v>630</v>
      </c>
      <c r="M32" s="16" t="s">
        <v>631</v>
      </c>
      <c r="N32" s="17" t="s">
        <v>632</v>
      </c>
      <c r="O32" s="14"/>
    </row>
    <row r="33" spans="9:15" ht="19.5" x14ac:dyDescent="0.4">
      <c r="I33" s="18" t="s">
        <v>10</v>
      </c>
      <c r="J33" s="14" t="e" cm="1">
        <f t="array" ref="J33">_xlfn.IFS(J21=TRUE,J24:J27)</f>
        <v>#N/A</v>
      </c>
      <c r="K33" s="14" t="e" cm="1">
        <f t="array" ref="K33">_xlfn.IFS(K21=TRUE,K24:K27)</f>
        <v>#N/A</v>
      </c>
      <c r="L33" s="14" t="e" cm="1">
        <f t="array" ref="L33">_xlfn.IFS(L21=TRUE,L24:L27)</f>
        <v>#N/A</v>
      </c>
      <c r="M33" s="14" t="e" cm="1">
        <f t="array" ref="M33">_xlfn.IFS(M21=TRUE,M24:M27)</f>
        <v>#N/A</v>
      </c>
      <c r="N33" s="14" t="e" cm="1">
        <f t="array" ref="N33">_xlfn.IFS(N21=TRUE,N24:N27)</f>
        <v>#N/A</v>
      </c>
      <c r="O33" s="14"/>
    </row>
    <row r="34" spans="9:15" ht="19.5" x14ac:dyDescent="0.4">
      <c r="I34" s="18" t="s">
        <v>425</v>
      </c>
      <c r="J34" s="14"/>
      <c r="K34" s="14"/>
      <c r="L34" s="14"/>
      <c r="M34" s="14"/>
      <c r="N34" s="14"/>
      <c r="O34" s="14"/>
    </row>
    <row r="35" spans="9:15" ht="19.5" x14ac:dyDescent="0.4">
      <c r="I35" s="18" t="s">
        <v>208</v>
      </c>
      <c r="J35" s="14"/>
      <c r="K35" s="14"/>
      <c r="L35" s="14"/>
      <c r="M35" s="14"/>
      <c r="N35" s="14"/>
      <c r="O35" s="14"/>
    </row>
    <row r="36" spans="9:15" ht="19.5" x14ac:dyDescent="0.4">
      <c r="I36" s="18" t="s">
        <v>627</v>
      </c>
      <c r="J36" s="14"/>
      <c r="K36" s="14"/>
      <c r="L36" s="14"/>
      <c r="M36" s="14"/>
      <c r="N36" s="14"/>
      <c r="O36" s="14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009A-B04E-4342-86A8-8562F30FE3F3}">
  <dimension ref="A1:L162"/>
  <sheetViews>
    <sheetView zoomScale="81" workbookViewId="0">
      <selection activeCell="K17" sqref="K17"/>
    </sheetView>
  </sheetViews>
  <sheetFormatPr defaultRowHeight="15" x14ac:dyDescent="0.25"/>
  <sheetData>
    <row r="1" spans="1:12" x14ac:dyDescent="0.25">
      <c r="A1" t="str" cm="1">
        <f t="array" ref="A1:B81">_xlfn._xlws.FILTER(Movie_Tav[[Name_Movie]:[Genre]],(Movie_Tav[Rate_S]&gt;6.5))</f>
        <v>Action</v>
      </c>
      <c r="B1" t="str">
        <v>Tenet</v>
      </c>
      <c r="G1" t="str" cm="1">
        <f t="array" ref="G1:G162">_xlfn.TOCOL(_xlfn.ANCHORARRAY(A1))</f>
        <v>Action</v>
      </c>
    </row>
    <row r="2" spans="1:12" x14ac:dyDescent="0.25">
      <c r="A2" t="str">
        <v>Action</v>
      </c>
      <c r="B2" t="str">
        <v>Dunkirk</v>
      </c>
      <c r="G2" t="str">
        <v>Tenet</v>
      </c>
    </row>
    <row r="3" spans="1:12" ht="18.75" x14ac:dyDescent="0.3">
      <c r="A3" t="str">
        <v>Action</v>
      </c>
      <c r="B3" t="str">
        <v>Love and Monsters</v>
      </c>
      <c r="G3" t="str">
        <v>Action</v>
      </c>
      <c r="K3" s="6" t="s">
        <v>610</v>
      </c>
    </row>
    <row r="4" spans="1:12" x14ac:dyDescent="0.25">
      <c r="A4" t="str">
        <v>Action</v>
      </c>
      <c r="B4" t="str">
        <v>The Gentlemen</v>
      </c>
      <c r="G4" t="str">
        <v>Dunkirk</v>
      </c>
    </row>
    <row r="5" spans="1:12" x14ac:dyDescent="0.25">
      <c r="A5" t="str">
        <v>Action</v>
      </c>
      <c r="B5" t="str">
        <v>V For Vendetta</v>
      </c>
      <c r="G5" t="str">
        <v>Action</v>
      </c>
      <c r="K5" s="7" t="s">
        <v>613</v>
      </c>
      <c r="L5" s="8">
        <f>COUNTA(Movie_Tav[Name_Movie])</f>
        <v>145</v>
      </c>
    </row>
    <row r="6" spans="1:12" x14ac:dyDescent="0.25">
      <c r="A6" t="str">
        <v>Action</v>
      </c>
      <c r="B6" t="str">
        <v>Avenger</v>
      </c>
      <c r="G6" t="str">
        <v>Love and Monsters</v>
      </c>
      <c r="K6" s="7" t="s">
        <v>614</v>
      </c>
      <c r="L6" s="8">
        <f>COUNTIFS(Movie_Tav[Pending], "Watched")</f>
        <v>6</v>
      </c>
    </row>
    <row r="7" spans="1:12" x14ac:dyDescent="0.25">
      <c r="A7" t="str">
        <v>Action</v>
      </c>
      <c r="B7" t="str">
        <v>Thor: Ragnarock</v>
      </c>
      <c r="G7" t="str">
        <v>Action</v>
      </c>
      <c r="K7" s="7" t="s">
        <v>611</v>
      </c>
      <c r="L7" s="8">
        <f>COUNTIFS(Movie_Tav[Pending],"Pending") +COUNTIFS(Movie_Tav[Pending],"Pending")</f>
        <v>4</v>
      </c>
    </row>
    <row r="8" spans="1:12" x14ac:dyDescent="0.25">
      <c r="A8" t="str">
        <v>Action</v>
      </c>
      <c r="B8" t="str">
        <v>Thor</v>
      </c>
      <c r="G8" t="str">
        <v>The Gentlemen</v>
      </c>
      <c r="L8" s="3"/>
    </row>
    <row r="9" spans="1:12" x14ac:dyDescent="0.25">
      <c r="A9" t="str">
        <v>Action</v>
      </c>
      <c r="B9" t="str">
        <v>Captain America: Civil War</v>
      </c>
      <c r="G9" t="str">
        <v>Action</v>
      </c>
    </row>
    <row r="10" spans="1:12" x14ac:dyDescent="0.25">
      <c r="A10" t="str">
        <v>Action</v>
      </c>
      <c r="B10" t="str">
        <v>Iron Man 3</v>
      </c>
      <c r="G10" t="str">
        <v>V For Vendetta</v>
      </c>
      <c r="K10" s="7" t="s">
        <v>612</v>
      </c>
      <c r="L10" s="8" t="str">
        <f>L5&amp;" Total activities. "&amp;L6&amp;" Done and " &amp;L7&amp;" ongoing."</f>
        <v>145 Total activities. 6 Done and 4 ongoing.</v>
      </c>
    </row>
    <row r="11" spans="1:12" x14ac:dyDescent="0.25">
      <c r="A11" t="str">
        <v>Action</v>
      </c>
      <c r="B11" t="str">
        <v>Doctor Strange</v>
      </c>
      <c r="G11" t="str">
        <v>Action</v>
      </c>
    </row>
    <row r="12" spans="1:12" x14ac:dyDescent="0.25">
      <c r="A12" t="str">
        <v>Action</v>
      </c>
      <c r="B12" t="str">
        <v>Ant-Man</v>
      </c>
      <c r="G12" t="str">
        <v>Avenger</v>
      </c>
    </row>
    <row r="13" spans="1:12" x14ac:dyDescent="0.25">
      <c r="A13" t="str">
        <v>Action</v>
      </c>
      <c r="B13" t="str">
        <v>Guardians of the Galaxy Vol. 2</v>
      </c>
      <c r="G13" t="str">
        <v>Action</v>
      </c>
    </row>
    <row r="14" spans="1:12" x14ac:dyDescent="0.25">
      <c r="A14" t="str">
        <v>Action</v>
      </c>
      <c r="B14" t="str">
        <v>Guardians of the Galaxy</v>
      </c>
      <c r="G14" t="str">
        <v>Thor: Ragnarock</v>
      </c>
    </row>
    <row r="15" spans="1:12" x14ac:dyDescent="0.25">
      <c r="A15" t="str">
        <v>Action</v>
      </c>
      <c r="B15" t="str">
        <v>Avenger: Age of Ultron</v>
      </c>
      <c r="G15" t="str">
        <v>Action</v>
      </c>
    </row>
    <row r="16" spans="1:12" x14ac:dyDescent="0.25">
      <c r="A16" t="str">
        <v>Action</v>
      </c>
      <c r="B16" t="str">
        <v>Avengers: Infinity War</v>
      </c>
      <c r="G16" t="str">
        <v>Thor</v>
      </c>
    </row>
    <row r="17" spans="1:7" x14ac:dyDescent="0.25">
      <c r="A17" t="str">
        <v>Action</v>
      </c>
      <c r="B17" t="str">
        <v>Sherlock Holmes</v>
      </c>
      <c r="G17" t="str">
        <v>Action</v>
      </c>
    </row>
    <row r="18" spans="1:7" x14ac:dyDescent="0.25">
      <c r="A18" t="str">
        <v>Action</v>
      </c>
      <c r="B18" t="str">
        <v>Pirates of the Carribbean: Dead Man's Chest</v>
      </c>
      <c r="G18" t="str">
        <v>Captain America: Civil War</v>
      </c>
    </row>
    <row r="19" spans="1:7" x14ac:dyDescent="0.25">
      <c r="A19" t="str">
        <v>Action</v>
      </c>
      <c r="B19" t="str">
        <v>Pirates of the Caribbean: The Curse of the Black Pearl</v>
      </c>
      <c r="G19" t="str">
        <v>Action</v>
      </c>
    </row>
    <row r="20" spans="1:7" x14ac:dyDescent="0.25">
      <c r="A20" t="str">
        <v>Action</v>
      </c>
      <c r="B20" t="str">
        <v>Pirates of the Caribbean: On Stranger Tides</v>
      </c>
      <c r="G20" t="str">
        <v>Iron Man 3</v>
      </c>
    </row>
    <row r="21" spans="1:7" x14ac:dyDescent="0.25">
      <c r="A21" t="str">
        <v>Action</v>
      </c>
      <c r="B21" t="str">
        <v>Spider-Man</v>
      </c>
      <c r="G21" t="str">
        <v>Action</v>
      </c>
    </row>
    <row r="22" spans="1:7" x14ac:dyDescent="0.25">
      <c r="A22" t="str">
        <v>Action</v>
      </c>
      <c r="B22" t="str">
        <v>The Hunger Games: Catching Fire</v>
      </c>
      <c r="G22" t="str">
        <v>Doctor Strange</v>
      </c>
    </row>
    <row r="23" spans="1:7" x14ac:dyDescent="0.25">
      <c r="A23" t="str">
        <v>Action</v>
      </c>
      <c r="B23" t="str">
        <v>The Hunger Games: Mockingjay- Part 2</v>
      </c>
      <c r="G23" t="str">
        <v>Action</v>
      </c>
    </row>
    <row r="24" spans="1:7" x14ac:dyDescent="0.25">
      <c r="A24" t="str">
        <v>Action</v>
      </c>
      <c r="B24" t="str">
        <v>The Hunger Games: Mockingjay- Part 1</v>
      </c>
      <c r="G24" t="str">
        <v>Ant-Man</v>
      </c>
    </row>
    <row r="25" spans="1:7" x14ac:dyDescent="0.25">
      <c r="A25" t="str">
        <v>Action</v>
      </c>
      <c r="B25" t="str">
        <v>Wonder Woman</v>
      </c>
      <c r="G25" t="str">
        <v>Action</v>
      </c>
    </row>
    <row r="26" spans="1:7" x14ac:dyDescent="0.25">
      <c r="A26" t="str">
        <v>Action</v>
      </c>
      <c r="B26" t="str">
        <v>Deadpool</v>
      </c>
      <c r="G26" t="str">
        <v>Guardians of the Galaxy Vol. 2</v>
      </c>
    </row>
    <row r="27" spans="1:7" x14ac:dyDescent="0.25">
      <c r="A27" t="str">
        <v>Action</v>
      </c>
      <c r="B27" t="str">
        <v>Man of Steel</v>
      </c>
      <c r="G27" t="str">
        <v>Action</v>
      </c>
    </row>
    <row r="28" spans="1:7" x14ac:dyDescent="0.25">
      <c r="A28" t="str">
        <v>Action</v>
      </c>
      <c r="B28" t="str">
        <v>X-Men: First Class</v>
      </c>
      <c r="G28" t="str">
        <v>Guardians of the Galaxy</v>
      </c>
    </row>
    <row r="29" spans="1:7" x14ac:dyDescent="0.25">
      <c r="A29" t="str">
        <v>Action</v>
      </c>
      <c r="B29" t="str">
        <v>X-Men Origins: Wolverine</v>
      </c>
      <c r="G29" t="str">
        <v>Action</v>
      </c>
    </row>
    <row r="30" spans="1:7" x14ac:dyDescent="0.25">
      <c r="A30" t="str">
        <v>Action</v>
      </c>
      <c r="B30" t="str">
        <v>X-Men:Apocalypse</v>
      </c>
      <c r="G30" t="str">
        <v>Avenger: Age of Ultron</v>
      </c>
    </row>
    <row r="31" spans="1:7" x14ac:dyDescent="0.25">
      <c r="A31" t="str">
        <v>Action</v>
      </c>
      <c r="B31" t="str">
        <v>Spider-Man: Homecoming</v>
      </c>
      <c r="G31" t="str">
        <v>Action</v>
      </c>
    </row>
    <row r="32" spans="1:7" x14ac:dyDescent="0.25">
      <c r="A32" t="str">
        <v>Action</v>
      </c>
      <c r="B32" t="str">
        <v>Deadpool 2</v>
      </c>
      <c r="G32" t="str">
        <v>Avengers: Infinity War</v>
      </c>
    </row>
    <row r="33" spans="1:7" x14ac:dyDescent="0.25">
      <c r="A33" t="str">
        <v>Action</v>
      </c>
      <c r="B33" t="str">
        <v>Ant-Man and the Wasp</v>
      </c>
      <c r="G33" t="str">
        <v>Action</v>
      </c>
    </row>
    <row r="34" spans="1:7" x14ac:dyDescent="0.25">
      <c r="A34" t="str">
        <v>Action</v>
      </c>
      <c r="B34" t="str">
        <v>Venom</v>
      </c>
      <c r="G34" t="str">
        <v>Sherlock Holmes</v>
      </c>
    </row>
    <row r="35" spans="1:7" x14ac:dyDescent="0.25">
      <c r="A35" t="str">
        <v>Action</v>
      </c>
      <c r="B35" t="str">
        <v>Bumblebee</v>
      </c>
      <c r="G35" t="str">
        <v>Action</v>
      </c>
    </row>
    <row r="36" spans="1:7" x14ac:dyDescent="0.25">
      <c r="A36" t="str">
        <v>Action</v>
      </c>
      <c r="B36" t="str">
        <v>Shazam!</v>
      </c>
      <c r="G36" t="str">
        <v>Pirates of the Carribbean: Dead Man's Chest</v>
      </c>
    </row>
    <row r="37" spans="1:7" x14ac:dyDescent="0.25">
      <c r="A37" t="str">
        <v>Action</v>
      </c>
      <c r="B37" t="str">
        <v>Alita: Battle Angel</v>
      </c>
      <c r="G37" t="str">
        <v>Action</v>
      </c>
    </row>
    <row r="38" spans="1:7" x14ac:dyDescent="0.25">
      <c r="A38" t="str">
        <v>Action</v>
      </c>
      <c r="B38" t="str">
        <v>Ready Player One</v>
      </c>
      <c r="G38" t="str">
        <v>Pirates of the Caribbean: The Curse of the Black Pearl</v>
      </c>
    </row>
    <row r="39" spans="1:7" x14ac:dyDescent="0.25">
      <c r="A39" t="str">
        <v>Action</v>
      </c>
      <c r="B39" t="str">
        <v>Mission: Impossible-Fallout</v>
      </c>
      <c r="G39" t="str">
        <v>Action</v>
      </c>
    </row>
    <row r="40" spans="1:7" x14ac:dyDescent="0.25">
      <c r="A40" t="str">
        <v>Action</v>
      </c>
      <c r="B40" t="str">
        <v>Black Panther</v>
      </c>
      <c r="G40" t="str">
        <v>Pirates of the Caribbean: On Stranger Tides</v>
      </c>
    </row>
    <row r="41" spans="1:7" x14ac:dyDescent="0.25">
      <c r="A41" t="str">
        <v>Action</v>
      </c>
      <c r="B41" t="str">
        <v>The Equalizer 2</v>
      </c>
      <c r="G41" t="str">
        <v>Action</v>
      </c>
    </row>
    <row r="42" spans="1:7" x14ac:dyDescent="0.25">
      <c r="A42" t="str">
        <v>Action</v>
      </c>
      <c r="B42" t="str">
        <v xml:space="preserve">The Equalizer </v>
      </c>
      <c r="G42" t="str">
        <v>Spider-Man</v>
      </c>
    </row>
    <row r="43" spans="1:7" x14ac:dyDescent="0.25">
      <c r="A43" t="str">
        <v>Horror</v>
      </c>
      <c r="B43" t="str">
        <v>Halloween</v>
      </c>
      <c r="G43" t="str">
        <v>Action</v>
      </c>
    </row>
    <row r="44" spans="1:7" x14ac:dyDescent="0.25">
      <c r="A44" t="str">
        <v>Horror</v>
      </c>
      <c r="B44" t="str">
        <v>Get Out</v>
      </c>
      <c r="G44" t="str">
        <v>The Hunger Games: Catching Fire</v>
      </c>
    </row>
    <row r="45" spans="1:7" x14ac:dyDescent="0.25">
      <c r="A45" t="str">
        <v>Horror</v>
      </c>
      <c r="B45" t="str">
        <v>Us</v>
      </c>
      <c r="G45" t="str">
        <v>Action</v>
      </c>
    </row>
    <row r="46" spans="1:7" x14ac:dyDescent="0.25">
      <c r="A46" t="str">
        <v>Horror</v>
      </c>
      <c r="B46" t="str">
        <v>It</v>
      </c>
      <c r="G46" t="str">
        <v>The Hunger Games: Mockingjay- Part 2</v>
      </c>
    </row>
    <row r="47" spans="1:7" x14ac:dyDescent="0.25">
      <c r="A47" t="str">
        <v>Horror</v>
      </c>
      <c r="B47" t="str">
        <v>The Mist</v>
      </c>
      <c r="G47" t="str">
        <v>Action</v>
      </c>
    </row>
    <row r="48" spans="1:7" x14ac:dyDescent="0.25">
      <c r="A48" t="str">
        <v>Horror</v>
      </c>
      <c r="B48" t="str">
        <v>Pet Sematary</v>
      </c>
      <c r="G48" t="str">
        <v>The Hunger Games: Mockingjay- Part 1</v>
      </c>
    </row>
    <row r="49" spans="1:7" x14ac:dyDescent="0.25">
      <c r="A49" t="str">
        <v>Horror</v>
      </c>
      <c r="B49" t="str">
        <v>Child's Play</v>
      </c>
      <c r="G49" t="str">
        <v>Action</v>
      </c>
    </row>
    <row r="50" spans="1:7" x14ac:dyDescent="0.25">
      <c r="A50" t="str">
        <v>Horror</v>
      </c>
      <c r="B50" t="str">
        <v>The Shining</v>
      </c>
      <c r="G50" t="str">
        <v>Wonder Woman</v>
      </c>
    </row>
    <row r="51" spans="1:7" x14ac:dyDescent="0.25">
      <c r="A51" t="str">
        <v>Horror</v>
      </c>
      <c r="B51" t="str">
        <v>Poltergeist</v>
      </c>
      <c r="G51" t="str">
        <v>Action</v>
      </c>
    </row>
    <row r="52" spans="1:7" x14ac:dyDescent="0.25">
      <c r="A52" t="str">
        <v>Horror</v>
      </c>
      <c r="B52" t="str">
        <v>The Exorcist</v>
      </c>
      <c r="G52" t="str">
        <v>Deadpool</v>
      </c>
    </row>
    <row r="53" spans="1:7" x14ac:dyDescent="0.25">
      <c r="A53" t="str">
        <v>Horror</v>
      </c>
      <c r="B53" t="str">
        <v>Saw</v>
      </c>
      <c r="G53" t="str">
        <v>Action</v>
      </c>
    </row>
    <row r="54" spans="1:7" x14ac:dyDescent="0.25">
      <c r="A54" t="str">
        <v>Horror</v>
      </c>
      <c r="B54" t="str">
        <v>Saw II</v>
      </c>
      <c r="G54" t="str">
        <v>Man of Steel</v>
      </c>
    </row>
    <row r="55" spans="1:7" x14ac:dyDescent="0.25">
      <c r="A55" t="str">
        <v>Romance</v>
      </c>
      <c r="B55" t="str">
        <v>The Notebook</v>
      </c>
      <c r="G55" t="str">
        <v>Action</v>
      </c>
    </row>
    <row r="56" spans="1:7" x14ac:dyDescent="0.25">
      <c r="A56" t="str">
        <v>Romance</v>
      </c>
      <c r="B56" t="str">
        <v>The Fault in Our Stars</v>
      </c>
      <c r="G56" t="str">
        <v>X-Men: First Class</v>
      </c>
    </row>
    <row r="57" spans="1:7" x14ac:dyDescent="0.25">
      <c r="A57" t="str">
        <v>Romance</v>
      </c>
      <c r="B57" t="str">
        <v>Titanic</v>
      </c>
      <c r="G57" t="str">
        <v>Action</v>
      </c>
    </row>
    <row r="58" spans="1:7" x14ac:dyDescent="0.25">
      <c r="A58" t="str">
        <v>Romance</v>
      </c>
      <c r="B58" t="str">
        <v>Dirty Dancing</v>
      </c>
      <c r="G58" t="str">
        <v>X-Men Origins: Wolverine</v>
      </c>
    </row>
    <row r="59" spans="1:7" x14ac:dyDescent="0.25">
      <c r="A59" t="str">
        <v>Romance</v>
      </c>
      <c r="B59" t="str">
        <v>The Vow</v>
      </c>
      <c r="G59" t="str">
        <v>Action</v>
      </c>
    </row>
    <row r="60" spans="1:7" x14ac:dyDescent="0.25">
      <c r="A60" t="str">
        <v>Romance</v>
      </c>
      <c r="B60" t="str">
        <v>Romeo + Juliet</v>
      </c>
      <c r="G60" t="str">
        <v>X-Men:Apocalypse</v>
      </c>
    </row>
    <row r="61" spans="1:7" x14ac:dyDescent="0.25">
      <c r="A61" t="str">
        <v>Romance</v>
      </c>
      <c r="B61" t="str">
        <v>10 Things I Hate About You</v>
      </c>
      <c r="G61" t="str">
        <v>Action</v>
      </c>
    </row>
    <row r="62" spans="1:7" x14ac:dyDescent="0.25">
      <c r="A62" t="str">
        <v>Romance</v>
      </c>
      <c r="B62" t="str">
        <v>Love Actually</v>
      </c>
      <c r="G62" t="str">
        <v>Spider-Man: Homecoming</v>
      </c>
    </row>
    <row r="63" spans="1:7" x14ac:dyDescent="0.25">
      <c r="A63" t="str">
        <v>Romance</v>
      </c>
      <c r="B63" t="str">
        <v>Safe Haven</v>
      </c>
      <c r="G63" t="str">
        <v>Action</v>
      </c>
    </row>
    <row r="64" spans="1:7" x14ac:dyDescent="0.25">
      <c r="A64" t="str">
        <v>Romance</v>
      </c>
      <c r="B64" t="str">
        <v>To All the Boys I've Loved Before</v>
      </c>
      <c r="G64" t="str">
        <v>Deadpool 2</v>
      </c>
    </row>
    <row r="65" spans="1:7" x14ac:dyDescent="0.25">
      <c r="A65" t="str">
        <v>Romance</v>
      </c>
      <c r="B65" t="str">
        <v>The Spectacular Now</v>
      </c>
      <c r="G65" t="str">
        <v>Action</v>
      </c>
    </row>
    <row r="66" spans="1:7" x14ac:dyDescent="0.25">
      <c r="A66" t="str">
        <v>Romance</v>
      </c>
      <c r="B66" t="str">
        <v>Five Feet Apart</v>
      </c>
      <c r="G66" t="str">
        <v>Ant-Man and the Wasp</v>
      </c>
    </row>
    <row r="67" spans="1:7" x14ac:dyDescent="0.25">
      <c r="A67" t="str">
        <v>Romance</v>
      </c>
      <c r="B67" t="str">
        <v>Easy A</v>
      </c>
      <c r="G67" t="str">
        <v>Action</v>
      </c>
    </row>
    <row r="68" spans="1:7" x14ac:dyDescent="0.25">
      <c r="A68" t="str">
        <v>Romance</v>
      </c>
      <c r="B68" t="str">
        <v>Groundhog Day</v>
      </c>
      <c r="G68" t="str">
        <v>Venom</v>
      </c>
    </row>
    <row r="69" spans="1:7" x14ac:dyDescent="0.25">
      <c r="A69" t="str">
        <v>Romance</v>
      </c>
      <c r="B69" t="str">
        <v>Me Before You</v>
      </c>
      <c r="G69" t="str">
        <v>Action</v>
      </c>
    </row>
    <row r="70" spans="1:7" x14ac:dyDescent="0.25">
      <c r="A70" t="str">
        <v>Romance</v>
      </c>
      <c r="B70" t="str">
        <v>Remember Me</v>
      </c>
      <c r="G70" t="str">
        <v>Bumblebee</v>
      </c>
    </row>
    <row r="71" spans="1:7" x14ac:dyDescent="0.25">
      <c r="A71" t="str">
        <v>Romance</v>
      </c>
      <c r="B71" t="str">
        <v>Grease</v>
      </c>
      <c r="G71" t="str">
        <v>Action</v>
      </c>
    </row>
    <row r="72" spans="1:7" x14ac:dyDescent="0.25">
      <c r="A72" t="str">
        <v>Romance</v>
      </c>
      <c r="B72" t="str">
        <v>The Longest Ride</v>
      </c>
      <c r="G72" t="str">
        <v>Shazam!</v>
      </c>
    </row>
    <row r="73" spans="1:7" x14ac:dyDescent="0.25">
      <c r="A73" t="str">
        <v>Romance</v>
      </c>
      <c r="B73" t="str">
        <v>A Star Is Born</v>
      </c>
      <c r="G73" t="str">
        <v>Action</v>
      </c>
    </row>
    <row r="74" spans="1:7" x14ac:dyDescent="0.25">
      <c r="A74" t="str">
        <v>Romance</v>
      </c>
      <c r="B74" t="str">
        <v>The Princess Bride</v>
      </c>
      <c r="G74" t="str">
        <v>Alita: Battle Angel</v>
      </c>
    </row>
    <row r="75" spans="1:7" x14ac:dyDescent="0.25">
      <c r="A75" t="str">
        <v>Romance</v>
      </c>
      <c r="B75" t="str">
        <v>Marriage Story</v>
      </c>
      <c r="G75" t="str">
        <v>Action</v>
      </c>
    </row>
    <row r="76" spans="1:7" x14ac:dyDescent="0.25">
      <c r="A76" t="str">
        <v>Romance</v>
      </c>
      <c r="B76" t="str">
        <v>Brokeback Mountain</v>
      </c>
      <c r="G76" t="str">
        <v>Ready Player One</v>
      </c>
    </row>
    <row r="77" spans="1:7" x14ac:dyDescent="0.25">
      <c r="A77" t="str">
        <v>Romance</v>
      </c>
      <c r="B77" t="str">
        <v>Call Me by Your Name</v>
      </c>
      <c r="G77" t="str">
        <v>Action</v>
      </c>
    </row>
    <row r="78" spans="1:7" x14ac:dyDescent="0.25">
      <c r="A78" t="str">
        <v>Romance</v>
      </c>
      <c r="B78" t="str">
        <v>Love, Simon</v>
      </c>
      <c r="G78" t="str">
        <v>Mission: Impossible-Fallout</v>
      </c>
    </row>
    <row r="79" spans="1:7" x14ac:dyDescent="0.25">
      <c r="A79" t="str">
        <v>Romance</v>
      </c>
      <c r="B79" t="str">
        <v>Silver Linings Playbook</v>
      </c>
      <c r="G79" t="str">
        <v>Action</v>
      </c>
    </row>
    <row r="80" spans="1:7" x14ac:dyDescent="0.25">
      <c r="A80" t="str">
        <v>Romance</v>
      </c>
      <c r="B80" t="str">
        <v>Gone with the Wind</v>
      </c>
      <c r="G80" t="str">
        <v>Black Panther</v>
      </c>
    </row>
    <row r="81" spans="1:7" x14ac:dyDescent="0.25">
      <c r="A81" t="str">
        <v>Romance</v>
      </c>
      <c r="B81" t="str">
        <v>Casablanca</v>
      </c>
      <c r="G81" t="str">
        <v>Action</v>
      </c>
    </row>
    <row r="82" spans="1:7" x14ac:dyDescent="0.25">
      <c r="G82" t="str">
        <v>The Equalizer 2</v>
      </c>
    </row>
    <row r="83" spans="1:7" x14ac:dyDescent="0.25">
      <c r="G83" t="str">
        <v>Action</v>
      </c>
    </row>
    <row r="84" spans="1:7" x14ac:dyDescent="0.25">
      <c r="G84" t="str">
        <v xml:space="preserve">The Equalizer </v>
      </c>
    </row>
    <row r="85" spans="1:7" x14ac:dyDescent="0.25">
      <c r="G85" t="str">
        <v>Horror</v>
      </c>
    </row>
    <row r="86" spans="1:7" x14ac:dyDescent="0.25">
      <c r="G86" t="str">
        <v>Halloween</v>
      </c>
    </row>
    <row r="87" spans="1:7" x14ac:dyDescent="0.25">
      <c r="G87" t="str">
        <v>Horror</v>
      </c>
    </row>
    <row r="88" spans="1:7" x14ac:dyDescent="0.25">
      <c r="G88" t="str">
        <v>Get Out</v>
      </c>
    </row>
    <row r="89" spans="1:7" x14ac:dyDescent="0.25">
      <c r="G89" t="str">
        <v>Horror</v>
      </c>
    </row>
    <row r="90" spans="1:7" x14ac:dyDescent="0.25">
      <c r="G90" t="str">
        <v>Us</v>
      </c>
    </row>
    <row r="91" spans="1:7" x14ac:dyDescent="0.25">
      <c r="G91" t="str">
        <v>Horror</v>
      </c>
    </row>
    <row r="92" spans="1:7" x14ac:dyDescent="0.25">
      <c r="G92" t="str">
        <v>It</v>
      </c>
    </row>
    <row r="93" spans="1:7" x14ac:dyDescent="0.25">
      <c r="G93" t="str">
        <v>Horror</v>
      </c>
    </row>
    <row r="94" spans="1:7" x14ac:dyDescent="0.25">
      <c r="G94" t="str">
        <v>The Mist</v>
      </c>
    </row>
    <row r="95" spans="1:7" x14ac:dyDescent="0.25">
      <c r="G95" t="str">
        <v>Horror</v>
      </c>
    </row>
    <row r="96" spans="1:7" x14ac:dyDescent="0.25">
      <c r="G96" t="str">
        <v>Pet Sematary</v>
      </c>
    </row>
    <row r="97" spans="7:7" x14ac:dyDescent="0.25">
      <c r="G97" t="str">
        <v>Horror</v>
      </c>
    </row>
    <row r="98" spans="7:7" x14ac:dyDescent="0.25">
      <c r="G98" t="str">
        <v>Child's Play</v>
      </c>
    </row>
    <row r="99" spans="7:7" x14ac:dyDescent="0.25">
      <c r="G99" t="str">
        <v>Horror</v>
      </c>
    </row>
    <row r="100" spans="7:7" x14ac:dyDescent="0.25">
      <c r="G100" t="str">
        <v>The Shining</v>
      </c>
    </row>
    <row r="101" spans="7:7" x14ac:dyDescent="0.25">
      <c r="G101" t="str">
        <v>Horror</v>
      </c>
    </row>
    <row r="102" spans="7:7" x14ac:dyDescent="0.25">
      <c r="G102" t="str">
        <v>Poltergeist</v>
      </c>
    </row>
    <row r="103" spans="7:7" x14ac:dyDescent="0.25">
      <c r="G103" t="str">
        <v>Horror</v>
      </c>
    </row>
    <row r="104" spans="7:7" x14ac:dyDescent="0.25">
      <c r="G104" t="str">
        <v>The Exorcist</v>
      </c>
    </row>
    <row r="105" spans="7:7" x14ac:dyDescent="0.25">
      <c r="G105" t="str">
        <v>Horror</v>
      </c>
    </row>
    <row r="106" spans="7:7" x14ac:dyDescent="0.25">
      <c r="G106" t="str">
        <v>Saw</v>
      </c>
    </row>
    <row r="107" spans="7:7" x14ac:dyDescent="0.25">
      <c r="G107" t="str">
        <v>Horror</v>
      </c>
    </row>
    <row r="108" spans="7:7" x14ac:dyDescent="0.25">
      <c r="G108" t="str">
        <v>Saw II</v>
      </c>
    </row>
    <row r="109" spans="7:7" x14ac:dyDescent="0.25">
      <c r="G109" t="str">
        <v>Romance</v>
      </c>
    </row>
    <row r="110" spans="7:7" x14ac:dyDescent="0.25">
      <c r="G110" t="str">
        <v>The Notebook</v>
      </c>
    </row>
    <row r="111" spans="7:7" x14ac:dyDescent="0.25">
      <c r="G111" t="str">
        <v>Romance</v>
      </c>
    </row>
    <row r="112" spans="7:7" x14ac:dyDescent="0.25">
      <c r="G112" t="str">
        <v>The Fault in Our Stars</v>
      </c>
    </row>
    <row r="113" spans="7:7" x14ac:dyDescent="0.25">
      <c r="G113" t="str">
        <v>Romance</v>
      </c>
    </row>
    <row r="114" spans="7:7" x14ac:dyDescent="0.25">
      <c r="G114" t="str">
        <v>Titanic</v>
      </c>
    </row>
    <row r="115" spans="7:7" x14ac:dyDescent="0.25">
      <c r="G115" t="str">
        <v>Romance</v>
      </c>
    </row>
    <row r="116" spans="7:7" x14ac:dyDescent="0.25">
      <c r="G116" t="str">
        <v>Dirty Dancing</v>
      </c>
    </row>
    <row r="117" spans="7:7" x14ac:dyDescent="0.25">
      <c r="G117" t="str">
        <v>Romance</v>
      </c>
    </row>
    <row r="118" spans="7:7" x14ac:dyDescent="0.25">
      <c r="G118" t="str">
        <v>The Vow</v>
      </c>
    </row>
    <row r="119" spans="7:7" x14ac:dyDescent="0.25">
      <c r="G119" t="str">
        <v>Romance</v>
      </c>
    </row>
    <row r="120" spans="7:7" x14ac:dyDescent="0.25">
      <c r="G120" t="str">
        <v>Romeo + Juliet</v>
      </c>
    </row>
    <row r="121" spans="7:7" x14ac:dyDescent="0.25">
      <c r="G121" t="str">
        <v>Romance</v>
      </c>
    </row>
    <row r="122" spans="7:7" x14ac:dyDescent="0.25">
      <c r="G122" t="str">
        <v>10 Things I Hate About You</v>
      </c>
    </row>
    <row r="123" spans="7:7" x14ac:dyDescent="0.25">
      <c r="G123" t="str">
        <v>Romance</v>
      </c>
    </row>
    <row r="124" spans="7:7" x14ac:dyDescent="0.25">
      <c r="G124" t="str">
        <v>Love Actually</v>
      </c>
    </row>
    <row r="125" spans="7:7" x14ac:dyDescent="0.25">
      <c r="G125" t="str">
        <v>Romance</v>
      </c>
    </row>
    <row r="126" spans="7:7" x14ac:dyDescent="0.25">
      <c r="G126" t="str">
        <v>Safe Haven</v>
      </c>
    </row>
    <row r="127" spans="7:7" x14ac:dyDescent="0.25">
      <c r="G127" t="str">
        <v>Romance</v>
      </c>
    </row>
    <row r="128" spans="7:7" x14ac:dyDescent="0.25">
      <c r="G128" t="str">
        <v>To All the Boys I've Loved Before</v>
      </c>
    </row>
    <row r="129" spans="7:7" x14ac:dyDescent="0.25">
      <c r="G129" t="str">
        <v>Romance</v>
      </c>
    </row>
    <row r="130" spans="7:7" x14ac:dyDescent="0.25">
      <c r="G130" t="str">
        <v>The Spectacular Now</v>
      </c>
    </row>
    <row r="131" spans="7:7" x14ac:dyDescent="0.25">
      <c r="G131" t="str">
        <v>Romance</v>
      </c>
    </row>
    <row r="132" spans="7:7" x14ac:dyDescent="0.25">
      <c r="G132" t="str">
        <v>Five Feet Apart</v>
      </c>
    </row>
    <row r="133" spans="7:7" x14ac:dyDescent="0.25">
      <c r="G133" t="str">
        <v>Romance</v>
      </c>
    </row>
    <row r="134" spans="7:7" x14ac:dyDescent="0.25">
      <c r="G134" t="str">
        <v>Easy A</v>
      </c>
    </row>
    <row r="135" spans="7:7" x14ac:dyDescent="0.25">
      <c r="G135" t="str">
        <v>Romance</v>
      </c>
    </row>
    <row r="136" spans="7:7" x14ac:dyDescent="0.25">
      <c r="G136" t="str">
        <v>Groundhog Day</v>
      </c>
    </row>
    <row r="137" spans="7:7" x14ac:dyDescent="0.25">
      <c r="G137" t="str">
        <v>Romance</v>
      </c>
    </row>
    <row r="138" spans="7:7" x14ac:dyDescent="0.25">
      <c r="G138" t="str">
        <v>Me Before You</v>
      </c>
    </row>
    <row r="139" spans="7:7" x14ac:dyDescent="0.25">
      <c r="G139" t="str">
        <v>Romance</v>
      </c>
    </row>
    <row r="140" spans="7:7" x14ac:dyDescent="0.25">
      <c r="G140" t="str">
        <v>Remember Me</v>
      </c>
    </row>
    <row r="141" spans="7:7" x14ac:dyDescent="0.25">
      <c r="G141" t="str">
        <v>Romance</v>
      </c>
    </row>
    <row r="142" spans="7:7" x14ac:dyDescent="0.25">
      <c r="G142" t="str">
        <v>Grease</v>
      </c>
    </row>
    <row r="143" spans="7:7" x14ac:dyDescent="0.25">
      <c r="G143" t="str">
        <v>Romance</v>
      </c>
    </row>
    <row r="144" spans="7:7" x14ac:dyDescent="0.25">
      <c r="G144" t="str">
        <v>The Longest Ride</v>
      </c>
    </row>
    <row r="145" spans="7:7" x14ac:dyDescent="0.25">
      <c r="G145" t="str">
        <v>Romance</v>
      </c>
    </row>
    <row r="146" spans="7:7" x14ac:dyDescent="0.25">
      <c r="G146" t="str">
        <v>A Star Is Born</v>
      </c>
    </row>
    <row r="147" spans="7:7" x14ac:dyDescent="0.25">
      <c r="G147" t="str">
        <v>Romance</v>
      </c>
    </row>
    <row r="148" spans="7:7" x14ac:dyDescent="0.25">
      <c r="G148" t="str">
        <v>The Princess Bride</v>
      </c>
    </row>
    <row r="149" spans="7:7" x14ac:dyDescent="0.25">
      <c r="G149" t="str">
        <v>Romance</v>
      </c>
    </row>
    <row r="150" spans="7:7" x14ac:dyDescent="0.25">
      <c r="G150" t="str">
        <v>Marriage Story</v>
      </c>
    </row>
    <row r="151" spans="7:7" x14ac:dyDescent="0.25">
      <c r="G151" t="str">
        <v>Romance</v>
      </c>
    </row>
    <row r="152" spans="7:7" x14ac:dyDescent="0.25">
      <c r="G152" t="str">
        <v>Brokeback Mountain</v>
      </c>
    </row>
    <row r="153" spans="7:7" x14ac:dyDescent="0.25">
      <c r="G153" t="str">
        <v>Romance</v>
      </c>
    </row>
    <row r="154" spans="7:7" x14ac:dyDescent="0.25">
      <c r="G154" t="str">
        <v>Call Me by Your Name</v>
      </c>
    </row>
    <row r="155" spans="7:7" x14ac:dyDescent="0.25">
      <c r="G155" t="str">
        <v>Romance</v>
      </c>
    </row>
    <row r="156" spans="7:7" x14ac:dyDescent="0.25">
      <c r="G156" t="str">
        <v>Love, Simon</v>
      </c>
    </row>
    <row r="157" spans="7:7" x14ac:dyDescent="0.25">
      <c r="G157" t="str">
        <v>Romance</v>
      </c>
    </row>
    <row r="158" spans="7:7" x14ac:dyDescent="0.25">
      <c r="G158" t="str">
        <v>Silver Linings Playbook</v>
      </c>
    </row>
    <row r="159" spans="7:7" x14ac:dyDescent="0.25">
      <c r="G159" t="str">
        <v>Romance</v>
      </c>
    </row>
    <row r="160" spans="7:7" x14ac:dyDescent="0.25">
      <c r="G160" t="str">
        <v>Gone with the Wind</v>
      </c>
    </row>
    <row r="161" spans="7:7" x14ac:dyDescent="0.25">
      <c r="G161" t="str">
        <v>Romance</v>
      </c>
    </row>
    <row r="162" spans="7:7" x14ac:dyDescent="0.25">
      <c r="G162" t="str">
        <v>Casablanca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A3E9-DA77-48E2-9843-8D38B7BDF4FD}">
  <dimension ref="A2:H31"/>
  <sheetViews>
    <sheetView topLeftCell="A12" zoomScale="90" zoomScaleNormal="90" workbookViewId="0">
      <selection activeCell="C23" sqref="C23:H31"/>
    </sheetView>
  </sheetViews>
  <sheetFormatPr defaultRowHeight="15" x14ac:dyDescent="0.25"/>
  <cols>
    <col min="1" max="1" width="27.28515625" bestFit="1" customWidth="1"/>
    <col min="2" max="2" width="18.5703125" bestFit="1" customWidth="1"/>
    <col min="3" max="4" width="10.140625" customWidth="1"/>
    <col min="5" max="5" width="13.28515625" customWidth="1"/>
    <col min="6" max="6" width="11" customWidth="1"/>
    <col min="8" max="8" width="10.85546875" customWidth="1"/>
  </cols>
  <sheetData>
    <row r="2" spans="1:2" x14ac:dyDescent="0.25">
      <c r="A2" s="2" t="s">
        <v>18</v>
      </c>
      <c r="B2" t="s">
        <v>93</v>
      </c>
    </row>
    <row r="4" spans="1:2" x14ac:dyDescent="0.25">
      <c r="A4" s="2" t="s">
        <v>616</v>
      </c>
      <c r="B4" t="s">
        <v>615</v>
      </c>
    </row>
    <row r="5" spans="1:2" x14ac:dyDescent="0.25">
      <c r="A5">
        <v>2003</v>
      </c>
      <c r="B5">
        <v>8</v>
      </c>
    </row>
    <row r="6" spans="1:2" x14ac:dyDescent="0.25">
      <c r="A6">
        <v>2006</v>
      </c>
      <c r="B6">
        <v>7.3</v>
      </c>
    </row>
    <row r="7" spans="1:2" x14ac:dyDescent="0.25">
      <c r="A7">
        <v>2011</v>
      </c>
      <c r="B7">
        <v>6.6</v>
      </c>
    </row>
    <row r="8" spans="1:2" x14ac:dyDescent="0.25">
      <c r="A8">
        <v>2017</v>
      </c>
      <c r="B8">
        <v>6.5</v>
      </c>
    </row>
    <row r="9" spans="1:2" x14ac:dyDescent="0.25">
      <c r="A9" t="s">
        <v>617</v>
      </c>
      <c r="B9">
        <v>28.4</v>
      </c>
    </row>
    <row r="23" spans="3:8" x14ac:dyDescent="0.25">
      <c r="C23" t="s">
        <v>618</v>
      </c>
      <c r="D23" t="s">
        <v>619</v>
      </c>
      <c r="E23" t="s">
        <v>620</v>
      </c>
      <c r="F23" t="s">
        <v>621</v>
      </c>
      <c r="G23" t="s">
        <v>622</v>
      </c>
      <c r="H23" t="s">
        <v>623</v>
      </c>
    </row>
    <row r="24" spans="3:8" x14ac:dyDescent="0.25">
      <c r="C24" t="s">
        <v>10</v>
      </c>
      <c r="D24" s="9" t="b">
        <v>1</v>
      </c>
      <c r="E24" s="9" t="b">
        <v>0</v>
      </c>
      <c r="F24" s="9" t="b">
        <v>1</v>
      </c>
      <c r="G24" s="9" t="b">
        <v>1</v>
      </c>
      <c r="H24" s="9" t="b">
        <v>1</v>
      </c>
    </row>
    <row r="25" spans="3:8" x14ac:dyDescent="0.25">
      <c r="C25" t="s">
        <v>425</v>
      </c>
      <c r="D25" s="9" t="b">
        <v>1</v>
      </c>
      <c r="E25" s="9" t="b">
        <v>1</v>
      </c>
      <c r="F25" s="9" t="b">
        <v>0</v>
      </c>
      <c r="G25" s="9" t="b">
        <v>1</v>
      </c>
      <c r="H25" s="9" t="b">
        <v>1</v>
      </c>
    </row>
    <row r="26" spans="3:8" x14ac:dyDescent="0.25">
      <c r="C26" t="s">
        <v>208</v>
      </c>
      <c r="D26" s="9" t="b">
        <v>0</v>
      </c>
      <c r="E26" s="9" t="b">
        <v>1</v>
      </c>
      <c r="F26" s="9" t="b">
        <v>0</v>
      </c>
      <c r="G26" s="9" t="b">
        <v>1</v>
      </c>
      <c r="H26" s="9" t="b">
        <v>1</v>
      </c>
    </row>
    <row r="29" spans="3:8" x14ac:dyDescent="0.25">
      <c r="C29" t="s">
        <v>624</v>
      </c>
    </row>
    <row r="30" spans="3:8" x14ac:dyDescent="0.25">
      <c r="C30" t="str" cm="1">
        <f t="array" ref="C30:C31">_xlfn._xlws.FILTER(Table1[Monday],Table1[Thursday]=FALSE,"")</f>
        <v>Romance</v>
      </c>
    </row>
    <row r="31" spans="3:8" x14ac:dyDescent="0.25">
      <c r="C31" t="str">
        <v>Horror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 Sum_Rate</vt:lpstr>
      <vt:lpstr>Movie_log_Real</vt:lpstr>
      <vt:lpstr>Movie_To_Do</vt:lpstr>
      <vt:lpstr>Calculation</vt:lpstr>
      <vt:lpstr>Favorite_Actor_Dep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Puddie</dc:creator>
  <cp:keywords/>
  <dc:description/>
  <cp:lastModifiedBy>Andre Puddie</cp:lastModifiedBy>
  <cp:revision/>
  <dcterms:created xsi:type="dcterms:W3CDTF">2020-11-22T22:29:24Z</dcterms:created>
  <dcterms:modified xsi:type="dcterms:W3CDTF">2025-02-24T19:50:59Z</dcterms:modified>
  <cp:category/>
  <cp:contentStatus/>
</cp:coreProperties>
</file>