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amp\cits4407\assignment2\"/>
    </mc:Choice>
  </mc:AlternateContent>
  <xr:revisionPtr revIDLastSave="0" documentId="13_ncr:1_{9F304AF1-132F-4FFB-91BE-BBF8E91F84BA}" xr6:coauthVersionLast="47" xr6:coauthVersionMax="47" xr10:uidLastSave="{00000000-0000-0000-0000-000000000000}"/>
  <bookViews>
    <workbookView xWindow="-96" yWindow="-96" windowWidth="23232" windowHeight="13872" xr2:uid="{1399D1C8-EE64-724B-BA42-E438291C4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P14" i="1"/>
  <c r="Q14" i="1"/>
  <c r="M10" i="1"/>
  <c r="O3" i="1"/>
  <c r="M14" i="1" s="1"/>
  <c r="O2" i="1"/>
  <c r="M13" i="1" s="1"/>
  <c r="P13" i="1" s="1"/>
  <c r="N14" i="1"/>
  <c r="N13" i="1"/>
  <c r="Q13" i="1" s="1"/>
  <c r="L3" i="1"/>
  <c r="N3" i="1"/>
  <c r="M9" i="1"/>
  <c r="P3" i="1"/>
  <c r="P2" i="1"/>
  <c r="N2" i="1"/>
  <c r="M3" i="1"/>
  <c r="M2" i="1"/>
  <c r="L2" i="1"/>
  <c r="I14" i="1"/>
  <c r="I21" i="1"/>
  <c r="I20" i="1"/>
  <c r="I19" i="1"/>
  <c r="I18" i="1"/>
  <c r="I17" i="1"/>
  <c r="H21" i="1"/>
  <c r="H20" i="1"/>
  <c r="H19" i="1"/>
  <c r="H18" i="1"/>
  <c r="H17" i="1"/>
  <c r="H14" i="1"/>
  <c r="G17" i="1"/>
  <c r="G18" i="1"/>
  <c r="G19" i="1"/>
  <c r="G20" i="1"/>
  <c r="G21" i="1"/>
  <c r="G14" i="1"/>
  <c r="N28" i="1"/>
  <c r="P28" i="1"/>
  <c r="O28" i="1"/>
  <c r="M28" i="1"/>
  <c r="L28" i="1"/>
  <c r="B11" i="1"/>
  <c r="I4" i="1"/>
  <c r="I5" i="1"/>
  <c r="I6" i="1"/>
  <c r="I7" i="1"/>
  <c r="I8" i="1"/>
  <c r="I9" i="1"/>
  <c r="I10" i="1"/>
  <c r="I2" i="1"/>
  <c r="H4" i="1"/>
  <c r="H5" i="1"/>
  <c r="H6" i="1"/>
  <c r="H7" i="1"/>
  <c r="H8" i="1"/>
  <c r="H9" i="1"/>
  <c r="H10" i="1"/>
  <c r="H2" i="1"/>
  <c r="G4" i="1"/>
  <c r="G5" i="1"/>
  <c r="G6" i="1"/>
  <c r="G7" i="1"/>
  <c r="G8" i="1"/>
  <c r="G9" i="1"/>
  <c r="G10" i="1"/>
  <c r="G2" i="1"/>
  <c r="C11" i="1"/>
  <c r="D11" i="1"/>
  <c r="E11" i="1"/>
  <c r="F11" i="1"/>
  <c r="C22" i="1"/>
  <c r="D22" i="1"/>
  <c r="E22" i="1"/>
  <c r="F22" i="1"/>
  <c r="B22" i="1"/>
  <c r="M17" i="1" l="1"/>
</calcChain>
</file>

<file path=xl/sharedStrings.xml><?xml version="1.0" encoding="utf-8"?>
<sst xmlns="http://schemas.openxmlformats.org/spreadsheetml/2006/main" count="26" uniqueCount="23">
  <si>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</si>
  <si>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</si>
  <si>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</si>
  <si>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</si>
  <si>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</si>
  <si>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</si>
  <si>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Corr v Cantril</t>
  </si>
  <si>
    <t xml:space="preserve">n </t>
  </si>
  <si>
    <t>Sum x</t>
  </si>
  <si>
    <t>Sum y</t>
  </si>
  <si>
    <t>Sum x * y</t>
  </si>
  <si>
    <t>Sum of sq x</t>
  </si>
  <si>
    <t>Sum of sq y</t>
  </si>
  <si>
    <t>x* y</t>
  </si>
  <si>
    <t>x * x</t>
  </si>
  <si>
    <t>y * y</t>
  </si>
  <si>
    <t>TOP LINE</t>
  </si>
  <si>
    <t>BOTTOM PIECES</t>
  </si>
  <si>
    <t>X's</t>
  </si>
  <si>
    <t>Y's</t>
  </si>
  <si>
    <t>sum</t>
  </si>
  <si>
    <t>AFG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</si>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</sst>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2EB-1CB6-8F43-9010-08995C108882}">
  <dimension ref="A1:Q28"/>
  <sheetViews>
    <sheetView tabSelected="1" zoomScale="85" zoomScaleNormal="85" workbookViewId="0">
      <selection activeCell="M18" sqref="M18"/>
    </sheetView>
  </sheetViews>
  <sheetFormatPr defaultColWidth="10.81640625" defaultRowHeight="15"/>
  <cols>
    <col min="1" max="1" width="14.31640625" style="1" customWidth="1"/>
    <col min="2" max="9" width="10.81640625" style="1"/>
    <col min="10" max="10" width="16.26953125" style="1" customWidth="1"/>
    <col min="11" max="11" width="13.2265625" style="1" bestFit="1" customWidth="1"/>
    <col min="12" max="12" width="15.76953125" style="1" bestFit="1" customWidth="1"/>
    <col min="13" max="16384" width="10.816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  <c r="I1" s="1" t="s">
        <v>15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20</v>
      </c>
    </row>
    <row r="2" spans="1:17">
      <c r="A2" s="1">
        <v>2011</v>
      </c>
      <c r="B2" s="1">
        <v>1961.0962999999999</v>
      </c>
      <c r="C2" s="1">
        <v>29249156</v>
      </c>
      <c r="D2" s="1">
        <v>4.2086680000000003</v>
      </c>
      <c r="E2" s="1">
        <v>61.4</v>
      </c>
      <c r="F2" s="1">
        <v>4.2583500000000001</v>
      </c>
      <c r="G2" s="1">
        <f>SUM(F2*B2)</f>
        <v>8351.0344291050005</v>
      </c>
      <c r="H2" s="1">
        <f>SUM(B2*B2)</f>
        <v>3845898.6978736897</v>
      </c>
      <c r="I2" s="1">
        <f>SUM(F2*F2)</f>
        <v>18.133544722500002</v>
      </c>
      <c r="K2" s="1">
        <v>8</v>
      </c>
      <c r="L2" s="1">
        <f>SUM(B2,B4,B5,B6:B10)</f>
        <v>15892.5929</v>
      </c>
      <c r="M2" s="1">
        <f>SUM(F2,F4:F10)</f>
        <v>25.740749999999998</v>
      </c>
      <c r="N2" s="1">
        <f>SUM(G2,G4:G10)</f>
        <v>51571.882048975</v>
      </c>
      <c r="O2" s="1">
        <f>SUM(H2,H4:H10)</f>
        <v>31848258.46523679</v>
      </c>
      <c r="P2" s="1">
        <f>SUM(I2,I4:I10)</f>
        <v>85.998758322500009</v>
      </c>
    </row>
    <row r="3" spans="1:17">
      <c r="A3" s="1">
        <v>2012</v>
      </c>
      <c r="B3" s="1">
        <v>2122.8308000000002</v>
      </c>
      <c r="C3" s="1">
        <v>30466484</v>
      </c>
      <c r="D3" s="1">
        <v>6.3939130000000004</v>
      </c>
      <c r="E3" s="1">
        <v>61.9</v>
      </c>
      <c r="K3" s="1">
        <v>6</v>
      </c>
      <c r="L3" s="1">
        <f>SUM(B14,B17:B21)</f>
        <v>399410.14</v>
      </c>
      <c r="M3" s="1">
        <f>SUM(F14,F17:F21)</f>
        <v>40.378543000000001</v>
      </c>
      <c r="N3" s="1">
        <f>SUM(G14,G17:G21)</f>
        <v>2684793.3117293096</v>
      </c>
      <c r="O3" s="1">
        <f>SUM(H14,H17:H21)</f>
        <v>26710375398.6436</v>
      </c>
      <c r="P3" s="1">
        <f>SUM(I14,I17:I21)</f>
        <v>271.90895077104904</v>
      </c>
    </row>
    <row r="4" spans="1:17">
      <c r="A4" s="1">
        <v>2015</v>
      </c>
      <c r="B4" s="1">
        <v>2108.7139999999999</v>
      </c>
      <c r="C4" s="1">
        <v>33753500</v>
      </c>
      <c r="D4" s="1">
        <v>9.9752620000000007</v>
      </c>
      <c r="E4" s="1">
        <v>62.7</v>
      </c>
      <c r="F4" s="1">
        <v>3.36</v>
      </c>
      <c r="G4" s="1">
        <f t="shared" ref="G4:G10" si="0">SUM(F4*B4)</f>
        <v>7085.2790399999994</v>
      </c>
      <c r="H4" s="1">
        <f t="shared" ref="H4:H10" si="1">SUM(B4*B4)</f>
        <v>4446674.7337959995</v>
      </c>
      <c r="I4" s="1">
        <f t="shared" ref="I4:I10" si="2">SUM(F4*F4)</f>
        <v>11.289599999999998</v>
      </c>
    </row>
    <row r="5" spans="1:17">
      <c r="A5" s="1">
        <v>2016</v>
      </c>
      <c r="B5" s="1">
        <v>2101.422</v>
      </c>
      <c r="C5" s="1">
        <v>34636212</v>
      </c>
      <c r="D5" s="1">
        <v>6.6924185999999999</v>
      </c>
      <c r="E5" s="1">
        <v>63.1</v>
      </c>
      <c r="F5" s="1">
        <v>3.794</v>
      </c>
      <c r="G5" s="1">
        <f t="shared" si="0"/>
        <v>7972.7950680000004</v>
      </c>
      <c r="H5" s="1">
        <f t="shared" si="1"/>
        <v>4415974.422084</v>
      </c>
      <c r="I5" s="1">
        <f t="shared" si="2"/>
        <v>14.394436000000001</v>
      </c>
    </row>
    <row r="6" spans="1:17">
      <c r="A6" s="1">
        <v>2017</v>
      </c>
      <c r="B6" s="1">
        <v>2096.0929999999998</v>
      </c>
      <c r="C6" s="1">
        <v>35643420</v>
      </c>
      <c r="D6" s="1">
        <v>6.8006944999999996</v>
      </c>
      <c r="E6" s="1">
        <v>63</v>
      </c>
      <c r="F6" s="1">
        <v>3.6315</v>
      </c>
      <c r="G6" s="1">
        <f t="shared" si="0"/>
        <v>7611.9617294999989</v>
      </c>
      <c r="H6" s="1">
        <f t="shared" si="1"/>
        <v>4393605.8646489996</v>
      </c>
      <c r="I6" s="1">
        <f t="shared" si="2"/>
        <v>13.187792249999999</v>
      </c>
    </row>
    <row r="7" spans="1:17">
      <c r="A7" s="1">
        <v>2018</v>
      </c>
      <c r="B7" s="1">
        <v>2060.6990000000001</v>
      </c>
      <c r="C7" s="1">
        <v>36686788</v>
      </c>
      <c r="D7" s="1">
        <v>6.7435726999999996</v>
      </c>
      <c r="E7" s="1">
        <v>63.1</v>
      </c>
      <c r="F7" s="1">
        <v>3.2033</v>
      </c>
      <c r="G7" s="1">
        <f t="shared" si="0"/>
        <v>6601.0371067000005</v>
      </c>
      <c r="H7" s="1">
        <f t="shared" si="1"/>
        <v>4246480.3686009999</v>
      </c>
      <c r="I7" s="1">
        <f t="shared" si="2"/>
        <v>10.26113089</v>
      </c>
    </row>
    <row r="8" spans="1:17">
      <c r="A8" s="1">
        <v>2019</v>
      </c>
      <c r="B8" s="1">
        <v>2079.9218999999998</v>
      </c>
      <c r="C8" s="1">
        <v>37769496</v>
      </c>
      <c r="D8" s="1">
        <v>7.1803970000000001</v>
      </c>
      <c r="E8" s="1">
        <v>63.6</v>
      </c>
      <c r="F8" s="1">
        <v>2.5669</v>
      </c>
      <c r="G8" s="1">
        <f t="shared" si="0"/>
        <v>5338.9515251099992</v>
      </c>
      <c r="H8" s="1">
        <f t="shared" si="1"/>
        <v>4326075.110099609</v>
      </c>
      <c r="I8" s="1">
        <f t="shared" si="2"/>
        <v>6.5889756099999994</v>
      </c>
    </row>
    <row r="9" spans="1:17">
      <c r="A9" s="1">
        <v>2020</v>
      </c>
      <c r="B9" s="1">
        <v>1968.3409999999999</v>
      </c>
      <c r="C9" s="1">
        <v>38972236</v>
      </c>
      <c r="D9" s="1">
        <v>6.5944390000000004</v>
      </c>
      <c r="E9" s="1">
        <v>62.6</v>
      </c>
      <c r="F9" s="1">
        <v>2.5228999999999999</v>
      </c>
      <c r="G9" s="1">
        <f t="shared" si="0"/>
        <v>4965.9275088999993</v>
      </c>
      <c r="H9" s="1">
        <f t="shared" si="1"/>
        <v>3874366.2922809995</v>
      </c>
      <c r="I9" s="1">
        <f t="shared" si="2"/>
        <v>6.3650244099999993</v>
      </c>
      <c r="K9" s="1" t="s">
        <v>21</v>
      </c>
      <c r="L9" s="1" t="s">
        <v>16</v>
      </c>
      <c r="M9" s="1">
        <f>SUM(K2*N2)-(L2*M2)</f>
        <v>3487.7957011250546</v>
      </c>
    </row>
    <row r="10" spans="1:17">
      <c r="A10" s="1">
        <v>2021</v>
      </c>
      <c r="B10" s="1">
        <v>1516.3056999999999</v>
      </c>
      <c r="C10" s="1">
        <v>40099460</v>
      </c>
      <c r="D10" s="1">
        <v>4.0224976999999997</v>
      </c>
      <c r="E10" s="1">
        <v>62</v>
      </c>
      <c r="F10" s="1">
        <v>2.4037999999999999</v>
      </c>
      <c r="G10" s="1">
        <f t="shared" si="0"/>
        <v>3644.8956416599995</v>
      </c>
      <c r="H10" s="1">
        <f t="shared" si="1"/>
        <v>2299182.9758524895</v>
      </c>
      <c r="I10" s="1">
        <f t="shared" si="2"/>
        <v>5.7782544399999995</v>
      </c>
      <c r="K10" s="1" t="s">
        <v>22</v>
      </c>
      <c r="M10" s="1">
        <f>SUM(K3*N3)-(L3*M3)</f>
        <v>-18839.642250163481</v>
      </c>
    </row>
    <row r="11" spans="1:17">
      <c r="A11" s="1" t="s">
        <v>6</v>
      </c>
      <c r="B11" s="1">
        <f>PEARSON(B2:B10, $F$2:$F$10)</f>
        <v>0.46532028715226081</v>
      </c>
      <c r="C11" s="1">
        <f t="shared" ref="C11:F11" si="3">PEARSON(C2:C10, $F$2:$F$10)</f>
        <v>-0.92159257691056928</v>
      </c>
      <c r="D11" s="1">
        <f t="shared" si="3"/>
        <v>-1.7150398199391455E-2</v>
      </c>
      <c r="E11" s="1">
        <f t="shared" si="3"/>
        <v>-0.28889099939419094</v>
      </c>
      <c r="F11" s="1">
        <f t="shared" si="3"/>
        <v>1</v>
      </c>
    </row>
    <row r="12" spans="1:17">
      <c r="M12" s="1" t="s">
        <v>18</v>
      </c>
      <c r="N12" s="1" t="s">
        <v>19</v>
      </c>
    </row>
    <row r="13" spans="1:17">
      <c r="K13" s="1" t="s">
        <v>21</v>
      </c>
      <c r="L13" s="1" t="s">
        <v>17</v>
      </c>
      <c r="M13" s="1">
        <f>SUM(K2*O2)-(L2*L2)</f>
        <v>2211558.6367639303</v>
      </c>
      <c r="N13" s="1">
        <f>SUM(K2*P2)-(M2*M2)</f>
        <v>25.403856017500175</v>
      </c>
      <c r="P13" s="1">
        <f>SUM(SQRT(M13))</f>
        <v>1487.1310086081623</v>
      </c>
      <c r="Q13" s="1">
        <f>SUM(SQRT(N13))</f>
        <v>5.0402238062907658</v>
      </c>
    </row>
    <row r="14" spans="1:17">
      <c r="A14" s="1">
        <v>2011</v>
      </c>
      <c r="B14" s="1">
        <v>57815.17</v>
      </c>
      <c r="C14" s="1">
        <v>8575210</v>
      </c>
      <c r="D14" s="1">
        <v>0.59473794999999996</v>
      </c>
      <c r="E14" s="1">
        <v>78.5</v>
      </c>
      <c r="F14" s="1">
        <v>6.9772429999999996</v>
      </c>
      <c r="G14" s="1">
        <f>SUM(F14*B14)</f>
        <v>403390.49017630995</v>
      </c>
      <c r="H14" s="1">
        <f>SUM(B14*B14)</f>
        <v>3342593882.1288996</v>
      </c>
      <c r="I14" s="1">
        <f t="shared" ref="I14:I16" si="4">SUM(F14*F14)</f>
        <v>48.681919881048998</v>
      </c>
      <c r="K14" s="1" t="s">
        <v>22</v>
      </c>
      <c r="M14" s="1">
        <f>SUM(K3*O3)-(L3*L3)</f>
        <v>733792457.04199219</v>
      </c>
      <c r="N14" s="1">
        <f>SUM(K3*P3)-(M3*M3)</f>
        <v>1.0269698234451425</v>
      </c>
      <c r="P14" s="1">
        <f>SUM(SQRT(M14))</f>
        <v>27088.603822308603</v>
      </c>
      <c r="Q14" s="1">
        <f>SUM(SQRT(N14))</f>
        <v>1.0133951960835135</v>
      </c>
    </row>
    <row r="15" spans="1:17">
      <c r="A15" s="1">
        <v>2012</v>
      </c>
    </row>
    <row r="16" spans="1:17">
      <c r="A16" s="1">
        <v>2013</v>
      </c>
    </row>
    <row r="17" spans="1:16">
      <c r="A17" s="1">
        <v>2014</v>
      </c>
      <c r="B17" s="1">
        <v>64334.09</v>
      </c>
      <c r="C17" s="1">
        <v>8835957</v>
      </c>
      <c r="D17" s="1">
        <v>0.69036143999999999</v>
      </c>
      <c r="E17" s="1">
        <v>79</v>
      </c>
      <c r="F17" s="1">
        <v>6.9009999999999998</v>
      </c>
      <c r="G17" s="1">
        <f t="shared" ref="G15:G21" si="5">SUM(F17*B17)</f>
        <v>443969.55508999998</v>
      </c>
      <c r="H17" s="1">
        <f t="shared" ref="H16:H22" si="6">SUM(B17*B17)</f>
        <v>4138875136.1280994</v>
      </c>
      <c r="I17" s="1">
        <f t="shared" ref="I17:I23" si="7">SUM(F17*F17)</f>
        <v>47.623801</v>
      </c>
      <c r="M17" s="1">
        <f>SUM(M9/(P13*Q13))</f>
        <v>0.46532028715226437</v>
      </c>
    </row>
    <row r="18" spans="1:16">
      <c r="A18" s="1">
        <v>2015</v>
      </c>
      <c r="B18" s="1">
        <v>68076.63</v>
      </c>
      <c r="C18" s="1">
        <v>8916909</v>
      </c>
      <c r="D18" s="1">
        <v>0.67287964</v>
      </c>
      <c r="E18" s="1">
        <v>79.2</v>
      </c>
      <c r="F18" s="1">
        <v>6.5730000000000004</v>
      </c>
      <c r="G18" s="1">
        <f t="shared" si="5"/>
        <v>447467.68899000005</v>
      </c>
      <c r="H18" s="1">
        <f t="shared" si="6"/>
        <v>4634427552.1569004</v>
      </c>
      <c r="I18" s="1">
        <f t="shared" si="7"/>
        <v>43.204329000000008</v>
      </c>
      <c r="M18" s="1">
        <f>SUM(M10/(P14*Q14))</f>
        <v>-0.68628923839145162</v>
      </c>
    </row>
    <row r="19" spans="1:16">
      <c r="A19" s="1">
        <v>2019</v>
      </c>
      <c r="B19" s="1">
        <v>71782.16</v>
      </c>
      <c r="C19" s="1">
        <v>9211660</v>
      </c>
      <c r="D19" s="1">
        <v>0.69477180000000005</v>
      </c>
      <c r="E19" s="1">
        <v>79.7</v>
      </c>
      <c r="F19" s="1">
        <v>6.7907999999999999</v>
      </c>
      <c r="G19" s="1">
        <f t="shared" si="5"/>
        <v>487458.292128</v>
      </c>
      <c r="H19" s="1">
        <f t="shared" si="6"/>
        <v>5152678494.2656002</v>
      </c>
      <c r="I19" s="1">
        <f t="shared" si="7"/>
        <v>46.114964639999997</v>
      </c>
    </row>
    <row r="20" spans="1:16">
      <c r="A20" s="1">
        <v>2020</v>
      </c>
      <c r="B20" s="1">
        <v>67668.289999999994</v>
      </c>
      <c r="C20" s="1">
        <v>9287286</v>
      </c>
      <c r="D20" s="1">
        <v>0.69988130000000004</v>
      </c>
      <c r="E20" s="1">
        <v>78.900000000000006</v>
      </c>
      <c r="F20" s="1">
        <v>6.5605000000000002</v>
      </c>
      <c r="G20" s="1">
        <f t="shared" si="5"/>
        <v>443937.81654499995</v>
      </c>
      <c r="H20" s="1">
        <f t="shared" si="6"/>
        <v>4578997471.5240993</v>
      </c>
      <c r="I20" s="1">
        <f t="shared" si="7"/>
        <v>43.04016025</v>
      </c>
    </row>
    <row r="21" spans="1:16">
      <c r="A21" s="1">
        <v>2021</v>
      </c>
      <c r="B21" s="1">
        <v>69733.8</v>
      </c>
      <c r="C21" s="1">
        <v>9365149</v>
      </c>
      <c r="D21" s="1">
        <v>0.46982722999999998</v>
      </c>
      <c r="E21" s="1">
        <v>78.7</v>
      </c>
      <c r="F21" s="1">
        <v>6.5759999999999996</v>
      </c>
      <c r="G21" s="1">
        <f t="shared" si="5"/>
        <v>458569.46879999997</v>
      </c>
      <c r="H21" s="1">
        <f t="shared" si="6"/>
        <v>4862802862.4400005</v>
      </c>
      <c r="I21" s="1">
        <f t="shared" si="7"/>
        <v>43.243775999999997</v>
      </c>
    </row>
    <row r="22" spans="1:16">
      <c r="A22" s="1" t="s">
        <v>6</v>
      </c>
      <c r="B22" s="1">
        <f>PEARSON(B14:B21, $F$14:$F$21)</f>
        <v>-0.68628923839136879</v>
      </c>
      <c r="C22" s="1">
        <f t="shared" ref="C22:F22" si="8">PEARSON(C14:C21, $F$14:$F$21)</f>
        <v>-0.74858841330989667</v>
      </c>
      <c r="D22" s="1">
        <f t="shared" si="8"/>
        <v>0.13869947387847217</v>
      </c>
      <c r="E22" s="1">
        <f t="shared" si="8"/>
        <v>-0.12705848169847878</v>
      </c>
      <c r="F22" s="1">
        <f t="shared" si="8"/>
        <v>1</v>
      </c>
    </row>
    <row r="28" spans="1:16">
      <c r="L28" s="1">
        <f>(1920-1600)</f>
        <v>320</v>
      </c>
      <c r="M28" s="1">
        <f>SUM(5880-4900)</f>
        <v>980</v>
      </c>
      <c r="N28" s="1">
        <f>SUM(SQRT(L28))</f>
        <v>17.888543819998318</v>
      </c>
      <c r="O28" s="1">
        <f>SUM(SQRT(M28))</f>
        <v>31.304951684997057</v>
      </c>
      <c r="P28" s="1">
        <f>O28*N28</f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Andre Rampono</cp:lastModifiedBy>
  <dcterms:created xsi:type="dcterms:W3CDTF">2024-05-02T11:54:10Z</dcterms:created>
  <dcterms:modified xsi:type="dcterms:W3CDTF">2024-05-19T15:58:01Z</dcterms:modified>
</cp:coreProperties>
</file>