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Pendencia" sheetId="1" r:id="rId1"/>
    <sheet name="Prioridades" sheetId="2" r:id="rId2"/>
    <sheet name="Compras" sheetId="4" r:id="rId3"/>
    <sheet name="moveis da vo" sheetId="3" r:id="rId4"/>
    <sheet name="Pintura" sheetId="5" r:id="rId5"/>
    <sheet name="Qtd Portas e Janelas1" sheetId="6" r:id="rId6"/>
    <sheet name="Qtd Tomadas" sheetId="7" r:id="rId7"/>
    <sheet name="Tomadas transpostas" sheetId="8" r:id="rId8"/>
  </sheets>
  <calcPr calcId="152511"/>
</workbook>
</file>

<file path=xl/calcChain.xml><?xml version="1.0" encoding="utf-8"?>
<calcChain xmlns="http://schemas.openxmlformats.org/spreadsheetml/2006/main">
  <c r="F17" i="4" l="1"/>
  <c r="F16" i="4" l="1"/>
  <c r="F15" i="4"/>
  <c r="F14" i="4" l="1"/>
  <c r="F13" i="4"/>
  <c r="F12" i="4"/>
  <c r="F11" i="4"/>
  <c r="F10" i="4" l="1"/>
  <c r="F9" i="4"/>
  <c r="F8" i="4"/>
  <c r="F7" i="4"/>
  <c r="F6" i="4"/>
  <c r="F5" i="4"/>
  <c r="F4" i="4"/>
  <c r="F3" i="4"/>
  <c r="F2" i="4"/>
  <c r="D2" i="7" l="1"/>
  <c r="E2" i="7"/>
  <c r="F2" i="7"/>
  <c r="J2" i="7"/>
  <c r="I2" i="7"/>
  <c r="G2" i="7"/>
  <c r="K2" i="7"/>
  <c r="M2" i="7"/>
  <c r="N2" i="7"/>
  <c r="O2" i="7"/>
  <c r="Q2" i="7"/>
  <c r="R2" i="7"/>
  <c r="S2" i="7"/>
  <c r="T2" i="7"/>
  <c r="C2" i="7"/>
  <c r="B4" i="7"/>
  <c r="B5" i="7"/>
  <c r="B6" i="7"/>
  <c r="B7" i="7"/>
  <c r="B8" i="7"/>
  <c r="B9" i="7"/>
  <c r="B10" i="7"/>
  <c r="B11" i="7"/>
  <c r="B12" i="7"/>
  <c r="B14" i="7"/>
  <c r="B3" i="7"/>
  <c r="C1" i="6" l="1"/>
  <c r="A1" i="6"/>
  <c r="D3" i="5" l="1"/>
  <c r="O2" i="5"/>
  <c r="M2" i="5"/>
  <c r="G2" i="5"/>
  <c r="I2" i="5" s="1"/>
  <c r="D2" i="5"/>
</calcChain>
</file>

<file path=xl/sharedStrings.xml><?xml version="1.0" encoding="utf-8"?>
<sst xmlns="http://schemas.openxmlformats.org/spreadsheetml/2006/main" count="144" uniqueCount="114">
  <si>
    <t>Carpet</t>
  </si>
  <si>
    <t>Pintura interna</t>
  </si>
  <si>
    <t>Pintura Externa</t>
  </si>
  <si>
    <t>chuveiro</t>
  </si>
  <si>
    <t>espelho</t>
  </si>
  <si>
    <t>QUARTO</t>
  </si>
  <si>
    <t>SALA</t>
  </si>
  <si>
    <t>HEITOR</t>
  </si>
  <si>
    <t>COZINHA</t>
  </si>
  <si>
    <t>BANHEIRO</t>
  </si>
  <si>
    <t>fogao</t>
  </si>
  <si>
    <t>geladeira</t>
  </si>
  <si>
    <t>Cama</t>
  </si>
  <si>
    <t>armario</t>
  </si>
  <si>
    <t>bidês ?</t>
  </si>
  <si>
    <t>tudo</t>
  </si>
  <si>
    <t>sofa</t>
  </si>
  <si>
    <t>rack</t>
  </si>
  <si>
    <t>poltronas</t>
  </si>
  <si>
    <t>DISPENSA</t>
  </si>
  <si>
    <t>talheres</t>
  </si>
  <si>
    <t>copos</t>
  </si>
  <si>
    <t>EXTERNO</t>
  </si>
  <si>
    <t>Lixos</t>
  </si>
  <si>
    <t>Transferir Internet</t>
  </si>
  <si>
    <t>Tomadas</t>
  </si>
  <si>
    <t>Fechaduras</t>
  </si>
  <si>
    <t>Mangueira</t>
  </si>
  <si>
    <t>extensoes</t>
  </si>
  <si>
    <t>Cadeados</t>
  </si>
  <si>
    <t>Cortinas</t>
  </si>
  <si>
    <t>Pintura a oleo grades e portas - Esmalte sintetico</t>
  </si>
  <si>
    <t>*3,6</t>
  </si>
  <si>
    <t>Tinta Suvinil Neve</t>
  </si>
  <si>
    <t>Pintoff</t>
  </si>
  <si>
    <t>Mercadolivre</t>
  </si>
  <si>
    <t>Tintas Verginia - 1L</t>
  </si>
  <si>
    <t>sala</t>
  </si>
  <si>
    <t>cozinha</t>
  </si>
  <si>
    <t>banheiro superior</t>
  </si>
  <si>
    <t>quarto amor</t>
  </si>
  <si>
    <t>quarto heitor</t>
  </si>
  <si>
    <t>quartinho</t>
  </si>
  <si>
    <t>PORTAS</t>
  </si>
  <si>
    <t>JANELAS</t>
  </si>
  <si>
    <t>lavanderia</t>
  </si>
  <si>
    <t>sacada</t>
  </si>
  <si>
    <t>corrimao</t>
  </si>
  <si>
    <t>grade sala</t>
  </si>
  <si>
    <t>grade jantar</t>
  </si>
  <si>
    <t>grade cozinha</t>
  </si>
  <si>
    <t>banheiro terreo</t>
  </si>
  <si>
    <t>Montagem do Berço e Comoda Heitor</t>
  </si>
  <si>
    <t>sem custos.</t>
  </si>
  <si>
    <t>Tampas para vasos  patentes</t>
  </si>
  <si>
    <t>Piso</t>
  </si>
  <si>
    <t>TOMADAS</t>
  </si>
  <si>
    <t>Jantar</t>
  </si>
  <si>
    <t>Salona</t>
  </si>
  <si>
    <t>TELEFONE</t>
  </si>
  <si>
    <t>INTERRUPTOR
TRIPLO</t>
  </si>
  <si>
    <t>INTERRUPTOR 
DUPLO</t>
  </si>
  <si>
    <t>Cozinha</t>
  </si>
  <si>
    <t>Lavanderia</t>
  </si>
  <si>
    <t>Ralo</t>
  </si>
  <si>
    <t>Corredor</t>
  </si>
  <si>
    <t>INTERRUPTOR
Simples</t>
  </si>
  <si>
    <t>Banheiro Superior</t>
  </si>
  <si>
    <t>Banheiro inferior</t>
  </si>
  <si>
    <t>Saída 
Chuveiro</t>
  </si>
  <si>
    <t>Fiação</t>
  </si>
  <si>
    <t>Quarto Heitor</t>
  </si>
  <si>
    <t>Quarto Casal</t>
  </si>
  <si>
    <t>INTERRUPTOR
TRIPLO (ventilador)</t>
  </si>
  <si>
    <t>Quarto de trás</t>
  </si>
  <si>
    <t>CAIXA 
(tamanho do celular)</t>
  </si>
  <si>
    <t>Campainha</t>
  </si>
  <si>
    <t>Caixinha
Tampada</t>
  </si>
  <si>
    <t>Externo</t>
  </si>
  <si>
    <t>INTERRUPTOR 
Simples c/ 1 Tomada</t>
  </si>
  <si>
    <t>INTERRUPTOR 
DUPLO c/ 1  Tomada</t>
  </si>
  <si>
    <t>CAIXA 
(tamanho do celular menos 3 dedos)</t>
  </si>
  <si>
    <t>TOTAIS</t>
  </si>
  <si>
    <t>Gravity</t>
  </si>
  <si>
    <t>Urgency</t>
  </si>
  <si>
    <t>Tendency</t>
  </si>
  <si>
    <t>SUM</t>
  </si>
  <si>
    <t>Corrimão</t>
  </si>
  <si>
    <t>Tampas do vaso</t>
  </si>
  <si>
    <t>Lixeira externa</t>
  </si>
  <si>
    <t>Calha</t>
  </si>
  <si>
    <t>Chaveiro p/ parede</t>
  </si>
  <si>
    <t>Coments</t>
  </si>
  <si>
    <t>4200 em 10x</t>
  </si>
  <si>
    <t>Status</t>
  </si>
  <si>
    <t>A</t>
  </si>
  <si>
    <t>D</t>
  </si>
  <si>
    <t>O</t>
  </si>
  <si>
    <t>STATUS:</t>
  </si>
  <si>
    <t>C - Created</t>
  </si>
  <si>
    <t>A- Analysed / Action pending</t>
  </si>
  <si>
    <t>O - Ongoing</t>
  </si>
  <si>
    <t>W - Waiting some response / feedback</t>
  </si>
  <si>
    <t>D - Done</t>
  </si>
  <si>
    <t>x-Canceled-F*k</t>
  </si>
  <si>
    <t>Description2</t>
  </si>
  <si>
    <t>Tábua de passar</t>
  </si>
  <si>
    <t>Armário pro quartinho</t>
  </si>
  <si>
    <t>Puxa sacos</t>
  </si>
  <si>
    <t>C</t>
  </si>
  <si>
    <t>porta vassoutas</t>
  </si>
  <si>
    <t>cadeirinha p Heitor (mesa jantar)</t>
  </si>
  <si>
    <t>Protetores de quinas</t>
  </si>
  <si>
    <t>Prendedores de gavetas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</si>
</sst>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scheme val="minor"/>
    </font>
    <font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9" fillId="4" borderId="4" xfId="0" applyFont="1" applyFill="1" applyBorder="1"/>
    <xf numFmtId="0" fontId="0" fillId="0" borderId="4" xfId="0" applyFont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9" borderId="4" xfId="0" applyFont="1" applyFill="1" applyBorder="1"/>
    <xf numFmtId="0" fontId="0" fillId="10" borderId="4" xfId="0" applyFont="1" applyFill="1" applyBorder="1"/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 val="0"/>
        <strike val="0"/>
        <outline val="0"/>
        <shadow val="0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8</xdr:row>
      <xdr:rowOff>60960</xdr:rowOff>
    </xdr:from>
    <xdr:to>
      <xdr:col>13</xdr:col>
      <xdr:colOff>530487</xdr:colOff>
      <xdr:row>19</xdr:row>
      <xdr:rowOff>32701</xdr:rowOff>
    </xdr:to>
    <xdr:pic>
      <xdr:nvPicPr>
        <xdr:cNvPr id="2" name="irc_mi" descr="http://static.wixstatic.com/media/538b3f_6b5c90408d8d487eb8878a4d1c789b0e.png_srz_486_286_85_22_0.50_1.20_0.00_png_sr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1524000"/>
          <a:ext cx="3555627" cy="1983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3" displayName="Table13" ref="A1:G17" totalsRowShown="0" headerRowDxfId="14" dataDxfId="13">
  <autoFilter ref="A1:G17"/>
  <tableColumns count="7">
    <tableColumn id="5" name="Status" dataDxfId="12"/>
    <tableColumn id="2" name="Description2" dataDxfId="11"/>
    <tableColumn id="6" name="Gravity" dataDxfId="10"/>
    <tableColumn id="7" name="Urgency" dataDxfId="9"/>
    <tableColumn id="8" name="Tendency" dataDxfId="8"/>
    <tableColumn id="9" name="SUM" dataDxfId="7">
      <calculatedColumnFormula>IF(E2&lt;&gt;"",E2+D2+C2,"")</calculatedColumnFormula>
    </tableColumn>
    <tableColumn id="1" name="Coment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5" sqref="E5"/>
    </sheetView>
  </sheetViews>
  <sheetFormatPr defaultRowHeight="14.4" x14ac:dyDescent="0.3"/>
  <sheetData>
    <row r="2" spans="1:5" x14ac:dyDescent="0.3">
      <c r="A2" t="s">
        <v>24</v>
      </c>
      <c r="E2" t="s">
        <v>53</v>
      </c>
    </row>
    <row r="4" spans="1:5" x14ac:dyDescent="0.3">
      <c r="A4" t="s">
        <v>52</v>
      </c>
      <c r="E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4" x14ac:dyDescent="0.3"/>
  <cols>
    <col min="1" max="1" width="41.441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31</v>
      </c>
    </row>
    <row r="5" spans="1:1" x14ac:dyDescent="0.3">
      <c r="A5" t="s">
        <v>2</v>
      </c>
    </row>
    <row r="7" spans="1:1" x14ac:dyDescent="0.3">
      <c r="A7" t="s">
        <v>54</v>
      </c>
    </row>
    <row r="8" spans="1:1" x14ac:dyDescent="0.3">
      <c r="A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5" sqref="B15:C16"/>
    </sheetView>
  </sheetViews>
  <sheetFormatPr defaultRowHeight="14.4" x14ac:dyDescent="0.3"/>
  <cols>
    <col min="1" max="1" width="8.44140625" customWidth="1"/>
    <col min="2" max="2" width="26.6640625" customWidth="1"/>
    <col min="7" max="7" width="36.5546875" style="24" customWidth="1"/>
  </cols>
  <sheetData>
    <row r="1" spans="1:7" x14ac:dyDescent="0.3">
      <c r="A1" s="15" t="s">
        <v>94</v>
      </c>
      <c r="B1" s="16" t="s">
        <v>105</v>
      </c>
      <c r="C1" s="15" t="s">
        <v>83</v>
      </c>
      <c r="D1" s="15" t="s">
        <v>84</v>
      </c>
      <c r="E1" s="15" t="s">
        <v>85</v>
      </c>
      <c r="F1" s="17" t="s">
        <v>86</v>
      </c>
      <c r="G1" s="22" t="s">
        <v>92</v>
      </c>
    </row>
    <row r="2" spans="1:7" x14ac:dyDescent="0.3">
      <c r="A2" s="4" t="s">
        <v>96</v>
      </c>
      <c r="B2" s="18" t="s">
        <v>88</v>
      </c>
      <c r="C2" s="19">
        <v>3</v>
      </c>
      <c r="D2" s="4">
        <v>4</v>
      </c>
      <c r="E2" s="4">
        <v>1</v>
      </c>
      <c r="F2" s="20">
        <f t="shared" ref="F2:F14" si="0">IF(E2&lt;&gt;"",E2+D2+C2,"")</f>
        <v>8</v>
      </c>
      <c r="G2" s="23"/>
    </row>
    <row r="3" spans="1:7" x14ac:dyDescent="0.3">
      <c r="A3" s="4" t="s">
        <v>97</v>
      </c>
      <c r="B3" s="18" t="s">
        <v>25</v>
      </c>
      <c r="C3" s="19">
        <v>5</v>
      </c>
      <c r="D3" s="4">
        <v>5</v>
      </c>
      <c r="E3" s="4">
        <v>4</v>
      </c>
      <c r="F3" s="20">
        <f t="shared" si="0"/>
        <v>14</v>
      </c>
      <c r="G3" s="23"/>
    </row>
    <row r="4" spans="1:7" x14ac:dyDescent="0.3">
      <c r="A4" s="4" t="s">
        <v>109</v>
      </c>
      <c r="B4" s="18" t="s">
        <v>26</v>
      </c>
      <c r="C4" s="19">
        <v>2</v>
      </c>
      <c r="D4" s="4">
        <v>2</v>
      </c>
      <c r="E4" s="4">
        <v>1</v>
      </c>
      <c r="F4" s="20">
        <f t="shared" si="0"/>
        <v>5</v>
      </c>
      <c r="G4" s="23"/>
    </row>
    <row r="5" spans="1:7" x14ac:dyDescent="0.3">
      <c r="A5" s="4" t="s">
        <v>96</v>
      </c>
      <c r="B5" s="18" t="s">
        <v>55</v>
      </c>
      <c r="C5" s="19">
        <v>5</v>
      </c>
      <c r="D5" s="4">
        <v>5</v>
      </c>
      <c r="E5" s="4">
        <v>5</v>
      </c>
      <c r="F5" s="20">
        <f t="shared" si="0"/>
        <v>15</v>
      </c>
      <c r="G5" s="23" t="s">
        <v>93</v>
      </c>
    </row>
    <row r="6" spans="1:7" x14ac:dyDescent="0.3">
      <c r="A6" s="4" t="s">
        <v>97</v>
      </c>
      <c r="B6" s="18" t="s">
        <v>87</v>
      </c>
      <c r="C6" s="19">
        <v>4</v>
      </c>
      <c r="D6" s="4">
        <v>3</v>
      </c>
      <c r="E6" s="4">
        <v>4</v>
      </c>
      <c r="F6" s="20">
        <f t="shared" si="0"/>
        <v>11</v>
      </c>
      <c r="G6" s="23"/>
    </row>
    <row r="7" spans="1:7" x14ac:dyDescent="0.3">
      <c r="A7" s="4" t="s">
        <v>109</v>
      </c>
      <c r="B7" s="18" t="s">
        <v>89</v>
      </c>
      <c r="C7" s="19">
        <v>1</v>
      </c>
      <c r="D7" s="4">
        <v>1</v>
      </c>
      <c r="E7" s="4">
        <v>1</v>
      </c>
      <c r="F7" s="20">
        <f t="shared" si="0"/>
        <v>3</v>
      </c>
      <c r="G7" s="23"/>
    </row>
    <row r="8" spans="1:7" x14ac:dyDescent="0.3">
      <c r="A8" s="4" t="s">
        <v>95</v>
      </c>
      <c r="B8" s="18" t="s">
        <v>90</v>
      </c>
      <c r="C8" s="19">
        <v>2</v>
      </c>
      <c r="D8" s="4">
        <v>2</v>
      </c>
      <c r="E8" s="4">
        <v>2</v>
      </c>
      <c r="F8" s="20">
        <f t="shared" si="0"/>
        <v>6</v>
      </c>
      <c r="G8" s="23"/>
    </row>
    <row r="9" spans="1:7" x14ac:dyDescent="0.3">
      <c r="A9" s="4" t="s">
        <v>109</v>
      </c>
      <c r="B9" s="18" t="s">
        <v>91</v>
      </c>
      <c r="C9" s="19">
        <v>1</v>
      </c>
      <c r="D9" s="4">
        <v>1</v>
      </c>
      <c r="E9" s="4">
        <v>1</v>
      </c>
      <c r="F9" s="20">
        <f t="shared" si="0"/>
        <v>3</v>
      </c>
      <c r="G9" s="23"/>
    </row>
    <row r="10" spans="1:7" x14ac:dyDescent="0.3">
      <c r="A10" s="4" t="s">
        <v>109</v>
      </c>
      <c r="B10" s="18" t="s">
        <v>106</v>
      </c>
      <c r="C10" s="19"/>
      <c r="D10" s="4"/>
      <c r="E10" s="4"/>
      <c r="F10" s="20" t="str">
        <f t="shared" si="0"/>
        <v/>
      </c>
      <c r="G10" s="23"/>
    </row>
    <row r="11" spans="1:7" x14ac:dyDescent="0.3">
      <c r="A11" s="4" t="s">
        <v>95</v>
      </c>
      <c r="B11" s="21" t="s">
        <v>107</v>
      </c>
      <c r="C11" s="4"/>
      <c r="D11" s="4"/>
      <c r="E11" s="4"/>
      <c r="F11" s="20" t="str">
        <f t="shared" si="0"/>
        <v/>
      </c>
      <c r="G11" s="21"/>
    </row>
    <row r="12" spans="1:7" x14ac:dyDescent="0.3">
      <c r="A12" s="4" t="s">
        <v>109</v>
      </c>
      <c r="B12" s="21" t="s">
        <v>108</v>
      </c>
      <c r="C12" s="4"/>
      <c r="D12" s="4"/>
      <c r="E12" s="4"/>
      <c r="F12" s="20" t="str">
        <f t="shared" si="0"/>
        <v/>
      </c>
      <c r="G12" s="21"/>
    </row>
    <row r="13" spans="1:7" x14ac:dyDescent="0.3">
      <c r="A13" s="21" t="s">
        <v>109</v>
      </c>
      <c r="B13" s="21" t="s">
        <v>110</v>
      </c>
      <c r="C13" s="4"/>
      <c r="D13" s="4"/>
      <c r="E13" s="4"/>
      <c r="F13" s="20" t="str">
        <f t="shared" si="0"/>
        <v/>
      </c>
      <c r="G13" s="21"/>
    </row>
    <row r="14" spans="1:7" x14ac:dyDescent="0.3">
      <c r="A14" s="21" t="s">
        <v>95</v>
      </c>
      <c r="B14" s="21" t="s">
        <v>111</v>
      </c>
      <c r="C14" s="4"/>
      <c r="D14" s="4"/>
      <c r="E14" s="4"/>
      <c r="F14" s="20" t="str">
        <f t="shared" si="0"/>
        <v/>
      </c>
      <c r="G14" s="21"/>
    </row>
    <row r="15" spans="1:7" x14ac:dyDescent="0.3">
      <c r="A15" s="21"/>
      <c r="B15" s="21" t="s">
        <v>112</v>
      </c>
      <c r="C15" s="4">
        <v>4</v>
      </c>
      <c r="D15" s="4">
        <v>4</v>
      </c>
      <c r="E15" s="4">
        <v>3</v>
      </c>
      <c r="F15" s="33">
        <f>IF(E15&lt;&gt;"",E15+D15+C15,"")</f>
        <v>11</v>
      </c>
      <c r="G15" s="21"/>
    </row>
    <row r="16" spans="1:7" x14ac:dyDescent="0.3">
      <c r="A16" s="21"/>
      <c r="B16" s="21" t="s">
        <v>113</v>
      </c>
      <c r="C16" s="4">
        <v>4</v>
      </c>
      <c r="D16" s="4">
        <v>5</v>
      </c>
      <c r="E16" s="4">
        <v>4</v>
      </c>
      <c r="F16" s="33">
        <f>IF(E16&lt;&gt;"",E16+D16+C16,"")</f>
        <v>13</v>
      </c>
      <c r="G16" s="21"/>
    </row>
    <row r="17" spans="1:7" x14ac:dyDescent="0.3">
      <c r="A17" s="21"/>
      <c r="B17" s="21"/>
      <c r="C17" s="4"/>
      <c r="D17" s="4"/>
      <c r="E17" s="4"/>
      <c r="F17" s="33" t="str">
        <f>IF(E17&lt;&gt;"",E17+D17+C17,"")</f>
        <v/>
      </c>
      <c r="G17" s="21"/>
    </row>
    <row r="20" spans="1:7" x14ac:dyDescent="0.3">
      <c r="A20" s="25" t="s">
        <v>98</v>
      </c>
    </row>
    <row r="21" spans="1:7" x14ac:dyDescent="0.3">
      <c r="A21" s="26"/>
    </row>
    <row r="22" spans="1:7" x14ac:dyDescent="0.3">
      <c r="A22" s="27" t="s">
        <v>99</v>
      </c>
    </row>
    <row r="23" spans="1:7" x14ac:dyDescent="0.3">
      <c r="A23" s="28" t="s">
        <v>100</v>
      </c>
    </row>
    <row r="24" spans="1:7" x14ac:dyDescent="0.3">
      <c r="A24" s="29" t="s">
        <v>101</v>
      </c>
    </row>
    <row r="25" spans="1:7" x14ac:dyDescent="0.3">
      <c r="A25" s="30" t="s">
        <v>102</v>
      </c>
    </row>
    <row r="26" spans="1:7" x14ac:dyDescent="0.3">
      <c r="A26" s="31" t="s">
        <v>103</v>
      </c>
    </row>
    <row r="27" spans="1:7" x14ac:dyDescent="0.3">
      <c r="A27" s="32" t="s">
        <v>104</v>
      </c>
    </row>
  </sheetData>
  <conditionalFormatting sqref="A1:A17 A20:A27">
    <cfRule type="cellIs" dxfId="5" priority="1" operator="equal">
      <formula>"x"</formula>
    </cfRule>
  </conditionalFormatting>
  <conditionalFormatting sqref="A2:A10">
    <cfRule type="cellIs" dxfId="4" priority="2" operator="equal">
      <formula>"D"</formula>
    </cfRule>
    <cfRule type="cellIs" dxfId="3" priority="2" operator="equal">
      <formula>"W"</formula>
    </cfRule>
    <cfRule type="cellIs" dxfId="2" priority="3" operator="equal">
      <formula>"O"</formula>
    </cfRule>
    <cfRule type="cellIs" dxfId="1" priority="4" operator="equal">
      <formula>"A"</formula>
    </cfRule>
    <cfRule type="cellIs" dxfId="0" priority="5" operator="equal">
      <formula>"C"</formula>
    </cfRule>
  </conditionalFormatting>
  <conditionalFormatting sqref="F1:G17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RowHeight="14.4" x14ac:dyDescent="0.3"/>
  <sheetData>
    <row r="1" spans="1:7" x14ac:dyDescent="0.3">
      <c r="A1" t="s">
        <v>5</v>
      </c>
      <c r="B1" t="s">
        <v>7</v>
      </c>
      <c r="C1" t="s">
        <v>6</v>
      </c>
      <c r="D1" t="s">
        <v>8</v>
      </c>
      <c r="E1" t="s">
        <v>9</v>
      </c>
      <c r="F1" t="s">
        <v>19</v>
      </c>
      <c r="G1" t="s">
        <v>22</v>
      </c>
    </row>
    <row r="2" spans="1:7" x14ac:dyDescent="0.3">
      <c r="A2" t="s">
        <v>12</v>
      </c>
      <c r="B2" t="s">
        <v>15</v>
      </c>
      <c r="C2" t="s">
        <v>16</v>
      </c>
      <c r="D2" t="s">
        <v>10</v>
      </c>
      <c r="E2" t="s">
        <v>3</v>
      </c>
      <c r="F2" t="s">
        <v>13</v>
      </c>
      <c r="G2" t="s">
        <v>23</v>
      </c>
    </row>
    <row r="3" spans="1:7" x14ac:dyDescent="0.3">
      <c r="A3" t="s">
        <v>13</v>
      </c>
      <c r="C3" t="s">
        <v>17</v>
      </c>
      <c r="D3" t="s">
        <v>11</v>
      </c>
      <c r="E3" t="s">
        <v>4</v>
      </c>
      <c r="G3" t="s">
        <v>27</v>
      </c>
    </row>
    <row r="4" spans="1:7" x14ac:dyDescent="0.3">
      <c r="A4" t="s">
        <v>14</v>
      </c>
      <c r="C4" t="s">
        <v>18</v>
      </c>
      <c r="D4" t="s">
        <v>13</v>
      </c>
      <c r="G4" t="s">
        <v>28</v>
      </c>
    </row>
    <row r="5" spans="1:7" x14ac:dyDescent="0.3">
      <c r="A5" t="s">
        <v>30</v>
      </c>
      <c r="D5" t="s">
        <v>20</v>
      </c>
      <c r="G5" t="s">
        <v>29</v>
      </c>
    </row>
    <row r="6" spans="1:7" x14ac:dyDescent="0.3">
      <c r="D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12" sqref="E12"/>
    </sheetView>
  </sheetViews>
  <sheetFormatPr defaultRowHeight="14.4" x14ac:dyDescent="0.3"/>
  <cols>
    <col min="1" max="1" width="23.88671875" customWidth="1"/>
  </cols>
  <sheetData>
    <row r="1" spans="1:15" x14ac:dyDescent="0.3">
      <c r="A1" t="s">
        <v>1</v>
      </c>
    </row>
    <row r="2" spans="1:15" x14ac:dyDescent="0.3">
      <c r="A2" t="s">
        <v>31</v>
      </c>
      <c r="B2">
        <v>348</v>
      </c>
      <c r="C2">
        <v>18</v>
      </c>
      <c r="D2">
        <f>B2/C2</f>
        <v>19.333333333333332</v>
      </c>
      <c r="F2" t="s">
        <v>32</v>
      </c>
      <c r="G2">
        <f>B2/18</f>
        <v>19.333333333333332</v>
      </c>
      <c r="I2">
        <f>G2*3.6</f>
        <v>69.599999999999994</v>
      </c>
      <c r="L2">
        <v>89</v>
      </c>
      <c r="M2">
        <f>L2/3.6</f>
        <v>24.722222222222221</v>
      </c>
      <c r="O2">
        <f>B2/18</f>
        <v>19.333333333333332</v>
      </c>
    </row>
    <row r="3" spans="1:15" x14ac:dyDescent="0.3">
      <c r="B3">
        <v>89</v>
      </c>
      <c r="C3">
        <v>3.6</v>
      </c>
      <c r="D3">
        <f>B3/C3</f>
        <v>24.722222222222221</v>
      </c>
    </row>
    <row r="9" spans="1:15" x14ac:dyDescent="0.3">
      <c r="A9" t="s">
        <v>2</v>
      </c>
    </row>
    <row r="11" spans="1:15" x14ac:dyDescent="0.3">
      <c r="A11" t="s">
        <v>33</v>
      </c>
      <c r="B11">
        <v>322</v>
      </c>
      <c r="C11">
        <v>18</v>
      </c>
    </row>
    <row r="13" spans="1:15" x14ac:dyDescent="0.3">
      <c r="A13" t="s">
        <v>34</v>
      </c>
    </row>
    <row r="14" spans="1:15" x14ac:dyDescent="0.3">
      <c r="A14" s="1" t="s">
        <v>35</v>
      </c>
      <c r="B14">
        <v>133</v>
      </c>
    </row>
    <row r="15" spans="1:15" x14ac:dyDescent="0.3">
      <c r="A15" s="1" t="s">
        <v>36</v>
      </c>
      <c r="B15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5" sqref="B15:B17"/>
    </sheetView>
  </sheetViews>
  <sheetFormatPr defaultRowHeight="14.4" x14ac:dyDescent="0.3"/>
  <cols>
    <col min="2" max="2" width="20.44140625" customWidth="1"/>
  </cols>
  <sheetData>
    <row r="1" spans="1:3" ht="15.6" x14ac:dyDescent="0.3">
      <c r="A1" s="3">
        <f>SUM(A3:A1048576)</f>
        <v>10</v>
      </c>
      <c r="C1" s="3">
        <f>SUM(C3:C1048576)</f>
        <v>8</v>
      </c>
    </row>
    <row r="2" spans="1:3" x14ac:dyDescent="0.3">
      <c r="A2" t="s">
        <v>43</v>
      </c>
      <c r="C2" t="s">
        <v>44</v>
      </c>
    </row>
    <row r="3" spans="1:3" x14ac:dyDescent="0.3">
      <c r="A3">
        <v>1</v>
      </c>
      <c r="B3" t="s">
        <v>37</v>
      </c>
      <c r="C3">
        <v>2</v>
      </c>
    </row>
    <row r="4" spans="1:3" x14ac:dyDescent="0.3">
      <c r="A4">
        <v>2</v>
      </c>
      <c r="B4" t="s">
        <v>38</v>
      </c>
      <c r="C4">
        <v>1</v>
      </c>
    </row>
    <row r="5" spans="1:3" x14ac:dyDescent="0.3">
      <c r="A5">
        <v>1</v>
      </c>
      <c r="B5" t="s">
        <v>51</v>
      </c>
      <c r="C5" s="2">
        <v>1</v>
      </c>
    </row>
    <row r="6" spans="1:3" x14ac:dyDescent="0.3">
      <c r="A6">
        <v>1</v>
      </c>
      <c r="B6" t="s">
        <v>45</v>
      </c>
    </row>
    <row r="8" spans="1:3" x14ac:dyDescent="0.3">
      <c r="A8">
        <v>2</v>
      </c>
      <c r="B8" t="s">
        <v>40</v>
      </c>
      <c r="C8">
        <v>1</v>
      </c>
    </row>
    <row r="9" spans="1:3" x14ac:dyDescent="0.3">
      <c r="A9">
        <v>1</v>
      </c>
      <c r="B9" t="s">
        <v>41</v>
      </c>
      <c r="C9">
        <v>1</v>
      </c>
    </row>
    <row r="10" spans="1:3" x14ac:dyDescent="0.3">
      <c r="A10">
        <v>1</v>
      </c>
      <c r="B10" t="s">
        <v>42</v>
      </c>
      <c r="C10">
        <v>1</v>
      </c>
    </row>
    <row r="11" spans="1:3" x14ac:dyDescent="0.3">
      <c r="A11">
        <v>1</v>
      </c>
      <c r="B11" t="s">
        <v>39</v>
      </c>
      <c r="C11">
        <v>1</v>
      </c>
    </row>
    <row r="13" spans="1:3" x14ac:dyDescent="0.3">
      <c r="B13" t="s">
        <v>46</v>
      </c>
    </row>
    <row r="14" spans="1:3" x14ac:dyDescent="0.3">
      <c r="B14" t="s">
        <v>47</v>
      </c>
    </row>
    <row r="15" spans="1:3" x14ac:dyDescent="0.3">
      <c r="B15" t="s">
        <v>48</v>
      </c>
    </row>
    <row r="16" spans="1:3" x14ac:dyDescent="0.3">
      <c r="B16" t="s">
        <v>49</v>
      </c>
    </row>
    <row r="17" spans="2:2" x14ac:dyDescent="0.3">
      <c r="B17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90" zoomScaleNormal="90" workbookViewId="0">
      <selection activeCell="R14" sqref="R14"/>
    </sheetView>
  </sheetViews>
  <sheetFormatPr defaultRowHeight="14.4" x14ac:dyDescent="0.3"/>
  <cols>
    <col min="1" max="2" width="15" style="4" customWidth="1"/>
    <col min="3" max="3" width="8.88671875" style="4"/>
    <col min="4" max="4" width="12.88671875" style="4" bestFit="1" customWidth="1"/>
    <col min="5" max="5" width="8.88671875" style="4"/>
    <col min="6" max="7" width="12.88671875" style="4" bestFit="1" customWidth="1"/>
    <col min="8" max="8" width="2.88671875" style="4" customWidth="1"/>
    <col min="9" max="9" width="17.109375" style="4" customWidth="1"/>
    <col min="10" max="11" width="17.88671875" style="4" customWidth="1"/>
    <col min="12" max="12" width="2.44140625" style="4" customWidth="1"/>
    <col min="13" max="15" width="8.88671875" style="4"/>
    <col min="16" max="16" width="2.6640625" style="4" customWidth="1"/>
    <col min="17" max="18" width="18" style="4" customWidth="1"/>
    <col min="19" max="19" width="10" style="4" customWidth="1"/>
    <col min="20" max="16384" width="8.88671875" style="4"/>
  </cols>
  <sheetData>
    <row r="1" spans="1:21" ht="43.8" customHeight="1" x14ac:dyDescent="0.3">
      <c r="A1" s="9"/>
      <c r="B1" s="9"/>
      <c r="C1" s="9" t="s">
        <v>56</v>
      </c>
      <c r="D1" s="11" t="s">
        <v>66</v>
      </c>
      <c r="E1" s="9" t="s">
        <v>59</v>
      </c>
      <c r="F1" s="11" t="s">
        <v>61</v>
      </c>
      <c r="G1" s="11" t="s">
        <v>60</v>
      </c>
      <c r="H1" s="11"/>
      <c r="I1" s="11" t="s">
        <v>79</v>
      </c>
      <c r="J1" s="11" t="s">
        <v>80</v>
      </c>
      <c r="K1" s="11" t="s">
        <v>73</v>
      </c>
      <c r="L1" s="9"/>
      <c r="M1" s="11" t="s">
        <v>69</v>
      </c>
      <c r="N1" s="11" t="s">
        <v>70</v>
      </c>
      <c r="O1" s="9" t="s">
        <v>64</v>
      </c>
      <c r="P1" s="9"/>
      <c r="Q1" s="11" t="s">
        <v>75</v>
      </c>
      <c r="R1" s="11" t="s">
        <v>81</v>
      </c>
      <c r="S1" s="9" t="s">
        <v>76</v>
      </c>
      <c r="T1" s="11" t="s">
        <v>77</v>
      </c>
      <c r="U1" s="14"/>
    </row>
    <row r="2" spans="1:21" ht="15.6" x14ac:dyDescent="0.3">
      <c r="A2" s="9"/>
      <c r="B2" s="13" t="s">
        <v>82</v>
      </c>
      <c r="C2" s="12">
        <f>SUM(C3:C1048576)</f>
        <v>26</v>
      </c>
      <c r="D2" s="12">
        <f t="shared" ref="D2:J2" si="0">SUM(D3:D1048576)</f>
        <v>6</v>
      </c>
      <c r="E2" s="12">
        <f t="shared" si="0"/>
        <v>2</v>
      </c>
      <c r="F2" s="12">
        <f t="shared" si="0"/>
        <v>2</v>
      </c>
      <c r="G2" s="12">
        <f>SUM(G3:G1048576)</f>
        <v>1</v>
      </c>
      <c r="H2" s="10"/>
      <c r="I2" s="12">
        <f>SUM(I3:I1048576)</f>
        <v>2</v>
      </c>
      <c r="J2" s="12">
        <f t="shared" si="0"/>
        <v>1</v>
      </c>
      <c r="K2" s="12">
        <f>SUM(K3:K1048576)</f>
        <v>1</v>
      </c>
      <c r="L2" s="10"/>
      <c r="M2" s="12">
        <f>SUM(M3:M1048576)</f>
        <v>1</v>
      </c>
      <c r="N2" s="12">
        <f>SUM(N3:N1048576)</f>
        <v>4</v>
      </c>
      <c r="O2" s="12">
        <f>SUM(O3:O1048576)</f>
        <v>1</v>
      </c>
      <c r="P2" s="10"/>
      <c r="Q2" s="12">
        <f>SUM(Q3:Q1048576)</f>
        <v>1</v>
      </c>
      <c r="R2" s="12">
        <f>SUM(R3:R1048576)</f>
        <v>1</v>
      </c>
      <c r="S2" s="12">
        <f>SUM(S3:S1048576)</f>
        <v>1</v>
      </c>
      <c r="T2" s="12">
        <f>SUM(T3:T1048576)</f>
        <v>1</v>
      </c>
      <c r="U2" s="14"/>
    </row>
    <row r="3" spans="1:21" ht="15.6" x14ac:dyDescent="0.3">
      <c r="A3" s="9" t="s">
        <v>57</v>
      </c>
      <c r="B3" s="12">
        <f t="shared" ref="B3:B12" si="1">SUM(C3:XFD3)</f>
        <v>3</v>
      </c>
      <c r="C3" s="7">
        <v>3</v>
      </c>
      <c r="D3" s="7"/>
      <c r="E3" s="7"/>
      <c r="F3" s="7"/>
      <c r="G3" s="7"/>
      <c r="H3" s="8"/>
      <c r="I3" s="7"/>
      <c r="J3" s="7"/>
      <c r="K3" s="7"/>
      <c r="L3" s="8"/>
      <c r="M3" s="7"/>
      <c r="N3" s="7"/>
      <c r="O3" s="7"/>
      <c r="P3" s="8"/>
      <c r="Q3" s="7"/>
      <c r="R3" s="7"/>
      <c r="S3" s="7"/>
      <c r="T3" s="7"/>
      <c r="U3" s="14"/>
    </row>
    <row r="4" spans="1:21" ht="15.6" x14ac:dyDescent="0.3">
      <c r="A4" s="9" t="s">
        <v>58</v>
      </c>
      <c r="B4" s="12">
        <f t="shared" si="1"/>
        <v>6</v>
      </c>
      <c r="C4" s="7">
        <v>3</v>
      </c>
      <c r="D4" s="7"/>
      <c r="E4" s="7">
        <v>1</v>
      </c>
      <c r="F4" s="7">
        <v>1</v>
      </c>
      <c r="G4" s="7">
        <v>1</v>
      </c>
      <c r="H4" s="8"/>
      <c r="I4" s="7"/>
      <c r="J4" s="7"/>
      <c r="K4" s="7"/>
      <c r="L4" s="8"/>
      <c r="M4" s="7"/>
      <c r="N4" s="7"/>
      <c r="O4" s="7"/>
      <c r="P4" s="8"/>
      <c r="Q4" s="7"/>
      <c r="R4" s="7"/>
      <c r="S4" s="7"/>
      <c r="T4" s="7"/>
      <c r="U4" s="14"/>
    </row>
    <row r="5" spans="1:21" ht="15.6" x14ac:dyDescent="0.3">
      <c r="A5" s="9" t="s">
        <v>68</v>
      </c>
      <c r="B5" s="12">
        <f t="shared" si="1"/>
        <v>2</v>
      </c>
      <c r="C5" s="7"/>
      <c r="D5" s="7">
        <v>1</v>
      </c>
      <c r="E5" s="7"/>
      <c r="F5" s="7"/>
      <c r="G5" s="7"/>
      <c r="H5" s="8"/>
      <c r="I5" s="7">
        <v>1</v>
      </c>
      <c r="J5" s="7"/>
      <c r="K5" s="7"/>
      <c r="L5" s="8"/>
      <c r="M5" s="7"/>
      <c r="N5" s="7"/>
      <c r="O5" s="7"/>
      <c r="P5" s="8"/>
      <c r="Q5" s="7"/>
      <c r="R5" s="7"/>
      <c r="S5" s="7"/>
      <c r="T5" s="7"/>
      <c r="U5" s="14"/>
    </row>
    <row r="6" spans="1:21" ht="15.6" x14ac:dyDescent="0.3">
      <c r="A6" s="9" t="s">
        <v>62</v>
      </c>
      <c r="B6" s="12">
        <f t="shared" si="1"/>
        <v>8</v>
      </c>
      <c r="C6" s="7">
        <v>6</v>
      </c>
      <c r="D6" s="7">
        <v>1</v>
      </c>
      <c r="E6" s="7"/>
      <c r="F6" s="7"/>
      <c r="G6" s="7"/>
      <c r="H6" s="8"/>
      <c r="I6" s="7"/>
      <c r="J6" s="7">
        <v>1</v>
      </c>
      <c r="K6" s="7"/>
      <c r="L6" s="8"/>
      <c r="M6" s="7"/>
      <c r="N6" s="7"/>
      <c r="O6" s="7"/>
      <c r="P6" s="8"/>
      <c r="Q6" s="7"/>
      <c r="R6" s="7"/>
      <c r="S6" s="7"/>
      <c r="T6" s="7"/>
      <c r="U6" s="14"/>
    </row>
    <row r="7" spans="1:21" ht="15.6" x14ac:dyDescent="0.3">
      <c r="A7" s="9" t="s">
        <v>63</v>
      </c>
      <c r="B7" s="12">
        <f t="shared" si="1"/>
        <v>3</v>
      </c>
      <c r="C7" s="7">
        <v>2</v>
      </c>
      <c r="D7" s="7"/>
      <c r="E7" s="7"/>
      <c r="F7" s="7"/>
      <c r="G7" s="7"/>
      <c r="H7" s="8"/>
      <c r="I7" s="7"/>
      <c r="J7" s="7"/>
      <c r="K7" s="7"/>
      <c r="L7" s="8"/>
      <c r="M7" s="7"/>
      <c r="N7" s="7"/>
      <c r="O7" s="7">
        <v>1</v>
      </c>
      <c r="P7" s="8"/>
      <c r="Q7" s="7"/>
      <c r="R7" s="7"/>
      <c r="S7" s="7"/>
      <c r="T7" s="7"/>
      <c r="U7" s="14"/>
    </row>
    <row r="8" spans="1:21" ht="15.6" x14ac:dyDescent="0.3">
      <c r="A8" s="9" t="s">
        <v>65</v>
      </c>
      <c r="B8" s="12">
        <f t="shared" si="1"/>
        <v>2</v>
      </c>
      <c r="C8" s="7"/>
      <c r="D8" s="7">
        <v>1</v>
      </c>
      <c r="E8" s="7"/>
      <c r="F8" s="7">
        <v>1</v>
      </c>
      <c r="G8" s="7"/>
      <c r="H8" s="8"/>
      <c r="I8" s="7"/>
      <c r="J8" s="7"/>
      <c r="K8" s="7"/>
      <c r="L8" s="8"/>
      <c r="M8" s="7"/>
      <c r="N8" s="7"/>
      <c r="O8" s="7"/>
      <c r="P8" s="8"/>
      <c r="Q8" s="7"/>
      <c r="R8" s="7"/>
      <c r="S8" s="7"/>
      <c r="T8" s="7"/>
      <c r="U8" s="14"/>
    </row>
    <row r="9" spans="1:21" ht="15.6" x14ac:dyDescent="0.3">
      <c r="A9" s="9" t="s">
        <v>67</v>
      </c>
      <c r="B9" s="12">
        <f t="shared" si="1"/>
        <v>4</v>
      </c>
      <c r="C9" s="7"/>
      <c r="D9" s="7">
        <v>1</v>
      </c>
      <c r="E9" s="7"/>
      <c r="F9" s="7"/>
      <c r="G9" s="7"/>
      <c r="H9" s="8"/>
      <c r="I9" s="7">
        <v>1</v>
      </c>
      <c r="J9" s="7"/>
      <c r="K9" s="7"/>
      <c r="L9" s="8"/>
      <c r="M9" s="7">
        <v>1</v>
      </c>
      <c r="N9" s="7">
        <v>1</v>
      </c>
      <c r="O9" s="7"/>
      <c r="P9" s="8"/>
      <c r="Q9" s="7"/>
      <c r="R9" s="7"/>
      <c r="S9" s="7"/>
      <c r="T9" s="7"/>
      <c r="U9" s="14"/>
    </row>
    <row r="10" spans="1:21" ht="15.6" x14ac:dyDescent="0.3">
      <c r="A10" s="9" t="s">
        <v>71</v>
      </c>
      <c r="B10" s="12">
        <f t="shared" si="1"/>
        <v>6</v>
      </c>
      <c r="C10" s="7">
        <v>4</v>
      </c>
      <c r="D10" s="7">
        <v>1</v>
      </c>
      <c r="E10" s="7"/>
      <c r="F10" s="7"/>
      <c r="G10" s="7"/>
      <c r="H10" s="8"/>
      <c r="I10" s="7"/>
      <c r="J10" s="7"/>
      <c r="K10" s="7"/>
      <c r="L10" s="8"/>
      <c r="M10" s="7"/>
      <c r="N10" s="7">
        <v>1</v>
      </c>
      <c r="O10" s="7"/>
      <c r="P10" s="8"/>
      <c r="Q10" s="7"/>
      <c r="R10" s="7"/>
      <c r="S10" s="7"/>
      <c r="T10" s="7"/>
      <c r="U10" s="14"/>
    </row>
    <row r="11" spans="1:21" ht="15.6" x14ac:dyDescent="0.3">
      <c r="A11" s="9" t="s">
        <v>72</v>
      </c>
      <c r="B11" s="12">
        <f t="shared" si="1"/>
        <v>8</v>
      </c>
      <c r="C11" s="7">
        <v>5</v>
      </c>
      <c r="D11" s="7"/>
      <c r="E11" s="7">
        <v>1</v>
      </c>
      <c r="F11" s="7"/>
      <c r="G11" s="7"/>
      <c r="H11" s="8"/>
      <c r="I11" s="7"/>
      <c r="J11" s="7"/>
      <c r="K11" s="7">
        <v>1</v>
      </c>
      <c r="L11" s="8"/>
      <c r="M11" s="7"/>
      <c r="N11" s="7">
        <v>1</v>
      </c>
      <c r="O11" s="7"/>
      <c r="P11" s="8"/>
      <c r="Q11" s="7"/>
      <c r="R11" s="7"/>
      <c r="S11" s="7"/>
      <c r="T11" s="7"/>
      <c r="U11" s="14"/>
    </row>
    <row r="12" spans="1:21" ht="15.6" x14ac:dyDescent="0.3">
      <c r="A12" s="9" t="s">
        <v>74</v>
      </c>
      <c r="B12" s="12">
        <f t="shared" si="1"/>
        <v>6</v>
      </c>
      <c r="C12" s="7">
        <v>3</v>
      </c>
      <c r="D12" s="7">
        <v>1</v>
      </c>
      <c r="E12" s="7"/>
      <c r="F12" s="7"/>
      <c r="G12" s="7"/>
      <c r="H12" s="8"/>
      <c r="I12" s="7"/>
      <c r="J12" s="7"/>
      <c r="K12" s="7"/>
      <c r="L12" s="8"/>
      <c r="M12" s="7"/>
      <c r="N12" s="7">
        <v>1</v>
      </c>
      <c r="O12" s="7"/>
      <c r="P12" s="8"/>
      <c r="Q12" s="7">
        <v>1</v>
      </c>
      <c r="R12" s="7"/>
      <c r="S12" s="7"/>
      <c r="T12" s="7"/>
      <c r="U12" s="14"/>
    </row>
    <row r="13" spans="1:21" ht="15.6" x14ac:dyDescent="0.3">
      <c r="A13" s="9"/>
      <c r="B13" s="12"/>
      <c r="C13" s="7"/>
      <c r="D13" s="7"/>
      <c r="E13" s="7"/>
      <c r="F13" s="7"/>
      <c r="G13" s="7"/>
      <c r="H13" s="8"/>
      <c r="I13" s="7"/>
      <c r="J13" s="7"/>
      <c r="K13" s="7"/>
      <c r="L13" s="8"/>
      <c r="M13" s="7"/>
      <c r="N13" s="7"/>
      <c r="O13" s="7"/>
      <c r="P13" s="8"/>
      <c r="Q13" s="7"/>
      <c r="R13" s="7"/>
      <c r="S13" s="7"/>
      <c r="T13" s="7"/>
      <c r="U13" s="14"/>
    </row>
    <row r="14" spans="1:21" ht="15.6" x14ac:dyDescent="0.3">
      <c r="A14" s="9" t="s">
        <v>78</v>
      </c>
      <c r="B14" s="12">
        <f>SUM(C14:XFD14)</f>
        <v>3</v>
      </c>
      <c r="C14" s="7"/>
      <c r="D14" s="7"/>
      <c r="E14" s="7"/>
      <c r="F14" s="7"/>
      <c r="G14" s="7"/>
      <c r="H14" s="8"/>
      <c r="I14" s="7"/>
      <c r="J14" s="7"/>
      <c r="K14" s="7"/>
      <c r="L14" s="8"/>
      <c r="M14" s="7"/>
      <c r="N14" s="7"/>
      <c r="O14" s="7"/>
      <c r="P14" s="8"/>
      <c r="Q14" s="7"/>
      <c r="R14" s="7">
        <v>1</v>
      </c>
      <c r="S14" s="7">
        <v>1</v>
      </c>
      <c r="T14" s="7">
        <v>1</v>
      </c>
      <c r="U14" s="14"/>
    </row>
    <row r="15" spans="1:21" x14ac:dyDescent="0.3">
      <c r="A15" s="9"/>
      <c r="B15" s="13"/>
      <c r="C15" s="7"/>
      <c r="D15" s="7"/>
      <c r="E15" s="7"/>
      <c r="F15" s="7"/>
      <c r="G15" s="7"/>
      <c r="H15" s="8"/>
      <c r="I15" s="7"/>
      <c r="J15" s="7"/>
      <c r="K15" s="7"/>
      <c r="L15" s="8"/>
      <c r="M15" s="7"/>
      <c r="N15" s="7"/>
      <c r="O15" s="7"/>
      <c r="P15" s="8"/>
      <c r="Q15" s="7"/>
      <c r="R15" s="7"/>
      <c r="S15" s="7"/>
      <c r="T15" s="7"/>
      <c r="U15" s="14"/>
    </row>
    <row r="16" spans="1:2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18" sqref="A1:B18"/>
    </sheetView>
  </sheetViews>
  <sheetFormatPr defaultRowHeight="14.4" x14ac:dyDescent="0.3"/>
  <cols>
    <col min="1" max="1" width="31.109375" bestFit="1" customWidth="1"/>
  </cols>
  <sheetData>
    <row r="1" spans="1:21" x14ac:dyDescent="0.3">
      <c r="A1" s="5" t="s">
        <v>56</v>
      </c>
      <c r="B1" s="4">
        <v>26</v>
      </c>
      <c r="D1">
        <v>26</v>
      </c>
      <c r="E1">
        <v>6</v>
      </c>
      <c r="F1">
        <v>2</v>
      </c>
      <c r="G1">
        <v>2</v>
      </c>
      <c r="H1">
        <v>1</v>
      </c>
      <c r="J1">
        <v>2</v>
      </c>
      <c r="K1">
        <v>1</v>
      </c>
      <c r="L1">
        <v>1</v>
      </c>
      <c r="N1">
        <v>1</v>
      </c>
      <c r="O1">
        <v>4</v>
      </c>
      <c r="P1">
        <v>1</v>
      </c>
      <c r="R1">
        <v>1</v>
      </c>
      <c r="S1">
        <v>1</v>
      </c>
      <c r="T1">
        <v>1</v>
      </c>
      <c r="U1">
        <v>1</v>
      </c>
    </row>
    <row r="2" spans="1:21" ht="28.8" x14ac:dyDescent="0.3">
      <c r="A2" s="6" t="s">
        <v>66</v>
      </c>
      <c r="B2" s="4">
        <v>6</v>
      </c>
    </row>
    <row r="3" spans="1:21" x14ac:dyDescent="0.3">
      <c r="A3" s="5" t="s">
        <v>59</v>
      </c>
      <c r="B3" s="4">
        <v>2</v>
      </c>
    </row>
    <row r="4" spans="1:21" ht="28.8" x14ac:dyDescent="0.3">
      <c r="A4" s="6" t="s">
        <v>61</v>
      </c>
      <c r="B4" s="4">
        <v>2</v>
      </c>
    </row>
    <row r="5" spans="1:21" ht="28.8" x14ac:dyDescent="0.3">
      <c r="A5" s="6" t="s">
        <v>60</v>
      </c>
      <c r="B5" s="4">
        <v>1</v>
      </c>
    </row>
    <row r="6" spans="1:21" x14ac:dyDescent="0.3">
      <c r="A6" s="6"/>
      <c r="B6" s="4"/>
    </row>
    <row r="7" spans="1:21" ht="28.8" x14ac:dyDescent="0.3">
      <c r="A7" s="6" t="s">
        <v>79</v>
      </c>
      <c r="B7" s="4">
        <v>2</v>
      </c>
    </row>
    <row r="8" spans="1:21" ht="28.8" x14ac:dyDescent="0.3">
      <c r="A8" s="6" t="s">
        <v>80</v>
      </c>
      <c r="B8" s="4">
        <v>1</v>
      </c>
    </row>
    <row r="9" spans="1:21" ht="28.8" x14ac:dyDescent="0.3">
      <c r="A9" s="6" t="s">
        <v>73</v>
      </c>
      <c r="B9" s="4">
        <v>1</v>
      </c>
    </row>
    <row r="10" spans="1:21" x14ac:dyDescent="0.3">
      <c r="A10" s="5"/>
      <c r="B10" s="4"/>
    </row>
    <row r="11" spans="1:21" ht="28.8" x14ac:dyDescent="0.3">
      <c r="A11" s="6" t="s">
        <v>69</v>
      </c>
      <c r="B11" s="4">
        <v>1</v>
      </c>
    </row>
    <row r="12" spans="1:21" x14ac:dyDescent="0.3">
      <c r="A12" s="6" t="s">
        <v>70</v>
      </c>
      <c r="B12" s="4">
        <v>4</v>
      </c>
    </row>
    <row r="13" spans="1:21" x14ac:dyDescent="0.3">
      <c r="A13" s="5" t="s">
        <v>64</v>
      </c>
      <c r="B13" s="4">
        <v>1</v>
      </c>
    </row>
    <row r="14" spans="1:21" x14ac:dyDescent="0.3">
      <c r="A14" s="5"/>
      <c r="B14" s="4"/>
    </row>
    <row r="15" spans="1:21" ht="28.8" x14ac:dyDescent="0.3">
      <c r="A15" s="6" t="s">
        <v>75</v>
      </c>
      <c r="B15" s="4">
        <v>1</v>
      </c>
    </row>
    <row r="16" spans="1:21" ht="28.8" x14ac:dyDescent="0.3">
      <c r="A16" s="6" t="s">
        <v>81</v>
      </c>
      <c r="B16" s="4">
        <v>1</v>
      </c>
    </row>
    <row r="17" spans="1:2" x14ac:dyDescent="0.3">
      <c r="A17" s="5" t="s">
        <v>76</v>
      </c>
      <c r="B17" s="4">
        <v>1</v>
      </c>
    </row>
    <row r="18" spans="1:2" ht="28.8" x14ac:dyDescent="0.3">
      <c r="A18" s="6" t="s">
        <v>77</v>
      </c>
      <c r="B18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Pendencia</vt:lpstr>
      <vt:lpstr>Prioridades</vt:lpstr>
      <vt:lpstr>Compras</vt:lpstr>
      <vt:lpstr>moveis da vo</vt:lpstr>
      <vt:lpstr>Pintura</vt:lpstr>
      <vt:lpstr>Qtd Portas e Janelas1</vt:lpstr>
      <vt:lpstr>Qtd Tomadas</vt:lpstr>
      <vt:lpstr>Tomadas transpostas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2018-08-31T13:32:02Z</dcterms:modified>
</cp:coreProperties>
</file>