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5"/>
  </bookViews>
  <sheets>
    <sheet name="Somatorios" sheetId="4" r:id="rId1"/>
    <sheet name="Caixa d Agua" sheetId="3" r:id="rId2"/>
    <sheet name="Garagem" sheetId="1" r:id="rId3"/>
    <sheet name="Garagem (2)" sheetId="5" r:id="rId4"/>
    <sheet name="Muro Garagem" sheetId="6" r:id="rId5"/>
    <sheet name="Calhas e Rufo" sheetId="7" r:id="rId6"/>
  </sheets>
  <calcPr calcId="152511"/>
</workbook>
</file>

<file path=xl/calcChain.xml><?xml version="1.0" encoding="utf-8"?>
<calcChain xmlns="http://schemas.openxmlformats.org/spreadsheetml/2006/main">
  <c r="K7" i="6" l="1"/>
  <c r="K6" i="6"/>
  <c r="K4" i="6" s="1"/>
  <c r="H8" i="5" l="1"/>
  <c r="R19" i="5"/>
  <c r="U11" i="5"/>
  <c r="F2" i="5"/>
  <c r="K2" i="1"/>
  <c r="B3" i="4" l="1"/>
  <c r="H19" i="1" l="1"/>
  <c r="G2" i="3" l="1"/>
  <c r="G8" i="3"/>
  <c r="Q11" i="1" l="1"/>
</calcChain>
</file>

<file path=xl/sharedStrings.xml><?xml version="1.0" encoding="utf-8"?>
<sst xmlns="http://schemas.openxmlformats.org/spreadsheetml/2006/main" count="145" uniqueCount="85">
  <si>
    <t>Vigas de 4 metros</t>
  </si>
  <si>
    <t>Viga de 3 metros</t>
  </si>
  <si>
    <t>Qtdade</t>
  </si>
  <si>
    <t>Item</t>
  </si>
  <si>
    <t>Especificação</t>
  </si>
  <si>
    <t>normal 4x4</t>
  </si>
  <si>
    <t>Viga 3 metros</t>
  </si>
  <si>
    <t>4x15</t>
  </si>
  <si>
    <t>Ripoes 12 m2</t>
  </si>
  <si>
    <t>Telhas 13 m2</t>
  </si>
  <si>
    <t>Saco de cimento</t>
  </si>
  <si>
    <t>treliça (pra caber dentro do tubo)</t>
  </si>
  <si>
    <t>Tubos de 6m</t>
  </si>
  <si>
    <t>Areia</t>
  </si>
  <si>
    <t>meio metro</t>
  </si>
  <si>
    <t>1,35m  X  0,90 altura</t>
  </si>
  <si>
    <t>Flange</t>
  </si>
  <si>
    <t>Registro</t>
  </si>
  <si>
    <t xml:space="preserve"> 3/4</t>
  </si>
  <si>
    <t>Cotovelo</t>
  </si>
  <si>
    <t>Luva</t>
  </si>
  <si>
    <t>Cano</t>
  </si>
  <si>
    <t>2 m</t>
  </si>
  <si>
    <t>GODOY</t>
  </si>
  <si>
    <t>2x4</t>
  </si>
  <si>
    <t>2x6</t>
  </si>
  <si>
    <t>H8</t>
  </si>
  <si>
    <t>parcela em 2x</t>
  </si>
  <si>
    <t>x</t>
  </si>
  <si>
    <t>x so eternite</t>
  </si>
  <si>
    <t>x verificar diametro</t>
  </si>
  <si>
    <t>ERCLA</t>
  </si>
  <si>
    <t>claudia</t>
  </si>
  <si>
    <t xml:space="preserve"> * ripas burtas ou beneficiadas</t>
  </si>
  <si>
    <t>MUNDO DAS TELHAS</t>
  </si>
  <si>
    <t>13x17 = 17 telhas por m2</t>
  </si>
  <si>
    <t xml:space="preserve"> +ou- 40m</t>
  </si>
  <si>
    <t>nao parcelam</t>
  </si>
  <si>
    <t xml:space="preserve"> = 220 telhas</t>
  </si>
  <si>
    <t xml:space="preserve"> TELHAS BOCKS</t>
  </si>
  <si>
    <t xml:space="preserve"> divide 4x</t>
  </si>
  <si>
    <t>isaias</t>
  </si>
  <si>
    <t>Almeida Material de Construções</t>
  </si>
  <si>
    <t>PILAR</t>
  </si>
  <si>
    <t>TELHAS CAJURU</t>
  </si>
  <si>
    <t>1 por 2</t>
  </si>
  <si>
    <t>x4</t>
  </si>
  <si>
    <t>2x5 ou 2x4 de cedro</t>
  </si>
  <si>
    <t xml:space="preserve"> &lt;&lt;50</t>
  </si>
  <si>
    <t>acima de 300 parcela em 2x</t>
  </si>
  <si>
    <t>Caixa de agua 500 TIGRE</t>
  </si>
  <si>
    <t>2,10 o metro</t>
  </si>
  <si>
    <t>cx agua</t>
  </si>
  <si>
    <t>grade</t>
  </si>
  <si>
    <t>garagem</t>
  </si>
  <si>
    <t>POUPANÇA</t>
  </si>
  <si>
    <t>sobra</t>
  </si>
  <si>
    <t>Mao de Obra</t>
  </si>
  <si>
    <t>Materiais Caixa d Agua</t>
  </si>
  <si>
    <t>Caixa d´Agua</t>
  </si>
  <si>
    <t>Materiais garagem</t>
  </si>
  <si>
    <t>telhas</t>
  </si>
  <si>
    <t>madeiras</t>
  </si>
  <si>
    <t>Grades</t>
  </si>
  <si>
    <t xml:space="preserve"> divide 6x</t>
  </si>
  <si>
    <t>x1</t>
  </si>
  <si>
    <t>Corrimão</t>
  </si>
  <si>
    <t>100 tijolos</t>
  </si>
  <si>
    <t>3 sacos de areia</t>
  </si>
  <si>
    <t>5 massa pronta</t>
  </si>
  <si>
    <t>ALMEIDA CONSTRUÇÕES</t>
  </si>
  <si>
    <t>material</t>
  </si>
  <si>
    <t>luziel</t>
  </si>
  <si>
    <t>pintor</t>
  </si>
  <si>
    <t>tintas vizinho</t>
  </si>
  <si>
    <t>MANACÁ</t>
  </si>
  <si>
    <t>3267-2094</t>
  </si>
  <si>
    <t>3367-1896</t>
  </si>
  <si>
    <t>3367-1300</t>
  </si>
  <si>
    <t>3367-3340</t>
  </si>
  <si>
    <t>TARUMA (Ferreira)</t>
  </si>
  <si>
    <t>VALDIR</t>
  </si>
  <si>
    <t>orcamento sabado</t>
  </si>
  <si>
    <t>VIZINHOS</t>
  </si>
  <si>
    <t>CALHAS Castelo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</si>
</sst>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16" sqref="B16"/>
    </sheetView>
  </sheetViews>
  <sheetFormatPr defaultRowHeight="14.4" x14ac:dyDescent="0.3"/>
  <cols>
    <col min="1" max="1" width="28.6640625" customWidth="1"/>
  </cols>
  <sheetData>
    <row r="2" spans="1:2" x14ac:dyDescent="0.3">
      <c r="A2" t="s">
        <v>55</v>
      </c>
      <c r="B2">
        <v>4500</v>
      </c>
    </row>
    <row r="3" spans="1:2" x14ac:dyDescent="0.3">
      <c r="A3" s="4" t="s">
        <v>56</v>
      </c>
      <c r="B3">
        <f>B2-SUM(B4:B1048576)</f>
        <v>1950</v>
      </c>
    </row>
    <row r="7" spans="1:2" x14ac:dyDescent="0.3">
      <c r="A7" t="s">
        <v>57</v>
      </c>
      <c r="B7">
        <v>1000</v>
      </c>
    </row>
    <row r="9" spans="1:2" x14ac:dyDescent="0.3">
      <c r="A9" t="s">
        <v>58</v>
      </c>
    </row>
    <row r="10" spans="1:2" x14ac:dyDescent="0.3">
      <c r="A10" t="s">
        <v>59</v>
      </c>
    </row>
    <row r="12" spans="1:2" x14ac:dyDescent="0.3">
      <c r="A12" t="s">
        <v>60</v>
      </c>
    </row>
    <row r="13" spans="1:2" x14ac:dyDescent="0.3">
      <c r="A13" t="s">
        <v>61</v>
      </c>
    </row>
    <row r="14" spans="1:2" x14ac:dyDescent="0.3">
      <c r="A14" t="s">
        <v>62</v>
      </c>
    </row>
    <row r="16" spans="1:2" x14ac:dyDescent="0.3">
      <c r="A16" t="s">
        <v>63</v>
      </c>
    </row>
    <row r="18" spans="1:2" x14ac:dyDescent="0.3">
      <c r="A18" t="s">
        <v>66</v>
      </c>
      <c r="B18">
        <v>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" sqref="E2"/>
    </sheetView>
  </sheetViews>
  <sheetFormatPr defaultRowHeight="14.4" x14ac:dyDescent="0.3"/>
  <cols>
    <col min="2" max="2" width="19" customWidth="1"/>
    <col min="3" max="3" width="12.109375" bestFit="1" customWidth="1"/>
  </cols>
  <sheetData>
    <row r="1" spans="1:8" x14ac:dyDescent="0.3">
      <c r="B1" t="s">
        <v>15</v>
      </c>
      <c r="E1" s="2" t="s">
        <v>23</v>
      </c>
      <c r="G1" s="2" t="s">
        <v>31</v>
      </c>
    </row>
    <row r="2" spans="1:8" x14ac:dyDescent="0.3">
      <c r="E2">
        <v>104.6</v>
      </c>
      <c r="G2">
        <f>SUM(G4:G12)</f>
        <v>61.7</v>
      </c>
      <c r="H2" t="s">
        <v>49</v>
      </c>
    </row>
    <row r="3" spans="1:8" x14ac:dyDescent="0.3">
      <c r="A3" t="s">
        <v>2</v>
      </c>
      <c r="B3" t="s">
        <v>3</v>
      </c>
      <c r="C3" t="s">
        <v>4</v>
      </c>
    </row>
    <row r="4" spans="1:8" x14ac:dyDescent="0.3">
      <c r="A4">
        <v>1</v>
      </c>
      <c r="B4" t="s">
        <v>16</v>
      </c>
      <c r="C4">
        <v>60</v>
      </c>
      <c r="G4">
        <v>13.5</v>
      </c>
      <c r="H4" t="s">
        <v>48</v>
      </c>
    </row>
    <row r="5" spans="1:8" x14ac:dyDescent="0.3">
      <c r="A5">
        <v>1</v>
      </c>
      <c r="B5" t="s">
        <v>16</v>
      </c>
      <c r="C5">
        <v>32</v>
      </c>
      <c r="G5">
        <v>11</v>
      </c>
    </row>
    <row r="6" spans="1:8" x14ac:dyDescent="0.3">
      <c r="A6">
        <v>1</v>
      </c>
      <c r="B6" t="s">
        <v>16</v>
      </c>
      <c r="C6" s="1" t="s">
        <v>18</v>
      </c>
      <c r="G6">
        <v>7.5</v>
      </c>
    </row>
    <row r="7" spans="1:8" x14ac:dyDescent="0.3">
      <c r="A7">
        <v>1</v>
      </c>
      <c r="B7" t="s">
        <v>17</v>
      </c>
      <c r="C7">
        <v>50</v>
      </c>
      <c r="G7">
        <v>18</v>
      </c>
    </row>
    <row r="8" spans="1:8" x14ac:dyDescent="0.3">
      <c r="A8">
        <v>2</v>
      </c>
      <c r="B8" t="s">
        <v>19</v>
      </c>
      <c r="C8" t="s">
        <v>18</v>
      </c>
      <c r="G8">
        <f>2*1</f>
        <v>2</v>
      </c>
    </row>
    <row r="9" spans="1:8" x14ac:dyDescent="0.3">
      <c r="A9">
        <v>1</v>
      </c>
      <c r="B9" t="s">
        <v>20</v>
      </c>
      <c r="C9" t="s">
        <v>18</v>
      </c>
      <c r="G9">
        <v>1</v>
      </c>
    </row>
    <row r="10" spans="1:8" x14ac:dyDescent="0.3">
      <c r="A10">
        <v>1</v>
      </c>
      <c r="B10" t="s">
        <v>21</v>
      </c>
      <c r="C10" t="s">
        <v>18</v>
      </c>
      <c r="D10" t="s">
        <v>22</v>
      </c>
      <c r="G10">
        <v>6</v>
      </c>
    </row>
    <row r="11" spans="1:8" x14ac:dyDescent="0.3">
      <c r="A11">
        <v>1</v>
      </c>
      <c r="B11" t="s">
        <v>20</v>
      </c>
      <c r="C11">
        <v>32</v>
      </c>
      <c r="G11">
        <v>1.5</v>
      </c>
    </row>
    <row r="12" spans="1:8" x14ac:dyDescent="0.3">
      <c r="A12">
        <v>1</v>
      </c>
      <c r="B12" t="s">
        <v>19</v>
      </c>
      <c r="C12">
        <v>32</v>
      </c>
      <c r="G12">
        <v>1.2</v>
      </c>
    </row>
    <row r="15" spans="1:8" x14ac:dyDescent="0.3">
      <c r="E15" t="s">
        <v>27</v>
      </c>
    </row>
    <row r="18" spans="2:7" x14ac:dyDescent="0.3">
      <c r="B18" t="s">
        <v>50</v>
      </c>
      <c r="G18">
        <v>215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A8" sqref="A8:XFD8"/>
    </sheetView>
  </sheetViews>
  <sheetFormatPr defaultRowHeight="14.4" x14ac:dyDescent="0.3"/>
  <cols>
    <col min="2" max="2" width="19" customWidth="1"/>
    <col min="3" max="3" width="12.109375" bestFit="1" customWidth="1"/>
    <col min="5" max="5" width="20.33203125" customWidth="1"/>
    <col min="6" max="6" width="11.5546875" customWidth="1"/>
    <col min="7" max="7" width="18.33203125" bestFit="1" customWidth="1"/>
    <col min="10" max="10" width="13.5546875" bestFit="1" customWidth="1"/>
  </cols>
  <sheetData>
    <row r="1" spans="1:18" x14ac:dyDescent="0.3">
      <c r="E1" s="2" t="s">
        <v>23</v>
      </c>
      <c r="F1" s="2" t="s">
        <v>31</v>
      </c>
      <c r="G1" t="s">
        <v>34</v>
      </c>
      <c r="J1" t="s">
        <v>39</v>
      </c>
      <c r="K1" t="s">
        <v>41</v>
      </c>
      <c r="M1" s="2" t="s">
        <v>42</v>
      </c>
      <c r="Q1" s="2" t="s">
        <v>44</v>
      </c>
    </row>
    <row r="2" spans="1:18" x14ac:dyDescent="0.3">
      <c r="E2" s="2"/>
      <c r="F2" s="2"/>
      <c r="G2" t="s">
        <v>37</v>
      </c>
      <c r="J2" t="s">
        <v>40</v>
      </c>
      <c r="K2" s="2">
        <f>SUM(K3:K1048576)</f>
        <v>608.5</v>
      </c>
      <c r="Q2">
        <v>399</v>
      </c>
      <c r="R2" t="s">
        <v>46</v>
      </c>
    </row>
    <row r="3" spans="1:18" x14ac:dyDescent="0.3">
      <c r="A3" t="s">
        <v>2</v>
      </c>
      <c r="B3" t="s">
        <v>3</v>
      </c>
      <c r="C3" t="s">
        <v>4</v>
      </c>
      <c r="E3">
        <v>366.5</v>
      </c>
      <c r="F3" t="s">
        <v>32</v>
      </c>
    </row>
    <row r="4" spans="1:18" x14ac:dyDescent="0.3">
      <c r="A4">
        <v>4</v>
      </c>
      <c r="B4" t="s">
        <v>0</v>
      </c>
      <c r="C4" t="s">
        <v>5</v>
      </c>
      <c r="D4" t="s">
        <v>24</v>
      </c>
      <c r="F4">
        <v>128</v>
      </c>
      <c r="K4">
        <v>120</v>
      </c>
    </row>
    <row r="5" spans="1:18" x14ac:dyDescent="0.3">
      <c r="A5">
        <v>1</v>
      </c>
      <c r="B5" t="s">
        <v>1</v>
      </c>
      <c r="C5" t="s">
        <v>5</v>
      </c>
      <c r="F5">
        <v>24</v>
      </c>
      <c r="K5">
        <v>22.5</v>
      </c>
    </row>
    <row r="6" spans="1:18" x14ac:dyDescent="0.3">
      <c r="A6">
        <v>1</v>
      </c>
      <c r="B6" t="s">
        <v>6</v>
      </c>
      <c r="C6" t="s">
        <v>7</v>
      </c>
      <c r="D6" t="s">
        <v>25</v>
      </c>
      <c r="F6">
        <v>39</v>
      </c>
      <c r="K6">
        <v>36</v>
      </c>
    </row>
    <row r="7" spans="1:18" x14ac:dyDescent="0.3">
      <c r="B7" t="s">
        <v>8</v>
      </c>
      <c r="E7" s="3" t="s">
        <v>28</v>
      </c>
      <c r="F7" t="s">
        <v>51</v>
      </c>
      <c r="G7" t="s">
        <v>36</v>
      </c>
      <c r="H7">
        <v>72</v>
      </c>
      <c r="J7">
        <v>1.87</v>
      </c>
      <c r="K7">
        <v>93</v>
      </c>
      <c r="R7" t="s">
        <v>45</v>
      </c>
    </row>
    <row r="8" spans="1:18" x14ac:dyDescent="0.3">
      <c r="B8" t="s">
        <v>9</v>
      </c>
      <c r="E8" s="3" t="s">
        <v>29</v>
      </c>
      <c r="F8">
        <v>242</v>
      </c>
      <c r="G8" t="s">
        <v>35</v>
      </c>
      <c r="H8" t="s">
        <v>38</v>
      </c>
      <c r="I8">
        <v>198</v>
      </c>
      <c r="J8">
        <v>0.68</v>
      </c>
      <c r="K8">
        <v>172</v>
      </c>
    </row>
    <row r="11" spans="1:18" x14ac:dyDescent="0.3">
      <c r="A11">
        <v>2</v>
      </c>
      <c r="B11" t="s">
        <v>10</v>
      </c>
      <c r="Q11" s="8">
        <f>600-SUM(Q2-Q17)</f>
        <v>311</v>
      </c>
    </row>
    <row r="12" spans="1:18" x14ac:dyDescent="0.3">
      <c r="A12">
        <v>4</v>
      </c>
      <c r="B12" t="s">
        <v>11</v>
      </c>
      <c r="E12" t="s">
        <v>26</v>
      </c>
      <c r="Q12" s="8"/>
    </row>
    <row r="13" spans="1:18" x14ac:dyDescent="0.3">
      <c r="A13">
        <v>2</v>
      </c>
      <c r="B13" t="s">
        <v>12</v>
      </c>
      <c r="E13" s="3" t="s">
        <v>30</v>
      </c>
      <c r="Q13" s="8"/>
    </row>
    <row r="14" spans="1:18" x14ac:dyDescent="0.3">
      <c r="B14" t="s">
        <v>13</v>
      </c>
      <c r="C14" t="s">
        <v>14</v>
      </c>
      <c r="Q14" s="8"/>
    </row>
    <row r="16" spans="1:18" x14ac:dyDescent="0.3">
      <c r="B16" t="s">
        <v>43</v>
      </c>
    </row>
    <row r="17" spans="1:17" x14ac:dyDescent="0.3">
      <c r="B17" t="s">
        <v>47</v>
      </c>
      <c r="Q17">
        <v>110</v>
      </c>
    </row>
    <row r="19" spans="1:17" x14ac:dyDescent="0.3">
      <c r="H19">
        <f>2.5*I19</f>
        <v>50</v>
      </c>
      <c r="I19">
        <v>20</v>
      </c>
    </row>
    <row r="27" spans="1:17" x14ac:dyDescent="0.3">
      <c r="F27" t="s">
        <v>33</v>
      </c>
    </row>
    <row r="30" spans="1:17" x14ac:dyDescent="0.3">
      <c r="A30">
        <v>180</v>
      </c>
      <c r="B30" t="s">
        <v>52</v>
      </c>
    </row>
    <row r="31" spans="1:17" x14ac:dyDescent="0.3">
      <c r="B31" t="s">
        <v>53</v>
      </c>
    </row>
    <row r="32" spans="1:17" x14ac:dyDescent="0.3">
      <c r="B32" t="s">
        <v>54</v>
      </c>
    </row>
    <row r="34" spans="11:11" x14ac:dyDescent="0.3">
      <c r="K34">
        <v>165</v>
      </c>
    </row>
  </sheetData>
  <mergeCells count="1">
    <mergeCell ref="Q11:Q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K3" sqref="K3"/>
    </sheetView>
  </sheetViews>
  <sheetFormatPr defaultRowHeight="14.4" x14ac:dyDescent="0.3"/>
  <cols>
    <col min="2" max="2" width="19" customWidth="1"/>
    <col min="3" max="3" width="12.109375" bestFit="1" customWidth="1"/>
    <col min="5" max="5" width="13.5546875" bestFit="1" customWidth="1"/>
    <col min="8" max="9" width="11.5546875" customWidth="1"/>
    <col min="14" max="15" width="20.33203125" customWidth="1"/>
    <col min="16" max="16" width="11.5546875" customWidth="1"/>
    <col min="17" max="17" width="18.33203125" bestFit="1" customWidth="1"/>
  </cols>
  <sheetData>
    <row r="1" spans="1:22" x14ac:dyDescent="0.3">
      <c r="E1" t="s">
        <v>39</v>
      </c>
      <c r="F1" t="s">
        <v>41</v>
      </c>
      <c r="H1" s="2" t="s">
        <v>31</v>
      </c>
      <c r="I1" s="2"/>
      <c r="J1" s="2" t="s">
        <v>42</v>
      </c>
      <c r="N1" s="2" t="s">
        <v>23</v>
      </c>
      <c r="O1" s="2"/>
      <c r="P1" s="2"/>
      <c r="Q1" t="s">
        <v>34</v>
      </c>
      <c r="U1" s="2" t="s">
        <v>44</v>
      </c>
    </row>
    <row r="2" spans="1:22" x14ac:dyDescent="0.3">
      <c r="E2" t="s">
        <v>64</v>
      </c>
      <c r="F2" s="2">
        <f>SUM(F3:F1048576)</f>
        <v>165</v>
      </c>
      <c r="H2" s="2" t="s">
        <v>65</v>
      </c>
      <c r="I2" s="2"/>
      <c r="N2" s="2"/>
      <c r="O2" s="2"/>
      <c r="P2" s="2"/>
      <c r="Q2" t="s">
        <v>37</v>
      </c>
      <c r="U2">
        <v>399</v>
      </c>
      <c r="V2" t="s">
        <v>46</v>
      </c>
    </row>
    <row r="3" spans="1:22" x14ac:dyDescent="0.3">
      <c r="A3" t="s">
        <v>2</v>
      </c>
      <c r="B3" t="s">
        <v>3</v>
      </c>
      <c r="C3" t="s">
        <v>4</v>
      </c>
      <c r="H3" t="s">
        <v>32</v>
      </c>
      <c r="N3">
        <v>366.5</v>
      </c>
    </row>
    <row r="4" spans="1:22" x14ac:dyDescent="0.3">
      <c r="A4">
        <v>4</v>
      </c>
      <c r="B4" t="s">
        <v>0</v>
      </c>
      <c r="C4" t="s">
        <v>5</v>
      </c>
      <c r="D4" t="s">
        <v>24</v>
      </c>
    </row>
    <row r="5" spans="1:22" x14ac:dyDescent="0.3">
      <c r="A5">
        <v>1</v>
      </c>
      <c r="B5" t="s">
        <v>1</v>
      </c>
      <c r="C5" t="s">
        <v>5</v>
      </c>
    </row>
    <row r="6" spans="1:22" x14ac:dyDescent="0.3">
      <c r="A6">
        <v>1</v>
      </c>
      <c r="B6" t="s">
        <v>6</v>
      </c>
      <c r="C6" t="s">
        <v>7</v>
      </c>
      <c r="D6" t="s">
        <v>25</v>
      </c>
    </row>
    <row r="7" spans="1:22" x14ac:dyDescent="0.3">
      <c r="B7" t="s">
        <v>8</v>
      </c>
      <c r="E7">
        <v>1.87</v>
      </c>
      <c r="N7" s="3" t="s">
        <v>28</v>
      </c>
      <c r="O7" s="3"/>
      <c r="Q7" t="s">
        <v>36</v>
      </c>
      <c r="R7">
        <v>72</v>
      </c>
      <c r="V7" t="s">
        <v>45</v>
      </c>
    </row>
    <row r="8" spans="1:22" x14ac:dyDescent="0.3">
      <c r="B8" t="s">
        <v>9</v>
      </c>
      <c r="E8">
        <v>0.68</v>
      </c>
      <c r="F8">
        <v>165</v>
      </c>
      <c r="H8">
        <f>220*1.1</f>
        <v>242.00000000000003</v>
      </c>
      <c r="N8" s="3" t="s">
        <v>29</v>
      </c>
      <c r="O8" s="3"/>
      <c r="Q8" t="s">
        <v>35</v>
      </c>
      <c r="R8" t="s">
        <v>38</v>
      </c>
      <c r="S8">
        <v>198</v>
      </c>
    </row>
    <row r="11" spans="1:22" x14ac:dyDescent="0.3">
      <c r="A11">
        <v>2</v>
      </c>
      <c r="B11" t="s">
        <v>10</v>
      </c>
      <c r="U11" s="8">
        <f>600-SUM(U2-U17)</f>
        <v>311</v>
      </c>
    </row>
    <row r="12" spans="1:22" x14ac:dyDescent="0.3">
      <c r="A12">
        <v>4</v>
      </c>
      <c r="B12" t="s">
        <v>11</v>
      </c>
      <c r="N12" t="s">
        <v>26</v>
      </c>
      <c r="U12" s="8"/>
    </row>
    <row r="13" spans="1:22" x14ac:dyDescent="0.3">
      <c r="A13">
        <v>2</v>
      </c>
      <c r="B13" t="s">
        <v>12</v>
      </c>
      <c r="N13" s="3" t="s">
        <v>30</v>
      </c>
      <c r="O13" s="3"/>
      <c r="U13" s="8"/>
    </row>
    <row r="14" spans="1:22" x14ac:dyDescent="0.3">
      <c r="B14" t="s">
        <v>13</v>
      </c>
      <c r="C14" t="s">
        <v>14</v>
      </c>
      <c r="U14" s="8"/>
    </row>
    <row r="16" spans="1:22" x14ac:dyDescent="0.3">
      <c r="B16" t="s">
        <v>43</v>
      </c>
    </row>
    <row r="17" spans="1:21" x14ac:dyDescent="0.3">
      <c r="B17" t="s">
        <v>47</v>
      </c>
      <c r="U17">
        <v>110</v>
      </c>
    </row>
    <row r="19" spans="1:21" x14ac:dyDescent="0.3">
      <c r="R19">
        <f>2.5*S19</f>
        <v>50</v>
      </c>
      <c r="S19">
        <v>20</v>
      </c>
    </row>
    <row r="27" spans="1:21" x14ac:dyDescent="0.3">
      <c r="H27" t="s">
        <v>33</v>
      </c>
    </row>
    <row r="30" spans="1:21" x14ac:dyDescent="0.3">
      <c r="A30">
        <v>180</v>
      </c>
      <c r="B30" t="s">
        <v>52</v>
      </c>
    </row>
    <row r="31" spans="1:21" x14ac:dyDescent="0.3">
      <c r="B31" t="s">
        <v>53</v>
      </c>
    </row>
    <row r="32" spans="1:21" x14ac:dyDescent="0.3">
      <c r="B32" t="s">
        <v>54</v>
      </c>
    </row>
  </sheetData>
  <mergeCells count="1">
    <mergeCell ref="U11:U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6" sqref="J16"/>
    </sheetView>
  </sheetViews>
  <sheetFormatPr defaultRowHeight="14.4" x14ac:dyDescent="0.3"/>
  <cols>
    <col min="1" max="1" width="15.6640625" customWidth="1"/>
    <col min="2" max="2" width="8.88671875" customWidth="1"/>
    <col min="3" max="3" width="10.5546875" customWidth="1"/>
    <col min="7" max="7" width="8.88671875" style="6"/>
  </cols>
  <sheetData>
    <row r="1" spans="1:13" x14ac:dyDescent="0.3">
      <c r="D1" t="s">
        <v>70</v>
      </c>
      <c r="G1" s="6" t="s">
        <v>80</v>
      </c>
      <c r="I1" t="s">
        <v>23</v>
      </c>
      <c r="K1" t="s">
        <v>75</v>
      </c>
      <c r="M1" t="s">
        <v>71</v>
      </c>
    </row>
    <row r="2" spans="1:13" x14ac:dyDescent="0.3">
      <c r="D2" t="s">
        <v>77</v>
      </c>
      <c r="G2" s="6" t="s">
        <v>76</v>
      </c>
      <c r="I2" t="s">
        <v>79</v>
      </c>
      <c r="K2" t="s">
        <v>78</v>
      </c>
    </row>
    <row r="4" spans="1:13" x14ac:dyDescent="0.3">
      <c r="D4" s="5">
        <v>80</v>
      </c>
      <c r="G4" s="7">
        <v>95.7</v>
      </c>
      <c r="I4" s="5">
        <v>88</v>
      </c>
      <c r="K4" s="5">
        <f>SUM(K5:K8)</f>
        <v>98</v>
      </c>
      <c r="L4" s="5"/>
      <c r="M4" t="s">
        <v>72</v>
      </c>
    </row>
    <row r="5" spans="1:13" x14ac:dyDescent="0.3">
      <c r="A5" t="s">
        <v>67</v>
      </c>
      <c r="B5" s="2">
        <v>90</v>
      </c>
      <c r="C5" t="s">
        <v>71</v>
      </c>
      <c r="K5">
        <v>35</v>
      </c>
    </row>
    <row r="6" spans="1:13" x14ac:dyDescent="0.3">
      <c r="A6" t="s">
        <v>68</v>
      </c>
      <c r="B6" s="2"/>
      <c r="K6">
        <f>6*3</f>
        <v>18</v>
      </c>
      <c r="M6" t="s">
        <v>73</v>
      </c>
    </row>
    <row r="7" spans="1:13" x14ac:dyDescent="0.3">
      <c r="A7" t="s">
        <v>69</v>
      </c>
      <c r="B7" s="2"/>
      <c r="K7">
        <f>5*9</f>
        <v>45</v>
      </c>
      <c r="M7" t="s">
        <v>74</v>
      </c>
    </row>
    <row r="8" spans="1:13" x14ac:dyDescent="0.3">
      <c r="B8" s="2">
        <v>300</v>
      </c>
      <c r="C8" t="s">
        <v>72</v>
      </c>
    </row>
    <row r="9" spans="1:13" x14ac:dyDescent="0.3">
      <c r="B9" s="2"/>
    </row>
    <row r="10" spans="1:13" x14ac:dyDescent="0.3">
      <c r="B10" s="2">
        <v>150</v>
      </c>
      <c r="C10" t="s">
        <v>73</v>
      </c>
    </row>
    <row r="11" spans="1:13" x14ac:dyDescent="0.3">
      <c r="B11" s="2">
        <v>100</v>
      </c>
      <c r="C11" t="s">
        <v>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"/>
    </sheetView>
  </sheetViews>
  <sheetFormatPr defaultRowHeight="14.4" x14ac:dyDescent="0.3"/>
  <cols>
    <col min="1" max="1" width="19.44140625" customWidth="1"/>
  </cols>
  <sheetData>
    <row r="1" spans="1:5" x14ac:dyDescent="0.3">
      <c r="A1" t="s">
        <v>81</v>
      </c>
      <c r="C1" t="s">
        <v>83</v>
      </c>
      <c r="E1" t="s">
        <v>84</v>
      </c>
    </row>
    <row r="2" spans="1:5" x14ac:dyDescent="0.3">
      <c r="A2" t="s">
        <v>82</v>
      </c>
    </row>
    <row r="4" spans="1:5" x14ac:dyDescent="0.3">
      <c r="A4" s="9">
        <v>569</v>
      </c>
    </row>
    <row r="5" spans="1:5" x14ac:dyDescent="0.3">
      <c r="A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Somatorios</vt:lpstr>
      <vt:lpstr>Caixa d Agua</vt:lpstr>
      <vt:lpstr>Garagem</vt:lpstr>
      <vt:lpstr>Garagem (2)</vt:lpstr>
      <vt:lpstr>Muro Garagem</vt:lpstr>
      <vt:lpstr>Calhas e Rufo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2018-04-09T14:39:59Z</dcterms:modified>
</cp:coreProperties>
</file>