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dre\pAndre\Heitor\"/>
    </mc:Choice>
  </mc:AlternateContent>
  <bookViews>
    <workbookView xWindow="0" yWindow="0" windowWidth="18240" windowHeight="7800" activeTab="2"/>
  </bookViews>
  <sheets>
    <sheet name="Lista convidados (2)" sheetId="8" r:id="rId1"/>
    <sheet name="Lista convidados" sheetId="1" r:id="rId2"/>
    <sheet name="Convidados" sheetId="5" r:id="rId3"/>
    <sheet name="9+" sheetId="6" r:id="rId4"/>
    <sheet name="5-8" sheetId="7" r:id="rId5"/>
    <sheet name="Saloes" sheetId="2" r:id="rId6"/>
    <sheet name="Garcons" sheetId="3" r:id="rId7"/>
    <sheet name="Detalhes da Festa" sheetId="4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8" l="1"/>
  <c r="F2" i="8"/>
  <c r="D2" i="8"/>
  <c r="K2" i="8"/>
  <c r="I2" i="8"/>
  <c r="B2" i="8"/>
  <c r="A2" i="8"/>
  <c r="Q1" i="8"/>
  <c r="B2" i="1" l="1"/>
  <c r="K1" i="1" l="1"/>
  <c r="B24" i="4" l="1"/>
  <c r="C8" i="3" l="1"/>
  <c r="B8" i="3"/>
  <c r="D8" i="3" s="1"/>
  <c r="B18" i="4" l="1"/>
  <c r="B11" i="4" s="1"/>
  <c r="D6" i="4"/>
  <c r="C6" i="4"/>
  <c r="B6" i="4"/>
  <c r="B7" i="4" s="1"/>
  <c r="D4" i="3"/>
  <c r="C4" i="3"/>
  <c r="B4" i="3"/>
  <c r="G22" i="2"/>
  <c r="B9" i="4" l="1"/>
  <c r="E2" i="1"/>
  <c r="C2" i="1"/>
  <c r="A2" i="1"/>
</calcChain>
</file>

<file path=xl/sharedStrings.xml><?xml version="1.0" encoding="utf-8"?>
<sst xmlns="http://schemas.openxmlformats.org/spreadsheetml/2006/main" count="657" uniqueCount="257">
  <si>
    <t>Cris</t>
  </si>
  <si>
    <t>Zé</t>
  </si>
  <si>
    <t>Paty</t>
  </si>
  <si>
    <t>Renan</t>
  </si>
  <si>
    <t>Sueli</t>
  </si>
  <si>
    <t>Tia maria</t>
  </si>
  <si>
    <t>Jr</t>
  </si>
  <si>
    <t>Elaine</t>
  </si>
  <si>
    <t>Dudu</t>
  </si>
  <si>
    <t xml:space="preserve">Luise </t>
  </si>
  <si>
    <t>Abner</t>
  </si>
  <si>
    <t>Liane</t>
  </si>
  <si>
    <t>Alisson</t>
  </si>
  <si>
    <t>Carol</t>
  </si>
  <si>
    <t>Claudio</t>
  </si>
  <si>
    <t>Estela</t>
  </si>
  <si>
    <t>Laura</t>
  </si>
  <si>
    <t>Domi</t>
  </si>
  <si>
    <t>Elsio</t>
  </si>
  <si>
    <t>Samuel</t>
  </si>
  <si>
    <t>Carla</t>
  </si>
  <si>
    <t>Rafael</t>
  </si>
  <si>
    <t>E namorada</t>
  </si>
  <si>
    <t>Beta</t>
  </si>
  <si>
    <t>Daniel</t>
  </si>
  <si>
    <t>Rosilda</t>
  </si>
  <si>
    <t>Lucas</t>
  </si>
  <si>
    <t>Henrique</t>
  </si>
  <si>
    <t xml:space="preserve">Kauana </t>
  </si>
  <si>
    <t>Lizes</t>
  </si>
  <si>
    <t>Maria do Chico</t>
  </si>
  <si>
    <t>Chico</t>
  </si>
  <si>
    <t xml:space="preserve">Joelsio </t>
  </si>
  <si>
    <t>Pedro</t>
  </si>
  <si>
    <t xml:space="preserve">Renato </t>
  </si>
  <si>
    <t>Yka</t>
  </si>
  <si>
    <t>Jussara</t>
  </si>
  <si>
    <t>Jorge</t>
  </si>
  <si>
    <t>Renata</t>
  </si>
  <si>
    <t>Fábio</t>
  </si>
  <si>
    <t>Marina</t>
  </si>
  <si>
    <t>Juliana</t>
  </si>
  <si>
    <t>Eduardo</t>
  </si>
  <si>
    <t>Sofia</t>
  </si>
  <si>
    <t>Tia marize</t>
  </si>
  <si>
    <t xml:space="preserve">Magno </t>
  </si>
  <si>
    <t>Rafaela</t>
  </si>
  <si>
    <t>Ana clara</t>
  </si>
  <si>
    <t>Gabardo</t>
  </si>
  <si>
    <t>Gabarda</t>
  </si>
  <si>
    <t>Rodrigo Oliveira</t>
  </si>
  <si>
    <t xml:space="preserve">Pepino </t>
  </si>
  <si>
    <t>Leandro</t>
  </si>
  <si>
    <t>Zegat</t>
  </si>
  <si>
    <t xml:space="preserve">Mãe zega </t>
  </si>
  <si>
    <t>Everson</t>
  </si>
  <si>
    <t xml:space="preserve">Micheli </t>
  </si>
  <si>
    <t xml:space="preserve">Nadaline </t>
  </si>
  <si>
    <t>Nadalina</t>
  </si>
  <si>
    <t xml:space="preserve">Ivis </t>
  </si>
  <si>
    <t>Esposa</t>
  </si>
  <si>
    <t xml:space="preserve">Kezia </t>
  </si>
  <si>
    <t>Silvio</t>
  </si>
  <si>
    <t xml:space="preserve">Aline </t>
  </si>
  <si>
    <t>Matheus</t>
  </si>
  <si>
    <t>Suellen</t>
  </si>
  <si>
    <t>João</t>
  </si>
  <si>
    <t>Jana</t>
  </si>
  <si>
    <t>Wellington</t>
  </si>
  <si>
    <t>Luci</t>
  </si>
  <si>
    <t>Marcio</t>
  </si>
  <si>
    <t xml:space="preserve">Josi </t>
  </si>
  <si>
    <t xml:space="preserve">Elgson </t>
  </si>
  <si>
    <t>Elisson</t>
  </si>
  <si>
    <t xml:space="preserve">Alexandre joao </t>
  </si>
  <si>
    <t>Setti</t>
  </si>
  <si>
    <t>Papis</t>
  </si>
  <si>
    <t>Rodrigo</t>
  </si>
  <si>
    <t>Katia</t>
  </si>
  <si>
    <t>Binho</t>
  </si>
  <si>
    <t>Kariely</t>
  </si>
  <si>
    <t>Rodolfo</t>
  </si>
  <si>
    <t>Mara</t>
  </si>
  <si>
    <t>Alda</t>
  </si>
  <si>
    <t>Inez</t>
  </si>
  <si>
    <t>Gabriella</t>
  </si>
  <si>
    <t>marcelo</t>
  </si>
  <si>
    <t>DECORAÇÃO</t>
  </si>
  <si>
    <t>MONITOR</t>
  </si>
  <si>
    <t>COPERA</t>
  </si>
  <si>
    <t>GARÇOM</t>
  </si>
  <si>
    <t>COMIDA</t>
  </si>
  <si>
    <t>BEBIDA</t>
  </si>
  <si>
    <t>ESPAÇO</t>
  </si>
  <si>
    <t>BOLO</t>
  </si>
  <si>
    <t>X</t>
  </si>
  <si>
    <t>x</t>
  </si>
  <si>
    <t>CONVITES</t>
  </si>
  <si>
    <t>Super Lulegu</t>
  </si>
  <si>
    <t>LEMBRANCINHAS</t>
  </si>
  <si>
    <t>Candy Kids</t>
  </si>
  <si>
    <t>PACOTE</t>
  </si>
  <si>
    <t>Pop</t>
  </si>
  <si>
    <t>Brink</t>
  </si>
  <si>
    <t>Festa.com</t>
  </si>
  <si>
    <t xml:space="preserve">Lolikids - 7000 R$ </t>
  </si>
  <si>
    <t>SÓ SALAO</t>
  </si>
  <si>
    <t>Bugaloo PEIXE URBANO</t>
  </si>
  <si>
    <t>Drika Trika PEIXE URBANO</t>
  </si>
  <si>
    <t>Cafe colonial</t>
  </si>
  <si>
    <t>Finger foods</t>
  </si>
  <si>
    <t>Lulegu</t>
  </si>
  <si>
    <t>https://www.groupon.com.br/curitiba/balao-azul-eventos/festa-para-50-ou-70-pessoasgtua</t>
  </si>
  <si>
    <t>GROUPON Balao Azul Eventos - 1489,90</t>
  </si>
  <si>
    <t>https://www.groupon.com.br/curitiba/drika-trika-buffet-infantil/festa-infantil-para-ate-50wwkj</t>
  </si>
  <si>
    <t>GROUPON Kinder Park</t>
  </si>
  <si>
    <t>https://www.groupon.com.br/curitiba/kinder-park/festa-completa-para-ate-50bwvl</t>
  </si>
  <si>
    <t>Marcão</t>
  </si>
  <si>
    <t>enteado</t>
  </si>
  <si>
    <t>TALVEZ</t>
  </si>
  <si>
    <t>CERTEZA</t>
  </si>
  <si>
    <t>filhos</t>
  </si>
  <si>
    <t>NÃO</t>
  </si>
  <si>
    <t>Ooga Booga TOP dos TOPs</t>
  </si>
  <si>
    <t>Era uma vez</t>
  </si>
  <si>
    <t>Comemorare</t>
  </si>
  <si>
    <t>tradicional</t>
  </si>
  <si>
    <t>especial</t>
  </si>
  <si>
    <t>Espiro Giro</t>
  </si>
  <si>
    <t>Amazing Buffet</t>
  </si>
  <si>
    <t>JR</t>
  </si>
  <si>
    <t>Mundo Magico</t>
  </si>
  <si>
    <t>VIP</t>
  </si>
  <si>
    <t>Magico</t>
  </si>
  <si>
    <t>Le Baloon</t>
  </si>
  <si>
    <t>Le balon</t>
  </si>
  <si>
    <t>Super</t>
  </si>
  <si>
    <t>Doobeedoo</t>
  </si>
  <si>
    <t>Carrossel</t>
  </si>
  <si>
    <t>Playhouse</t>
  </si>
  <si>
    <t>alice</t>
  </si>
  <si>
    <t>gabriel</t>
  </si>
  <si>
    <t>daniel</t>
  </si>
  <si>
    <t>filho1</t>
  </si>
  <si>
    <t>filho2</t>
  </si>
  <si>
    <t xml:space="preserve"> 30% = </t>
  </si>
  <si>
    <t>E + 6x no cartao</t>
  </si>
  <si>
    <t>Cores e sabores (meio palha)</t>
  </si>
  <si>
    <t>30% entrada e + 10 x</t>
  </si>
  <si>
    <t>Andrade Eventos</t>
  </si>
  <si>
    <t>Garçons</t>
  </si>
  <si>
    <t>Copeira</t>
  </si>
  <si>
    <t>Mesas 6 lugares</t>
  </si>
  <si>
    <t xml:space="preserve">Cadeiras </t>
  </si>
  <si>
    <t>Toalhas</t>
  </si>
  <si>
    <t>Tx Entrega</t>
  </si>
  <si>
    <t>Personal Locacao</t>
  </si>
  <si>
    <t xml:space="preserve"> -</t>
  </si>
  <si>
    <t>VIP Service</t>
  </si>
  <si>
    <t>Qtd necessaria &gt;</t>
  </si>
  <si>
    <t>Salao</t>
  </si>
  <si>
    <t xml:space="preserve">Decoraçao - Muita Festa (Fundo do mar) </t>
  </si>
  <si>
    <t>Porcelanas para mesa</t>
  </si>
  <si>
    <t xml:space="preserve"> +\-</t>
  </si>
  <si>
    <t>Bolo Fake</t>
  </si>
  <si>
    <t>Salgados (em media)</t>
  </si>
  <si>
    <t>Doces (mae)</t>
  </si>
  <si>
    <t>Refris</t>
  </si>
  <si>
    <t>Bolo de Verdade</t>
  </si>
  <si>
    <t>Centro de mesas</t>
  </si>
  <si>
    <t>Lembrancinhas</t>
  </si>
  <si>
    <t>Pratos e Copos</t>
  </si>
  <si>
    <t>Garçons e Copeira</t>
  </si>
  <si>
    <t>Doces Personalizados</t>
  </si>
  <si>
    <t>Brinquedo</t>
  </si>
  <si>
    <t>Polvo de balao</t>
  </si>
  <si>
    <t>Bem Servir Garçons</t>
  </si>
  <si>
    <t>Anderson</t>
  </si>
  <si>
    <t>Bruno</t>
  </si>
  <si>
    <t>Manoela</t>
  </si>
  <si>
    <t>Kairna</t>
  </si>
  <si>
    <t>Isadora</t>
  </si>
  <si>
    <t>Tanaly</t>
  </si>
  <si>
    <t>Flavio</t>
  </si>
  <si>
    <t>Bern</t>
  </si>
  <si>
    <t xml:space="preserve">ate 4 </t>
  </si>
  <si>
    <t xml:space="preserve"> 5 a 8</t>
  </si>
  <si>
    <t xml:space="preserve"> + de 9</t>
  </si>
  <si>
    <t>adicional p pessoa</t>
  </si>
  <si>
    <t>skol</t>
  </si>
  <si>
    <t xml:space="preserve"> + garçon</t>
  </si>
  <si>
    <t>chopp50L</t>
  </si>
  <si>
    <t>Felipe</t>
  </si>
  <si>
    <t>Nati</t>
  </si>
  <si>
    <t>Laurinha</t>
  </si>
  <si>
    <t>Endrigo</t>
  </si>
  <si>
    <t>ana clara</t>
  </si>
  <si>
    <t>Fatima</t>
  </si>
  <si>
    <t>Sueli Miyawaki</t>
  </si>
  <si>
    <t>Bruno Miyawaki</t>
  </si>
  <si>
    <t>Karina Miyawaki</t>
  </si>
  <si>
    <t>Maria de Lurdes</t>
  </si>
  <si>
    <t>Luis Alceu Ribas Junior</t>
  </si>
  <si>
    <t>Luise Maria Ribas</t>
  </si>
  <si>
    <t>Alisson Ribas Junior</t>
  </si>
  <si>
    <t>Dominique</t>
  </si>
  <si>
    <t>Alice</t>
  </si>
  <si>
    <t>Albertina do Rocio</t>
  </si>
  <si>
    <t>Daniel Martineschen</t>
  </si>
  <si>
    <t>Ana Clara</t>
  </si>
  <si>
    <t>Henrique Martineschen</t>
  </si>
  <si>
    <t>Kauana</t>
  </si>
  <si>
    <t>Maria</t>
  </si>
  <si>
    <t>Francisco</t>
  </si>
  <si>
    <t>Joelcio</t>
  </si>
  <si>
    <t>Pedro Librelato</t>
  </si>
  <si>
    <t>Renato Librelato</t>
  </si>
  <si>
    <t>Yara Regina Rodrigues</t>
  </si>
  <si>
    <t>Jorge Romeu Cresto</t>
  </si>
  <si>
    <t>Renata Cresto</t>
  </si>
  <si>
    <t>Fabio Bastos</t>
  </si>
  <si>
    <t xml:space="preserve">Marina </t>
  </si>
  <si>
    <t>Juliana Cresto</t>
  </si>
  <si>
    <t>Rafael Lidio Grein</t>
  </si>
  <si>
    <t xml:space="preserve">Rafaela </t>
  </si>
  <si>
    <t>Leandro Alves</t>
  </si>
  <si>
    <t>Andre Cesar</t>
  </si>
  <si>
    <t>Cristina</t>
  </si>
  <si>
    <t>José Carlos</t>
  </si>
  <si>
    <t>Patricia</t>
  </si>
  <si>
    <t>Adultos</t>
  </si>
  <si>
    <t>Michelo</t>
  </si>
  <si>
    <t>Cristiano</t>
  </si>
  <si>
    <t>Aline</t>
  </si>
  <si>
    <t>Leonardo Setti</t>
  </si>
  <si>
    <t>Ligia</t>
  </si>
  <si>
    <t>Luis Chiguti</t>
  </si>
  <si>
    <t>Rodrigo Chiguti</t>
  </si>
  <si>
    <t>Lucileyne</t>
  </si>
  <si>
    <t>Scheila Nadalini</t>
  </si>
  <si>
    <t>Crianças 9+</t>
  </si>
  <si>
    <t>Crianças  de 5 a 8 anos:</t>
  </si>
  <si>
    <t>Crianças 0</t>
  </si>
  <si>
    <t>Marcelo</t>
  </si>
  <si>
    <t>Bernardo</t>
  </si>
  <si>
    <t>Aldalice</t>
  </si>
  <si>
    <t>Gabriel</t>
  </si>
  <si>
    <t>Carlos</t>
  </si>
  <si>
    <t>João Cobra</t>
  </si>
  <si>
    <t>Joao Cobra</t>
  </si>
  <si>
    <t>Ana Clara 2</t>
  </si>
  <si>
    <t>Gabriel Razera</t>
  </si>
  <si>
    <t>Daniel Nadalini</t>
  </si>
  <si>
    <t>Marcelo Setti</t>
  </si>
  <si>
    <t>Matheus Yankovski</t>
  </si>
  <si>
    <t>Gabriel (Rafael e Rafaela)</t>
  </si>
  <si>
    <t xml:space="preserve">Claudio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</si>
</sst>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2" fontId="0" fillId="0" borderId="0" xfId="0" applyNumberFormat="1"/>
    <xf numFmtId="0" fontId="0" fillId="0" borderId="0" xfId="0" applyAlignment="1">
      <alignment horizontal="right"/>
    </xf>
    <xf numFmtId="2" fontId="2" fillId="0" borderId="0" xfId="0" applyNumberFormat="1" applyFont="1"/>
    <xf numFmtId="2" fontId="4" fillId="0" borderId="0" xfId="0" applyNumberFormat="1" applyFont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16" fontId="0" fillId="0" borderId="0" xfId="0" applyNumberFormat="1"/>
    <xf numFmtId="9" fontId="0" fillId="0" borderId="0" xfId="0" applyNumberFormat="1"/>
    <xf numFmtId="0" fontId="0" fillId="5" borderId="0" xfId="0" applyFill="1"/>
    <xf numFmtId="0" fontId="0" fillId="6" borderId="0" xfId="0" applyFill="1"/>
    <xf numFmtId="0" fontId="5" fillId="0" borderId="0" xfId="0" applyFont="1"/>
    <xf numFmtId="0" fontId="2" fillId="2" borderId="0" xfId="0" applyFont="1" applyFill="1"/>
    <xf numFmtId="0" fontId="5" fillId="2" borderId="0" xfId="0" applyFont="1" applyFill="1"/>
    <xf numFmtId="0" fontId="5" fillId="7" borderId="0" xfId="0" applyFont="1" applyFill="1"/>
    <xf numFmtId="0" fontId="2" fillId="0" borderId="0" xfId="0" applyFont="1" applyFill="1"/>
    <xf numFmtId="0" fontId="5" fillId="0" borderId="0" xfId="0" applyFont="1" applyFill="1"/>
    <xf numFmtId="0" fontId="2" fillId="8" borderId="0" xfId="0" applyFont="1" applyFill="1"/>
    <xf numFmtId="0" fontId="3" fillId="8" borderId="0" xfId="0" applyFont="1" applyFill="1" applyAlignment="1">
      <alignment horizontal="center"/>
    </xf>
    <xf numFmtId="0" fontId="0" fillId="8" borderId="0" xfId="0" applyFill="1"/>
    <xf numFmtId="0" fontId="5" fillId="8" borderId="0" xfId="0" applyFont="1" applyFill="1"/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roupon.com.br/curitiba/kinder-park/festa-completa-para-ate-50bwvl" TargetMode="External"/><Relationship Id="rId2" Type="http://schemas.openxmlformats.org/officeDocument/2006/relationships/hyperlink" Target="https://www.groupon.com.br/curitiba/drika-trika-buffet-infantil/festa-infantil-para-ate-50wwkj" TargetMode="External"/><Relationship Id="rId1" Type="http://schemas.openxmlformats.org/officeDocument/2006/relationships/hyperlink" Target="https://www.groupon.com.br/curitiba/balao-azul-eventos/festa-para-50-ou-70-pessoasgtua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zoomScaleNormal="100" workbookViewId="0">
      <pane ySplit="2" topLeftCell="A3" activePane="bottomLeft" state="frozen"/>
      <selection pane="bottomLeft" activeCell="B8" sqref="B8:F32"/>
    </sheetView>
  </sheetViews>
  <sheetFormatPr defaultRowHeight="14.4" x14ac:dyDescent="0.3"/>
  <cols>
    <col min="3" max="3" width="2.77734375" style="34" customWidth="1"/>
    <col min="4" max="4" width="12.44140625" style="7" customWidth="1"/>
    <col min="5" max="5" width="2.77734375" style="34" customWidth="1"/>
    <col min="6" max="6" width="20.109375" style="7" customWidth="1"/>
    <col min="7" max="7" width="18.44140625" style="7" customWidth="1"/>
    <col min="8" max="8" width="2.77734375" style="34" customWidth="1"/>
    <col min="13" max="13" width="35.6640625" style="6" customWidth="1"/>
    <col min="14" max="14" width="12.44140625" customWidth="1"/>
    <col min="15" max="15" width="12.44140625" style="6" customWidth="1"/>
    <col min="16" max="16" width="8.88671875" style="6"/>
  </cols>
  <sheetData>
    <row r="1" spans="1:23" x14ac:dyDescent="0.3">
      <c r="A1" s="4" t="s">
        <v>120</v>
      </c>
      <c r="B1" s="4" t="s">
        <v>121</v>
      </c>
      <c r="C1" s="32"/>
      <c r="D1" s="30" t="s">
        <v>242</v>
      </c>
      <c r="E1" s="32"/>
      <c r="F1" s="30" t="s">
        <v>240</v>
      </c>
      <c r="G1" s="30" t="s">
        <v>241</v>
      </c>
      <c r="H1" s="32"/>
      <c r="I1" s="4" t="s">
        <v>119</v>
      </c>
      <c r="K1" t="s">
        <v>122</v>
      </c>
      <c r="Q1">
        <f>15*31</f>
        <v>465</v>
      </c>
    </row>
    <row r="2" spans="1:23" x14ac:dyDescent="0.3">
      <c r="A2" s="5">
        <f>COUNTA(A3:A1048576)</f>
        <v>71</v>
      </c>
      <c r="B2" s="5">
        <f>COUNTA(B3:B1048576)</f>
        <v>13</v>
      </c>
      <c r="C2" s="33"/>
      <c r="D2" s="5">
        <f t="shared" ref="D2:G2" si="0">COUNTA(D3:D1048576)</f>
        <v>8</v>
      </c>
      <c r="E2" s="33"/>
      <c r="F2" s="5">
        <f t="shared" si="0"/>
        <v>4</v>
      </c>
      <c r="G2" s="5">
        <f t="shared" si="0"/>
        <v>3</v>
      </c>
      <c r="H2" s="33"/>
      <c r="I2" s="5">
        <f>COUNTA(I3:I1048576)</f>
        <v>8</v>
      </c>
      <c r="K2" s="5">
        <f>COUNTA(K3:K1048576)</f>
        <v>18</v>
      </c>
      <c r="M2" s="27" t="s">
        <v>230</v>
      </c>
      <c r="N2" s="4" t="s">
        <v>242</v>
      </c>
      <c r="O2" s="27" t="s">
        <v>240</v>
      </c>
      <c r="P2" s="27" t="s">
        <v>241</v>
      </c>
    </row>
    <row r="3" spans="1:23" x14ac:dyDescent="0.3">
      <c r="A3" t="s">
        <v>0</v>
      </c>
      <c r="M3" s="6" t="s">
        <v>227</v>
      </c>
    </row>
    <row r="4" spans="1:23" x14ac:dyDescent="0.3">
      <c r="A4" t="s">
        <v>1</v>
      </c>
      <c r="M4" s="6" t="s">
        <v>228</v>
      </c>
      <c r="U4" t="s">
        <v>185</v>
      </c>
      <c r="V4">
        <v>0</v>
      </c>
    </row>
    <row r="5" spans="1:23" x14ac:dyDescent="0.3">
      <c r="A5" t="s">
        <v>2</v>
      </c>
      <c r="M5" s="6" t="s">
        <v>229</v>
      </c>
      <c r="U5" s="22" t="s">
        <v>186</v>
      </c>
      <c r="V5" s="23">
        <v>0.5</v>
      </c>
      <c r="W5">
        <v>31</v>
      </c>
    </row>
    <row r="6" spans="1:23" x14ac:dyDescent="0.3">
      <c r="A6" t="s">
        <v>3</v>
      </c>
      <c r="M6" s="6" t="s">
        <v>3</v>
      </c>
      <c r="U6" t="s">
        <v>187</v>
      </c>
      <c r="V6" s="23">
        <v>1</v>
      </c>
    </row>
    <row r="7" spans="1:23" x14ac:dyDescent="0.3">
      <c r="A7" t="s">
        <v>4</v>
      </c>
      <c r="M7" s="6" t="s">
        <v>198</v>
      </c>
    </row>
    <row r="8" spans="1:23" x14ac:dyDescent="0.3">
      <c r="A8" s="7" t="s">
        <v>177</v>
      </c>
      <c r="M8" s="6" t="s">
        <v>177</v>
      </c>
      <c r="U8" t="s">
        <v>188</v>
      </c>
      <c r="W8">
        <v>31</v>
      </c>
    </row>
    <row r="9" spans="1:23" x14ac:dyDescent="0.3">
      <c r="A9" s="9" t="s">
        <v>178</v>
      </c>
      <c r="M9" s="6" t="s">
        <v>199</v>
      </c>
    </row>
    <row r="10" spans="1:23" x14ac:dyDescent="0.3">
      <c r="A10" s="9" t="s">
        <v>179</v>
      </c>
      <c r="M10" s="6" t="s">
        <v>179</v>
      </c>
    </row>
    <row r="11" spans="1:23" x14ac:dyDescent="0.3">
      <c r="A11" s="9" t="s">
        <v>180</v>
      </c>
      <c r="M11" s="6" t="s">
        <v>200</v>
      </c>
    </row>
    <row r="12" spans="1:23" x14ac:dyDescent="0.3">
      <c r="A12" t="s">
        <v>5</v>
      </c>
      <c r="M12" s="6" t="s">
        <v>201</v>
      </c>
    </row>
    <row r="13" spans="1:23" x14ac:dyDescent="0.3">
      <c r="A13" t="s">
        <v>6</v>
      </c>
      <c r="M13" s="6" t="s">
        <v>202</v>
      </c>
    </row>
    <row r="14" spans="1:23" x14ac:dyDescent="0.3">
      <c r="A14" t="s">
        <v>7</v>
      </c>
      <c r="M14" s="6" t="s">
        <v>7</v>
      </c>
    </row>
    <row r="15" spans="1:23" x14ac:dyDescent="0.3">
      <c r="B15" t="s">
        <v>8</v>
      </c>
      <c r="D15" s="7" t="s">
        <v>42</v>
      </c>
      <c r="N15" t="s">
        <v>42</v>
      </c>
    </row>
    <row r="16" spans="1:23" x14ac:dyDescent="0.3">
      <c r="A16" t="s">
        <v>9</v>
      </c>
      <c r="M16" s="6" t="s">
        <v>203</v>
      </c>
    </row>
    <row r="17" spans="1:22" x14ac:dyDescent="0.3">
      <c r="A17" t="s">
        <v>10</v>
      </c>
      <c r="M17" s="6" t="s">
        <v>10</v>
      </c>
      <c r="U17" t="s">
        <v>189</v>
      </c>
      <c r="V17">
        <v>4.5</v>
      </c>
    </row>
    <row r="18" spans="1:22" x14ac:dyDescent="0.3">
      <c r="A18" s="9" t="s">
        <v>11</v>
      </c>
      <c r="G18" s="7" t="s">
        <v>11</v>
      </c>
      <c r="P18" s="6" t="s">
        <v>11</v>
      </c>
      <c r="U18" t="s">
        <v>190</v>
      </c>
      <c r="V18">
        <v>100</v>
      </c>
    </row>
    <row r="19" spans="1:22" x14ac:dyDescent="0.3">
      <c r="A19" t="s">
        <v>12</v>
      </c>
      <c r="M19" s="6" t="s">
        <v>204</v>
      </c>
    </row>
    <row r="20" spans="1:22" x14ac:dyDescent="0.3">
      <c r="A20" t="s">
        <v>13</v>
      </c>
      <c r="M20" s="6" t="s">
        <v>13</v>
      </c>
      <c r="U20" t="s">
        <v>191</v>
      </c>
      <c r="V20">
        <v>375</v>
      </c>
    </row>
    <row r="21" spans="1:22" x14ac:dyDescent="0.3">
      <c r="I21" t="s">
        <v>14</v>
      </c>
    </row>
    <row r="22" spans="1:22" x14ac:dyDescent="0.3">
      <c r="I22" s="24" t="s">
        <v>15</v>
      </c>
    </row>
    <row r="23" spans="1:22" x14ac:dyDescent="0.3">
      <c r="C23" s="35"/>
      <c r="D23" s="31"/>
      <c r="E23" s="35"/>
      <c r="I23" s="24" t="s">
        <v>16</v>
      </c>
      <c r="N23" s="29"/>
    </row>
    <row r="24" spans="1:22" x14ac:dyDescent="0.3">
      <c r="A24" t="s">
        <v>17</v>
      </c>
      <c r="B24" t="s">
        <v>140</v>
      </c>
      <c r="C24" s="35"/>
      <c r="D24" s="31" t="s">
        <v>206</v>
      </c>
      <c r="E24" s="35"/>
      <c r="M24" s="6" t="s">
        <v>205</v>
      </c>
      <c r="N24" s="29" t="s">
        <v>206</v>
      </c>
    </row>
    <row r="25" spans="1:22" x14ac:dyDescent="0.3">
      <c r="A25" t="s">
        <v>18</v>
      </c>
      <c r="C25" s="35"/>
      <c r="D25" s="31"/>
      <c r="E25" s="35"/>
      <c r="M25" s="6" t="s">
        <v>18</v>
      </c>
      <c r="N25" s="29"/>
    </row>
    <row r="26" spans="1:22" x14ac:dyDescent="0.3">
      <c r="C26" s="35"/>
      <c r="D26" s="31"/>
      <c r="E26" s="35"/>
      <c r="K26" t="s">
        <v>19</v>
      </c>
      <c r="N26" s="29"/>
    </row>
    <row r="27" spans="1:22" x14ac:dyDescent="0.3">
      <c r="C27" s="35"/>
      <c r="D27" s="31"/>
      <c r="E27" s="35"/>
      <c r="K27" t="s">
        <v>20</v>
      </c>
      <c r="N27" s="29"/>
    </row>
    <row r="28" spans="1:22" x14ac:dyDescent="0.3">
      <c r="C28" s="35"/>
      <c r="D28" s="31"/>
      <c r="E28" s="35"/>
      <c r="K28" t="s">
        <v>21</v>
      </c>
      <c r="N28" s="29"/>
    </row>
    <row r="29" spans="1:22" x14ac:dyDescent="0.3">
      <c r="C29" s="35"/>
      <c r="D29" s="31"/>
      <c r="E29" s="35"/>
      <c r="K29" t="s">
        <v>22</v>
      </c>
      <c r="N29" s="29"/>
    </row>
    <row r="30" spans="1:22" x14ac:dyDescent="0.3">
      <c r="A30" t="s">
        <v>23</v>
      </c>
      <c r="C30" s="35"/>
      <c r="D30" s="31"/>
      <c r="E30" s="35"/>
      <c r="M30" s="6" t="s">
        <v>207</v>
      </c>
      <c r="N30" s="29"/>
    </row>
    <row r="31" spans="1:22" x14ac:dyDescent="0.3">
      <c r="A31" s="9" t="s">
        <v>24</v>
      </c>
      <c r="C31" s="35"/>
      <c r="D31" s="31"/>
      <c r="E31" s="35"/>
      <c r="F31" s="7" t="s">
        <v>26</v>
      </c>
      <c r="M31" s="6" t="s">
        <v>208</v>
      </c>
      <c r="N31" s="29"/>
      <c r="O31" s="6" t="s">
        <v>26</v>
      </c>
    </row>
    <row r="32" spans="1:22" x14ac:dyDescent="0.3">
      <c r="A32" s="9" t="s">
        <v>25</v>
      </c>
      <c r="C32" s="35"/>
      <c r="D32" s="31" t="s">
        <v>209</v>
      </c>
      <c r="E32" s="35"/>
      <c r="M32" s="6" t="s">
        <v>25</v>
      </c>
      <c r="N32" s="29" t="s">
        <v>209</v>
      </c>
    </row>
    <row r="33" spans="1:16" x14ac:dyDescent="0.3">
      <c r="A33" s="9" t="s">
        <v>26</v>
      </c>
      <c r="B33" t="s">
        <v>196</v>
      </c>
      <c r="C33" s="35"/>
      <c r="D33" s="31"/>
      <c r="E33" s="35"/>
      <c r="N33" s="29"/>
    </row>
    <row r="34" spans="1:16" x14ac:dyDescent="0.3">
      <c r="I34" s="25" t="s">
        <v>27</v>
      </c>
      <c r="M34" s="6" t="s">
        <v>210</v>
      </c>
    </row>
    <row r="35" spans="1:16" x14ac:dyDescent="0.3">
      <c r="F35" s="7" t="s">
        <v>29</v>
      </c>
      <c r="I35" s="25" t="s">
        <v>28</v>
      </c>
      <c r="M35" s="6" t="s">
        <v>211</v>
      </c>
      <c r="O35" s="6" t="s">
        <v>29</v>
      </c>
    </row>
    <row r="36" spans="1:16" x14ac:dyDescent="0.3">
      <c r="I36" s="25" t="s">
        <v>29</v>
      </c>
    </row>
    <row r="37" spans="1:16" x14ac:dyDescent="0.3">
      <c r="A37" s="7" t="s">
        <v>30</v>
      </c>
      <c r="M37" s="6" t="s">
        <v>212</v>
      </c>
    </row>
    <row r="38" spans="1:16" x14ac:dyDescent="0.3">
      <c r="A38" t="s">
        <v>31</v>
      </c>
      <c r="M38" s="6" t="s">
        <v>213</v>
      </c>
    </row>
    <row r="39" spans="1:16" x14ac:dyDescent="0.3">
      <c r="A39" t="s">
        <v>32</v>
      </c>
      <c r="M39" s="6" t="s">
        <v>214</v>
      </c>
    </row>
    <row r="40" spans="1:16" x14ac:dyDescent="0.3">
      <c r="A40" t="s">
        <v>33</v>
      </c>
      <c r="M40" s="6" t="s">
        <v>215</v>
      </c>
    </row>
    <row r="41" spans="1:16" x14ac:dyDescent="0.3">
      <c r="A41" t="s">
        <v>34</v>
      </c>
      <c r="M41" s="6" t="s">
        <v>216</v>
      </c>
    </row>
    <row r="42" spans="1:16" x14ac:dyDescent="0.3">
      <c r="A42" t="s">
        <v>197</v>
      </c>
      <c r="M42" s="6" t="s">
        <v>197</v>
      </c>
    </row>
    <row r="43" spans="1:16" x14ac:dyDescent="0.3">
      <c r="A43" t="s">
        <v>35</v>
      </c>
      <c r="M43" s="6" t="s">
        <v>217</v>
      </c>
    </row>
    <row r="44" spans="1:16" x14ac:dyDescent="0.3">
      <c r="A44" t="s">
        <v>36</v>
      </c>
      <c r="M44" s="6" t="s">
        <v>36</v>
      </c>
    </row>
    <row r="45" spans="1:16" x14ac:dyDescent="0.3">
      <c r="A45" t="s">
        <v>37</v>
      </c>
      <c r="M45" s="6" t="s">
        <v>218</v>
      </c>
    </row>
    <row r="46" spans="1:16" x14ac:dyDescent="0.3">
      <c r="A46" t="s">
        <v>38</v>
      </c>
      <c r="F46" s="7" t="s">
        <v>221</v>
      </c>
      <c r="M46" s="6" t="s">
        <v>219</v>
      </c>
      <c r="O46" s="6" t="s">
        <v>221</v>
      </c>
    </row>
    <row r="47" spans="1:16" x14ac:dyDescent="0.3">
      <c r="A47" t="s">
        <v>39</v>
      </c>
      <c r="G47" s="7" t="s">
        <v>181</v>
      </c>
      <c r="M47" s="6" t="s">
        <v>220</v>
      </c>
      <c r="P47" s="6" t="s">
        <v>181</v>
      </c>
    </row>
    <row r="48" spans="1:16" x14ac:dyDescent="0.3">
      <c r="A48" s="7" t="s">
        <v>40</v>
      </c>
      <c r="B48" t="s">
        <v>181</v>
      </c>
    </row>
    <row r="49" spans="1:16" x14ac:dyDescent="0.3">
      <c r="A49" t="s">
        <v>41</v>
      </c>
      <c r="G49" s="7" t="s">
        <v>43</v>
      </c>
      <c r="M49" s="6" t="s">
        <v>222</v>
      </c>
      <c r="P49" s="6" t="s">
        <v>43</v>
      </c>
    </row>
    <row r="50" spans="1:16" x14ac:dyDescent="0.3">
      <c r="A50" t="s">
        <v>42</v>
      </c>
      <c r="M50" s="6" t="s">
        <v>42</v>
      </c>
    </row>
    <row r="51" spans="1:16" x14ac:dyDescent="0.3">
      <c r="B51" t="s">
        <v>43</v>
      </c>
    </row>
    <row r="52" spans="1:16" x14ac:dyDescent="0.3">
      <c r="A52" s="7"/>
      <c r="B52" s="7"/>
      <c r="I52" s="7"/>
      <c r="K52" t="s">
        <v>44</v>
      </c>
    </row>
    <row r="53" spans="1:16" x14ac:dyDescent="0.3">
      <c r="A53" s="7"/>
      <c r="B53" s="7"/>
      <c r="I53" s="7"/>
      <c r="K53" t="s">
        <v>45</v>
      </c>
    </row>
    <row r="54" spans="1:16" x14ac:dyDescent="0.3">
      <c r="I54" s="7"/>
      <c r="K54" s="25" t="s">
        <v>192</v>
      </c>
      <c r="L54" s="25" t="s">
        <v>194</v>
      </c>
    </row>
    <row r="55" spans="1:16" x14ac:dyDescent="0.3">
      <c r="I55" s="7"/>
      <c r="K55" s="25" t="s">
        <v>193</v>
      </c>
      <c r="L55" s="25"/>
    </row>
    <row r="56" spans="1:16" x14ac:dyDescent="0.3">
      <c r="A56" s="7" t="s">
        <v>21</v>
      </c>
      <c r="B56" s="7"/>
      <c r="D56" s="7" t="s">
        <v>209</v>
      </c>
      <c r="I56" s="7"/>
      <c r="M56" s="6" t="s">
        <v>223</v>
      </c>
      <c r="N56" t="s">
        <v>209</v>
      </c>
    </row>
    <row r="57" spans="1:16" x14ac:dyDescent="0.3">
      <c r="A57" s="7" t="s">
        <v>46</v>
      </c>
      <c r="B57" s="7"/>
      <c r="F57" s="31" t="s">
        <v>246</v>
      </c>
      <c r="I57" s="7"/>
      <c r="M57" s="6" t="s">
        <v>224</v>
      </c>
      <c r="O57" s="28" t="s">
        <v>246</v>
      </c>
    </row>
    <row r="58" spans="1:16" x14ac:dyDescent="0.3">
      <c r="A58" s="7"/>
      <c r="B58" s="7" t="s">
        <v>47</v>
      </c>
      <c r="I58" s="7"/>
    </row>
    <row r="59" spans="1:16" x14ac:dyDescent="0.3">
      <c r="A59" s="7" t="s">
        <v>118</v>
      </c>
      <c r="K59" t="s">
        <v>48</v>
      </c>
    </row>
    <row r="60" spans="1:16" x14ac:dyDescent="0.3">
      <c r="K60" t="s">
        <v>49</v>
      </c>
    </row>
    <row r="61" spans="1:16" x14ac:dyDescent="0.3">
      <c r="A61" t="s">
        <v>50</v>
      </c>
      <c r="M61" s="6" t="s">
        <v>50</v>
      </c>
    </row>
    <row r="62" spans="1:16" x14ac:dyDescent="0.3">
      <c r="A62" t="s">
        <v>248</v>
      </c>
      <c r="M62" s="6" t="s">
        <v>249</v>
      </c>
    </row>
    <row r="63" spans="1:16" x14ac:dyDescent="0.3">
      <c r="I63" s="25" t="s">
        <v>51</v>
      </c>
    </row>
    <row r="64" spans="1:16" x14ac:dyDescent="0.3">
      <c r="A64" t="s">
        <v>52</v>
      </c>
      <c r="M64" s="6" t="s">
        <v>225</v>
      </c>
    </row>
    <row r="65" spans="1:15" x14ac:dyDescent="0.3">
      <c r="A65" t="s">
        <v>84</v>
      </c>
      <c r="M65" s="6" t="s">
        <v>84</v>
      </c>
    </row>
    <row r="66" spans="1:15" x14ac:dyDescent="0.3">
      <c r="A66" t="s">
        <v>53</v>
      </c>
      <c r="M66" s="6" t="s">
        <v>226</v>
      </c>
    </row>
    <row r="67" spans="1:15" x14ac:dyDescent="0.3">
      <c r="K67" t="s">
        <v>54</v>
      </c>
    </row>
    <row r="68" spans="1:15" x14ac:dyDescent="0.3">
      <c r="A68" t="s">
        <v>55</v>
      </c>
      <c r="M68" s="6" t="s">
        <v>55</v>
      </c>
    </row>
    <row r="69" spans="1:15" x14ac:dyDescent="0.3">
      <c r="A69" t="s">
        <v>56</v>
      </c>
      <c r="B69" t="s">
        <v>141</v>
      </c>
      <c r="M69" s="6" t="s">
        <v>231</v>
      </c>
    </row>
    <row r="70" spans="1:15" x14ac:dyDescent="0.3">
      <c r="A70" s="25" t="s">
        <v>57</v>
      </c>
      <c r="M70" s="6" t="s">
        <v>232</v>
      </c>
    </row>
    <row r="71" spans="1:15" x14ac:dyDescent="0.3">
      <c r="A71" s="25" t="s">
        <v>58</v>
      </c>
      <c r="C71" s="35"/>
      <c r="D71" s="31"/>
      <c r="E71" s="35"/>
      <c r="F71" s="31"/>
      <c r="M71" s="28" t="s">
        <v>239</v>
      </c>
      <c r="N71" s="26"/>
      <c r="O71" s="28"/>
    </row>
    <row r="72" spans="1:15" x14ac:dyDescent="0.3">
      <c r="B72" t="s">
        <v>142</v>
      </c>
      <c r="C72" s="35"/>
      <c r="D72" s="31" t="s">
        <v>24</v>
      </c>
      <c r="E72" s="35"/>
      <c r="N72" s="26" t="s">
        <v>24</v>
      </c>
    </row>
    <row r="73" spans="1:15" x14ac:dyDescent="0.3">
      <c r="K73" t="s">
        <v>59</v>
      </c>
    </row>
    <row r="74" spans="1:15" x14ac:dyDescent="0.3">
      <c r="K74" t="s">
        <v>60</v>
      </c>
    </row>
    <row r="75" spans="1:15" x14ac:dyDescent="0.3">
      <c r="L75" t="s">
        <v>61</v>
      </c>
    </row>
    <row r="76" spans="1:15" x14ac:dyDescent="0.3">
      <c r="A76" t="s">
        <v>62</v>
      </c>
      <c r="M76" s="6" t="s">
        <v>62</v>
      </c>
    </row>
    <row r="77" spans="1:15" x14ac:dyDescent="0.3">
      <c r="A77" t="s">
        <v>63</v>
      </c>
      <c r="M77" s="6" t="s">
        <v>233</v>
      </c>
    </row>
    <row r="78" spans="1:15" x14ac:dyDescent="0.3">
      <c r="B78" t="s">
        <v>64</v>
      </c>
      <c r="D78" s="7" t="s">
        <v>64</v>
      </c>
      <c r="N78" t="s">
        <v>64</v>
      </c>
    </row>
    <row r="81" spans="1:14" x14ac:dyDescent="0.3">
      <c r="A81" t="s">
        <v>75</v>
      </c>
      <c r="M81" s="6" t="s">
        <v>234</v>
      </c>
    </row>
    <row r="82" spans="1:14" x14ac:dyDescent="0.3">
      <c r="A82" t="s">
        <v>85</v>
      </c>
      <c r="B82" t="s">
        <v>86</v>
      </c>
      <c r="D82" s="7" t="s">
        <v>243</v>
      </c>
      <c r="M82" s="6" t="s">
        <v>85</v>
      </c>
      <c r="N82" t="s">
        <v>243</v>
      </c>
    </row>
    <row r="84" spans="1:14" x14ac:dyDescent="0.3">
      <c r="A84" t="s">
        <v>117</v>
      </c>
      <c r="M84" s="6" t="s">
        <v>117</v>
      </c>
    </row>
    <row r="85" spans="1:14" x14ac:dyDescent="0.3">
      <c r="A85" t="s">
        <v>65</v>
      </c>
      <c r="B85" s="25"/>
      <c r="M85" s="6" t="s">
        <v>65</v>
      </c>
    </row>
    <row r="86" spans="1:14" x14ac:dyDescent="0.3">
      <c r="A86" t="s">
        <v>66</v>
      </c>
      <c r="B86" s="25" t="s">
        <v>143</v>
      </c>
      <c r="M86" s="6" t="s">
        <v>66</v>
      </c>
    </row>
    <row r="87" spans="1:14" x14ac:dyDescent="0.3">
      <c r="A87" s="25" t="s">
        <v>67</v>
      </c>
      <c r="B87" s="25" t="s">
        <v>144</v>
      </c>
      <c r="M87" s="6" t="s">
        <v>67</v>
      </c>
    </row>
    <row r="88" spans="1:14" x14ac:dyDescent="0.3">
      <c r="B88" s="25"/>
    </row>
    <row r="89" spans="1:14" x14ac:dyDescent="0.3">
      <c r="A89" t="s">
        <v>68</v>
      </c>
      <c r="M89" s="6" t="s">
        <v>68</v>
      </c>
    </row>
    <row r="90" spans="1:14" x14ac:dyDescent="0.3">
      <c r="A90" t="s">
        <v>69</v>
      </c>
      <c r="M90" s="6" t="s">
        <v>238</v>
      </c>
    </row>
    <row r="91" spans="1:14" x14ac:dyDescent="0.3">
      <c r="A91" t="s">
        <v>70</v>
      </c>
      <c r="M91" s="6" t="s">
        <v>70</v>
      </c>
    </row>
    <row r="92" spans="1:14" x14ac:dyDescent="0.3">
      <c r="A92" t="s">
        <v>71</v>
      </c>
      <c r="M92" s="6" t="s">
        <v>71</v>
      </c>
    </row>
    <row r="93" spans="1:14" x14ac:dyDescent="0.3">
      <c r="A93" t="s">
        <v>72</v>
      </c>
      <c r="M93" s="6" t="s">
        <v>72</v>
      </c>
    </row>
    <row r="94" spans="1:14" x14ac:dyDescent="0.3">
      <c r="A94" t="s">
        <v>235</v>
      </c>
      <c r="M94" s="6" t="s">
        <v>235</v>
      </c>
    </row>
    <row r="95" spans="1:14" x14ac:dyDescent="0.3">
      <c r="A95" t="s">
        <v>73</v>
      </c>
      <c r="M95" s="6" t="s">
        <v>73</v>
      </c>
    </row>
    <row r="96" spans="1:14" x14ac:dyDescent="0.3">
      <c r="I96" t="s">
        <v>195</v>
      </c>
      <c r="K96" t="s">
        <v>74</v>
      </c>
    </row>
    <row r="99" spans="1:14" x14ac:dyDescent="0.3">
      <c r="A99" t="s">
        <v>76</v>
      </c>
      <c r="M99" s="6" t="s">
        <v>236</v>
      </c>
    </row>
    <row r="100" spans="1:14" x14ac:dyDescent="0.3">
      <c r="A100" t="s">
        <v>77</v>
      </c>
      <c r="M100" s="6" t="s">
        <v>237</v>
      </c>
    </row>
    <row r="101" spans="1:14" x14ac:dyDescent="0.3">
      <c r="K101" t="s">
        <v>78</v>
      </c>
    </row>
    <row r="102" spans="1:14" x14ac:dyDescent="0.3">
      <c r="K102" t="s">
        <v>33</v>
      </c>
    </row>
    <row r="103" spans="1:14" x14ac:dyDescent="0.3">
      <c r="L103" t="s">
        <v>13</v>
      </c>
    </row>
    <row r="104" spans="1:14" x14ac:dyDescent="0.3">
      <c r="L104" t="s">
        <v>79</v>
      </c>
    </row>
    <row r="105" spans="1:14" x14ac:dyDescent="0.3">
      <c r="A105" t="s">
        <v>80</v>
      </c>
      <c r="K105" t="s">
        <v>81</v>
      </c>
      <c r="M105" s="6" t="s">
        <v>80</v>
      </c>
    </row>
    <row r="106" spans="1:14" x14ac:dyDescent="0.3">
      <c r="A106" t="s">
        <v>182</v>
      </c>
      <c r="K106" t="s">
        <v>82</v>
      </c>
      <c r="M106" s="6" t="s">
        <v>182</v>
      </c>
    </row>
    <row r="107" spans="1:14" x14ac:dyDescent="0.3">
      <c r="A107" t="s">
        <v>183</v>
      </c>
      <c r="B107" t="s">
        <v>184</v>
      </c>
      <c r="D107" s="7" t="s">
        <v>244</v>
      </c>
      <c r="M107" s="6" t="s">
        <v>183</v>
      </c>
      <c r="N107" t="s">
        <v>244</v>
      </c>
    </row>
    <row r="110" spans="1:14" x14ac:dyDescent="0.3">
      <c r="A110" s="9" t="s">
        <v>83</v>
      </c>
      <c r="M110" s="6" t="s">
        <v>245</v>
      </c>
    </row>
    <row r="111" spans="1:14" x14ac:dyDescent="0.3">
      <c r="A111" s="9" t="s">
        <v>247</v>
      </c>
      <c r="M111" s="28" t="s">
        <v>247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zoomScaleNormal="100" workbookViewId="0">
      <pane ySplit="2" topLeftCell="A3" activePane="bottomLeft" state="frozen"/>
      <selection pane="bottomLeft" activeCell="A21" sqref="A21:A22"/>
    </sheetView>
  </sheetViews>
  <sheetFormatPr defaultRowHeight="14.4" x14ac:dyDescent="0.3"/>
  <cols>
    <col min="7" max="7" width="35.6640625" style="6" customWidth="1"/>
    <col min="8" max="8" width="12.44140625" customWidth="1"/>
    <col min="9" max="9" width="12.44140625" style="6" customWidth="1"/>
    <col min="10" max="10" width="8.88671875" style="6"/>
  </cols>
  <sheetData>
    <row r="1" spans="1:17" x14ac:dyDescent="0.3">
      <c r="A1" s="4" t="s">
        <v>120</v>
      </c>
      <c r="B1" s="4" t="s">
        <v>121</v>
      </c>
      <c r="C1" s="4" t="s">
        <v>119</v>
      </c>
      <c r="E1" t="s">
        <v>122</v>
      </c>
      <c r="K1">
        <f>15*31</f>
        <v>465</v>
      </c>
    </row>
    <row r="2" spans="1:17" x14ac:dyDescent="0.3">
      <c r="A2" s="5">
        <f>COUNTA(A3:A1048576)</f>
        <v>73</v>
      </c>
      <c r="B2" s="5">
        <f>COUNTA(B3:B1048576)</f>
        <v>13</v>
      </c>
      <c r="C2" s="5">
        <f>COUNTA(C3:C1048576)</f>
        <v>8</v>
      </c>
      <c r="E2" s="5">
        <f>COUNTA(E3:E1048576)</f>
        <v>18</v>
      </c>
      <c r="G2" s="27" t="s">
        <v>230</v>
      </c>
      <c r="H2" s="4" t="s">
        <v>242</v>
      </c>
      <c r="I2" s="27" t="s">
        <v>240</v>
      </c>
      <c r="J2" s="27" t="s">
        <v>241</v>
      </c>
    </row>
    <row r="3" spans="1:17" x14ac:dyDescent="0.3">
      <c r="A3" t="s">
        <v>0</v>
      </c>
      <c r="G3" s="6" t="s">
        <v>227</v>
      </c>
    </row>
    <row r="4" spans="1:17" x14ac:dyDescent="0.3">
      <c r="A4" t="s">
        <v>1</v>
      </c>
      <c r="G4" s="6" t="s">
        <v>228</v>
      </c>
      <c r="O4" t="s">
        <v>185</v>
      </c>
      <c r="P4">
        <v>0</v>
      </c>
    </row>
    <row r="5" spans="1:17" x14ac:dyDescent="0.3">
      <c r="A5" t="s">
        <v>2</v>
      </c>
      <c r="G5" s="6" t="s">
        <v>229</v>
      </c>
      <c r="O5" s="22" t="s">
        <v>186</v>
      </c>
      <c r="P5" s="23">
        <v>0.5</v>
      </c>
      <c r="Q5">
        <v>31</v>
      </c>
    </row>
    <row r="6" spans="1:17" x14ac:dyDescent="0.3">
      <c r="A6" t="s">
        <v>3</v>
      </c>
      <c r="G6" s="6" t="s">
        <v>3</v>
      </c>
      <c r="O6" t="s">
        <v>187</v>
      </c>
      <c r="P6" s="23">
        <v>1</v>
      </c>
    </row>
    <row r="7" spans="1:17" x14ac:dyDescent="0.3">
      <c r="A7" t="s">
        <v>4</v>
      </c>
      <c r="G7" s="6" t="s">
        <v>198</v>
      </c>
    </row>
    <row r="8" spans="1:17" x14ac:dyDescent="0.3">
      <c r="A8" s="7" t="s">
        <v>177</v>
      </c>
      <c r="G8" s="6" t="s">
        <v>177</v>
      </c>
      <c r="O8" t="s">
        <v>188</v>
      </c>
      <c r="Q8">
        <v>31</v>
      </c>
    </row>
    <row r="9" spans="1:17" x14ac:dyDescent="0.3">
      <c r="A9" s="9" t="s">
        <v>178</v>
      </c>
      <c r="G9" s="6" t="s">
        <v>199</v>
      </c>
    </row>
    <row r="10" spans="1:17" x14ac:dyDescent="0.3">
      <c r="A10" s="9" t="s">
        <v>179</v>
      </c>
      <c r="G10" s="6" t="s">
        <v>179</v>
      </c>
    </row>
    <row r="11" spans="1:17" x14ac:dyDescent="0.3">
      <c r="A11" s="9" t="s">
        <v>180</v>
      </c>
      <c r="G11" s="6" t="s">
        <v>200</v>
      </c>
    </row>
    <row r="12" spans="1:17" x14ac:dyDescent="0.3">
      <c r="A12" t="s">
        <v>5</v>
      </c>
      <c r="G12" s="6" t="s">
        <v>201</v>
      </c>
    </row>
    <row r="13" spans="1:17" x14ac:dyDescent="0.3">
      <c r="A13" t="s">
        <v>6</v>
      </c>
      <c r="G13" s="6" t="s">
        <v>202</v>
      </c>
    </row>
    <row r="14" spans="1:17" x14ac:dyDescent="0.3">
      <c r="A14" t="s">
        <v>7</v>
      </c>
      <c r="G14" s="6" t="s">
        <v>7</v>
      </c>
    </row>
    <row r="15" spans="1:17" x14ac:dyDescent="0.3">
      <c r="B15" t="s">
        <v>8</v>
      </c>
      <c r="H15" t="s">
        <v>42</v>
      </c>
    </row>
    <row r="16" spans="1:17" x14ac:dyDescent="0.3">
      <c r="A16" t="s">
        <v>9</v>
      </c>
      <c r="G16" s="6" t="s">
        <v>203</v>
      </c>
    </row>
    <row r="17" spans="1:16" x14ac:dyDescent="0.3">
      <c r="A17" t="s">
        <v>10</v>
      </c>
      <c r="G17" s="6" t="s">
        <v>10</v>
      </c>
      <c r="O17" t="s">
        <v>189</v>
      </c>
      <c r="P17">
        <v>4.5</v>
      </c>
    </row>
    <row r="18" spans="1:16" x14ac:dyDescent="0.3">
      <c r="A18" s="9" t="s">
        <v>11</v>
      </c>
      <c r="J18" s="6" t="s">
        <v>11</v>
      </c>
      <c r="O18" t="s">
        <v>190</v>
      </c>
      <c r="P18">
        <v>100</v>
      </c>
    </row>
    <row r="19" spans="1:16" x14ac:dyDescent="0.3">
      <c r="A19" t="s">
        <v>12</v>
      </c>
      <c r="G19" s="6" t="s">
        <v>204</v>
      </c>
    </row>
    <row r="20" spans="1:16" x14ac:dyDescent="0.3">
      <c r="A20" t="s">
        <v>13</v>
      </c>
      <c r="G20" s="6" t="s">
        <v>13</v>
      </c>
      <c r="O20" t="s">
        <v>191</v>
      </c>
      <c r="P20">
        <v>375</v>
      </c>
    </row>
    <row r="21" spans="1:16" x14ac:dyDescent="0.3">
      <c r="A21" t="s">
        <v>14</v>
      </c>
      <c r="C21" t="s">
        <v>14</v>
      </c>
    </row>
    <row r="22" spans="1:16" x14ac:dyDescent="0.3">
      <c r="A22" s="24" t="s">
        <v>15</v>
      </c>
      <c r="C22" s="24" t="s">
        <v>15</v>
      </c>
    </row>
    <row r="23" spans="1:16" x14ac:dyDescent="0.3">
      <c r="C23" s="24" t="s">
        <v>16</v>
      </c>
      <c r="H23" s="29"/>
    </row>
    <row r="24" spans="1:16" x14ac:dyDescent="0.3">
      <c r="A24" t="s">
        <v>17</v>
      </c>
      <c r="B24" t="s">
        <v>140</v>
      </c>
      <c r="G24" s="6" t="s">
        <v>205</v>
      </c>
      <c r="H24" s="29" t="s">
        <v>206</v>
      </c>
    </row>
    <row r="25" spans="1:16" x14ac:dyDescent="0.3">
      <c r="A25" t="s">
        <v>18</v>
      </c>
      <c r="G25" s="6" t="s">
        <v>18</v>
      </c>
      <c r="H25" s="29"/>
    </row>
    <row r="26" spans="1:16" x14ac:dyDescent="0.3">
      <c r="E26" t="s">
        <v>19</v>
      </c>
      <c r="H26" s="29"/>
    </row>
    <row r="27" spans="1:16" x14ac:dyDescent="0.3">
      <c r="E27" t="s">
        <v>20</v>
      </c>
      <c r="H27" s="29"/>
    </row>
    <row r="28" spans="1:16" x14ac:dyDescent="0.3">
      <c r="E28" t="s">
        <v>21</v>
      </c>
      <c r="H28" s="29"/>
    </row>
    <row r="29" spans="1:16" x14ac:dyDescent="0.3">
      <c r="E29" t="s">
        <v>22</v>
      </c>
      <c r="H29" s="29"/>
    </row>
    <row r="30" spans="1:16" x14ac:dyDescent="0.3">
      <c r="A30" t="s">
        <v>23</v>
      </c>
      <c r="G30" s="6" t="s">
        <v>207</v>
      </c>
      <c r="H30" s="29"/>
    </row>
    <row r="31" spans="1:16" x14ac:dyDescent="0.3">
      <c r="A31" s="9" t="s">
        <v>24</v>
      </c>
      <c r="G31" s="6" t="s">
        <v>208</v>
      </c>
      <c r="H31" s="29"/>
      <c r="I31" s="6" t="s">
        <v>26</v>
      </c>
    </row>
    <row r="32" spans="1:16" x14ac:dyDescent="0.3">
      <c r="A32" s="9" t="s">
        <v>25</v>
      </c>
      <c r="G32" s="6" t="s">
        <v>25</v>
      </c>
      <c r="H32" s="29" t="s">
        <v>209</v>
      </c>
    </row>
    <row r="33" spans="1:10" x14ac:dyDescent="0.3">
      <c r="A33" s="9" t="s">
        <v>26</v>
      </c>
      <c r="B33" t="s">
        <v>196</v>
      </c>
      <c r="H33" s="29"/>
    </row>
    <row r="34" spans="1:10" x14ac:dyDescent="0.3">
      <c r="C34" s="25" t="s">
        <v>27</v>
      </c>
      <c r="G34" s="6" t="s">
        <v>210</v>
      </c>
    </row>
    <row r="35" spans="1:10" x14ac:dyDescent="0.3">
      <c r="C35" s="25" t="s">
        <v>28</v>
      </c>
      <c r="G35" s="6" t="s">
        <v>211</v>
      </c>
      <c r="I35" s="6" t="s">
        <v>29</v>
      </c>
    </row>
    <row r="36" spans="1:10" x14ac:dyDescent="0.3">
      <c r="C36" s="25" t="s">
        <v>29</v>
      </c>
    </row>
    <row r="37" spans="1:10" x14ac:dyDescent="0.3">
      <c r="A37" s="7" t="s">
        <v>30</v>
      </c>
      <c r="G37" s="6" t="s">
        <v>212</v>
      </c>
    </row>
    <row r="38" spans="1:10" x14ac:dyDescent="0.3">
      <c r="A38" t="s">
        <v>31</v>
      </c>
      <c r="G38" s="6" t="s">
        <v>213</v>
      </c>
    </row>
    <row r="39" spans="1:10" x14ac:dyDescent="0.3">
      <c r="A39" t="s">
        <v>32</v>
      </c>
      <c r="G39" s="6" t="s">
        <v>214</v>
      </c>
    </row>
    <row r="40" spans="1:10" x14ac:dyDescent="0.3">
      <c r="A40" t="s">
        <v>33</v>
      </c>
      <c r="G40" s="6" t="s">
        <v>215</v>
      </c>
    </row>
    <row r="41" spans="1:10" x14ac:dyDescent="0.3">
      <c r="A41" t="s">
        <v>34</v>
      </c>
      <c r="G41" s="6" t="s">
        <v>216</v>
      </c>
    </row>
    <row r="42" spans="1:10" x14ac:dyDescent="0.3">
      <c r="A42" t="s">
        <v>197</v>
      </c>
      <c r="G42" s="6" t="s">
        <v>197</v>
      </c>
    </row>
    <row r="43" spans="1:10" x14ac:dyDescent="0.3">
      <c r="A43" t="s">
        <v>35</v>
      </c>
      <c r="G43" s="6" t="s">
        <v>217</v>
      </c>
    </row>
    <row r="44" spans="1:10" x14ac:dyDescent="0.3">
      <c r="A44" t="s">
        <v>36</v>
      </c>
      <c r="G44" s="6" t="s">
        <v>36</v>
      </c>
    </row>
    <row r="45" spans="1:10" x14ac:dyDescent="0.3">
      <c r="A45" t="s">
        <v>37</v>
      </c>
      <c r="G45" s="6" t="s">
        <v>218</v>
      </c>
    </row>
    <row r="46" spans="1:10" x14ac:dyDescent="0.3">
      <c r="A46" t="s">
        <v>38</v>
      </c>
      <c r="G46" s="6" t="s">
        <v>219</v>
      </c>
      <c r="I46" s="6" t="s">
        <v>221</v>
      </c>
    </row>
    <row r="47" spans="1:10" x14ac:dyDescent="0.3">
      <c r="A47" t="s">
        <v>39</v>
      </c>
      <c r="G47" s="6" t="s">
        <v>220</v>
      </c>
      <c r="J47" s="6" t="s">
        <v>181</v>
      </c>
    </row>
    <row r="48" spans="1:10" x14ac:dyDescent="0.3">
      <c r="A48" s="7" t="s">
        <v>40</v>
      </c>
      <c r="B48" t="s">
        <v>181</v>
      </c>
    </row>
    <row r="49" spans="1:10" x14ac:dyDescent="0.3">
      <c r="A49" t="s">
        <v>41</v>
      </c>
      <c r="G49" s="6" t="s">
        <v>222</v>
      </c>
      <c r="J49" s="6" t="s">
        <v>43</v>
      </c>
    </row>
    <row r="50" spans="1:10" x14ac:dyDescent="0.3">
      <c r="A50" t="s">
        <v>42</v>
      </c>
      <c r="G50" s="6" t="s">
        <v>42</v>
      </c>
    </row>
    <row r="51" spans="1:10" x14ac:dyDescent="0.3">
      <c r="B51" t="s">
        <v>43</v>
      </c>
    </row>
    <row r="52" spans="1:10" x14ac:dyDescent="0.3">
      <c r="A52" s="7"/>
      <c r="B52" s="7"/>
      <c r="C52" s="7"/>
      <c r="E52" t="s">
        <v>44</v>
      </c>
    </row>
    <row r="53" spans="1:10" x14ac:dyDescent="0.3">
      <c r="A53" s="7"/>
      <c r="B53" s="7"/>
      <c r="C53" s="7"/>
      <c r="E53" t="s">
        <v>45</v>
      </c>
    </row>
    <row r="54" spans="1:10" x14ac:dyDescent="0.3">
      <c r="C54" s="7"/>
      <c r="E54" s="25" t="s">
        <v>192</v>
      </c>
      <c r="F54" s="25" t="s">
        <v>194</v>
      </c>
    </row>
    <row r="55" spans="1:10" x14ac:dyDescent="0.3">
      <c r="C55" s="7"/>
      <c r="E55" s="25" t="s">
        <v>193</v>
      </c>
      <c r="F55" s="25"/>
    </row>
    <row r="56" spans="1:10" x14ac:dyDescent="0.3">
      <c r="A56" s="7" t="s">
        <v>21</v>
      </c>
      <c r="B56" s="7"/>
      <c r="C56" s="7"/>
      <c r="G56" s="6" t="s">
        <v>223</v>
      </c>
      <c r="H56" t="s">
        <v>209</v>
      </c>
    </row>
    <row r="57" spans="1:10" x14ac:dyDescent="0.3">
      <c r="A57" s="7" t="s">
        <v>46</v>
      </c>
      <c r="B57" s="7"/>
      <c r="C57" s="7"/>
      <c r="G57" s="6" t="s">
        <v>224</v>
      </c>
      <c r="I57" s="28" t="s">
        <v>246</v>
      </c>
    </row>
    <row r="58" spans="1:10" x14ac:dyDescent="0.3">
      <c r="A58" s="7"/>
      <c r="B58" s="7" t="s">
        <v>47</v>
      </c>
      <c r="C58" s="7"/>
    </row>
    <row r="59" spans="1:10" x14ac:dyDescent="0.3">
      <c r="A59" s="7" t="s">
        <v>118</v>
      </c>
      <c r="E59" t="s">
        <v>48</v>
      </c>
    </row>
    <row r="60" spans="1:10" x14ac:dyDescent="0.3">
      <c r="E60" t="s">
        <v>49</v>
      </c>
    </row>
    <row r="61" spans="1:10" x14ac:dyDescent="0.3">
      <c r="A61" t="s">
        <v>50</v>
      </c>
      <c r="G61" s="6" t="s">
        <v>50</v>
      </c>
    </row>
    <row r="62" spans="1:10" x14ac:dyDescent="0.3">
      <c r="A62" t="s">
        <v>248</v>
      </c>
      <c r="G62" s="6" t="s">
        <v>249</v>
      </c>
    </row>
    <row r="63" spans="1:10" x14ac:dyDescent="0.3">
      <c r="C63" s="25" t="s">
        <v>51</v>
      </c>
    </row>
    <row r="64" spans="1:10" x14ac:dyDescent="0.3">
      <c r="A64" t="s">
        <v>52</v>
      </c>
      <c r="G64" s="6" t="s">
        <v>225</v>
      </c>
    </row>
    <row r="65" spans="1:9" x14ac:dyDescent="0.3">
      <c r="A65" t="s">
        <v>84</v>
      </c>
      <c r="G65" s="6" t="s">
        <v>84</v>
      </c>
    </row>
    <row r="66" spans="1:9" x14ac:dyDescent="0.3">
      <c r="A66" t="s">
        <v>53</v>
      </c>
      <c r="G66" s="6" t="s">
        <v>226</v>
      </c>
    </row>
    <row r="67" spans="1:9" x14ac:dyDescent="0.3">
      <c r="E67" t="s">
        <v>54</v>
      </c>
    </row>
    <row r="68" spans="1:9" x14ac:dyDescent="0.3">
      <c r="A68" t="s">
        <v>55</v>
      </c>
      <c r="G68" s="6" t="s">
        <v>55</v>
      </c>
    </row>
    <row r="69" spans="1:9" x14ac:dyDescent="0.3">
      <c r="A69" t="s">
        <v>56</v>
      </c>
      <c r="B69" t="s">
        <v>141</v>
      </c>
      <c r="G69" s="6" t="s">
        <v>231</v>
      </c>
    </row>
    <row r="70" spans="1:9" x14ac:dyDescent="0.3">
      <c r="A70" s="25" t="s">
        <v>57</v>
      </c>
      <c r="G70" s="6" t="s">
        <v>232</v>
      </c>
    </row>
    <row r="71" spans="1:9" x14ac:dyDescent="0.3">
      <c r="A71" s="25" t="s">
        <v>58</v>
      </c>
      <c r="G71" s="28" t="s">
        <v>239</v>
      </c>
      <c r="H71" s="26"/>
      <c r="I71" s="28"/>
    </row>
    <row r="72" spans="1:9" x14ac:dyDescent="0.3">
      <c r="B72" t="s">
        <v>142</v>
      </c>
      <c r="H72" s="26" t="s">
        <v>24</v>
      </c>
    </row>
    <row r="73" spans="1:9" x14ac:dyDescent="0.3">
      <c r="E73" t="s">
        <v>59</v>
      </c>
    </row>
    <row r="74" spans="1:9" x14ac:dyDescent="0.3">
      <c r="E74" t="s">
        <v>60</v>
      </c>
    </row>
    <row r="75" spans="1:9" x14ac:dyDescent="0.3">
      <c r="F75" t="s">
        <v>61</v>
      </c>
    </row>
    <row r="76" spans="1:9" x14ac:dyDescent="0.3">
      <c r="A76" t="s">
        <v>62</v>
      </c>
      <c r="G76" s="6" t="s">
        <v>62</v>
      </c>
    </row>
    <row r="77" spans="1:9" x14ac:dyDescent="0.3">
      <c r="A77" t="s">
        <v>63</v>
      </c>
      <c r="G77" s="6" t="s">
        <v>233</v>
      </c>
    </row>
    <row r="78" spans="1:9" x14ac:dyDescent="0.3">
      <c r="B78" t="s">
        <v>64</v>
      </c>
      <c r="H78" t="s">
        <v>64</v>
      </c>
    </row>
    <row r="81" spans="1:8" x14ac:dyDescent="0.3">
      <c r="A81" t="s">
        <v>75</v>
      </c>
      <c r="G81" s="6" t="s">
        <v>234</v>
      </c>
    </row>
    <row r="82" spans="1:8" x14ac:dyDescent="0.3">
      <c r="A82" t="s">
        <v>85</v>
      </c>
      <c r="B82" t="s">
        <v>86</v>
      </c>
      <c r="G82" s="6" t="s">
        <v>85</v>
      </c>
      <c r="H82" t="s">
        <v>243</v>
      </c>
    </row>
    <row r="84" spans="1:8" x14ac:dyDescent="0.3">
      <c r="A84" t="s">
        <v>117</v>
      </c>
      <c r="G84" s="6" t="s">
        <v>117</v>
      </c>
    </row>
    <row r="85" spans="1:8" x14ac:dyDescent="0.3">
      <c r="A85" t="s">
        <v>65</v>
      </c>
      <c r="B85" s="25"/>
      <c r="G85" s="6" t="s">
        <v>65</v>
      </c>
    </row>
    <row r="86" spans="1:8" x14ac:dyDescent="0.3">
      <c r="A86" t="s">
        <v>66</v>
      </c>
      <c r="B86" s="25" t="s">
        <v>143</v>
      </c>
      <c r="G86" s="6" t="s">
        <v>66</v>
      </c>
    </row>
    <row r="87" spans="1:8" x14ac:dyDescent="0.3">
      <c r="A87" s="25" t="s">
        <v>67</v>
      </c>
      <c r="B87" s="25" t="s">
        <v>144</v>
      </c>
      <c r="G87" s="6" t="s">
        <v>67</v>
      </c>
    </row>
    <row r="88" spans="1:8" x14ac:dyDescent="0.3">
      <c r="B88" s="25"/>
    </row>
    <row r="89" spans="1:8" x14ac:dyDescent="0.3">
      <c r="A89" t="s">
        <v>68</v>
      </c>
      <c r="G89" s="6" t="s">
        <v>68</v>
      </c>
    </row>
    <row r="90" spans="1:8" x14ac:dyDescent="0.3">
      <c r="A90" t="s">
        <v>69</v>
      </c>
      <c r="G90" s="6" t="s">
        <v>238</v>
      </c>
    </row>
    <row r="91" spans="1:8" x14ac:dyDescent="0.3">
      <c r="A91" t="s">
        <v>70</v>
      </c>
      <c r="G91" s="6" t="s">
        <v>70</v>
      </c>
    </row>
    <row r="92" spans="1:8" x14ac:dyDescent="0.3">
      <c r="A92" t="s">
        <v>71</v>
      </c>
      <c r="G92" s="6" t="s">
        <v>71</v>
      </c>
    </row>
    <row r="93" spans="1:8" x14ac:dyDescent="0.3">
      <c r="A93" t="s">
        <v>72</v>
      </c>
      <c r="G93" s="6" t="s">
        <v>72</v>
      </c>
    </row>
    <row r="94" spans="1:8" x14ac:dyDescent="0.3">
      <c r="A94" t="s">
        <v>235</v>
      </c>
      <c r="G94" s="6" t="s">
        <v>235</v>
      </c>
    </row>
    <row r="95" spans="1:8" x14ac:dyDescent="0.3">
      <c r="A95" t="s">
        <v>73</v>
      </c>
      <c r="G95" s="6" t="s">
        <v>73</v>
      </c>
    </row>
    <row r="96" spans="1:8" x14ac:dyDescent="0.3">
      <c r="C96" t="s">
        <v>195</v>
      </c>
      <c r="E96" t="s">
        <v>74</v>
      </c>
    </row>
    <row r="99" spans="1:8" x14ac:dyDescent="0.3">
      <c r="A99" t="s">
        <v>76</v>
      </c>
      <c r="G99" s="6" t="s">
        <v>236</v>
      </c>
    </row>
    <row r="100" spans="1:8" x14ac:dyDescent="0.3">
      <c r="A100" t="s">
        <v>77</v>
      </c>
      <c r="G100" s="6" t="s">
        <v>237</v>
      </c>
    </row>
    <row r="101" spans="1:8" x14ac:dyDescent="0.3">
      <c r="E101" t="s">
        <v>78</v>
      </c>
    </row>
    <row r="102" spans="1:8" x14ac:dyDescent="0.3">
      <c r="E102" t="s">
        <v>33</v>
      </c>
    </row>
    <row r="103" spans="1:8" x14ac:dyDescent="0.3">
      <c r="F103" t="s">
        <v>13</v>
      </c>
    </row>
    <row r="104" spans="1:8" x14ac:dyDescent="0.3">
      <c r="F104" t="s">
        <v>79</v>
      </c>
    </row>
    <row r="105" spans="1:8" x14ac:dyDescent="0.3">
      <c r="A105" t="s">
        <v>80</v>
      </c>
      <c r="E105" t="s">
        <v>81</v>
      </c>
      <c r="G105" s="6" t="s">
        <v>80</v>
      </c>
    </row>
    <row r="106" spans="1:8" x14ac:dyDescent="0.3">
      <c r="A106" t="s">
        <v>182</v>
      </c>
      <c r="E106" t="s">
        <v>82</v>
      </c>
      <c r="G106" s="6" t="s">
        <v>182</v>
      </c>
    </row>
    <row r="107" spans="1:8" x14ac:dyDescent="0.3">
      <c r="A107" t="s">
        <v>183</v>
      </c>
      <c r="B107" t="s">
        <v>184</v>
      </c>
      <c r="G107" s="6" t="s">
        <v>183</v>
      </c>
      <c r="H107" t="s">
        <v>244</v>
      </c>
    </row>
    <row r="110" spans="1:8" x14ac:dyDescent="0.3">
      <c r="A110" s="9" t="s">
        <v>83</v>
      </c>
      <c r="G110" s="6" t="s">
        <v>245</v>
      </c>
    </row>
    <row r="111" spans="1:8" x14ac:dyDescent="0.3">
      <c r="A111" s="9" t="s">
        <v>247</v>
      </c>
      <c r="G111" s="28" t="s">
        <v>247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tabSelected="1" topLeftCell="A31" workbookViewId="0">
      <selection sqref="A1:A71"/>
    </sheetView>
  </sheetViews>
  <sheetFormatPr defaultRowHeight="14.4" x14ac:dyDescent="0.3"/>
  <sheetData>
    <row r="1" spans="1:1" x14ac:dyDescent="0.3">
      <c r="A1" t="s">
        <v>227</v>
      </c>
    </row>
    <row r="2" spans="1:1" x14ac:dyDescent="0.3">
      <c r="A2" t="s">
        <v>228</v>
      </c>
    </row>
    <row r="3" spans="1:1" x14ac:dyDescent="0.3">
      <c r="A3" t="s">
        <v>229</v>
      </c>
    </row>
    <row r="4" spans="1:1" x14ac:dyDescent="0.3">
      <c r="A4" t="s">
        <v>3</v>
      </c>
    </row>
    <row r="5" spans="1:1" x14ac:dyDescent="0.3">
      <c r="A5" t="s">
        <v>198</v>
      </c>
    </row>
    <row r="6" spans="1:1" x14ac:dyDescent="0.3">
      <c r="A6" t="s">
        <v>177</v>
      </c>
    </row>
    <row r="7" spans="1:1" x14ac:dyDescent="0.3">
      <c r="A7" t="s">
        <v>199</v>
      </c>
    </row>
    <row r="8" spans="1:1" x14ac:dyDescent="0.3">
      <c r="A8" t="s">
        <v>179</v>
      </c>
    </row>
    <row r="9" spans="1:1" x14ac:dyDescent="0.3">
      <c r="A9" t="s">
        <v>200</v>
      </c>
    </row>
    <row r="10" spans="1:1" x14ac:dyDescent="0.3">
      <c r="A10" t="s">
        <v>201</v>
      </c>
    </row>
    <row r="11" spans="1:1" x14ac:dyDescent="0.3">
      <c r="A11" t="s">
        <v>202</v>
      </c>
    </row>
    <row r="12" spans="1:1" x14ac:dyDescent="0.3">
      <c r="A12" t="s">
        <v>7</v>
      </c>
    </row>
    <row r="13" spans="1:1" x14ac:dyDescent="0.3">
      <c r="A13" t="s">
        <v>203</v>
      </c>
    </row>
    <row r="14" spans="1:1" x14ac:dyDescent="0.3">
      <c r="A14" t="s">
        <v>10</v>
      </c>
    </row>
    <row r="15" spans="1:1" x14ac:dyDescent="0.3">
      <c r="A15" t="s">
        <v>204</v>
      </c>
    </row>
    <row r="16" spans="1:1" x14ac:dyDescent="0.3">
      <c r="A16" t="s">
        <v>13</v>
      </c>
    </row>
    <row r="17" spans="1:1" x14ac:dyDescent="0.3">
      <c r="A17" t="s">
        <v>256</v>
      </c>
    </row>
    <row r="18" spans="1:1" x14ac:dyDescent="0.3">
      <c r="A18" t="s">
        <v>15</v>
      </c>
    </row>
    <row r="19" spans="1:1" x14ac:dyDescent="0.3">
      <c r="A19" t="s">
        <v>205</v>
      </c>
    </row>
    <row r="20" spans="1:1" x14ac:dyDescent="0.3">
      <c r="A20" t="s">
        <v>18</v>
      </c>
    </row>
    <row r="21" spans="1:1" x14ac:dyDescent="0.3">
      <c r="A21" t="s">
        <v>207</v>
      </c>
    </row>
    <row r="22" spans="1:1" x14ac:dyDescent="0.3">
      <c r="A22" t="s">
        <v>208</v>
      </c>
    </row>
    <row r="23" spans="1:1" x14ac:dyDescent="0.3">
      <c r="A23" t="s">
        <v>25</v>
      </c>
    </row>
    <row r="24" spans="1:1" x14ac:dyDescent="0.3">
      <c r="A24" t="s">
        <v>210</v>
      </c>
    </row>
    <row r="25" spans="1:1" x14ac:dyDescent="0.3">
      <c r="A25" t="s">
        <v>211</v>
      </c>
    </row>
    <row r="26" spans="1:1" x14ac:dyDescent="0.3">
      <c r="A26" t="s">
        <v>212</v>
      </c>
    </row>
    <row r="27" spans="1:1" x14ac:dyDescent="0.3">
      <c r="A27" t="s">
        <v>213</v>
      </c>
    </row>
    <row r="28" spans="1:1" x14ac:dyDescent="0.3">
      <c r="A28" t="s">
        <v>214</v>
      </c>
    </row>
    <row r="29" spans="1:1" x14ac:dyDescent="0.3">
      <c r="A29" t="s">
        <v>215</v>
      </c>
    </row>
    <row r="30" spans="1:1" x14ac:dyDescent="0.3">
      <c r="A30" t="s">
        <v>216</v>
      </c>
    </row>
    <row r="31" spans="1:1" x14ac:dyDescent="0.3">
      <c r="A31" t="s">
        <v>197</v>
      </c>
    </row>
    <row r="32" spans="1:1" x14ac:dyDescent="0.3">
      <c r="A32" t="s">
        <v>217</v>
      </c>
    </row>
    <row r="33" spans="1:1" x14ac:dyDescent="0.3">
      <c r="A33" t="s">
        <v>36</v>
      </c>
    </row>
    <row r="34" spans="1:1" x14ac:dyDescent="0.3">
      <c r="A34" t="s">
        <v>218</v>
      </c>
    </row>
    <row r="35" spans="1:1" x14ac:dyDescent="0.3">
      <c r="A35" t="s">
        <v>219</v>
      </c>
    </row>
    <row r="36" spans="1:1" x14ac:dyDescent="0.3">
      <c r="A36" t="s">
        <v>220</v>
      </c>
    </row>
    <row r="37" spans="1:1" x14ac:dyDescent="0.3">
      <c r="A37" t="s">
        <v>222</v>
      </c>
    </row>
    <row r="38" spans="1:1" x14ac:dyDescent="0.3">
      <c r="A38" t="s">
        <v>42</v>
      </c>
    </row>
    <row r="39" spans="1:1" x14ac:dyDescent="0.3">
      <c r="A39" t="s">
        <v>223</v>
      </c>
    </row>
    <row r="40" spans="1:1" x14ac:dyDescent="0.3">
      <c r="A40" t="s">
        <v>224</v>
      </c>
    </row>
    <row r="41" spans="1:1" x14ac:dyDescent="0.3">
      <c r="A41" t="s">
        <v>50</v>
      </c>
    </row>
    <row r="42" spans="1:1" x14ac:dyDescent="0.3">
      <c r="A42" t="s">
        <v>249</v>
      </c>
    </row>
    <row r="43" spans="1:1" x14ac:dyDescent="0.3">
      <c r="A43" t="s">
        <v>225</v>
      </c>
    </row>
    <row r="44" spans="1:1" x14ac:dyDescent="0.3">
      <c r="A44" t="s">
        <v>84</v>
      </c>
    </row>
    <row r="45" spans="1:1" x14ac:dyDescent="0.3">
      <c r="A45" t="s">
        <v>226</v>
      </c>
    </row>
    <row r="46" spans="1:1" x14ac:dyDescent="0.3">
      <c r="A46" t="s">
        <v>55</v>
      </c>
    </row>
    <row r="47" spans="1:1" x14ac:dyDescent="0.3">
      <c r="A47" t="s">
        <v>231</v>
      </c>
    </row>
    <row r="48" spans="1:1" x14ac:dyDescent="0.3">
      <c r="A48" t="s">
        <v>232</v>
      </c>
    </row>
    <row r="49" spans="1:1" x14ac:dyDescent="0.3">
      <c r="A49" t="s">
        <v>239</v>
      </c>
    </row>
    <row r="50" spans="1:1" x14ac:dyDescent="0.3">
      <c r="A50" t="s">
        <v>62</v>
      </c>
    </row>
    <row r="51" spans="1:1" x14ac:dyDescent="0.3">
      <c r="A51" t="s">
        <v>233</v>
      </c>
    </row>
    <row r="52" spans="1:1" x14ac:dyDescent="0.3">
      <c r="A52" t="s">
        <v>234</v>
      </c>
    </row>
    <row r="53" spans="1:1" x14ac:dyDescent="0.3">
      <c r="A53" t="s">
        <v>85</v>
      </c>
    </row>
    <row r="54" spans="1:1" x14ac:dyDescent="0.3">
      <c r="A54" t="s">
        <v>117</v>
      </c>
    </row>
    <row r="55" spans="1:1" x14ac:dyDescent="0.3">
      <c r="A55" t="s">
        <v>65</v>
      </c>
    </row>
    <row r="56" spans="1:1" x14ac:dyDescent="0.3">
      <c r="A56" t="s">
        <v>66</v>
      </c>
    </row>
    <row r="57" spans="1:1" x14ac:dyDescent="0.3">
      <c r="A57" t="s">
        <v>67</v>
      </c>
    </row>
    <row r="58" spans="1:1" x14ac:dyDescent="0.3">
      <c r="A58" t="s">
        <v>68</v>
      </c>
    </row>
    <row r="59" spans="1:1" x14ac:dyDescent="0.3">
      <c r="A59" t="s">
        <v>238</v>
      </c>
    </row>
    <row r="60" spans="1:1" x14ac:dyDescent="0.3">
      <c r="A60" t="s">
        <v>70</v>
      </c>
    </row>
    <row r="61" spans="1:1" x14ac:dyDescent="0.3">
      <c r="A61" t="s">
        <v>71</v>
      </c>
    </row>
    <row r="62" spans="1:1" x14ac:dyDescent="0.3">
      <c r="A62" t="s">
        <v>72</v>
      </c>
    </row>
    <row r="63" spans="1:1" x14ac:dyDescent="0.3">
      <c r="A63" t="s">
        <v>235</v>
      </c>
    </row>
    <row r="64" spans="1:1" x14ac:dyDescent="0.3">
      <c r="A64" t="s">
        <v>73</v>
      </c>
    </row>
    <row r="65" spans="1:1" x14ac:dyDescent="0.3">
      <c r="A65" t="s">
        <v>236</v>
      </c>
    </row>
    <row r="66" spans="1:1" x14ac:dyDescent="0.3">
      <c r="A66" t="s">
        <v>237</v>
      </c>
    </row>
    <row r="67" spans="1:1" x14ac:dyDescent="0.3">
      <c r="A67" t="s">
        <v>80</v>
      </c>
    </row>
    <row r="68" spans="1:1" x14ac:dyDescent="0.3">
      <c r="A68" t="s">
        <v>182</v>
      </c>
    </row>
    <row r="69" spans="1:1" x14ac:dyDescent="0.3">
      <c r="A69" t="s">
        <v>183</v>
      </c>
    </row>
    <row r="70" spans="1:1" x14ac:dyDescent="0.3">
      <c r="A70" t="s">
        <v>245</v>
      </c>
    </row>
    <row r="71" spans="1:1" x14ac:dyDescent="0.3">
      <c r="A71" t="s">
        <v>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4.4" x14ac:dyDescent="0.3"/>
  <sheetData>
    <row r="1" spans="1:1" x14ac:dyDescent="0.3">
      <c r="A1" t="s">
        <v>26</v>
      </c>
    </row>
    <row r="2" spans="1:1" x14ac:dyDescent="0.3">
      <c r="A2" t="s">
        <v>29</v>
      </c>
    </row>
    <row r="3" spans="1:1" x14ac:dyDescent="0.3">
      <c r="A3" t="s">
        <v>221</v>
      </c>
    </row>
    <row r="4" spans="1:1" x14ac:dyDescent="0.3">
      <c r="A4" t="s">
        <v>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A12"/>
    </sheetView>
  </sheetViews>
  <sheetFormatPr defaultRowHeight="14.4" x14ac:dyDescent="0.3"/>
  <sheetData>
    <row r="1" spans="1:1" x14ac:dyDescent="0.3">
      <c r="A1" t="s">
        <v>11</v>
      </c>
    </row>
    <row r="2" spans="1:1" x14ac:dyDescent="0.3">
      <c r="A2" t="s">
        <v>181</v>
      </c>
    </row>
    <row r="3" spans="1:1" x14ac:dyDescent="0.3">
      <c r="A3" t="s">
        <v>43</v>
      </c>
    </row>
    <row r="4" spans="1:1" x14ac:dyDescent="0.3">
      <c r="A4" t="s">
        <v>42</v>
      </c>
    </row>
    <row r="5" spans="1:1" x14ac:dyDescent="0.3">
      <c r="A5" t="s">
        <v>206</v>
      </c>
    </row>
    <row r="6" spans="1:1" x14ac:dyDescent="0.3">
      <c r="A6" t="s">
        <v>209</v>
      </c>
    </row>
    <row r="7" spans="1:1" x14ac:dyDescent="0.3">
      <c r="A7" t="s">
        <v>250</v>
      </c>
    </row>
    <row r="8" spans="1:1" x14ac:dyDescent="0.3">
      <c r="A8" t="s">
        <v>251</v>
      </c>
    </row>
    <row r="9" spans="1:1" x14ac:dyDescent="0.3">
      <c r="A9" t="s">
        <v>252</v>
      </c>
    </row>
    <row r="10" spans="1:1" x14ac:dyDescent="0.3">
      <c r="A10" t="s">
        <v>253</v>
      </c>
    </row>
    <row r="11" spans="1:1" x14ac:dyDescent="0.3">
      <c r="A11" t="s">
        <v>254</v>
      </c>
    </row>
    <row r="12" spans="1:1" x14ac:dyDescent="0.3">
      <c r="A12" t="s">
        <v>244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zoomScaleNormal="100" workbookViewId="0">
      <selection activeCell="A7" sqref="A7:H8"/>
    </sheetView>
  </sheetViews>
  <sheetFormatPr defaultRowHeight="14.4" x14ac:dyDescent="0.3"/>
  <cols>
    <col min="1" max="1" width="35.5546875" customWidth="1"/>
    <col min="2" max="3" width="9.6640625" customWidth="1"/>
    <col min="6" max="14" width="8.88671875" style="1"/>
    <col min="15" max="15" width="15.6640625" style="1" bestFit="1" customWidth="1"/>
    <col min="16" max="16" width="7.6640625" style="1" customWidth="1"/>
    <col min="17" max="17" width="53.6640625" style="2" customWidth="1"/>
  </cols>
  <sheetData>
    <row r="1" spans="1:17" x14ac:dyDescent="0.3">
      <c r="B1" t="s">
        <v>106</v>
      </c>
      <c r="C1" t="s">
        <v>101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97</v>
      </c>
      <c r="O1" s="1" t="s">
        <v>99</v>
      </c>
    </row>
    <row r="2" spans="1:17" x14ac:dyDescent="0.3">
      <c r="A2" t="s">
        <v>123</v>
      </c>
      <c r="D2">
        <v>50</v>
      </c>
      <c r="E2">
        <v>4990</v>
      </c>
      <c r="F2" s="1" t="s">
        <v>95</v>
      </c>
      <c r="G2" s="1" t="s">
        <v>95</v>
      </c>
      <c r="H2" s="1" t="s">
        <v>95</v>
      </c>
      <c r="I2" s="1" t="s">
        <v>95</v>
      </c>
      <c r="J2" s="1" t="s">
        <v>95</v>
      </c>
      <c r="K2" s="1" t="s">
        <v>95</v>
      </c>
      <c r="L2" s="1" t="s">
        <v>95</v>
      </c>
      <c r="M2" s="1" t="s">
        <v>95</v>
      </c>
    </row>
    <row r="3" spans="1:17" x14ac:dyDescent="0.3">
      <c r="A3" s="8" t="s">
        <v>111</v>
      </c>
      <c r="C3" t="s">
        <v>109</v>
      </c>
      <c r="D3">
        <v>70</v>
      </c>
      <c r="E3">
        <v>3490</v>
      </c>
    </row>
    <row r="4" spans="1:17" x14ac:dyDescent="0.3">
      <c r="A4" s="8" t="s">
        <v>111</v>
      </c>
      <c r="C4" t="s">
        <v>110</v>
      </c>
      <c r="D4">
        <v>70</v>
      </c>
      <c r="E4">
        <v>3890</v>
      </c>
      <c r="F4" s="1" t="s">
        <v>96</v>
      </c>
      <c r="J4" s="1" t="s">
        <v>96</v>
      </c>
      <c r="N4" s="1" t="s">
        <v>96</v>
      </c>
    </row>
    <row r="5" spans="1:17" x14ac:dyDescent="0.3">
      <c r="A5" s="8" t="s">
        <v>111</v>
      </c>
      <c r="C5" t="s">
        <v>98</v>
      </c>
      <c r="D5">
        <v>70</v>
      </c>
      <c r="E5">
        <v>4390</v>
      </c>
    </row>
    <row r="6" spans="1:17" x14ac:dyDescent="0.3">
      <c r="A6" t="s">
        <v>105</v>
      </c>
    </row>
    <row r="7" spans="1:17" x14ac:dyDescent="0.3">
      <c r="A7" s="9" t="s">
        <v>100</v>
      </c>
      <c r="B7">
        <v>3240</v>
      </c>
      <c r="C7" t="s">
        <v>103</v>
      </c>
      <c r="D7">
        <v>70</v>
      </c>
      <c r="E7">
        <v>4932</v>
      </c>
      <c r="F7" s="1" t="s">
        <v>96</v>
      </c>
      <c r="G7" s="1" t="s">
        <v>96</v>
      </c>
      <c r="H7" s="1" t="s">
        <v>96</v>
      </c>
      <c r="I7" s="1" t="s">
        <v>96</v>
      </c>
      <c r="J7" s="1" t="s">
        <v>96</v>
      </c>
      <c r="K7" s="1" t="s">
        <v>96</v>
      </c>
      <c r="L7" s="1" t="s">
        <v>96</v>
      </c>
      <c r="M7" s="1" t="s">
        <v>96</v>
      </c>
      <c r="N7" s="1" t="s">
        <v>96</v>
      </c>
      <c r="O7" s="1" t="s">
        <v>96</v>
      </c>
      <c r="Q7" s="2" t="s">
        <v>148</v>
      </c>
    </row>
    <row r="8" spans="1:17" x14ac:dyDescent="0.3">
      <c r="A8" s="9" t="s">
        <v>100</v>
      </c>
      <c r="C8" t="s">
        <v>102</v>
      </c>
      <c r="D8">
        <v>70</v>
      </c>
      <c r="E8">
        <v>5313</v>
      </c>
    </row>
    <row r="9" spans="1:17" x14ac:dyDescent="0.3">
      <c r="A9" s="9" t="s">
        <v>104</v>
      </c>
      <c r="D9">
        <v>50</v>
      </c>
      <c r="E9">
        <v>5500</v>
      </c>
    </row>
    <row r="10" spans="1:17" x14ac:dyDescent="0.3">
      <c r="A10" s="9" t="s">
        <v>104</v>
      </c>
      <c r="D10">
        <v>70</v>
      </c>
      <c r="E10">
        <v>6100</v>
      </c>
    </row>
    <row r="11" spans="1:17" x14ac:dyDescent="0.3">
      <c r="A11" t="s">
        <v>107</v>
      </c>
      <c r="D11">
        <v>50</v>
      </c>
      <c r="E11">
        <v>3699</v>
      </c>
    </row>
    <row r="12" spans="1:17" x14ac:dyDescent="0.3">
      <c r="A12" t="s">
        <v>108</v>
      </c>
      <c r="D12">
        <v>50</v>
      </c>
      <c r="E12">
        <v>2750</v>
      </c>
      <c r="Q12" s="3" t="s">
        <v>114</v>
      </c>
    </row>
    <row r="13" spans="1:17" x14ac:dyDescent="0.3">
      <c r="A13" t="s">
        <v>113</v>
      </c>
      <c r="Q13" s="3" t="s">
        <v>112</v>
      </c>
    </row>
    <row r="14" spans="1:17" x14ac:dyDescent="0.3">
      <c r="A14" t="s">
        <v>115</v>
      </c>
      <c r="D14">
        <v>50</v>
      </c>
      <c r="E14">
        <v>3099</v>
      </c>
      <c r="Q14" s="3" t="s">
        <v>116</v>
      </c>
    </row>
    <row r="15" spans="1:17" x14ac:dyDescent="0.3">
      <c r="A15" t="s">
        <v>124</v>
      </c>
      <c r="D15">
        <v>50</v>
      </c>
      <c r="E15">
        <v>6900</v>
      </c>
    </row>
    <row r="16" spans="1:17" x14ac:dyDescent="0.3">
      <c r="A16" t="s">
        <v>124</v>
      </c>
      <c r="D16">
        <v>70</v>
      </c>
      <c r="E16">
        <v>7980</v>
      </c>
    </row>
    <row r="17" spans="1:8" x14ac:dyDescent="0.3">
      <c r="A17" s="6" t="s">
        <v>125</v>
      </c>
      <c r="C17" t="s">
        <v>126</v>
      </c>
      <c r="D17">
        <v>50</v>
      </c>
      <c r="E17">
        <v>2790</v>
      </c>
    </row>
    <row r="18" spans="1:8" x14ac:dyDescent="0.3">
      <c r="A18" s="6" t="s">
        <v>125</v>
      </c>
      <c r="D18">
        <v>70</v>
      </c>
      <c r="E18">
        <v>3290</v>
      </c>
    </row>
    <row r="19" spans="1:8" x14ac:dyDescent="0.3">
      <c r="A19" s="6" t="s">
        <v>125</v>
      </c>
      <c r="C19" t="s">
        <v>127</v>
      </c>
      <c r="D19">
        <v>50</v>
      </c>
      <c r="E19">
        <v>3390</v>
      </c>
    </row>
    <row r="20" spans="1:8" x14ac:dyDescent="0.3">
      <c r="A20" s="6" t="s">
        <v>125</v>
      </c>
      <c r="D20">
        <v>70</v>
      </c>
      <c r="E20">
        <v>3890</v>
      </c>
    </row>
    <row r="21" spans="1:8" x14ac:dyDescent="0.3">
      <c r="A21" s="8" t="s">
        <v>128</v>
      </c>
      <c r="C21">
        <v>1</v>
      </c>
      <c r="D21">
        <v>50</v>
      </c>
      <c r="E21">
        <v>3800</v>
      </c>
    </row>
    <row r="22" spans="1:8" x14ac:dyDescent="0.3">
      <c r="A22" s="8" t="s">
        <v>128</v>
      </c>
      <c r="D22">
        <v>70</v>
      </c>
      <c r="E22">
        <v>4400</v>
      </c>
      <c r="F22" s="1" t="s">
        <v>145</v>
      </c>
      <c r="G22" s="1">
        <f>E22*0.3</f>
        <v>1320</v>
      </c>
      <c r="H22" s="1" t="s">
        <v>146</v>
      </c>
    </row>
    <row r="23" spans="1:8" x14ac:dyDescent="0.3">
      <c r="A23" s="8" t="s">
        <v>128</v>
      </c>
      <c r="C23">
        <v>2</v>
      </c>
      <c r="D23">
        <v>50</v>
      </c>
      <c r="E23">
        <v>4350</v>
      </c>
    </row>
    <row r="24" spans="1:8" x14ac:dyDescent="0.3">
      <c r="A24" s="8" t="s">
        <v>128</v>
      </c>
      <c r="D24">
        <v>70</v>
      </c>
      <c r="E24">
        <v>4790</v>
      </c>
    </row>
    <row r="25" spans="1:8" x14ac:dyDescent="0.3">
      <c r="A25" s="8" t="s">
        <v>128</v>
      </c>
      <c r="C25">
        <v>3</v>
      </c>
      <c r="D25">
        <v>50</v>
      </c>
      <c r="E25">
        <v>4900</v>
      </c>
    </row>
    <row r="26" spans="1:8" x14ac:dyDescent="0.3">
      <c r="A26" s="8" t="s">
        <v>128</v>
      </c>
      <c r="D26">
        <v>70</v>
      </c>
      <c r="E26">
        <v>5600</v>
      </c>
    </row>
    <row r="27" spans="1:8" x14ac:dyDescent="0.3">
      <c r="A27" s="8" t="s">
        <v>129</v>
      </c>
      <c r="C27" t="s">
        <v>130</v>
      </c>
      <c r="D27">
        <v>50</v>
      </c>
      <c r="E27">
        <v>5590</v>
      </c>
    </row>
    <row r="28" spans="1:8" x14ac:dyDescent="0.3">
      <c r="A28" s="8" t="s">
        <v>129</v>
      </c>
      <c r="D28">
        <v>70</v>
      </c>
      <c r="E28">
        <v>6340</v>
      </c>
    </row>
    <row r="29" spans="1:8" x14ac:dyDescent="0.3">
      <c r="A29" s="8" t="s">
        <v>131</v>
      </c>
      <c r="C29" t="s">
        <v>133</v>
      </c>
      <c r="D29">
        <v>50</v>
      </c>
      <c r="E29">
        <v>4855</v>
      </c>
    </row>
    <row r="30" spans="1:8" x14ac:dyDescent="0.3">
      <c r="A30" s="8" t="s">
        <v>131</v>
      </c>
      <c r="D30">
        <v>70</v>
      </c>
      <c r="E30">
        <v>5335</v>
      </c>
    </row>
    <row r="31" spans="1:8" x14ac:dyDescent="0.3">
      <c r="A31" s="8" t="s">
        <v>131</v>
      </c>
      <c r="C31" t="s">
        <v>132</v>
      </c>
      <c r="D31">
        <v>50</v>
      </c>
      <c r="E31">
        <v>5510</v>
      </c>
    </row>
    <row r="32" spans="1:8" x14ac:dyDescent="0.3">
      <c r="A32" s="8" t="s">
        <v>131</v>
      </c>
      <c r="D32">
        <v>70</v>
      </c>
      <c r="E32">
        <v>6050</v>
      </c>
    </row>
    <row r="33" spans="1:6" x14ac:dyDescent="0.3">
      <c r="A33" s="6" t="s">
        <v>134</v>
      </c>
      <c r="C33" t="s">
        <v>135</v>
      </c>
      <c r="D33">
        <v>50</v>
      </c>
      <c r="E33">
        <v>3390</v>
      </c>
    </row>
    <row r="34" spans="1:6" x14ac:dyDescent="0.3">
      <c r="A34" s="6" t="s">
        <v>134</v>
      </c>
      <c r="D34">
        <v>70</v>
      </c>
      <c r="E34">
        <v>3750</v>
      </c>
    </row>
    <row r="35" spans="1:6" x14ac:dyDescent="0.3">
      <c r="A35" s="6" t="s">
        <v>134</v>
      </c>
      <c r="C35" t="s">
        <v>136</v>
      </c>
      <c r="D35">
        <v>50</v>
      </c>
      <c r="E35">
        <v>3550</v>
      </c>
    </row>
    <row r="36" spans="1:6" x14ac:dyDescent="0.3">
      <c r="A36" s="6" t="s">
        <v>134</v>
      </c>
      <c r="D36">
        <v>70</v>
      </c>
      <c r="E36">
        <v>4250</v>
      </c>
    </row>
    <row r="37" spans="1:6" x14ac:dyDescent="0.3">
      <c r="A37" s="8" t="s">
        <v>137</v>
      </c>
      <c r="D37">
        <v>50</v>
      </c>
      <c r="E37">
        <v>5290</v>
      </c>
    </row>
    <row r="38" spans="1:6" x14ac:dyDescent="0.3">
      <c r="A38" s="8" t="s">
        <v>137</v>
      </c>
      <c r="D38">
        <v>70</v>
      </c>
      <c r="E38">
        <v>5925</v>
      </c>
    </row>
    <row r="39" spans="1:6" x14ac:dyDescent="0.3">
      <c r="A39" s="7" t="s">
        <v>138</v>
      </c>
      <c r="D39">
        <v>50</v>
      </c>
      <c r="E39">
        <v>4490</v>
      </c>
    </row>
    <row r="40" spans="1:6" x14ac:dyDescent="0.3">
      <c r="A40" s="7" t="s">
        <v>138</v>
      </c>
      <c r="D40">
        <v>60</v>
      </c>
      <c r="E40">
        <v>4800</v>
      </c>
    </row>
    <row r="41" spans="1:6" x14ac:dyDescent="0.3">
      <c r="A41" s="9" t="s">
        <v>139</v>
      </c>
    </row>
    <row r="44" spans="1:6" x14ac:dyDescent="0.3">
      <c r="A44" t="s">
        <v>147</v>
      </c>
      <c r="F44" s="10">
        <v>0.2</v>
      </c>
    </row>
  </sheetData>
  <conditionalFormatting sqref="E1:E1048576">
    <cfRule type="colorScale" priority="1">
      <colorScale>
        <cfvo type="min"/>
        <cfvo type="max"/>
        <color rgb="FFFCFCFF"/>
        <color rgb="FFF8696B"/>
      </colorScale>
    </cfRule>
  </conditionalFormatting>
  <hyperlinks>
    <hyperlink ref="Q13" r:id="rId1"/>
    <hyperlink ref="Q12" r:id="rId2"/>
    <hyperlink ref="Q14" r:id="rId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7" sqref="B7"/>
    </sheetView>
  </sheetViews>
  <sheetFormatPr defaultRowHeight="14.4" x14ac:dyDescent="0.3"/>
  <cols>
    <col min="1" max="1" width="20.5546875" customWidth="1"/>
  </cols>
  <sheetData>
    <row r="1" spans="1:4" ht="15" thickBot="1" x14ac:dyDescent="0.35">
      <c r="B1" s="4" t="s">
        <v>150</v>
      </c>
      <c r="C1" s="4" t="s">
        <v>151</v>
      </c>
    </row>
    <row r="2" spans="1:4" x14ac:dyDescent="0.3">
      <c r="A2" s="36" t="s">
        <v>149</v>
      </c>
      <c r="B2" s="12">
        <v>2</v>
      </c>
      <c r="C2" s="13">
        <v>1</v>
      </c>
    </row>
    <row r="3" spans="1:4" x14ac:dyDescent="0.3">
      <c r="A3" s="37"/>
      <c r="B3" s="14">
        <v>120</v>
      </c>
      <c r="C3" s="15">
        <v>100</v>
      </c>
    </row>
    <row r="4" spans="1:4" ht="15" thickBot="1" x14ac:dyDescent="0.35">
      <c r="A4" s="38"/>
      <c r="B4" s="20">
        <f>B3*B2</f>
        <v>240</v>
      </c>
      <c r="C4" s="21">
        <f>C3*C2</f>
        <v>100</v>
      </c>
      <c r="D4" s="11">
        <f>B4+C4</f>
        <v>340</v>
      </c>
    </row>
    <row r="5" spans="1:4" ht="15" thickBot="1" x14ac:dyDescent="0.35"/>
    <row r="6" spans="1:4" x14ac:dyDescent="0.3">
      <c r="A6" s="36" t="s">
        <v>176</v>
      </c>
      <c r="B6" s="12">
        <v>2</v>
      </c>
      <c r="C6" s="13">
        <v>1</v>
      </c>
    </row>
    <row r="7" spans="1:4" x14ac:dyDescent="0.3">
      <c r="A7" s="37"/>
      <c r="B7" s="14">
        <v>170</v>
      </c>
      <c r="C7" s="15">
        <v>170</v>
      </c>
    </row>
    <row r="8" spans="1:4" ht="15" thickBot="1" x14ac:dyDescent="0.35">
      <c r="A8" s="38"/>
      <c r="B8" s="20">
        <f>B7*B6</f>
        <v>340</v>
      </c>
      <c r="C8" s="21">
        <f>C7*C6</f>
        <v>170</v>
      </c>
      <c r="D8" s="11">
        <f>B8+C8</f>
        <v>510</v>
      </c>
    </row>
  </sheetData>
  <mergeCells count="2">
    <mergeCell ref="A2:A4"/>
    <mergeCell ref="A6:A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="115" zoomScaleNormal="115" workbookViewId="0">
      <selection activeCell="B27" sqref="A27:B28"/>
    </sheetView>
  </sheetViews>
  <sheetFormatPr defaultRowHeight="14.4" x14ac:dyDescent="0.3"/>
  <cols>
    <col min="1" max="1" width="36.21875" customWidth="1"/>
    <col min="2" max="2" width="15.88671875" customWidth="1"/>
  </cols>
  <sheetData>
    <row r="1" spans="1:7" x14ac:dyDescent="0.3">
      <c r="B1" t="s">
        <v>152</v>
      </c>
      <c r="C1" t="s">
        <v>153</v>
      </c>
      <c r="D1" t="s">
        <v>154</v>
      </c>
      <c r="F1" t="s">
        <v>155</v>
      </c>
    </row>
    <row r="3" spans="1:7" x14ac:dyDescent="0.3">
      <c r="A3" t="s">
        <v>156</v>
      </c>
      <c r="B3" s="16">
        <v>8</v>
      </c>
      <c r="C3" s="16">
        <v>3.5</v>
      </c>
      <c r="D3" s="16" t="s">
        <v>157</v>
      </c>
      <c r="E3" s="16"/>
      <c r="F3" s="16">
        <v>60</v>
      </c>
    </row>
    <row r="4" spans="1:7" x14ac:dyDescent="0.3">
      <c r="A4" t="s">
        <v>158</v>
      </c>
      <c r="D4">
        <v>10</v>
      </c>
    </row>
    <row r="5" spans="1:7" x14ac:dyDescent="0.3">
      <c r="A5" s="17" t="s">
        <v>159</v>
      </c>
      <c r="B5">
        <v>10</v>
      </c>
      <c r="C5">
        <v>60</v>
      </c>
    </row>
    <row r="6" spans="1:7" x14ac:dyDescent="0.3">
      <c r="B6" s="16">
        <f>B5*B3</f>
        <v>80</v>
      </c>
      <c r="C6" s="16">
        <f>C5*C3</f>
        <v>210</v>
      </c>
      <c r="D6" s="16">
        <f>D4*10</f>
        <v>100</v>
      </c>
      <c r="E6" s="16"/>
      <c r="F6" s="16"/>
    </row>
    <row r="7" spans="1:7" x14ac:dyDescent="0.3">
      <c r="B7" s="18">
        <f>B6+C6+D6+F3</f>
        <v>450</v>
      </c>
      <c r="G7" s="4"/>
    </row>
    <row r="8" spans="1:7" x14ac:dyDescent="0.3">
      <c r="B8" s="18"/>
      <c r="G8" s="4"/>
    </row>
    <row r="9" spans="1:7" x14ac:dyDescent="0.3">
      <c r="B9" s="19">
        <f>B7+B11</f>
        <v>3745</v>
      </c>
      <c r="G9" s="4"/>
    </row>
    <row r="10" spans="1:7" x14ac:dyDescent="0.3">
      <c r="B10" s="16"/>
    </row>
    <row r="11" spans="1:7" x14ac:dyDescent="0.3">
      <c r="B11" s="18">
        <f>SUM(B12:B1048576)</f>
        <v>3295</v>
      </c>
    </row>
    <row r="12" spans="1:7" x14ac:dyDescent="0.3">
      <c r="A12" t="s">
        <v>160</v>
      </c>
      <c r="B12" s="16">
        <v>70</v>
      </c>
    </row>
    <row r="13" spans="1:7" x14ac:dyDescent="0.3">
      <c r="A13" t="s">
        <v>161</v>
      </c>
      <c r="B13" s="16">
        <v>930</v>
      </c>
    </row>
    <row r="14" spans="1:7" x14ac:dyDescent="0.3">
      <c r="A14" t="s">
        <v>162</v>
      </c>
      <c r="B14" s="16">
        <v>120</v>
      </c>
      <c r="C14" t="s">
        <v>163</v>
      </c>
    </row>
    <row r="15" spans="1:7" x14ac:dyDescent="0.3">
      <c r="A15" t="s">
        <v>164</v>
      </c>
      <c r="B15" s="16">
        <v>130</v>
      </c>
    </row>
    <row r="16" spans="1:7" x14ac:dyDescent="0.3">
      <c r="A16" t="s">
        <v>165</v>
      </c>
      <c r="B16" s="16">
        <v>400</v>
      </c>
    </row>
    <row r="17" spans="1:3" x14ac:dyDescent="0.3">
      <c r="A17" t="s">
        <v>166</v>
      </c>
      <c r="B17" s="16">
        <v>200</v>
      </c>
    </row>
    <row r="18" spans="1:3" x14ac:dyDescent="0.3">
      <c r="A18" t="s">
        <v>167</v>
      </c>
      <c r="B18" s="16">
        <f>65+30</f>
        <v>95</v>
      </c>
      <c r="C18" t="s">
        <v>163</v>
      </c>
    </row>
    <row r="19" spans="1:3" x14ac:dyDescent="0.3">
      <c r="A19" t="s">
        <v>168</v>
      </c>
      <c r="B19" s="16">
        <v>200</v>
      </c>
    </row>
    <row r="20" spans="1:3" x14ac:dyDescent="0.3">
      <c r="B20" s="16"/>
    </row>
    <row r="21" spans="1:3" x14ac:dyDescent="0.3">
      <c r="A21" t="s">
        <v>169</v>
      </c>
      <c r="B21" s="16">
        <v>100</v>
      </c>
      <c r="C21" t="s">
        <v>163</v>
      </c>
    </row>
    <row r="22" spans="1:3" x14ac:dyDescent="0.3">
      <c r="A22" t="s">
        <v>170</v>
      </c>
      <c r="B22" s="16">
        <v>300</v>
      </c>
      <c r="C22" t="s">
        <v>163</v>
      </c>
    </row>
    <row r="23" spans="1:3" x14ac:dyDescent="0.3">
      <c r="A23" t="s">
        <v>171</v>
      </c>
      <c r="B23" s="16">
        <v>100</v>
      </c>
      <c r="C23" t="s">
        <v>163</v>
      </c>
    </row>
    <row r="24" spans="1:3" x14ac:dyDescent="0.3">
      <c r="A24" t="s">
        <v>172</v>
      </c>
      <c r="B24" s="16">
        <f>120*3</f>
        <v>360</v>
      </c>
    </row>
    <row r="25" spans="1:3" x14ac:dyDescent="0.3">
      <c r="A25" t="s">
        <v>173</v>
      </c>
      <c r="B25" s="16">
        <v>290</v>
      </c>
    </row>
    <row r="26" spans="1:3" x14ac:dyDescent="0.3">
      <c r="B26" s="16"/>
    </row>
    <row r="27" spans="1:3" x14ac:dyDescent="0.3">
      <c r="A27" t="s">
        <v>174</v>
      </c>
      <c r="B27" s="16"/>
    </row>
    <row r="28" spans="1:3" x14ac:dyDescent="0.3">
      <c r="A28" t="s">
        <v>175</v>
      </c>
      <c r="B2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Lista convidados (2)</vt:lpstr>
      <vt:lpstr>Lista convidados</vt:lpstr>
      <vt:lpstr>Convidados</vt:lpstr>
      <vt:lpstr>9+</vt:lpstr>
      <vt:lpstr>5-8</vt:lpstr>
      <vt:lpstr>Saloes</vt:lpstr>
      <vt:lpstr>Garcons</vt:lpstr>
      <vt:lpstr>Detalhes da Festa</vt:lpstr>
    </vt:vector>
  </TitlesOfParts>
  <Company>MasterCard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Rodrigues, Andre</dc:creator>
  <cp:lastModifiedBy>Rodrigues, Andre</cp:lastModifiedBy>
  <dcterms:created xsi:type="dcterms:W3CDTF">2018-01-31T20:50:00Z</dcterms:created>
  <dcterms:modified xsi:type="dcterms:W3CDTF">2018-06-07T19:12:45Z</dcterms:modified>
</cp:coreProperties>
</file>