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\Documents\Python\Analysis\Excel\"/>
    </mc:Choice>
  </mc:AlternateContent>
  <bookViews>
    <workbookView xWindow="0" yWindow="0" windowWidth="28800" windowHeight="12435" firstSheet="4" activeTab="4"/>
  </bookViews>
  <sheets>
    <sheet name="20200609-Px_Index" sheetId="1" r:id="rId1"/>
    <sheet name="OCP_DVsXOLB Index" sheetId="2" r:id="rId2"/>
    <sheet name="20200625-DurationXPX_Index" sheetId="3" r:id="rId3"/>
    <sheet name="Plan5" sheetId="10" r:id="rId4"/>
    <sheet name="20200625-BondsXDebentures" sheetId="8" r:id="rId5"/>
    <sheet name="20200728-BondsXDebentures" sheetId="11" r:id="rId6"/>
    <sheet name="Plan3" sheetId="7" r:id="rId7"/>
    <sheet name="Plan2" sheetId="6" r:id="rId8"/>
    <sheet name="Plan1" sheetId="5" r:id="rId9"/>
  </sheets>
  <definedNames>
    <definedName name="_xlnm._FilterDatabase" localSheetId="0" hidden="1">'20200609-Px_Index'!$A$1:$F$375</definedName>
    <definedName name="_xlnm._FilterDatabase" localSheetId="6" hidden="1">Plan3!$A$1:$K$1</definedName>
    <definedName name="_xlnm._FilterDatabase" localSheetId="3" hidden="1">Plan5!$A$1:$C$1</definedName>
  </definedNames>
  <calcPr calcId="152511" calcMode="manual"/>
</workbook>
</file>

<file path=xl/calcChain.xml><?xml version="1.0" encoding="utf-8"?>
<calcChain xmlns="http://schemas.openxmlformats.org/spreadsheetml/2006/main">
  <c r="D10" i="11" l="1"/>
  <c r="I17" i="11"/>
  <c r="O2" i="11"/>
  <c r="O1" i="11"/>
  <c r="O3" i="11" s="1"/>
  <c r="J17" i="11" l="1"/>
  <c r="J19" i="11" s="1"/>
  <c r="I14" i="11"/>
  <c r="I11" i="11"/>
  <c r="J16" i="11"/>
  <c r="J13" i="11"/>
  <c r="J10" i="11"/>
  <c r="I16" i="11"/>
  <c r="I13" i="11"/>
  <c r="I10" i="11"/>
  <c r="J15" i="11"/>
  <c r="J12" i="11"/>
  <c r="J14" i="11"/>
  <c r="J11" i="11"/>
  <c r="I15" i="11"/>
  <c r="I12" i="11"/>
  <c r="G652" i="10"/>
  <c r="G651" i="10"/>
  <c r="G650" i="10"/>
  <c r="E652" i="10"/>
  <c r="E651" i="10"/>
  <c r="E650" i="10"/>
  <c r="F648" i="10"/>
  <c r="E648" i="10"/>
  <c r="F647" i="10"/>
  <c r="E647" i="10"/>
  <c r="F646" i="10"/>
  <c r="E646" i="10"/>
  <c r="F645" i="10"/>
  <c r="E645" i="10"/>
  <c r="F644" i="10"/>
  <c r="E644" i="10"/>
  <c r="F643" i="10"/>
  <c r="E643" i="10"/>
  <c r="F642" i="10"/>
  <c r="E642" i="10"/>
  <c r="F641" i="10"/>
  <c r="E641" i="10"/>
  <c r="F640" i="10"/>
  <c r="E640" i="10"/>
  <c r="F639" i="10"/>
  <c r="E639" i="10"/>
  <c r="F638" i="10"/>
  <c r="E638" i="10"/>
  <c r="F637" i="10"/>
  <c r="E637" i="10"/>
  <c r="F636" i="10"/>
  <c r="E636" i="10"/>
  <c r="F635" i="10"/>
  <c r="E635" i="10"/>
  <c r="F634" i="10"/>
  <c r="E634" i="10"/>
  <c r="F633" i="10"/>
  <c r="E633" i="10"/>
  <c r="F632" i="10"/>
  <c r="E632" i="10"/>
  <c r="F631" i="10"/>
  <c r="E631" i="10"/>
  <c r="F630" i="10"/>
  <c r="E630" i="10"/>
  <c r="F629" i="10"/>
  <c r="E629" i="10"/>
  <c r="F628" i="10"/>
  <c r="E628" i="10"/>
  <c r="F627" i="10"/>
  <c r="E627" i="10"/>
  <c r="F626" i="10"/>
  <c r="E626" i="10"/>
  <c r="F625" i="10"/>
  <c r="E625" i="10"/>
  <c r="F624" i="10"/>
  <c r="E624" i="10"/>
  <c r="F623" i="10"/>
  <c r="E623" i="10"/>
  <c r="F622" i="10"/>
  <c r="E622" i="10"/>
  <c r="F621" i="10"/>
  <c r="E621" i="10"/>
  <c r="F620" i="10"/>
  <c r="E620" i="10"/>
  <c r="F619" i="10"/>
  <c r="E619" i="10"/>
  <c r="F618" i="10"/>
  <c r="E618" i="10"/>
  <c r="F617" i="10"/>
  <c r="E617" i="10"/>
  <c r="F616" i="10"/>
  <c r="E616" i="10"/>
  <c r="F615" i="10"/>
  <c r="E615" i="10"/>
  <c r="F614" i="10"/>
  <c r="E614" i="10"/>
  <c r="F613" i="10"/>
  <c r="E613" i="10"/>
  <c r="F612" i="10"/>
  <c r="E612" i="10"/>
  <c r="F611" i="10"/>
  <c r="E611" i="10"/>
  <c r="F610" i="10"/>
  <c r="E610" i="10"/>
  <c r="F609" i="10"/>
  <c r="E609" i="10"/>
  <c r="F608" i="10"/>
  <c r="E608" i="10"/>
  <c r="F607" i="10"/>
  <c r="E607" i="10"/>
  <c r="F606" i="10"/>
  <c r="E606" i="10"/>
  <c r="F605" i="10"/>
  <c r="E605" i="10"/>
  <c r="F604" i="10"/>
  <c r="E604" i="10"/>
  <c r="F603" i="10"/>
  <c r="E603" i="10"/>
  <c r="F602" i="10"/>
  <c r="E602" i="10"/>
  <c r="F601" i="10"/>
  <c r="E601" i="10"/>
  <c r="F600" i="10"/>
  <c r="E600" i="10"/>
  <c r="F599" i="10"/>
  <c r="E599" i="10"/>
  <c r="F598" i="10"/>
  <c r="E598" i="10"/>
  <c r="F597" i="10"/>
  <c r="E597" i="10"/>
  <c r="F596" i="10"/>
  <c r="E596" i="10"/>
  <c r="F595" i="10"/>
  <c r="E595" i="10"/>
  <c r="F594" i="10"/>
  <c r="E594" i="10"/>
  <c r="F593" i="10"/>
  <c r="E593" i="10"/>
  <c r="F592" i="10"/>
  <c r="E592" i="10"/>
  <c r="F591" i="10"/>
  <c r="E591" i="10"/>
  <c r="F590" i="10"/>
  <c r="E590" i="10"/>
  <c r="F589" i="10"/>
  <c r="E589" i="10"/>
  <c r="F588" i="10"/>
  <c r="E588" i="10"/>
  <c r="F587" i="10"/>
  <c r="E587" i="10"/>
  <c r="F586" i="10"/>
  <c r="E586" i="10"/>
  <c r="F585" i="10"/>
  <c r="E585" i="10"/>
  <c r="F584" i="10"/>
  <c r="E584" i="10"/>
  <c r="F583" i="10"/>
  <c r="E583" i="10"/>
  <c r="F582" i="10"/>
  <c r="E582" i="10"/>
  <c r="F581" i="10"/>
  <c r="E581" i="10"/>
  <c r="F580" i="10"/>
  <c r="E580" i="10"/>
  <c r="F579" i="10"/>
  <c r="E579" i="10"/>
  <c r="F578" i="10"/>
  <c r="E578" i="10"/>
  <c r="F577" i="10"/>
  <c r="E577" i="10"/>
  <c r="F576" i="10"/>
  <c r="E576" i="10"/>
  <c r="F575" i="10"/>
  <c r="E575" i="10"/>
  <c r="F574" i="10"/>
  <c r="E574" i="10"/>
  <c r="F573" i="10"/>
  <c r="E573" i="10"/>
  <c r="F572" i="10"/>
  <c r="E572" i="10"/>
  <c r="F571" i="10"/>
  <c r="E571" i="10"/>
  <c r="F570" i="10"/>
  <c r="E570" i="10"/>
  <c r="F569" i="10"/>
  <c r="E569" i="10"/>
  <c r="F568" i="10"/>
  <c r="E568" i="10"/>
  <c r="F567" i="10"/>
  <c r="E567" i="10"/>
  <c r="F566" i="10"/>
  <c r="E566" i="10"/>
  <c r="F565" i="10"/>
  <c r="E565" i="10"/>
  <c r="F564" i="10"/>
  <c r="E564" i="10"/>
  <c r="F563" i="10"/>
  <c r="E563" i="10"/>
  <c r="F562" i="10"/>
  <c r="E562" i="10"/>
  <c r="F561" i="10"/>
  <c r="E561" i="10"/>
  <c r="F560" i="10"/>
  <c r="E560" i="10"/>
  <c r="F559" i="10"/>
  <c r="E559" i="10"/>
  <c r="F558" i="10"/>
  <c r="E558" i="10"/>
  <c r="F557" i="10"/>
  <c r="E557" i="10"/>
  <c r="F556" i="10"/>
  <c r="E556" i="10"/>
  <c r="F555" i="10"/>
  <c r="E555" i="10"/>
  <c r="F554" i="10"/>
  <c r="E554" i="10"/>
  <c r="F553" i="10"/>
  <c r="E553" i="10"/>
  <c r="F552" i="10"/>
  <c r="E552" i="10"/>
  <c r="F551" i="10"/>
  <c r="E551" i="10"/>
  <c r="F550" i="10"/>
  <c r="E550" i="10"/>
  <c r="F549" i="10"/>
  <c r="E549" i="10"/>
  <c r="F548" i="10"/>
  <c r="E548" i="10"/>
  <c r="F547" i="10"/>
  <c r="E547" i="10"/>
  <c r="F546" i="10"/>
  <c r="E546" i="10"/>
  <c r="F545" i="10"/>
  <c r="E545" i="10"/>
  <c r="F544" i="10"/>
  <c r="E544" i="10"/>
  <c r="F543" i="10"/>
  <c r="E543" i="10"/>
  <c r="F542" i="10"/>
  <c r="E542" i="10"/>
  <c r="F541" i="10"/>
  <c r="E541" i="10"/>
  <c r="F540" i="10"/>
  <c r="E540" i="10"/>
  <c r="F539" i="10"/>
  <c r="E539" i="10"/>
  <c r="F538" i="10"/>
  <c r="E538" i="10"/>
  <c r="F537" i="10"/>
  <c r="E537" i="10"/>
  <c r="F536" i="10"/>
  <c r="E536" i="10"/>
  <c r="F535" i="10"/>
  <c r="E535" i="10"/>
  <c r="F534" i="10"/>
  <c r="E534" i="10"/>
  <c r="F533" i="10"/>
  <c r="E533" i="10"/>
  <c r="F532" i="10"/>
  <c r="E532" i="10"/>
  <c r="F531" i="10"/>
  <c r="E531" i="10"/>
  <c r="F530" i="10"/>
  <c r="E530" i="10"/>
  <c r="F529" i="10"/>
  <c r="E529" i="10"/>
  <c r="F528" i="10"/>
  <c r="E528" i="10"/>
  <c r="F527" i="10"/>
  <c r="E527" i="10"/>
  <c r="F526" i="10"/>
  <c r="E526" i="10"/>
  <c r="F525" i="10"/>
  <c r="E525" i="10"/>
  <c r="F524" i="10"/>
  <c r="E524" i="10"/>
  <c r="F523" i="10"/>
  <c r="E523" i="10"/>
  <c r="F522" i="10"/>
  <c r="E522" i="10"/>
  <c r="F521" i="10"/>
  <c r="E521" i="10"/>
  <c r="F520" i="10"/>
  <c r="E520" i="10"/>
  <c r="F519" i="10"/>
  <c r="E519" i="10"/>
  <c r="F518" i="10"/>
  <c r="E518" i="10"/>
  <c r="F517" i="10"/>
  <c r="E517" i="10"/>
  <c r="F516" i="10"/>
  <c r="E516" i="10"/>
  <c r="F515" i="10"/>
  <c r="E515" i="10"/>
  <c r="F514" i="10"/>
  <c r="E514" i="10"/>
  <c r="F513" i="10"/>
  <c r="E513" i="10"/>
  <c r="F512" i="10"/>
  <c r="E512" i="10"/>
  <c r="F511" i="10"/>
  <c r="E511" i="10"/>
  <c r="F510" i="10"/>
  <c r="E510" i="10"/>
  <c r="F509" i="10"/>
  <c r="E509" i="10"/>
  <c r="F508" i="10"/>
  <c r="E508" i="10"/>
  <c r="F507" i="10"/>
  <c r="E507" i="10"/>
  <c r="F506" i="10"/>
  <c r="E506" i="10"/>
  <c r="F505" i="10"/>
  <c r="E505" i="10"/>
  <c r="F504" i="10"/>
  <c r="E504" i="10"/>
  <c r="F503" i="10"/>
  <c r="E503" i="10"/>
  <c r="F502" i="10"/>
  <c r="E502" i="10"/>
  <c r="F501" i="10"/>
  <c r="E501" i="10"/>
  <c r="F500" i="10"/>
  <c r="E500" i="10"/>
  <c r="F499" i="10"/>
  <c r="E499" i="10"/>
  <c r="F498" i="10"/>
  <c r="E498" i="10"/>
  <c r="F497" i="10"/>
  <c r="E497" i="10"/>
  <c r="F496" i="10"/>
  <c r="E496" i="10"/>
  <c r="F495" i="10"/>
  <c r="E495" i="10"/>
  <c r="F494" i="10"/>
  <c r="E494" i="10"/>
  <c r="F493" i="10"/>
  <c r="E493" i="10"/>
  <c r="F492" i="10"/>
  <c r="E492" i="10"/>
  <c r="F491" i="10"/>
  <c r="E491" i="10"/>
  <c r="F490" i="10"/>
  <c r="E490" i="10"/>
  <c r="F489" i="10"/>
  <c r="E489" i="10"/>
  <c r="F488" i="10"/>
  <c r="E488" i="10"/>
  <c r="F487" i="10"/>
  <c r="E487" i="10"/>
  <c r="F486" i="10"/>
  <c r="E486" i="10"/>
  <c r="F485" i="10"/>
  <c r="E485" i="10"/>
  <c r="F484" i="10"/>
  <c r="E484" i="10"/>
  <c r="F483" i="10"/>
  <c r="E483" i="10"/>
  <c r="F482" i="10"/>
  <c r="E482" i="10"/>
  <c r="F481" i="10"/>
  <c r="E481" i="10"/>
  <c r="F480" i="10"/>
  <c r="E480" i="10"/>
  <c r="F479" i="10"/>
  <c r="E479" i="10"/>
  <c r="F478" i="10"/>
  <c r="E478" i="10"/>
  <c r="F477" i="10"/>
  <c r="E477" i="10"/>
  <c r="F476" i="10"/>
  <c r="E476" i="10"/>
  <c r="F475" i="10"/>
  <c r="E475" i="10"/>
  <c r="F474" i="10"/>
  <c r="E474" i="10"/>
  <c r="F473" i="10"/>
  <c r="E473" i="10"/>
  <c r="F472" i="10"/>
  <c r="E472" i="10"/>
  <c r="F471" i="10"/>
  <c r="E471" i="10"/>
  <c r="F470" i="10"/>
  <c r="E470" i="10"/>
  <c r="F469" i="10"/>
  <c r="E469" i="10"/>
  <c r="F468" i="10"/>
  <c r="E468" i="10"/>
  <c r="F467" i="10"/>
  <c r="E467" i="10"/>
  <c r="F466" i="10"/>
  <c r="E466" i="10"/>
  <c r="F465" i="10"/>
  <c r="E465" i="10"/>
  <c r="F464" i="10"/>
  <c r="E464" i="10"/>
  <c r="F463" i="10"/>
  <c r="E463" i="10"/>
  <c r="F462" i="10"/>
  <c r="E462" i="10"/>
  <c r="F461" i="10"/>
  <c r="E461" i="10"/>
  <c r="F460" i="10"/>
  <c r="E460" i="10"/>
  <c r="F459" i="10"/>
  <c r="E459" i="10"/>
  <c r="F458" i="10"/>
  <c r="E458" i="10"/>
  <c r="F457" i="10"/>
  <c r="E457" i="10"/>
  <c r="F456" i="10"/>
  <c r="E456" i="10"/>
  <c r="F455" i="10"/>
  <c r="E455" i="10"/>
  <c r="F454" i="10"/>
  <c r="E454" i="10"/>
  <c r="F453" i="10"/>
  <c r="E453" i="10"/>
  <c r="F452" i="10"/>
  <c r="E452" i="10"/>
  <c r="F451" i="10"/>
  <c r="E451" i="10"/>
  <c r="F450" i="10"/>
  <c r="E450" i="10"/>
  <c r="F449" i="10"/>
  <c r="E449" i="10"/>
  <c r="F448" i="10"/>
  <c r="E448" i="10"/>
  <c r="F447" i="10"/>
  <c r="E447" i="10"/>
  <c r="F446" i="10"/>
  <c r="E446" i="10"/>
  <c r="F445" i="10"/>
  <c r="E445" i="10"/>
  <c r="F444" i="10"/>
  <c r="E444" i="10"/>
  <c r="F443" i="10"/>
  <c r="E443" i="10"/>
  <c r="F442" i="10"/>
  <c r="E442" i="10"/>
  <c r="F441" i="10"/>
  <c r="E441" i="10"/>
  <c r="F440" i="10"/>
  <c r="E440" i="10"/>
  <c r="F439" i="10"/>
  <c r="E439" i="10"/>
  <c r="F438" i="10"/>
  <c r="E438" i="10"/>
  <c r="F437" i="10"/>
  <c r="E437" i="10"/>
  <c r="F436" i="10"/>
  <c r="E436" i="10"/>
  <c r="F435" i="10"/>
  <c r="E435" i="10"/>
  <c r="F434" i="10"/>
  <c r="E434" i="10"/>
  <c r="F433" i="10"/>
  <c r="E433" i="10"/>
  <c r="F432" i="10"/>
  <c r="E432" i="10"/>
  <c r="F431" i="10"/>
  <c r="E431" i="10"/>
  <c r="F430" i="10"/>
  <c r="E430" i="10"/>
  <c r="F429" i="10"/>
  <c r="E429" i="10"/>
  <c r="F428" i="10"/>
  <c r="E428" i="10"/>
  <c r="F427" i="10"/>
  <c r="E427" i="10"/>
  <c r="F426" i="10"/>
  <c r="E426" i="10"/>
  <c r="F425" i="10"/>
  <c r="E425" i="10"/>
  <c r="F424" i="10"/>
  <c r="E424" i="10"/>
  <c r="F423" i="10"/>
  <c r="E423" i="10"/>
  <c r="F422" i="10"/>
  <c r="E422" i="10"/>
  <c r="F421" i="10"/>
  <c r="E421" i="10"/>
  <c r="F420" i="10"/>
  <c r="E420" i="10"/>
  <c r="F419" i="10"/>
  <c r="E419" i="10"/>
  <c r="F418" i="10"/>
  <c r="E418" i="10"/>
  <c r="F417" i="10"/>
  <c r="E417" i="10"/>
  <c r="F416" i="10"/>
  <c r="E416" i="10"/>
  <c r="F415" i="10"/>
  <c r="E415" i="10"/>
  <c r="F414" i="10"/>
  <c r="E414" i="10"/>
  <c r="F413" i="10"/>
  <c r="E413" i="10"/>
  <c r="F412" i="10"/>
  <c r="E412" i="10"/>
  <c r="F411" i="10"/>
  <c r="E411" i="10"/>
  <c r="F410" i="10"/>
  <c r="E410" i="10"/>
  <c r="F409" i="10"/>
  <c r="E409" i="10"/>
  <c r="F408" i="10"/>
  <c r="E408" i="10"/>
  <c r="F407" i="10"/>
  <c r="E407" i="10"/>
  <c r="F406" i="10"/>
  <c r="E406" i="10"/>
  <c r="F405" i="10"/>
  <c r="E405" i="10"/>
  <c r="F404" i="10"/>
  <c r="E404" i="10"/>
  <c r="F403" i="10"/>
  <c r="E403" i="10"/>
  <c r="F402" i="10"/>
  <c r="E402" i="10"/>
  <c r="F401" i="10"/>
  <c r="E401" i="10"/>
  <c r="F400" i="10"/>
  <c r="E400" i="10"/>
  <c r="F399" i="10"/>
  <c r="E399" i="10"/>
  <c r="F398" i="10"/>
  <c r="E398" i="10"/>
  <c r="F397" i="10"/>
  <c r="E397" i="10"/>
  <c r="F396" i="10"/>
  <c r="E396" i="10"/>
  <c r="F395" i="10"/>
  <c r="E395" i="10"/>
  <c r="F394" i="10"/>
  <c r="E394" i="10"/>
  <c r="F393" i="10"/>
  <c r="E393" i="10"/>
  <c r="F375" i="1" l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<sst xmlns="http://schemas.openxmlformats.org/spreadsheetml/2006/main" count="1674" uniqueCount="526">
  <si>
    <t>Refdate</t>
  </si>
  <si>
    <t>Price Mid</t>
  </si>
  <si>
    <t>YTM</t>
  </si>
  <si>
    <t>Currenty Yield</t>
  </si>
  <si>
    <t>Z_Spread</t>
  </si>
  <si>
    <t>Divs</t>
  </si>
  <si>
    <t>Duration OCP</t>
  </si>
  <si>
    <t>Corp Bond Px</t>
  </si>
  <si>
    <t>Fund_Duration</t>
  </si>
  <si>
    <t>Octante_Latam_Price</t>
  </si>
  <si>
    <t>Emissor</t>
  </si>
  <si>
    <t>Volume</t>
  </si>
  <si>
    <t>BRFS11</t>
  </si>
  <si>
    <t>BRFS41</t>
  </si>
  <si>
    <t>CMGD17</t>
  </si>
  <si>
    <t>ELET22</t>
  </si>
  <si>
    <t>ELET32</t>
  </si>
  <si>
    <t>JSMLA3</t>
  </si>
  <si>
    <t>PETR36</t>
  </si>
  <si>
    <t>RiskFactor</t>
  </si>
  <si>
    <t>CDI +</t>
  </si>
  <si>
    <t>Duration</t>
  </si>
  <si>
    <t>LFSC ITAU</t>
  </si>
  <si>
    <t>ITAU</t>
  </si>
  <si>
    <t>BRFSBZ 5 7/8 06/06/22</t>
  </si>
  <si>
    <t>BRFSBZ</t>
  </si>
  <si>
    <t>BRFSBZ 4.35 09/29/26</t>
  </si>
  <si>
    <t>CMIGBZ 9 1/4 12/05/24</t>
  </si>
  <si>
    <t>CMIGBZ</t>
  </si>
  <si>
    <t>ELEBRA 3 5/8 02/04/25</t>
  </si>
  <si>
    <t>ELEBRA 4 5/8 02/04/30</t>
  </si>
  <si>
    <t>ELEBRA</t>
  </si>
  <si>
    <t>JSLGBZ 7 3/4 07/26/24</t>
  </si>
  <si>
    <t>JSLGBZ</t>
  </si>
  <si>
    <t>PETBRA 8 3/4 05/23/26</t>
  </si>
  <si>
    <t>PETBRA</t>
  </si>
  <si>
    <t>ITAU 6 ½ PERP</t>
  </si>
  <si>
    <t>Asset</t>
  </si>
  <si>
    <t>Debenture</t>
  </si>
  <si>
    <t>Bond</t>
  </si>
  <si>
    <t>Yield</t>
  </si>
  <si>
    <t>Product</t>
  </si>
  <si>
    <t>AEGEBZ 5 3/4 10/10/24</t>
  </si>
  <si>
    <t>ALLLBZ 5 7/8 01/18/25</t>
  </si>
  <si>
    <t>ALLLBZ 7 3/8 02/09/24</t>
  </si>
  <si>
    <t>BANBRA 3 7/8 10/10/22</t>
  </si>
  <si>
    <t>BANBRA 4 5/8 01/15/25</t>
  </si>
  <si>
    <t>BANBRA 5 3/8 01/15/21</t>
  </si>
  <si>
    <t>BANBRA 5 7/8 01/19/23</t>
  </si>
  <si>
    <t>BANBRA 5 7/8 01/26/22</t>
  </si>
  <si>
    <t>BANBRA 6 1/4 PERP</t>
  </si>
  <si>
    <t>BANBRA 8 1/2 PERP</t>
  </si>
  <si>
    <t>BANBRA 9 1/4 PERP</t>
  </si>
  <si>
    <t>BANBRA 9 PERP</t>
  </si>
  <si>
    <t>BANSAF 4 1/8 02/08/23</t>
  </si>
  <si>
    <t>BANSAF 6 3/4 01/27/21</t>
  </si>
  <si>
    <t>BCOBMG 8 7/8 08/05/20</t>
  </si>
  <si>
    <t>BEEFBZ 5 7/8 01/19/28</t>
  </si>
  <si>
    <t>BEEFBZ 6 1/2 09/20/26</t>
  </si>
  <si>
    <t>BNDES 4 3/4 05/09/24</t>
  </si>
  <si>
    <t>BNDES 5 1/2 07/12/20</t>
  </si>
  <si>
    <t>BNDES 5 3/4 09/26/23</t>
  </si>
  <si>
    <t>BRADES 5 3/4 03/01/22</t>
  </si>
  <si>
    <t>BRADES 5.9 01/16/21</t>
  </si>
  <si>
    <t>BRASKM 3 1/2 01/10/23</t>
  </si>
  <si>
    <t>BRASKM 4 1/2 01/10/28</t>
  </si>
  <si>
    <t>BRASKM 5 3/8 05/02/22</t>
  </si>
  <si>
    <t>BRASKM 6.45 02/03/24</t>
  </si>
  <si>
    <t>BRASKM 7 1/8 07/22/41</t>
  </si>
  <si>
    <t>BRASKM 7 3/8 PERP</t>
  </si>
  <si>
    <t>BRAZIL 10 1/8 05/15/27</t>
  </si>
  <si>
    <t>BRAZIL 12 1/4 03/06/30</t>
  </si>
  <si>
    <t>BRAZIL 2 5/8 01/05/23</t>
  </si>
  <si>
    <t>BRAZIL 4 1/4 01/07/25</t>
  </si>
  <si>
    <t>BRAZIL 4 5/8 01/13/28</t>
  </si>
  <si>
    <t>BRAZIL 4 7/8 01/22/21</t>
  </si>
  <si>
    <t>BRAZIL 5 01/27/45</t>
  </si>
  <si>
    <t>BRAZIL 5 5/8 01/07/41</t>
  </si>
  <si>
    <t>BRAZIL 5 5/8 02/21/47</t>
  </si>
  <si>
    <t>BRAZIL 6 04/07/26</t>
  </si>
  <si>
    <t>BRAZIL 7 1/8 01/20/37</t>
  </si>
  <si>
    <t>BRAZIL 8 1/4 01/20/34</t>
  </si>
  <si>
    <t>BRAZIL 8 3/4 02/04/25</t>
  </si>
  <si>
    <t>BRAZIL 8 7/8 04/15/24</t>
  </si>
  <si>
    <t>BRFSBZ 3.95 05/22/23</t>
  </si>
  <si>
    <t>BRFSBZ 4 3/4 05/22/24</t>
  </si>
  <si>
    <t>BVMFBZ 5 1/2 07/16/20</t>
  </si>
  <si>
    <t>CAIXBR 3 1/2 11/07/22</t>
  </si>
  <si>
    <t>CSANBZ 5 03/14/23</t>
  </si>
  <si>
    <t>CSANBZ 7 01/20/27</t>
  </si>
  <si>
    <t>CSANBZ 8 1/4 PERP</t>
  </si>
  <si>
    <t>CSNABZ 6 1/2 07/21/20</t>
  </si>
  <si>
    <t>CSNABZ 7 PERP</t>
  </si>
  <si>
    <t>CZZ 5.95 09/20/24</t>
  </si>
  <si>
    <t>ELEBRA 5 3/4 10/27/21</t>
  </si>
  <si>
    <t>EMBRBZ 5.05 06/15/25</t>
  </si>
  <si>
    <t>EMBRBZ 5.15 06/15/22</t>
  </si>
  <si>
    <t>EMBRBZ 5.4 02/01/27</t>
  </si>
  <si>
    <t>EMBRBZ 5.696 09/16/23</t>
  </si>
  <si>
    <t>FIBRBZ 5 1/2 01/17/27</t>
  </si>
  <si>
    <t>FIBRBZ 5 1/4 05/12/24</t>
  </si>
  <si>
    <t>GGBRBZ 4 3/4 04/15/23</t>
  </si>
  <si>
    <t>GGBRBZ 4 7/8 10/24/27</t>
  </si>
  <si>
    <t>GGBRBZ 5 3/4 01/30/21</t>
  </si>
  <si>
    <t>GGBRBZ 5.893 04/29/24</t>
  </si>
  <si>
    <t>GGBRBZ 7 1/4 04/16/44</t>
  </si>
  <si>
    <t>HIDRVS 5.95 01/24/25</t>
  </si>
  <si>
    <t>ITAU 5 1/2 08/06/22</t>
  </si>
  <si>
    <t>ITAU 5 1/8 05/13/23</t>
  </si>
  <si>
    <t>ITAU 5 3/4 01/22/21</t>
  </si>
  <si>
    <t>ITAU 5.65 03/19/22</t>
  </si>
  <si>
    <t>ITAU 6 1/8 PERP</t>
  </si>
  <si>
    <t>ITAU 6.2 12/21/21</t>
  </si>
  <si>
    <t>JBSSBZ 5 3/4 06/15/25</t>
  </si>
  <si>
    <t>JBSSBZ 5 7/8 07/15/24</t>
  </si>
  <si>
    <t>JBSSBZ 6 1/4 02/05/23</t>
  </si>
  <si>
    <t>JBSSBZ 6 3/4 02/15/28</t>
  </si>
  <si>
    <t>KLAB 4 7/8 09/19/27</t>
  </si>
  <si>
    <t>KLAB 5 1/4 07/16/24</t>
  </si>
  <si>
    <t>MINASG 5.333 02/15/28</t>
  </si>
  <si>
    <t>NATURA 5 3/8 02/01/23</t>
  </si>
  <si>
    <t>PETBRA 4 3/8 05/20/23</t>
  </si>
  <si>
    <t>PETBRA 5 3/4 02/01/29</t>
  </si>
  <si>
    <t>PETBRA 5 3/8 01/27/21</t>
  </si>
  <si>
    <t>PETBRA 5 5/8 05/20/43</t>
  </si>
  <si>
    <t>PETBRA 5.299 01/27/25</t>
  </si>
  <si>
    <t>PETBRA 6 1/4 03/17/24</t>
  </si>
  <si>
    <t>PETBRA 6 1/8 01/17/22</t>
  </si>
  <si>
    <t>PETBRA 6 3/4 01/27/41</t>
  </si>
  <si>
    <t>PETBRA 6 7/8 01/20/40</t>
  </si>
  <si>
    <t>PETBRA 6.85 06/05/15</t>
  </si>
  <si>
    <t>PETBRA 7 1/4 03/17/44</t>
  </si>
  <si>
    <t>PETBRA 7 3/8 01/17/27</t>
  </si>
  <si>
    <t>PETBRA 8 3/8 05/23/21</t>
  </si>
  <si>
    <t>RAIZBZ 5.3 01/20/27</t>
  </si>
  <si>
    <t>RDEDOR 4.95 01/17/28</t>
  </si>
  <si>
    <t>SBSPBZ 6 1/4 12/16/20</t>
  </si>
  <si>
    <t>SUZANO 5 3/4 07/14/26</t>
  </si>
  <si>
    <t>SUZANO 7 03/16/47</t>
  </si>
  <si>
    <t>UGPABZ 5 1/4 10/06/26</t>
  </si>
  <si>
    <t>VALEBZ 5 5/8 09/11/42</t>
  </si>
  <si>
    <t>VALEBZ 6 1/4 08/10/26</t>
  </si>
  <si>
    <t>VALEBZ 6 7/8 11/10/39</t>
  </si>
  <si>
    <t>VALEBZ 6 7/8 11/21/36</t>
  </si>
  <si>
    <t>VALEBZ 7.2 09/15/32</t>
  </si>
  <si>
    <t>VALEBZ 8 1/4 01/17/34</t>
  </si>
  <si>
    <t>VOTORA 4 3/4 06/17/24</t>
  </si>
  <si>
    <t>VOTORA 5 3/4 01/28/27</t>
  </si>
  <si>
    <t>VOTORA 6 3/4 04/05/21</t>
  </si>
  <si>
    <t>VOTORA 7 1/4 04/05/41</t>
  </si>
  <si>
    <t>GLOPAR 5 1/8 03/31/27</t>
  </si>
  <si>
    <t>GLOPAR 4.843 06/08/25 Corp</t>
  </si>
  <si>
    <t>BANBRA 4 7/8 04/19/23</t>
  </si>
  <si>
    <t>LIGTBZ 7 1/4 05/03/23</t>
  </si>
  <si>
    <t>TUPY 6 5/8 07/17/24</t>
  </si>
  <si>
    <t>AGRO 6 09/21/27</t>
  </si>
  <si>
    <t>PETBRA 6.9 03/19/49</t>
  </si>
  <si>
    <t>BANBRA 4 3/4 03/20/24</t>
  </si>
  <si>
    <t>KLAB 5 3/4 04/03/29</t>
  </si>
  <si>
    <t>KLAB 7 04/03/49</t>
  </si>
  <si>
    <t>JBSSBZ 7 01/15/26</t>
  </si>
  <si>
    <t>JBSSBZ 6 1/2 04/15/29</t>
  </si>
  <si>
    <t>CSNABZ 7 5/8 02/13/23</t>
  </si>
  <si>
    <t>CSNABZ 7 5/8 04/17/26</t>
  </si>
  <si>
    <t>BRAZIL 4 1/2 05/30/29</t>
  </si>
  <si>
    <t>MRFGBZ 7 03/15/24</t>
  </si>
  <si>
    <t>MRFGBZ 6 7/8 01/19/25</t>
  </si>
  <si>
    <t>FIBRBZ 4 01/14/25</t>
  </si>
  <si>
    <t>MRFGBZ 7 05/14/26</t>
  </si>
  <si>
    <t>PETBRA 5.999 01/27/28</t>
  </si>
  <si>
    <t>UGPABZ 5 1/4 06/06/29</t>
  </si>
  <si>
    <t>USIM 5 7/8 07/18/26</t>
  </si>
  <si>
    <t>CZZ 5 1/2 09/20/29</t>
  </si>
  <si>
    <t>JBSSBZ 5 3/4 01/15/28</t>
  </si>
  <si>
    <t>JBSSBZ 5 1/2 01/15/30</t>
  </si>
  <si>
    <t>CIELBZ 3 3/4 11/16/22</t>
  </si>
  <si>
    <t>PETBRA 5.093 01/15/30</t>
  </si>
  <si>
    <t>BANVOR 4 09/24/22</t>
  </si>
  <si>
    <t>BANVOR 4 1/2 09/24/24</t>
  </si>
  <si>
    <t>UNIGEL 8 3/4 10/01/26</t>
  </si>
  <si>
    <t>BRFSBZ 4 7/8 01/24/30</t>
  </si>
  <si>
    <t>BRASKM 5 7/8 01/31/50</t>
  </si>
  <si>
    <t>BRASKM 4 1/2 01/31/30</t>
  </si>
  <si>
    <t>BRAZIL 4 3/4 01/14/50</t>
  </si>
  <si>
    <t>ITAU 4 1/2 11/21/29</t>
  </si>
  <si>
    <t>GGBRBZ 4 1/4 01/21/30</t>
  </si>
  <si>
    <t>ITAU 2.9 01/24/23</t>
  </si>
  <si>
    <t>ITAU 3 1/4 01/24/25</t>
  </si>
  <si>
    <t>GLOPAR 4 7/8 01/22/30</t>
  </si>
  <si>
    <t>CSNABZ 6 3/4 01/28/28</t>
  </si>
  <si>
    <t>ITAU 4 5/8 PERP</t>
  </si>
  <si>
    <t>PETBRA 5.6 01/03/31</t>
  </si>
  <si>
    <t>PETBRA 6 3/4 06/03/50</t>
  </si>
  <si>
    <t>BRAZIL 3 7/8 06/12/30</t>
  </si>
  <si>
    <t>BRAZIL 2 7/8 06/06/25</t>
  </si>
  <si>
    <t>Ativo</t>
  </si>
  <si>
    <t>Vencimento</t>
  </si>
  <si>
    <t>Indexador</t>
  </si>
  <si>
    <t>Compra (%)</t>
  </si>
  <si>
    <t>Venda (%)</t>
  </si>
  <si>
    <t>AEGP13</t>
  </si>
  <si>
    <t>AEGEA SANEAMENTO E PARTICIPACOES</t>
  </si>
  <si>
    <t>CDI+</t>
  </si>
  <si>
    <t>TIET27</t>
  </si>
  <si>
    <t>AES TIETE ENERGIA</t>
  </si>
  <si>
    <t>TIET19</t>
  </si>
  <si>
    <t>AGGU13</t>
  </si>
  <si>
    <t>AGUAS GUARIROBA</t>
  </si>
  <si>
    <t>GRRB14</t>
  </si>
  <si>
    <t>ALGA16</t>
  </si>
  <si>
    <t>ALGAR TELECOM</t>
  </si>
  <si>
    <t>ALGA17</t>
  </si>
  <si>
    <t>ALGA18</t>
  </si>
  <si>
    <t>ALGA19</t>
  </si>
  <si>
    <t>ALGA28</t>
  </si>
  <si>
    <t>ALUP17</t>
  </si>
  <si>
    <t>ALUPAR INVESTIMENTO</t>
  </si>
  <si>
    <t>ANHB10</t>
  </si>
  <si>
    <t>ANHANGUERA-BANDEIRANTES</t>
  </si>
  <si>
    <t>BKBR18</t>
  </si>
  <si>
    <t>BK BRASIL</t>
  </si>
  <si>
    <t>CBMG11</t>
  </si>
  <si>
    <t>BMG</t>
  </si>
  <si>
    <t>BRF</t>
  </si>
  <si>
    <t>CASN12</t>
  </si>
  <si>
    <t>CASAN</t>
  </si>
  <si>
    <t>CCRDC1</t>
  </si>
  <si>
    <t>CCR</t>
  </si>
  <si>
    <t>CEBD13</t>
  </si>
  <si>
    <t>CEB DISTRIB.</t>
  </si>
  <si>
    <t>CLCD13</t>
  </si>
  <si>
    <t>CELESC DIST.</t>
  </si>
  <si>
    <t>CLGR12</t>
  </si>
  <si>
    <t>CELESC GERACAO</t>
  </si>
  <si>
    <t>CELP25</t>
  </si>
  <si>
    <t>CELPA</t>
  </si>
  <si>
    <t>CELP15</t>
  </si>
  <si>
    <t>CEMIG DISTRIB.</t>
  </si>
  <si>
    <t>CPLD14</t>
  </si>
  <si>
    <t>COPEL  DISTRIB.</t>
  </si>
  <si>
    <t>CCPRB1</t>
  </si>
  <si>
    <t>CYRELA COMMERCIAL PROPERTIES</t>
  </si>
  <si>
    <t>DASAA2</t>
  </si>
  <si>
    <t>DIAGNOSTICOS DA AMERICA</t>
  </si>
  <si>
    <t>ERDV18</t>
  </si>
  <si>
    <t>ECORODOVIAS</t>
  </si>
  <si>
    <t>ELETROBRAS</t>
  </si>
  <si>
    <t>CEMT18</t>
  </si>
  <si>
    <t>ENERGISA MATO GROSSO</t>
  </si>
  <si>
    <t>CEMTA1</t>
  </si>
  <si>
    <t>CEMTE2</t>
  </si>
  <si>
    <t>ESULA2</t>
  </si>
  <si>
    <t>ENERGISA MATO GROSSO DO SUL</t>
  </si>
  <si>
    <t>FLCLB1</t>
  </si>
  <si>
    <t>ENERGISA MINAS GERAIS</t>
  </si>
  <si>
    <t>CTNS15</t>
  </si>
  <si>
    <t>ENERGISA TOCANTINS</t>
  </si>
  <si>
    <t>ENEV12</t>
  </si>
  <si>
    <t>ENEVA</t>
  </si>
  <si>
    <t>ENEV22</t>
  </si>
  <si>
    <t>EQTL13</t>
  </si>
  <si>
    <t>EQUATORIAL ENERGIA</t>
  </si>
  <si>
    <t>ESTC25</t>
  </si>
  <si>
    <t>ESTACIO</t>
  </si>
  <si>
    <t>AEGE14</t>
  </si>
  <si>
    <t>GRUA INVESTIMENTOS</t>
  </si>
  <si>
    <t>IGSN14</t>
  </si>
  <si>
    <t>IGUA SANEAMENTO</t>
  </si>
  <si>
    <t>IGTA27</t>
  </si>
  <si>
    <t>IGUATEMI EMPRESA DE SHOPPING CENTERS</t>
  </si>
  <si>
    <t>IOCH29</t>
  </si>
  <si>
    <t>IOCHPE-MAXION</t>
  </si>
  <si>
    <t>JSL</t>
  </si>
  <si>
    <t>LIGHB5</t>
  </si>
  <si>
    <t>LIGHT SERV. DE ELETRICIDADE</t>
  </si>
  <si>
    <t>LIGHB6</t>
  </si>
  <si>
    <t>LIGHC6</t>
  </si>
  <si>
    <t>LMTI12</t>
  </si>
  <si>
    <t xml:space="preserve">LM TRANSPORTES INTERESTADUAIS </t>
  </si>
  <si>
    <t>LAMEA4</t>
  </si>
  <si>
    <t>LOJAS AMERICANAS</t>
  </si>
  <si>
    <t>LAMEA5</t>
  </si>
  <si>
    <t>MNRV16</t>
  </si>
  <si>
    <t>MINERVA</t>
  </si>
  <si>
    <t>MOVI12</t>
  </si>
  <si>
    <t>MOVIDA PART.</t>
  </si>
  <si>
    <t>MOVI21</t>
  </si>
  <si>
    <t>MOVI22</t>
  </si>
  <si>
    <t>MOVI33</t>
  </si>
  <si>
    <t>MOVI13</t>
  </si>
  <si>
    <t>MOVI24</t>
  </si>
  <si>
    <t>MOVI34</t>
  </si>
  <si>
    <t>MRVE29</t>
  </si>
  <si>
    <t>MRV ENGENHARIA</t>
  </si>
  <si>
    <t>MRVEB1</t>
  </si>
  <si>
    <t>MRVEC2</t>
  </si>
  <si>
    <t>MRVEA2</t>
  </si>
  <si>
    <t>NATU27</t>
  </si>
  <si>
    <t>NATURA COSMETICOS</t>
  </si>
  <si>
    <t>NATUB0</t>
  </si>
  <si>
    <t>NATUD0</t>
  </si>
  <si>
    <t>NATUC0</t>
  </si>
  <si>
    <t>NATUA0</t>
  </si>
  <si>
    <t>OMGE11</t>
  </si>
  <si>
    <t>OMEGA GERACAO</t>
  </si>
  <si>
    <t>OMGE21</t>
  </si>
  <si>
    <t>ONCO17</t>
  </si>
  <si>
    <t>ONCOCLINICAS DO BRASIL</t>
  </si>
  <si>
    <t>PPNV11</t>
  </si>
  <si>
    <t>PORTONAVE PARTIC.</t>
  </si>
  <si>
    <t>PRLG13</t>
  </si>
  <si>
    <t>PROLAGOS</t>
  </si>
  <si>
    <t>PRLG14</t>
  </si>
  <si>
    <t>APRB28</t>
  </si>
  <si>
    <t>REGIS BITTENCOURT AUTOPISTA</t>
  </si>
  <si>
    <t>RDCO18</t>
  </si>
  <si>
    <t>RODOVIAS DAS COLINAS</t>
  </si>
  <si>
    <t>RDCO19</t>
  </si>
  <si>
    <t>IVIA25</t>
  </si>
  <si>
    <t>RODOVIAS DO INTERIOR PAULISTA</t>
  </si>
  <si>
    <t>CBAN22</t>
  </si>
  <si>
    <t>ROTA DAS BANDEIRAS</t>
  </si>
  <si>
    <t>SSED21</t>
  </si>
  <si>
    <t>SABER  SERVICOS  EDUCACIONAIS</t>
  </si>
  <si>
    <t>SBSP2B</t>
  </si>
  <si>
    <t>SABESP</t>
  </si>
  <si>
    <t>SBSPB2</t>
  </si>
  <si>
    <t>SBSPC3</t>
  </si>
  <si>
    <t>SNGO15</t>
  </si>
  <si>
    <t>SANEAGO</t>
  </si>
  <si>
    <t>SNGO16</t>
  </si>
  <si>
    <t>STBP24</t>
  </si>
  <si>
    <t>SANTOS BRASIL PARTICIPACOES</t>
  </si>
  <si>
    <t>SDAS31</t>
  </si>
  <si>
    <t>SENDAS  DISTRIBUIDORA</t>
  </si>
  <si>
    <t>SDAS41</t>
  </si>
  <si>
    <t>SSBR12</t>
  </si>
  <si>
    <t>SONAE SIERRA BRASIL</t>
  </si>
  <si>
    <t>SSBR23</t>
  </si>
  <si>
    <t>SUZB18</t>
  </si>
  <si>
    <t>SUZANO</t>
  </si>
  <si>
    <t>TEND14</t>
  </si>
  <si>
    <t>TENDA</t>
  </si>
  <si>
    <t>TEND15</t>
  </si>
  <si>
    <t>UNDA20</t>
  </si>
  <si>
    <t>UNIDAS</t>
  </si>
  <si>
    <t>UNIP15</t>
  </si>
  <si>
    <t>UNIPAR CARBOCLORO</t>
  </si>
  <si>
    <t>USIM17</t>
  </si>
  <si>
    <t>USIMINAS</t>
  </si>
  <si>
    <t>USIM27</t>
  </si>
  <si>
    <t>VAMO12</t>
  </si>
  <si>
    <t>VAMOS LOCACAO DE CAMINHOES MAQUINAS E EQUIPAMENTOS</t>
  </si>
  <si>
    <t>VAMO22</t>
  </si>
  <si>
    <t>VIXL13</t>
  </si>
  <si>
    <t>VIX LOGISTICA</t>
  </si>
  <si>
    <t>ALSCA0</t>
  </si>
  <si>
    <t>ALIANSCE SHOPPING CENTERS</t>
  </si>
  <si>
    <t>%CDI</t>
  </si>
  <si>
    <t>AMPLA0</t>
  </si>
  <si>
    <t>AMPLA ENERGIA E SERV.</t>
  </si>
  <si>
    <t>BRML17</t>
  </si>
  <si>
    <t>BR MALLS PART.</t>
  </si>
  <si>
    <t>CEPE18</t>
  </si>
  <si>
    <t>CELPE</t>
  </si>
  <si>
    <t>CEPE20</t>
  </si>
  <si>
    <t>CEMA18</t>
  </si>
  <si>
    <t>CEMAR</t>
  </si>
  <si>
    <t>CEEBB2</t>
  </si>
  <si>
    <t>COELBA</t>
  </si>
  <si>
    <t>CSMGB3</t>
  </si>
  <si>
    <t>COPASA</t>
  </si>
  <si>
    <t>CPGT16</t>
  </si>
  <si>
    <t>COPEL GERACAO E TRANSM.</t>
  </si>
  <si>
    <t>CPFP28</t>
  </si>
  <si>
    <t>CPFL</t>
  </si>
  <si>
    <t>CPGEB1</t>
  </si>
  <si>
    <t>CPFL GERACAO DE ENERGIA</t>
  </si>
  <si>
    <t>CVCB14</t>
  </si>
  <si>
    <t>CVC BRASIL</t>
  </si>
  <si>
    <t>CVCB24</t>
  </si>
  <si>
    <t>DASAB0</t>
  </si>
  <si>
    <t>DIAG. DA AMERICA</t>
  </si>
  <si>
    <t>DASAA1</t>
  </si>
  <si>
    <t>DASAC0</t>
  </si>
  <si>
    <t>ERDV26</t>
  </si>
  <si>
    <t>ESCE18</t>
  </si>
  <si>
    <t>EDP ESPIRITO SANTO DIST. DE ENERGIA</t>
  </si>
  <si>
    <t>ELPLB3</t>
  </si>
  <si>
    <t>ELETROPAULO</t>
  </si>
  <si>
    <t>ESUL18</t>
  </si>
  <si>
    <t>GGBRB6</t>
  </si>
  <si>
    <t>GERDAU</t>
  </si>
  <si>
    <t>GUAR12</t>
  </si>
  <si>
    <t>GUARARAPES CONFECCOES</t>
  </si>
  <si>
    <t>HAPV11</t>
  </si>
  <si>
    <t>HAPVIDA</t>
  </si>
  <si>
    <t>HAPV21</t>
  </si>
  <si>
    <t>IGTA37</t>
  </si>
  <si>
    <t>IGTA17</t>
  </si>
  <si>
    <t>PARD12</t>
  </si>
  <si>
    <t>INST. HERMES PARDINI</t>
  </si>
  <si>
    <t>CCCI22</t>
  </si>
  <si>
    <t>INTERCEMENT BRASIL</t>
  </si>
  <si>
    <t>KLBNA2</t>
  </si>
  <si>
    <t>KLABIN</t>
  </si>
  <si>
    <t>LORTA2</t>
  </si>
  <si>
    <t>LOCALIZA RENT A CAR</t>
  </si>
  <si>
    <t>LORTA3</t>
  </si>
  <si>
    <t>LORTB3</t>
  </si>
  <si>
    <t>LORTA5</t>
  </si>
  <si>
    <t>LORTD4</t>
  </si>
  <si>
    <t>LAMEA1</t>
  </si>
  <si>
    <t>LAMEA2</t>
  </si>
  <si>
    <t>LAME19</t>
  </si>
  <si>
    <t>LAMEA3</t>
  </si>
  <si>
    <t>NATU39</t>
  </si>
  <si>
    <t>PETROBRAS</t>
  </si>
  <si>
    <t>RIGE28</t>
  </si>
  <si>
    <t>RIO GRANDE ENERGIA</t>
  </si>
  <si>
    <t>SULM24</t>
  </si>
  <si>
    <t>SUL AMERICA</t>
  </si>
  <si>
    <t>SULM16</t>
  </si>
  <si>
    <t>TERP17</t>
  </si>
  <si>
    <t>TERMOPERNAMBUCO</t>
  </si>
  <si>
    <t>TAEE16</t>
  </si>
  <si>
    <t>TRANSM. ALIANCA DE ENERGIA ELETRICA</t>
  </si>
  <si>
    <t>UNDAC1</t>
  </si>
  <si>
    <t>UNDAC2</t>
  </si>
  <si>
    <t>UNDAC3</t>
  </si>
  <si>
    <t>Cyield</t>
  </si>
  <si>
    <t>GDU20</t>
  </si>
  <si>
    <t>GDF23</t>
  </si>
  <si>
    <t>Negócio</t>
  </si>
  <si>
    <t>Anbima</t>
  </si>
  <si>
    <t>Duration (Anos)</t>
  </si>
  <si>
    <t>1/1MM</t>
  </si>
  <si>
    <t>1/2MM</t>
  </si>
  <si>
    <t>-</t>
  </si>
  <si>
    <t>ARTR15</t>
  </si>
  <si>
    <t>ARTERIS</t>
  </si>
  <si>
    <t>1/-MM</t>
  </si>
  <si>
    <t>ERDVA0</t>
  </si>
  <si>
    <t>2/2MM</t>
  </si>
  <si>
    <t>2/1MM</t>
  </si>
  <si>
    <t>FLRY25</t>
  </si>
  <si>
    <t>FLEURY</t>
  </si>
  <si>
    <t>IOCH18</t>
  </si>
  <si>
    <t>IOCH19</t>
  </si>
  <si>
    <t>IOCH10</t>
  </si>
  <si>
    <t>JSMLB3</t>
  </si>
  <si>
    <t>LIGHA6</t>
  </si>
  <si>
    <t>LIGHA7</t>
  </si>
  <si>
    <t>RDCO29</t>
  </si>
  <si>
    <t>SEDU12</t>
  </si>
  <si>
    <t>SMFT14</t>
  </si>
  <si>
    <t>SMARTFIT ESCOLA DE GINASTICA E DANCA</t>
  </si>
  <si>
    <t>SMFT24</t>
  </si>
  <si>
    <t>SMFT44</t>
  </si>
  <si>
    <t>VIA VAREJO</t>
  </si>
  <si>
    <t>Date</t>
  </si>
  <si>
    <t>OCP</t>
  </si>
  <si>
    <t>LATAM_Index</t>
  </si>
  <si>
    <t>Rating</t>
  </si>
  <si>
    <t>AA FITCH</t>
  </si>
  <si>
    <t>AA+ FITCH</t>
  </si>
  <si>
    <t>AAA S&amp;P</t>
  </si>
  <si>
    <t>AALR12</t>
  </si>
  <si>
    <t>ALLIAR</t>
  </si>
  <si>
    <t>A+ FITCH</t>
  </si>
  <si>
    <t>Aa1 MOODYS</t>
  </si>
  <si>
    <t>AA- FITCH</t>
  </si>
  <si>
    <t>AA+ S&amp;P</t>
  </si>
  <si>
    <t>BBB- FITCH</t>
  </si>
  <si>
    <t>CCRDB1</t>
  </si>
  <si>
    <t>- -</t>
  </si>
  <si>
    <t>Aa3 MOODYS</t>
  </si>
  <si>
    <t>CELU13</t>
  </si>
  <si>
    <t>CELULOSE IRANI</t>
  </si>
  <si>
    <t>A FITCH</t>
  </si>
  <si>
    <t>A+ S&amp;P</t>
  </si>
  <si>
    <t>CEAR15</t>
  </si>
  <si>
    <t>COELCE</t>
  </si>
  <si>
    <t>AAA FITCH</t>
  </si>
  <si>
    <t>COCE17</t>
  </si>
  <si>
    <t>COPEL  DISTRIB.</t>
  </si>
  <si>
    <t>CCPRA1</t>
  </si>
  <si>
    <t>A2 MOODYS</t>
  </si>
  <si>
    <t>ESCE13</t>
  </si>
  <si>
    <t>ENGI10</t>
  </si>
  <si>
    <t>ENERGISA</t>
  </si>
  <si>
    <t>SAEL14</t>
  </si>
  <si>
    <t>ENERGISA PARAIBA</t>
  </si>
  <si>
    <t>SAEL16</t>
  </si>
  <si>
    <t>FLRY24</t>
  </si>
  <si>
    <t>FLRY15</t>
  </si>
  <si>
    <t xml:space="preserve">- </t>
  </si>
  <si>
    <t>-/1MM</t>
  </si>
  <si>
    <t>A- FITCH</t>
  </si>
  <si>
    <t>LRENA2</t>
  </si>
  <si>
    <t>LOJAS RENNER</t>
  </si>
  <si>
    <t>MSRO13</t>
  </si>
  <si>
    <t>MAESTRO LOCADORA DE VEICULO</t>
  </si>
  <si>
    <t>B1 MOODYS</t>
  </si>
  <si>
    <t>AA S&amp;P</t>
  </si>
  <si>
    <t>MRVED2</t>
  </si>
  <si>
    <t>SEDU11</t>
  </si>
  <si>
    <t>SABER  SERVICOS  EDUCACIONAIS</t>
  </si>
  <si>
    <t>SSED11</t>
  </si>
  <si>
    <t>SENDAS  DISTRIBUIDORA</t>
  </si>
  <si>
    <t>VVAR25</t>
  </si>
  <si>
    <t>CPLE17</t>
  </si>
  <si>
    <t>COPEL</t>
  </si>
  <si>
    <t>CPGT13</t>
  </si>
  <si>
    <t>CPRE19</t>
  </si>
  <si>
    <t>CPFL ENERGIAS RENOVAVEIS</t>
  </si>
  <si>
    <t>BBB- S&amp;P</t>
  </si>
  <si>
    <t>LORTA1</t>
  </si>
  <si>
    <t>MULP16</t>
  </si>
  <si>
    <t>MULTIPLAN EMPR. IMOBILIARIOS</t>
  </si>
  <si>
    <t>NCFP13</t>
  </si>
  <si>
    <t>NCF PART</t>
  </si>
  <si>
    <t>PETR35</t>
  </si>
  <si>
    <t>VIVT15</t>
  </si>
  <si>
    <t>TELEFONICA BRASIL</t>
  </si>
  <si>
    <t>TAES24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</si>
</sst>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43" applyNumberFormat="1" applyFont="1"/>
    <xf numFmtId="43" fontId="0" fillId="0" borderId="0" xfId="42" applyFont="1"/>
    <xf numFmtId="43" fontId="0" fillId="0" borderId="0" xfId="0" applyNumberFormat="1"/>
    <xf numFmtId="0" fontId="0" fillId="0" borderId="0" xfId="0" applyBorder="1"/>
    <xf numFmtId="10" fontId="0" fillId="0" borderId="0" xfId="43" applyNumberFormat="1" applyFont="1" applyBorder="1"/>
    <xf numFmtId="43" fontId="0" fillId="0" borderId="0" xfId="42" applyFont="1" applyBorder="1"/>
    <xf numFmtId="10" fontId="0" fillId="0" borderId="0" xfId="42" applyNumberFormat="1" applyFont="1"/>
    <xf numFmtId="11" fontId="0" fillId="0" borderId="0" xfId="0" applyNumberFormat="1"/>
    <xf numFmtId="47" fontId="0" fillId="0" borderId="0" xfId="0" applyNumberFormat="1"/>
    <xf numFmtId="14" fontId="0" fillId="0" borderId="0" xfId="0" applyNumberFormat="1" applyBorder="1"/>
    <xf numFmtId="165" fontId="0" fillId="0" borderId="0" xfId="43" applyNumberFormat="1" applyFont="1"/>
    <xf numFmtId="14" fontId="0" fillId="33" borderId="0" xfId="0" applyNumberFormat="1" applyFill="1"/>
    <xf numFmtId="0" fontId="0" fillId="33" borderId="0" xfId="0" applyFill="1"/>
    <xf numFmtId="43" fontId="0" fillId="0" borderId="0" xfId="42" applyNumberFormat="1" applyFont="1"/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Porcentagem" xfId="43" builtinId="5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" xfId="4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375"/>
  <sheetViews>
    <sheetView workbookViewId="0"/>
  </sheetViews>
  <sheetFormatPr defaultColWidth="9.42578125" defaultRowHeight="15" x14ac:dyDescent="0.25"/>
  <cols>
    <col min="1" max="1" width="10.7109375" bestFit="1" customWidth="1"/>
    <col min="2" max="3" width="12" bestFit="1" customWidth="1"/>
    <col min="4" max="4" width="13.7109375" bestFit="1" customWidth="1"/>
    <col min="5" max="5" width="12" bestFit="1" customWidth="1"/>
    <col min="12" max="12" width="10.7109375" bestFit="1" customWidth="1"/>
    <col min="13" max="13" width="17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3" hidden="1" x14ac:dyDescent="0.25">
      <c r="A2" s="1">
        <v>43467</v>
      </c>
      <c r="B2">
        <v>102.862067067111</v>
      </c>
      <c r="C2">
        <v>5.1196142260156696</v>
      </c>
      <c r="D2">
        <v>5.2738998334313596</v>
      </c>
      <c r="E2">
        <v>242.93172492339099</v>
      </c>
      <c r="F2" t="e">
        <f>VLOOKUP(A2,$L$1:$M$110,2,0)</f>
        <v>#N/A</v>
      </c>
      <c r="L2" s="1">
        <v>43832</v>
      </c>
      <c r="M2">
        <v>31016.067190170299</v>
      </c>
    </row>
    <row r="3" spans="1:13" hidden="1" x14ac:dyDescent="0.25">
      <c r="A3" s="1">
        <v>43468</v>
      </c>
      <c r="B3">
        <v>103.48283683016</v>
      </c>
      <c r="C3">
        <v>5.0511872422164199</v>
      </c>
      <c r="D3">
        <v>5.24162918925252</v>
      </c>
      <c r="E3">
        <v>247.21035957251601</v>
      </c>
      <c r="F3" t="e">
        <f t="shared" ref="F3:F66" si="0">VLOOKUP(A3,$L$1:$M$110,2,0)</f>
        <v>#N/A</v>
      </c>
      <c r="L3" s="1">
        <v>43833</v>
      </c>
      <c r="M3">
        <v>31135.763061523401</v>
      </c>
    </row>
    <row r="4" spans="1:13" hidden="1" x14ac:dyDescent="0.25">
      <c r="A4" s="1">
        <v>43469</v>
      </c>
      <c r="B4">
        <v>104.073171147674</v>
      </c>
      <c r="C4">
        <v>4.9869638878097398</v>
      </c>
      <c r="D4">
        <v>5.2118630683968696</v>
      </c>
      <c r="E4">
        <v>228.51910166497501</v>
      </c>
      <c r="F4" t="e">
        <f t="shared" si="0"/>
        <v>#N/A</v>
      </c>
      <c r="L4" s="1">
        <v>43836</v>
      </c>
      <c r="M4">
        <v>31709.674434661902</v>
      </c>
    </row>
    <row r="5" spans="1:13" hidden="1" x14ac:dyDescent="0.25">
      <c r="A5" s="1">
        <v>43470</v>
      </c>
      <c r="B5">
        <v>104.065254558086</v>
      </c>
      <c r="C5">
        <v>4.9879147245711399</v>
      </c>
      <c r="D5">
        <v>5.2122769048733302</v>
      </c>
      <c r="E5">
        <v>228.34439153026901</v>
      </c>
      <c r="F5" t="e">
        <f t="shared" si="0"/>
        <v>#N/A</v>
      </c>
      <c r="L5" s="1">
        <v>43837</v>
      </c>
      <c r="M5">
        <v>31946.042304992701</v>
      </c>
    </row>
    <row r="6" spans="1:13" hidden="1" x14ac:dyDescent="0.25">
      <c r="A6" s="1">
        <v>43472</v>
      </c>
      <c r="B6">
        <v>104.741743275606</v>
      </c>
      <c r="C6">
        <v>4.91642330042525</v>
      </c>
      <c r="D6">
        <v>5.1777274415049304</v>
      </c>
      <c r="E6">
        <v>218.84296756034399</v>
      </c>
      <c r="F6" t="e">
        <f t="shared" si="0"/>
        <v>#N/A</v>
      </c>
      <c r="L6" s="1">
        <v>43838</v>
      </c>
      <c r="M6">
        <v>34042.126317977898</v>
      </c>
    </row>
    <row r="7" spans="1:13" hidden="1" x14ac:dyDescent="0.25">
      <c r="A7" s="1">
        <v>43473</v>
      </c>
      <c r="B7">
        <v>104.75143456184701</v>
      </c>
      <c r="C7">
        <v>4.91444386256976</v>
      </c>
      <c r="D7">
        <v>5.17740061407829</v>
      </c>
      <c r="E7">
        <v>215.831029572337</v>
      </c>
      <c r="F7" t="e">
        <f t="shared" si="0"/>
        <v>#N/A</v>
      </c>
      <c r="L7" s="1">
        <v>43839</v>
      </c>
      <c r="M7">
        <v>34798.900543212898</v>
      </c>
    </row>
    <row r="8" spans="1:13" hidden="1" x14ac:dyDescent="0.25">
      <c r="A8" s="1">
        <v>43474</v>
      </c>
      <c r="B8">
        <v>104.97066875301</v>
      </c>
      <c r="C8">
        <v>4.8914224559546398</v>
      </c>
      <c r="D8">
        <v>5.1660534782261101</v>
      </c>
      <c r="E8">
        <v>214.26272135820099</v>
      </c>
      <c r="F8" t="e">
        <f t="shared" si="0"/>
        <v>#N/A</v>
      </c>
      <c r="L8" s="1">
        <v>43840</v>
      </c>
      <c r="M8">
        <v>35689.665273666396</v>
      </c>
    </row>
    <row r="9" spans="1:13" hidden="1" x14ac:dyDescent="0.25">
      <c r="A9" s="1">
        <v>43475</v>
      </c>
      <c r="B9">
        <v>104.682195584769</v>
      </c>
      <c r="C9">
        <v>4.9201662562053201</v>
      </c>
      <c r="D9">
        <v>5.18193324572424</v>
      </c>
      <c r="E9">
        <v>215.82793710948101</v>
      </c>
      <c r="F9" t="e">
        <f t="shared" si="0"/>
        <v>#N/A</v>
      </c>
      <c r="L9" s="1">
        <v>43843</v>
      </c>
      <c r="M9">
        <v>36175.352073669397</v>
      </c>
    </row>
    <row r="10" spans="1:13" hidden="1" x14ac:dyDescent="0.25">
      <c r="A10" s="1">
        <v>43476</v>
      </c>
      <c r="B10">
        <v>104.663254556775</v>
      </c>
      <c r="C10">
        <v>4.9224743064309502</v>
      </c>
      <c r="D10">
        <v>5.1830474462001002</v>
      </c>
      <c r="E10">
        <v>219.11894771890499</v>
      </c>
      <c r="F10" t="e">
        <f t="shared" si="0"/>
        <v>#N/A</v>
      </c>
      <c r="L10" s="1">
        <v>43844</v>
      </c>
      <c r="M10">
        <v>36141.8351211548</v>
      </c>
    </row>
    <row r="11" spans="1:13" hidden="1" x14ac:dyDescent="0.25">
      <c r="A11" s="1">
        <v>43477</v>
      </c>
      <c r="B11">
        <v>104.64226025349799</v>
      </c>
      <c r="C11">
        <v>4.9245628827127197</v>
      </c>
      <c r="D11">
        <v>5.1841339334788703</v>
      </c>
      <c r="E11">
        <v>218.9612576653</v>
      </c>
      <c r="F11" t="e">
        <f t="shared" si="0"/>
        <v>#N/A</v>
      </c>
      <c r="L11" s="1">
        <v>43845</v>
      </c>
      <c r="M11">
        <v>33388.6296634674</v>
      </c>
    </row>
    <row r="12" spans="1:13" hidden="1" x14ac:dyDescent="0.25">
      <c r="A12" s="1">
        <v>43478</v>
      </c>
      <c r="B12">
        <v>104.64226025349799</v>
      </c>
      <c r="C12">
        <v>4.9245628827127002</v>
      </c>
      <c r="D12">
        <v>5.1841339334788499</v>
      </c>
      <c r="E12">
        <v>218.9612576653</v>
      </c>
      <c r="F12" t="e">
        <f t="shared" si="0"/>
        <v>#N/A</v>
      </c>
      <c r="L12" s="1">
        <v>43846</v>
      </c>
      <c r="M12">
        <v>31536.189533233599</v>
      </c>
    </row>
    <row r="13" spans="1:13" hidden="1" x14ac:dyDescent="0.25">
      <c r="A13" s="1">
        <v>43479</v>
      </c>
      <c r="B13">
        <v>104.619434161279</v>
      </c>
      <c r="C13">
        <v>4.9265672593802501</v>
      </c>
      <c r="D13">
        <v>5.1856492819611004</v>
      </c>
      <c r="E13">
        <v>218.71084202281199</v>
      </c>
      <c r="F13" t="e">
        <f t="shared" si="0"/>
        <v>#N/A</v>
      </c>
      <c r="L13" s="1">
        <v>43847</v>
      </c>
      <c r="M13">
        <v>36608.610679626501</v>
      </c>
    </row>
    <row r="14" spans="1:13" hidden="1" x14ac:dyDescent="0.25">
      <c r="A14" s="1">
        <v>43480</v>
      </c>
      <c r="B14">
        <v>104.617146078701</v>
      </c>
      <c r="C14">
        <v>4.9226721315068298</v>
      </c>
      <c r="D14">
        <v>5.1860998085170298</v>
      </c>
      <c r="E14">
        <v>217.13173858044399</v>
      </c>
      <c r="F14" t="e">
        <f t="shared" si="0"/>
        <v>#N/A</v>
      </c>
      <c r="L14" s="1">
        <v>43850</v>
      </c>
      <c r="M14">
        <v>36750.089736938498</v>
      </c>
    </row>
    <row r="15" spans="1:13" hidden="1" x14ac:dyDescent="0.25">
      <c r="A15" s="1">
        <v>43481</v>
      </c>
      <c r="B15">
        <v>104.608534258829</v>
      </c>
      <c r="C15">
        <v>4.9232853333360298</v>
      </c>
      <c r="D15">
        <v>5.1862461894817997</v>
      </c>
      <c r="E15">
        <v>216.20387113265801</v>
      </c>
      <c r="F15" t="e">
        <f t="shared" si="0"/>
        <v>#N/A</v>
      </c>
      <c r="L15" s="1">
        <v>43851</v>
      </c>
      <c r="M15">
        <v>37008.109939575203</v>
      </c>
    </row>
    <row r="16" spans="1:13" hidden="1" x14ac:dyDescent="0.25">
      <c r="A16" s="1">
        <v>43482</v>
      </c>
      <c r="B16">
        <v>104.57952086226599</v>
      </c>
      <c r="C16">
        <v>4.9255890008780501</v>
      </c>
      <c r="D16">
        <v>5.1879178031106896</v>
      </c>
      <c r="E16">
        <v>216.76401645345601</v>
      </c>
      <c r="F16" t="e">
        <f t="shared" si="0"/>
        <v>#N/A</v>
      </c>
      <c r="L16" s="1">
        <v>43852</v>
      </c>
      <c r="M16">
        <v>36085.654870986902</v>
      </c>
    </row>
    <row r="17" spans="1:13" hidden="1" x14ac:dyDescent="0.25">
      <c r="A17" s="1">
        <v>43483</v>
      </c>
      <c r="B17">
        <v>104.598100530352</v>
      </c>
      <c r="C17">
        <v>4.8835264682902402</v>
      </c>
      <c r="D17">
        <v>5.1478759695481298</v>
      </c>
      <c r="E17">
        <v>205.50865623374099</v>
      </c>
      <c r="F17" t="e">
        <f t="shared" si="0"/>
        <v>#N/A</v>
      </c>
      <c r="L17" s="1">
        <v>43853</v>
      </c>
      <c r="M17">
        <v>39665.923873901404</v>
      </c>
    </row>
    <row r="18" spans="1:13" hidden="1" x14ac:dyDescent="0.25">
      <c r="A18" s="1">
        <v>43486</v>
      </c>
      <c r="B18">
        <v>104.82771132184899</v>
      </c>
      <c r="C18">
        <v>4.89643698478117</v>
      </c>
      <c r="D18">
        <v>5.1741004690884296</v>
      </c>
      <c r="E18">
        <v>206.97628096039401</v>
      </c>
      <c r="F18" t="e">
        <f t="shared" si="0"/>
        <v>#N/A</v>
      </c>
      <c r="L18" s="1">
        <v>43854</v>
      </c>
      <c r="M18">
        <v>39549.9719390869</v>
      </c>
    </row>
    <row r="19" spans="1:13" hidden="1" x14ac:dyDescent="0.25">
      <c r="A19" s="1">
        <v>43487</v>
      </c>
      <c r="B19">
        <v>104.698831002817</v>
      </c>
      <c r="C19">
        <v>4.9100754734932197</v>
      </c>
      <c r="D19">
        <v>5.1810993966809802</v>
      </c>
      <c r="E19">
        <v>213.09144527464699</v>
      </c>
      <c r="F19" t="e">
        <f t="shared" si="0"/>
        <v>#N/A</v>
      </c>
      <c r="L19" s="1">
        <v>43857</v>
      </c>
      <c r="M19">
        <v>39107.1858654022</v>
      </c>
    </row>
    <row r="20" spans="1:13" hidden="1" x14ac:dyDescent="0.25">
      <c r="A20" s="1">
        <v>43488</v>
      </c>
      <c r="B20">
        <v>104.83084874794</v>
      </c>
      <c r="C20">
        <v>4.8918196229509299</v>
      </c>
      <c r="D20">
        <v>5.17396175918305</v>
      </c>
      <c r="E20">
        <v>211.307609868638</v>
      </c>
      <c r="F20" t="e">
        <f t="shared" si="0"/>
        <v>#N/A</v>
      </c>
      <c r="L20" s="1">
        <v>43858</v>
      </c>
      <c r="M20">
        <v>34973.655437469497</v>
      </c>
    </row>
    <row r="21" spans="1:13" hidden="1" x14ac:dyDescent="0.25">
      <c r="A21" s="1">
        <v>43489</v>
      </c>
      <c r="B21">
        <v>105.17062389573501</v>
      </c>
      <c r="C21">
        <v>4.8570826002523004</v>
      </c>
      <c r="D21">
        <v>5.1563451739495596</v>
      </c>
      <c r="E21">
        <v>210.091483386454</v>
      </c>
      <c r="F21" t="e">
        <f t="shared" si="0"/>
        <v>#N/A</v>
      </c>
      <c r="L21" s="1">
        <v>43859</v>
      </c>
      <c r="M21">
        <v>34928.805257797198</v>
      </c>
    </row>
    <row r="22" spans="1:13" hidden="1" x14ac:dyDescent="0.25">
      <c r="A22" s="1">
        <v>43490</v>
      </c>
      <c r="B22">
        <v>105.382989956616</v>
      </c>
      <c r="C22">
        <v>4.8363852930652902</v>
      </c>
      <c r="D22">
        <v>5.1445005570531501</v>
      </c>
      <c r="E22">
        <v>203.92312245984601</v>
      </c>
      <c r="F22" t="e">
        <f t="shared" si="0"/>
        <v>#N/A</v>
      </c>
      <c r="L22" s="1">
        <v>43860</v>
      </c>
      <c r="M22">
        <v>38076.177955627398</v>
      </c>
    </row>
    <row r="23" spans="1:13" hidden="1" x14ac:dyDescent="0.25">
      <c r="A23" s="1">
        <v>43493</v>
      </c>
      <c r="B23">
        <v>105.27570679655</v>
      </c>
      <c r="C23">
        <v>4.8489479402651101</v>
      </c>
      <c r="D23">
        <v>5.1498425713676497</v>
      </c>
      <c r="E23">
        <v>206.74567845101399</v>
      </c>
      <c r="F23" t="e">
        <f t="shared" si="0"/>
        <v>#N/A</v>
      </c>
      <c r="L23" s="1">
        <v>43861</v>
      </c>
      <c r="M23">
        <v>38232.686977386496</v>
      </c>
    </row>
    <row r="24" spans="1:13" hidden="1" x14ac:dyDescent="0.25">
      <c r="A24" s="1">
        <v>43494</v>
      </c>
      <c r="B24">
        <v>105.230711428082</v>
      </c>
      <c r="C24">
        <v>4.8542857609581596</v>
      </c>
      <c r="D24">
        <v>5.1522998543140899</v>
      </c>
      <c r="E24">
        <v>210.54305915120301</v>
      </c>
      <c r="F24" t="e">
        <f t="shared" si="0"/>
        <v>#N/A</v>
      </c>
      <c r="L24" s="1">
        <v>43864</v>
      </c>
      <c r="M24">
        <v>37824.571680068999</v>
      </c>
    </row>
    <row r="25" spans="1:13" hidden="1" x14ac:dyDescent="0.25">
      <c r="A25" s="1">
        <v>43495</v>
      </c>
      <c r="B25">
        <v>105.280680054361</v>
      </c>
      <c r="C25">
        <v>4.8495233271552198</v>
      </c>
      <c r="D25">
        <v>5.1498249224087598</v>
      </c>
      <c r="E25">
        <v>208.42478539402299</v>
      </c>
      <c r="F25" t="e">
        <f t="shared" si="0"/>
        <v>#N/A</v>
      </c>
      <c r="L25" s="1">
        <v>43865</v>
      </c>
      <c r="M25">
        <v>36978.962387084997</v>
      </c>
    </row>
    <row r="26" spans="1:13" hidden="1" x14ac:dyDescent="0.25">
      <c r="A26" s="1">
        <v>43496</v>
      </c>
      <c r="B26">
        <v>106.56828805772101</v>
      </c>
      <c r="C26">
        <v>4.7130906967231203</v>
      </c>
      <c r="D26">
        <v>5.0856835079281</v>
      </c>
      <c r="E26">
        <v>204.58604076713499</v>
      </c>
      <c r="F26" t="e">
        <f t="shared" si="0"/>
        <v>#N/A</v>
      </c>
      <c r="L26" s="1">
        <v>43866</v>
      </c>
      <c r="M26">
        <v>37842.089811325102</v>
      </c>
    </row>
    <row r="27" spans="1:13" hidden="1" x14ac:dyDescent="0.25">
      <c r="A27" s="1">
        <v>43497</v>
      </c>
      <c r="B27">
        <v>106.410075215319</v>
      </c>
      <c r="C27">
        <v>4.7301270656961503</v>
      </c>
      <c r="D27">
        <v>5.09406677260497</v>
      </c>
      <c r="E27">
        <v>200.921636266669</v>
      </c>
      <c r="F27" t="e">
        <f t="shared" si="0"/>
        <v>#N/A</v>
      </c>
      <c r="L27" s="1">
        <v>43867</v>
      </c>
      <c r="M27">
        <v>38608.152448654197</v>
      </c>
    </row>
    <row r="28" spans="1:13" hidden="1" x14ac:dyDescent="0.25">
      <c r="A28" s="1">
        <v>43500</v>
      </c>
      <c r="B28">
        <v>106.47708377288799</v>
      </c>
      <c r="C28">
        <v>4.7247787391959397</v>
      </c>
      <c r="D28">
        <v>5.0905062502672296</v>
      </c>
      <c r="E28">
        <v>197.09517845524201</v>
      </c>
      <c r="F28" t="e">
        <f t="shared" si="0"/>
        <v>#N/A</v>
      </c>
      <c r="L28" s="1">
        <v>43868</v>
      </c>
      <c r="M28">
        <v>39003.885690689101</v>
      </c>
    </row>
    <row r="29" spans="1:13" hidden="1" x14ac:dyDescent="0.25">
      <c r="A29" s="1">
        <v>43501</v>
      </c>
      <c r="B29">
        <v>106.66938232043699</v>
      </c>
      <c r="C29">
        <v>4.7062808766719497</v>
      </c>
      <c r="D29">
        <v>5.08106990636856</v>
      </c>
      <c r="E29">
        <v>197.42048597948099</v>
      </c>
      <c r="F29" t="e">
        <f t="shared" si="0"/>
        <v>#N/A</v>
      </c>
      <c r="L29" s="1">
        <v>43871</v>
      </c>
      <c r="M29">
        <v>40777.659152984597</v>
      </c>
    </row>
    <row r="30" spans="1:13" hidden="1" x14ac:dyDescent="0.25">
      <c r="A30" s="1">
        <v>43502</v>
      </c>
      <c r="B30">
        <v>106.305746922458</v>
      </c>
      <c r="C30">
        <v>4.7454062818464697</v>
      </c>
      <c r="D30">
        <v>5.0993569975278996</v>
      </c>
      <c r="E30">
        <v>201.533263904607</v>
      </c>
      <c r="F30" t="e">
        <f t="shared" si="0"/>
        <v>#N/A</v>
      </c>
      <c r="L30" s="1">
        <v>43872</v>
      </c>
      <c r="M30">
        <v>40724.780874252298</v>
      </c>
    </row>
    <row r="31" spans="1:13" hidden="1" x14ac:dyDescent="0.25">
      <c r="A31" s="1">
        <v>43503</v>
      </c>
      <c r="B31">
        <v>106.031927110007</v>
      </c>
      <c r="C31">
        <v>4.7710860743164396</v>
      </c>
      <c r="D31">
        <v>5.1131048617503803</v>
      </c>
      <c r="E31">
        <v>207.91229646814401</v>
      </c>
      <c r="F31" t="e">
        <f t="shared" si="0"/>
        <v>#N/A</v>
      </c>
      <c r="L31" s="1">
        <v>43873</v>
      </c>
      <c r="M31">
        <v>41075.3980579376</v>
      </c>
    </row>
    <row r="32" spans="1:13" hidden="1" x14ac:dyDescent="0.25">
      <c r="A32" s="1">
        <v>43504</v>
      </c>
      <c r="B32">
        <v>105.950694350761</v>
      </c>
      <c r="C32">
        <v>4.7794584748854101</v>
      </c>
      <c r="D32">
        <v>5.1172478231736598</v>
      </c>
      <c r="E32">
        <v>211.19364212393899</v>
      </c>
      <c r="F32" t="e">
        <f t="shared" si="0"/>
        <v>#N/A</v>
      </c>
      <c r="L32" s="1">
        <v>43874</v>
      </c>
      <c r="M32">
        <v>40884.520086288503</v>
      </c>
    </row>
    <row r="33" spans="1:13" hidden="1" x14ac:dyDescent="0.25">
      <c r="A33" s="1">
        <v>43507</v>
      </c>
      <c r="B33">
        <v>105.64650287999901</v>
      </c>
      <c r="C33">
        <v>4.8096756253434201</v>
      </c>
      <c r="D33">
        <v>5.1321711992351204</v>
      </c>
      <c r="E33">
        <v>212.25449827036201</v>
      </c>
      <c r="F33" t="e">
        <f t="shared" si="0"/>
        <v>#N/A</v>
      </c>
      <c r="L33" s="1">
        <v>43875</v>
      </c>
      <c r="M33">
        <v>40758.552219390898</v>
      </c>
    </row>
    <row r="34" spans="1:13" hidden="1" x14ac:dyDescent="0.25">
      <c r="A34" s="1">
        <v>43508</v>
      </c>
      <c r="B34">
        <v>105.819850140203</v>
      </c>
      <c r="C34">
        <v>4.7892583803206898</v>
      </c>
      <c r="D34">
        <v>5.1233473959372704</v>
      </c>
      <c r="E34">
        <v>207.25388393999</v>
      </c>
      <c r="F34" t="e">
        <f t="shared" si="0"/>
        <v>#N/A</v>
      </c>
      <c r="L34" s="1">
        <v>43878</v>
      </c>
      <c r="M34">
        <v>40950.793743133501</v>
      </c>
    </row>
    <row r="35" spans="1:13" hidden="1" x14ac:dyDescent="0.25">
      <c r="A35" s="1">
        <v>43509</v>
      </c>
      <c r="B35">
        <v>105.87974212979999</v>
      </c>
      <c r="C35">
        <v>4.7830687603575397</v>
      </c>
      <c r="D35">
        <v>5.1206601602838502</v>
      </c>
      <c r="E35">
        <v>204.922002511062</v>
      </c>
      <c r="F35" t="e">
        <f t="shared" si="0"/>
        <v>#N/A</v>
      </c>
      <c r="L35" s="1">
        <v>43879</v>
      </c>
      <c r="M35">
        <v>41919.7522315979</v>
      </c>
    </row>
    <row r="36" spans="1:13" hidden="1" x14ac:dyDescent="0.25">
      <c r="A36" s="1">
        <v>43510</v>
      </c>
      <c r="B36">
        <v>106.061590241369</v>
      </c>
      <c r="C36">
        <v>4.7602436971322799</v>
      </c>
      <c r="D36">
        <v>5.1110447900252201</v>
      </c>
      <c r="E36">
        <v>205.83642005276801</v>
      </c>
      <c r="F36" t="e">
        <f t="shared" si="0"/>
        <v>#N/A</v>
      </c>
      <c r="L36" s="1">
        <v>43880</v>
      </c>
      <c r="M36">
        <v>41664.889032363899</v>
      </c>
    </row>
    <row r="37" spans="1:13" hidden="1" x14ac:dyDescent="0.25">
      <c r="A37" s="1">
        <v>43511</v>
      </c>
      <c r="B37">
        <v>106.136466807077</v>
      </c>
      <c r="C37">
        <v>4.75207537628261</v>
      </c>
      <c r="D37">
        <v>5.1071092566964804</v>
      </c>
      <c r="E37">
        <v>204.571395228493</v>
      </c>
      <c r="F37" t="e">
        <f t="shared" si="0"/>
        <v>#N/A</v>
      </c>
      <c r="L37" s="1">
        <v>43881</v>
      </c>
      <c r="M37">
        <v>42196.836273193403</v>
      </c>
    </row>
    <row r="38" spans="1:13" hidden="1" x14ac:dyDescent="0.25">
      <c r="A38" s="1">
        <v>43514</v>
      </c>
      <c r="B38">
        <v>106.136466807077</v>
      </c>
      <c r="C38">
        <v>4.75207537628261</v>
      </c>
      <c r="D38">
        <v>5.10710925669646</v>
      </c>
      <c r="E38">
        <v>204.53495927105899</v>
      </c>
      <c r="F38" t="e">
        <f t="shared" si="0"/>
        <v>#N/A</v>
      </c>
      <c r="L38" s="1">
        <v>43882</v>
      </c>
      <c r="M38">
        <v>42038.702445983901</v>
      </c>
    </row>
    <row r="39" spans="1:13" hidden="1" x14ac:dyDescent="0.25">
      <c r="A39" s="1">
        <v>43515</v>
      </c>
      <c r="B39">
        <v>106.275609411256</v>
      </c>
      <c r="C39">
        <v>4.7373115293500403</v>
      </c>
      <c r="D39">
        <v>5.1003874453444196</v>
      </c>
      <c r="E39">
        <v>206.77126923734599</v>
      </c>
      <c r="F39" t="e">
        <f t="shared" si="0"/>
        <v>#N/A</v>
      </c>
      <c r="L39" s="1">
        <v>43887</v>
      </c>
      <c r="M39">
        <v>40658.738931655898</v>
      </c>
    </row>
    <row r="40" spans="1:13" hidden="1" x14ac:dyDescent="0.25">
      <c r="A40" s="1">
        <v>43516</v>
      </c>
      <c r="B40">
        <v>106.24687394484999</v>
      </c>
      <c r="C40">
        <v>4.7411072723183096</v>
      </c>
      <c r="D40">
        <v>5.1021694224456704</v>
      </c>
      <c r="E40">
        <v>206.14574499023601</v>
      </c>
      <c r="F40" t="e">
        <f t="shared" si="0"/>
        <v>#N/A</v>
      </c>
      <c r="L40" s="1">
        <v>43888</v>
      </c>
      <c r="M40">
        <v>38484.588796615601</v>
      </c>
    </row>
    <row r="41" spans="1:13" hidden="1" x14ac:dyDescent="0.25">
      <c r="A41" s="1">
        <v>43517</v>
      </c>
      <c r="B41">
        <v>105.892669556497</v>
      </c>
      <c r="C41">
        <v>4.7744717364006597</v>
      </c>
      <c r="D41">
        <v>5.1203055815192799</v>
      </c>
      <c r="E41">
        <v>206.10907624039999</v>
      </c>
      <c r="F41" t="e">
        <f t="shared" si="0"/>
        <v>#N/A</v>
      </c>
      <c r="L41" s="1">
        <v>43889</v>
      </c>
      <c r="M41">
        <v>38580.122581481897</v>
      </c>
    </row>
    <row r="42" spans="1:13" hidden="1" x14ac:dyDescent="0.25">
      <c r="A42" s="1">
        <v>43518</v>
      </c>
      <c r="B42">
        <v>106.254468057222</v>
      </c>
      <c r="C42">
        <v>4.7347922266945499</v>
      </c>
      <c r="D42">
        <v>5.1021844625324997</v>
      </c>
      <c r="E42">
        <v>205.545756739756</v>
      </c>
      <c r="F42" t="e">
        <f t="shared" si="0"/>
        <v>#N/A</v>
      </c>
      <c r="L42" s="1">
        <v>43892</v>
      </c>
      <c r="M42">
        <v>44691.086267471299</v>
      </c>
    </row>
    <row r="43" spans="1:13" hidden="1" x14ac:dyDescent="0.25">
      <c r="A43" s="1">
        <v>43521</v>
      </c>
      <c r="B43">
        <v>106.21616349779001</v>
      </c>
      <c r="C43">
        <v>4.7391368284627804</v>
      </c>
      <c r="D43">
        <v>5.1041434668777699</v>
      </c>
      <c r="E43">
        <v>206.10428356675899</v>
      </c>
      <c r="F43" t="e">
        <f t="shared" si="0"/>
        <v>#N/A</v>
      </c>
      <c r="L43" s="1">
        <v>43893</v>
      </c>
      <c r="M43">
        <v>44368.014301299998</v>
      </c>
    </row>
    <row r="44" spans="1:13" hidden="1" x14ac:dyDescent="0.25">
      <c r="A44" s="1">
        <v>43522</v>
      </c>
      <c r="B44">
        <v>106.41803991303</v>
      </c>
      <c r="C44">
        <v>4.7174013302568802</v>
      </c>
      <c r="D44">
        <v>5.0939719411209099</v>
      </c>
      <c r="E44">
        <v>206.145703872534</v>
      </c>
      <c r="F44" t="e">
        <f t="shared" si="0"/>
        <v>#N/A</v>
      </c>
      <c r="L44" s="1">
        <v>43894</v>
      </c>
      <c r="M44">
        <v>34099.348796844497</v>
      </c>
    </row>
    <row r="45" spans="1:13" hidden="1" x14ac:dyDescent="0.25">
      <c r="A45" s="1">
        <v>43523</v>
      </c>
      <c r="B45">
        <v>106.26769084425101</v>
      </c>
      <c r="C45">
        <v>4.7311951554196803</v>
      </c>
      <c r="D45">
        <v>5.1017805377669498</v>
      </c>
      <c r="E45">
        <v>203.284895819551</v>
      </c>
      <c r="F45" t="e">
        <f t="shared" si="0"/>
        <v>#N/A</v>
      </c>
      <c r="L45" s="1">
        <v>43895</v>
      </c>
      <c r="M45">
        <v>30202.3278465271</v>
      </c>
    </row>
    <row r="46" spans="1:13" hidden="1" x14ac:dyDescent="0.25">
      <c r="A46" s="1">
        <v>43524</v>
      </c>
      <c r="B46">
        <v>106.090860846214</v>
      </c>
      <c r="C46">
        <v>4.75102099831952</v>
      </c>
      <c r="D46">
        <v>5.1106512134009696</v>
      </c>
      <c r="E46">
        <v>202.44118219132099</v>
      </c>
      <c r="F46" t="e">
        <f t="shared" si="0"/>
        <v>#N/A</v>
      </c>
      <c r="L46" s="1">
        <v>43896</v>
      </c>
      <c r="M46">
        <v>23524.737413406401</v>
      </c>
    </row>
    <row r="47" spans="1:13" hidden="1" x14ac:dyDescent="0.25">
      <c r="A47" s="1">
        <v>43525</v>
      </c>
      <c r="B47">
        <v>105.817328304887</v>
      </c>
      <c r="C47">
        <v>4.7783819291143503</v>
      </c>
      <c r="D47">
        <v>5.1242879602492097</v>
      </c>
      <c r="E47">
        <v>200.92390740128999</v>
      </c>
      <c r="F47" t="e">
        <f t="shared" si="0"/>
        <v>#N/A</v>
      </c>
      <c r="L47" s="1">
        <v>43899</v>
      </c>
      <c r="M47">
        <v>22655.973127365101</v>
      </c>
    </row>
    <row r="48" spans="1:13" hidden="1" x14ac:dyDescent="0.25">
      <c r="A48" s="1">
        <v>43528</v>
      </c>
      <c r="B48">
        <v>105.79196144257099</v>
      </c>
      <c r="C48">
        <v>4.77992145507275</v>
      </c>
      <c r="D48">
        <v>5.1256437219319304</v>
      </c>
      <c r="E48">
        <v>203.99123586590301</v>
      </c>
      <c r="F48" t="e">
        <f t="shared" si="0"/>
        <v>#N/A</v>
      </c>
      <c r="L48" s="1">
        <v>43900</v>
      </c>
      <c r="M48">
        <v>19925.933656692501</v>
      </c>
    </row>
    <row r="49" spans="1:13" hidden="1" x14ac:dyDescent="0.25">
      <c r="A49" s="1">
        <v>43529</v>
      </c>
      <c r="B49">
        <v>105.698550720946</v>
      </c>
      <c r="C49">
        <v>4.78886610212263</v>
      </c>
      <c r="D49">
        <v>5.13100514713775</v>
      </c>
      <c r="E49">
        <v>204.636311775747</v>
      </c>
      <c r="F49" t="e">
        <f t="shared" si="0"/>
        <v>#N/A</v>
      </c>
      <c r="L49" s="1">
        <v>43901</v>
      </c>
      <c r="M49">
        <v>16339.868106841999</v>
      </c>
    </row>
    <row r="50" spans="1:13" hidden="1" x14ac:dyDescent="0.25">
      <c r="A50" s="1">
        <v>43530</v>
      </c>
      <c r="B50">
        <v>105.752622153364</v>
      </c>
      <c r="C50">
        <v>4.78258157453745</v>
      </c>
      <c r="D50">
        <v>5.1288989348787997</v>
      </c>
      <c r="E50">
        <v>205.95849755813001</v>
      </c>
      <c r="F50" t="e">
        <f t="shared" si="0"/>
        <v>#N/A</v>
      </c>
      <c r="L50" s="1">
        <v>43902</v>
      </c>
      <c r="M50">
        <v>16111.2102336884</v>
      </c>
    </row>
    <row r="51" spans="1:13" hidden="1" x14ac:dyDescent="0.25">
      <c r="A51" s="1">
        <v>43531</v>
      </c>
      <c r="B51">
        <v>105.78982140891399</v>
      </c>
      <c r="C51">
        <v>4.7780764314172997</v>
      </c>
      <c r="D51">
        <v>5.1268652826191197</v>
      </c>
      <c r="E51">
        <v>210.26460650386201</v>
      </c>
      <c r="F51" t="e">
        <f t="shared" si="0"/>
        <v>#N/A</v>
      </c>
      <c r="L51" s="1">
        <v>43903</v>
      </c>
      <c r="M51">
        <v>21115.380008697499</v>
      </c>
    </row>
    <row r="52" spans="1:13" hidden="1" x14ac:dyDescent="0.25">
      <c r="A52" s="1">
        <v>43532</v>
      </c>
      <c r="B52">
        <v>105.79782337625601</v>
      </c>
      <c r="C52">
        <v>4.7758004543846599</v>
      </c>
      <c r="D52">
        <v>5.12670868924973</v>
      </c>
      <c r="E52">
        <v>211.09980754186199</v>
      </c>
      <c r="F52" t="e">
        <f t="shared" si="0"/>
        <v>#N/A</v>
      </c>
      <c r="L52" s="1">
        <v>43906</v>
      </c>
      <c r="M52">
        <v>20188.695409774798</v>
      </c>
    </row>
    <row r="53" spans="1:13" hidden="1" x14ac:dyDescent="0.25">
      <c r="A53" s="1">
        <v>43535</v>
      </c>
      <c r="B53">
        <v>106.20039799018301</v>
      </c>
      <c r="C53">
        <v>4.7285016455737603</v>
      </c>
      <c r="D53">
        <v>5.1064266900550903</v>
      </c>
      <c r="E53">
        <v>204.85582910012599</v>
      </c>
      <c r="F53" t="e">
        <f t="shared" si="0"/>
        <v>#N/A</v>
      </c>
      <c r="L53" s="1">
        <v>43907</v>
      </c>
      <c r="M53">
        <v>20370.037874221802</v>
      </c>
    </row>
    <row r="54" spans="1:13" hidden="1" x14ac:dyDescent="0.25">
      <c r="A54" s="1">
        <v>43536</v>
      </c>
      <c r="B54">
        <v>106.38408880266699</v>
      </c>
      <c r="C54">
        <v>4.70857171250882</v>
      </c>
      <c r="D54">
        <v>5.0976369770731003</v>
      </c>
      <c r="E54">
        <v>207.35904171255299</v>
      </c>
      <c r="F54" t="e">
        <f t="shared" si="0"/>
        <v>#N/A</v>
      </c>
      <c r="L54" s="1">
        <v>43908</v>
      </c>
      <c r="M54">
        <v>19217.725658416701</v>
      </c>
    </row>
    <row r="55" spans="1:13" hidden="1" x14ac:dyDescent="0.25">
      <c r="A55" s="1">
        <v>43537</v>
      </c>
      <c r="B55">
        <v>106.26573634903001</v>
      </c>
      <c r="C55">
        <v>4.7190066114834996</v>
      </c>
      <c r="D55">
        <v>5.1043148971583197</v>
      </c>
      <c r="E55">
        <v>206.48364536594201</v>
      </c>
      <c r="F55" t="e">
        <f t="shared" si="0"/>
        <v>#N/A</v>
      </c>
      <c r="L55" s="1">
        <v>43909</v>
      </c>
      <c r="M55">
        <v>17808.9333744049</v>
      </c>
    </row>
    <row r="56" spans="1:13" hidden="1" x14ac:dyDescent="0.25">
      <c r="A56" s="1">
        <v>43538</v>
      </c>
      <c r="B56">
        <v>106.234714604584</v>
      </c>
      <c r="C56">
        <v>4.71998017897561</v>
      </c>
      <c r="D56">
        <v>5.1064571241344199</v>
      </c>
      <c r="E56">
        <v>205.665928430821</v>
      </c>
      <c r="F56" t="e">
        <f t="shared" si="0"/>
        <v>#N/A</v>
      </c>
      <c r="L56" s="1">
        <v>43910</v>
      </c>
      <c r="M56">
        <v>17709.669965744</v>
      </c>
    </row>
    <row r="57" spans="1:13" hidden="1" x14ac:dyDescent="0.25">
      <c r="A57" s="1">
        <v>43539</v>
      </c>
      <c r="B57">
        <v>106.545189985211</v>
      </c>
      <c r="C57">
        <v>4.6873803989664999</v>
      </c>
      <c r="D57">
        <v>5.0908410219833602</v>
      </c>
      <c r="E57">
        <v>205.977265627468</v>
      </c>
      <c r="F57" t="e">
        <f t="shared" si="0"/>
        <v>#N/A</v>
      </c>
      <c r="L57" s="1">
        <v>43913</v>
      </c>
      <c r="M57">
        <v>17931.091194152799</v>
      </c>
    </row>
    <row r="58" spans="1:13" hidden="1" x14ac:dyDescent="0.25">
      <c r="A58" s="1">
        <v>43542</v>
      </c>
      <c r="B58">
        <v>106.773643583962</v>
      </c>
      <c r="C58">
        <v>4.66390812388188</v>
      </c>
      <c r="D58">
        <v>5.0791545593989103</v>
      </c>
      <c r="E58">
        <v>202.509480047491</v>
      </c>
      <c r="F58" t="e">
        <f t="shared" si="0"/>
        <v>#N/A</v>
      </c>
      <c r="L58" s="1">
        <v>43914</v>
      </c>
      <c r="M58">
        <v>19432.446386337298</v>
      </c>
    </row>
    <row r="59" spans="1:13" hidden="1" x14ac:dyDescent="0.25">
      <c r="A59" s="1">
        <v>43543</v>
      </c>
      <c r="B59">
        <v>106.930686729036</v>
      </c>
      <c r="C59">
        <v>4.6466843074996103</v>
      </c>
      <c r="D59">
        <v>5.0710477590547098</v>
      </c>
      <c r="E59">
        <v>200.79173891145999</v>
      </c>
      <c r="F59" t="e">
        <f t="shared" si="0"/>
        <v>#N/A</v>
      </c>
      <c r="L59" s="1">
        <v>43915</v>
      </c>
      <c r="M59">
        <v>20097.2434577942</v>
      </c>
    </row>
    <row r="60" spans="1:13" hidden="1" x14ac:dyDescent="0.25">
      <c r="A60" s="1">
        <v>43544</v>
      </c>
      <c r="B60">
        <v>107.491841755614</v>
      </c>
      <c r="C60">
        <v>4.58396189104519</v>
      </c>
      <c r="D60">
        <v>5.0436649050968896</v>
      </c>
      <c r="E60">
        <v>202.360127100661</v>
      </c>
      <c r="F60" t="e">
        <f t="shared" si="0"/>
        <v>#N/A</v>
      </c>
      <c r="L60" s="1">
        <v>43916</v>
      </c>
      <c r="M60">
        <v>22686.996438980099</v>
      </c>
    </row>
    <row r="61" spans="1:13" hidden="1" x14ac:dyDescent="0.25">
      <c r="A61" s="1">
        <v>43545</v>
      </c>
      <c r="B61">
        <v>107.715374145119</v>
      </c>
      <c r="C61">
        <v>4.5623804641819303</v>
      </c>
      <c r="D61">
        <v>5.0336966610372498</v>
      </c>
      <c r="E61">
        <v>200.47875858100099</v>
      </c>
      <c r="F61" t="e">
        <f t="shared" si="0"/>
        <v>#N/A</v>
      </c>
      <c r="L61" s="1">
        <v>43917</v>
      </c>
      <c r="M61">
        <v>21127.195732116699</v>
      </c>
    </row>
    <row r="62" spans="1:13" hidden="1" x14ac:dyDescent="0.25">
      <c r="A62" s="1">
        <v>43546</v>
      </c>
      <c r="B62">
        <v>107.359439862323</v>
      </c>
      <c r="C62">
        <v>4.5965390098797299</v>
      </c>
      <c r="D62">
        <v>5.0532034823089704</v>
      </c>
      <c r="E62">
        <v>214.63424300946301</v>
      </c>
      <c r="F62" t="e">
        <f t="shared" si="0"/>
        <v>#N/A</v>
      </c>
      <c r="L62" s="1">
        <v>43920</v>
      </c>
      <c r="M62">
        <v>21425.840627670299</v>
      </c>
    </row>
    <row r="63" spans="1:13" hidden="1" x14ac:dyDescent="0.25">
      <c r="A63" s="1">
        <v>43549</v>
      </c>
      <c r="B63">
        <v>107.548129476234</v>
      </c>
      <c r="C63">
        <v>4.5702806431329996</v>
      </c>
      <c r="D63">
        <v>5.04434434421416</v>
      </c>
      <c r="E63">
        <v>218.41769232413299</v>
      </c>
      <c r="F63" t="e">
        <f t="shared" si="0"/>
        <v>#N/A</v>
      </c>
      <c r="L63" s="1">
        <v>43921</v>
      </c>
      <c r="M63">
        <v>19817.911643981901</v>
      </c>
    </row>
    <row r="64" spans="1:13" hidden="1" x14ac:dyDescent="0.25">
      <c r="A64" s="1">
        <v>43550</v>
      </c>
      <c r="B64">
        <v>107.921998411552</v>
      </c>
      <c r="C64">
        <v>4.5329495004030802</v>
      </c>
      <c r="D64">
        <v>5.0274780275095097</v>
      </c>
      <c r="E64">
        <v>213.969375998244</v>
      </c>
      <c r="F64" t="e">
        <f t="shared" si="0"/>
        <v>#N/A</v>
      </c>
      <c r="L64" s="1">
        <v>43922</v>
      </c>
      <c r="M64">
        <v>21048.148515701301</v>
      </c>
    </row>
    <row r="65" spans="1:13" hidden="1" x14ac:dyDescent="0.25">
      <c r="A65" s="1">
        <v>43551</v>
      </c>
      <c r="B65">
        <v>107.654599341175</v>
      </c>
      <c r="C65">
        <v>4.5660665812112997</v>
      </c>
      <c r="D65">
        <v>5.0420106627569998</v>
      </c>
      <c r="E65">
        <v>219.84123221626299</v>
      </c>
      <c r="F65" t="e">
        <f t="shared" si="0"/>
        <v>#N/A</v>
      </c>
      <c r="L65" s="1">
        <v>43923</v>
      </c>
      <c r="M65">
        <v>21040.622739791899</v>
      </c>
    </row>
    <row r="66" spans="1:13" hidden="1" x14ac:dyDescent="0.25">
      <c r="A66" s="1">
        <v>43552</v>
      </c>
      <c r="B66">
        <v>107.99483588997801</v>
      </c>
      <c r="C66">
        <v>4.5306890904217498</v>
      </c>
      <c r="D66">
        <v>5.0239206023055596</v>
      </c>
      <c r="E66">
        <v>212.10259006922499</v>
      </c>
      <c r="F66" t="e">
        <f t="shared" si="0"/>
        <v>#N/A</v>
      </c>
      <c r="L66" s="1">
        <v>43924</v>
      </c>
      <c r="M66">
        <v>20003.507789611798</v>
      </c>
    </row>
    <row r="67" spans="1:13" hidden="1" x14ac:dyDescent="0.25">
      <c r="A67" s="1">
        <v>43553</v>
      </c>
      <c r="B67">
        <v>108.28772261767099</v>
      </c>
      <c r="C67">
        <v>4.5049587108474798</v>
      </c>
      <c r="D67">
        <v>5.0089962666336199</v>
      </c>
      <c r="E67">
        <v>207.404962970079</v>
      </c>
      <c r="F67" t="e">
        <f t="shared" ref="F67:F130" si="1">VLOOKUP(A67,$L$1:$M$110,2,0)</f>
        <v>#N/A</v>
      </c>
      <c r="L67" s="1">
        <v>43927</v>
      </c>
      <c r="M67">
        <v>20400.083246231101</v>
      </c>
    </row>
    <row r="68" spans="1:13" hidden="1" x14ac:dyDescent="0.25">
      <c r="A68" s="1">
        <v>43556</v>
      </c>
      <c r="B68">
        <v>107.96447140635701</v>
      </c>
      <c r="C68">
        <v>4.5349314333810398</v>
      </c>
      <c r="D68">
        <v>5.0247240055286602</v>
      </c>
      <c r="E68">
        <v>201.75775695535501</v>
      </c>
      <c r="F68" t="e">
        <f t="shared" si="1"/>
        <v>#N/A</v>
      </c>
      <c r="L68" s="1">
        <v>43928</v>
      </c>
      <c r="M68">
        <v>24815.068933486898</v>
      </c>
    </row>
    <row r="69" spans="1:13" hidden="1" x14ac:dyDescent="0.25">
      <c r="A69" s="1">
        <v>43557</v>
      </c>
      <c r="B69">
        <v>107.639130198191</v>
      </c>
      <c r="C69">
        <v>4.5692491356942897</v>
      </c>
      <c r="D69">
        <v>5.04018716298211</v>
      </c>
      <c r="E69">
        <v>208.52614472884301</v>
      </c>
      <c r="F69" t="e">
        <f t="shared" si="1"/>
        <v>#N/A</v>
      </c>
      <c r="L69" s="1">
        <v>43929</v>
      </c>
      <c r="M69">
        <v>26102.977457046502</v>
      </c>
    </row>
    <row r="70" spans="1:13" hidden="1" x14ac:dyDescent="0.25">
      <c r="A70" s="1">
        <v>43558</v>
      </c>
      <c r="B70">
        <v>107.582267214873</v>
      </c>
      <c r="C70">
        <v>4.5754173416321802</v>
      </c>
      <c r="D70">
        <v>5.04301962430202</v>
      </c>
      <c r="E70">
        <v>205.28489428000401</v>
      </c>
      <c r="F70" t="e">
        <f t="shared" si="1"/>
        <v>#N/A</v>
      </c>
      <c r="L70" s="1">
        <v>43930</v>
      </c>
      <c r="M70">
        <v>27871.414524078398</v>
      </c>
    </row>
    <row r="71" spans="1:13" hidden="1" x14ac:dyDescent="0.25">
      <c r="A71" s="1">
        <v>43559</v>
      </c>
      <c r="B71">
        <v>107.563705184724</v>
      </c>
      <c r="C71">
        <v>4.5774577533779199</v>
      </c>
      <c r="D71">
        <v>5.0442322315566503</v>
      </c>
      <c r="E71">
        <v>206.16764794495401</v>
      </c>
      <c r="F71" t="e">
        <f t="shared" si="1"/>
        <v>#N/A</v>
      </c>
      <c r="L71" s="1">
        <v>43934</v>
      </c>
      <c r="M71">
        <v>28511.7681007385</v>
      </c>
    </row>
    <row r="72" spans="1:13" hidden="1" x14ac:dyDescent="0.25">
      <c r="A72" s="1">
        <v>43560</v>
      </c>
      <c r="B72">
        <v>107.652708655773</v>
      </c>
      <c r="C72">
        <v>4.5686733065959997</v>
      </c>
      <c r="D72">
        <v>5.03993680387961</v>
      </c>
      <c r="E72">
        <v>206.67026485463001</v>
      </c>
      <c r="F72" t="e">
        <f t="shared" si="1"/>
        <v>#N/A</v>
      </c>
      <c r="L72" s="1">
        <v>43935</v>
      </c>
      <c r="M72">
        <v>28842.361379623399</v>
      </c>
    </row>
    <row r="73" spans="1:13" hidden="1" x14ac:dyDescent="0.25">
      <c r="A73" s="1">
        <v>43563</v>
      </c>
      <c r="B73">
        <v>107.547694947333</v>
      </c>
      <c r="C73">
        <v>4.57801766966909</v>
      </c>
      <c r="D73">
        <v>5.04533820751349</v>
      </c>
      <c r="E73">
        <v>205.265887399561</v>
      </c>
      <c r="F73" t="e">
        <f t="shared" si="1"/>
        <v>#N/A</v>
      </c>
      <c r="L73" s="1">
        <v>43936</v>
      </c>
      <c r="M73">
        <v>28656.347568511999</v>
      </c>
    </row>
    <row r="74" spans="1:13" hidden="1" x14ac:dyDescent="0.25">
      <c r="A74" s="1">
        <v>43564</v>
      </c>
      <c r="B74">
        <v>107.719059693679</v>
      </c>
      <c r="C74">
        <v>4.5623588875792498</v>
      </c>
      <c r="D74">
        <v>5.03708321718912</v>
      </c>
      <c r="E74">
        <v>205.615883383463</v>
      </c>
      <c r="F74" t="e">
        <f t="shared" si="1"/>
        <v>#N/A</v>
      </c>
      <c r="L74" s="1">
        <v>43937</v>
      </c>
      <c r="M74">
        <v>29367.1432056427</v>
      </c>
    </row>
    <row r="75" spans="1:13" hidden="1" x14ac:dyDescent="0.25">
      <c r="A75" s="1">
        <v>43565</v>
      </c>
      <c r="B75">
        <v>107.681792316848</v>
      </c>
      <c r="C75">
        <v>4.5669151347005297</v>
      </c>
      <c r="D75">
        <v>5.0388561545357202</v>
      </c>
      <c r="E75">
        <v>209.568806500873</v>
      </c>
      <c r="F75" t="e">
        <f t="shared" si="1"/>
        <v>#N/A</v>
      </c>
      <c r="L75" s="1">
        <v>43938</v>
      </c>
      <c r="M75">
        <v>25446.269247055101</v>
      </c>
    </row>
    <row r="76" spans="1:13" hidden="1" x14ac:dyDescent="0.25">
      <c r="A76" s="1">
        <v>43566</v>
      </c>
      <c r="B76">
        <v>107.415684657637</v>
      </c>
      <c r="C76">
        <v>4.5942204205652004</v>
      </c>
      <c r="D76">
        <v>5.0526783735762804</v>
      </c>
      <c r="E76">
        <v>208.829503505426</v>
      </c>
      <c r="F76" t="e">
        <f t="shared" si="1"/>
        <v>#N/A</v>
      </c>
      <c r="L76" s="1">
        <v>43941</v>
      </c>
      <c r="M76">
        <v>24631.883010864301</v>
      </c>
    </row>
    <row r="77" spans="1:13" hidden="1" x14ac:dyDescent="0.25">
      <c r="A77" s="1">
        <v>43567</v>
      </c>
      <c r="B77">
        <v>107.137097115226</v>
      </c>
      <c r="C77">
        <v>4.6260946807067604</v>
      </c>
      <c r="D77">
        <v>5.0662093479281802</v>
      </c>
      <c r="E77">
        <v>205.749492504166</v>
      </c>
      <c r="F77" t="e">
        <f t="shared" si="1"/>
        <v>#N/A</v>
      </c>
      <c r="L77" s="1">
        <v>43943</v>
      </c>
      <c r="M77">
        <v>25560.643939971898</v>
      </c>
    </row>
    <row r="78" spans="1:13" hidden="1" x14ac:dyDescent="0.25">
      <c r="A78" s="1">
        <v>43570</v>
      </c>
      <c r="B78">
        <v>107.181382270897</v>
      </c>
      <c r="C78">
        <v>4.6192630865592204</v>
      </c>
      <c r="D78">
        <v>5.0637247723267702</v>
      </c>
      <c r="E78">
        <v>205.32233073814501</v>
      </c>
      <c r="F78" t="e">
        <f t="shared" si="1"/>
        <v>#N/A</v>
      </c>
      <c r="L78" s="1">
        <v>43944</v>
      </c>
      <c r="M78">
        <v>25870.1618804932</v>
      </c>
    </row>
    <row r="79" spans="1:13" hidden="1" x14ac:dyDescent="0.25">
      <c r="A79" s="1">
        <v>43571</v>
      </c>
      <c r="B79">
        <v>107.133711183565</v>
      </c>
      <c r="C79">
        <v>4.6247644497494802</v>
      </c>
      <c r="D79">
        <v>5.0658314637411097</v>
      </c>
      <c r="E79">
        <v>202.56365446991799</v>
      </c>
      <c r="F79" t="e">
        <f t="shared" si="1"/>
        <v>#N/A</v>
      </c>
      <c r="L79" s="1">
        <v>43945</v>
      </c>
      <c r="M79">
        <v>25818.958799362201</v>
      </c>
    </row>
    <row r="80" spans="1:13" hidden="1" x14ac:dyDescent="0.25">
      <c r="A80" s="1">
        <v>43572</v>
      </c>
      <c r="B80">
        <v>107.123332591706</v>
      </c>
      <c r="C80">
        <v>4.6250943656234096</v>
      </c>
      <c r="D80">
        <v>5.06645484265895</v>
      </c>
      <c r="E80">
        <v>202.263992899436</v>
      </c>
      <c r="F80" t="e">
        <f t="shared" si="1"/>
        <v>#N/A</v>
      </c>
      <c r="L80" s="1">
        <v>43948</v>
      </c>
      <c r="M80">
        <v>27992.2797298431</v>
      </c>
    </row>
    <row r="81" spans="1:13" hidden="1" x14ac:dyDescent="0.25">
      <c r="A81" s="1">
        <v>43573</v>
      </c>
      <c r="B81">
        <v>107.13309998611599</v>
      </c>
      <c r="C81">
        <v>4.6245625397113503</v>
      </c>
      <c r="D81">
        <v>5.0661369744149098</v>
      </c>
      <c r="E81">
        <v>205.45802051875</v>
      </c>
      <c r="F81" t="e">
        <f t="shared" si="1"/>
        <v>#N/A</v>
      </c>
      <c r="L81" s="1">
        <v>43949</v>
      </c>
      <c r="M81">
        <v>29698.821847915598</v>
      </c>
    </row>
    <row r="82" spans="1:13" hidden="1" x14ac:dyDescent="0.25">
      <c r="A82" s="1">
        <v>43577</v>
      </c>
      <c r="B82">
        <v>107.137032996047</v>
      </c>
      <c r="C82">
        <v>4.6224624607557203</v>
      </c>
      <c r="D82">
        <v>5.0660835264366701</v>
      </c>
      <c r="E82">
        <v>203.45509432149501</v>
      </c>
      <c r="F82" t="e">
        <f t="shared" si="1"/>
        <v>#N/A</v>
      </c>
      <c r="L82" s="1">
        <v>43950</v>
      </c>
      <c r="M82">
        <v>28709.891059875499</v>
      </c>
    </row>
    <row r="83" spans="1:13" hidden="1" x14ac:dyDescent="0.25">
      <c r="A83" s="1">
        <v>43578</v>
      </c>
      <c r="B83">
        <v>107.176592038047</v>
      </c>
      <c r="C83">
        <v>4.5883842764437199</v>
      </c>
      <c r="D83">
        <v>5.0354816891402896</v>
      </c>
      <c r="E83">
        <v>202.514983594743</v>
      </c>
      <c r="F83" t="e">
        <f t="shared" si="1"/>
        <v>#N/A</v>
      </c>
      <c r="L83" s="1">
        <v>43951</v>
      </c>
      <c r="M83">
        <v>20968.4107933044</v>
      </c>
    </row>
    <row r="84" spans="1:13" hidden="1" x14ac:dyDescent="0.25">
      <c r="A84" s="1">
        <v>43579</v>
      </c>
      <c r="B84">
        <v>107.283177714988</v>
      </c>
      <c r="C84">
        <v>4.5780665906321101</v>
      </c>
      <c r="D84">
        <v>5.03106052125466</v>
      </c>
      <c r="E84">
        <v>205.966329691808</v>
      </c>
      <c r="F84" t="e">
        <f t="shared" si="1"/>
        <v>#N/A</v>
      </c>
      <c r="L84" s="1">
        <v>43955</v>
      </c>
      <c r="M84">
        <v>18903.665031433098</v>
      </c>
    </row>
    <row r="85" spans="1:13" hidden="1" x14ac:dyDescent="0.25">
      <c r="A85" s="1">
        <v>43580</v>
      </c>
      <c r="B85">
        <v>107.24218346814401</v>
      </c>
      <c r="C85">
        <v>4.58283749304384</v>
      </c>
      <c r="D85">
        <v>5.0329240670097004</v>
      </c>
      <c r="E85">
        <v>204.61963675314001</v>
      </c>
      <c r="F85" t="e">
        <f t="shared" si="1"/>
        <v>#N/A</v>
      </c>
      <c r="L85" s="1">
        <v>43956</v>
      </c>
      <c r="M85">
        <v>18986.7575092316</v>
      </c>
    </row>
    <row r="86" spans="1:13" hidden="1" x14ac:dyDescent="0.25">
      <c r="A86" s="1">
        <v>43581</v>
      </c>
      <c r="B86">
        <v>107.4529499179</v>
      </c>
      <c r="C86">
        <v>4.55614139643016</v>
      </c>
      <c r="D86">
        <v>5.0179239093344403</v>
      </c>
      <c r="E86">
        <v>205.219642118488</v>
      </c>
      <c r="F86" t="e">
        <f t="shared" si="1"/>
        <v>#N/A</v>
      </c>
      <c r="L86" s="1">
        <v>43957</v>
      </c>
      <c r="M86">
        <v>19070.334455490101</v>
      </c>
    </row>
    <row r="87" spans="1:13" hidden="1" x14ac:dyDescent="0.25">
      <c r="A87" s="1">
        <v>43584</v>
      </c>
      <c r="B87">
        <v>107.415349458175</v>
      </c>
      <c r="C87">
        <v>4.5600994156471897</v>
      </c>
      <c r="D87">
        <v>5.0192043036571796</v>
      </c>
      <c r="E87">
        <v>203.535699848463</v>
      </c>
      <c r="F87" t="e">
        <f t="shared" si="1"/>
        <v>#N/A</v>
      </c>
      <c r="L87" s="1">
        <v>43958</v>
      </c>
      <c r="M87">
        <v>18848.117984771699</v>
      </c>
    </row>
    <row r="88" spans="1:13" hidden="1" x14ac:dyDescent="0.25">
      <c r="A88" s="1">
        <v>43585</v>
      </c>
      <c r="B88">
        <v>107.42066538607401</v>
      </c>
      <c r="C88">
        <v>4.5594397647459903</v>
      </c>
      <c r="D88">
        <v>5.0190124575345996</v>
      </c>
      <c r="E88">
        <v>205.59417314946799</v>
      </c>
      <c r="F88" t="e">
        <f t="shared" si="1"/>
        <v>#N/A</v>
      </c>
      <c r="L88" s="1">
        <v>43959</v>
      </c>
      <c r="M88">
        <v>24962.602323532101</v>
      </c>
    </row>
    <row r="89" spans="1:13" hidden="1" x14ac:dyDescent="0.25">
      <c r="A89" s="1">
        <v>43586</v>
      </c>
      <c r="B89">
        <v>107.44982626699</v>
      </c>
      <c r="C89">
        <v>4.5686951961503004</v>
      </c>
      <c r="D89">
        <v>5.0141331813624301</v>
      </c>
      <c r="E89">
        <v>204.62867901731599</v>
      </c>
      <c r="F89" t="e">
        <f t="shared" si="1"/>
        <v>#N/A</v>
      </c>
      <c r="L89" s="1">
        <v>43962</v>
      </c>
      <c r="M89">
        <v>26097.540248870901</v>
      </c>
    </row>
    <row r="90" spans="1:13" hidden="1" x14ac:dyDescent="0.25">
      <c r="A90" s="1">
        <v>43587</v>
      </c>
      <c r="B90">
        <v>107.145312247867</v>
      </c>
      <c r="C90">
        <v>4.5992441389963901</v>
      </c>
      <c r="D90">
        <v>5.0284932172623504</v>
      </c>
      <c r="E90">
        <v>204.34584394522801</v>
      </c>
      <c r="F90" t="e">
        <f t="shared" si="1"/>
        <v>#N/A</v>
      </c>
      <c r="L90" s="1">
        <v>43963</v>
      </c>
      <c r="M90">
        <v>27004.128097534202</v>
      </c>
    </row>
    <row r="91" spans="1:13" hidden="1" x14ac:dyDescent="0.25">
      <c r="A91" s="1">
        <v>43588</v>
      </c>
      <c r="B91">
        <v>107.413295102302</v>
      </c>
      <c r="C91">
        <v>4.5704820389466496</v>
      </c>
      <c r="D91">
        <v>5.0153344468328802</v>
      </c>
      <c r="E91">
        <v>203.82261603511</v>
      </c>
      <c r="F91" t="e">
        <f t="shared" si="1"/>
        <v>#N/A</v>
      </c>
      <c r="L91" s="1">
        <v>43964</v>
      </c>
      <c r="M91">
        <v>25951.349164962801</v>
      </c>
    </row>
    <row r="92" spans="1:13" hidden="1" x14ac:dyDescent="0.25">
      <c r="A92" s="1">
        <v>43591</v>
      </c>
      <c r="B92">
        <v>107.517690302673</v>
      </c>
      <c r="C92">
        <v>4.5599039963903598</v>
      </c>
      <c r="D92">
        <v>5.0099897147126704</v>
      </c>
      <c r="E92">
        <v>207.716272002729</v>
      </c>
      <c r="F92" t="e">
        <f t="shared" si="1"/>
        <v>#N/A</v>
      </c>
      <c r="L92" s="1">
        <v>43965</v>
      </c>
      <c r="M92">
        <v>25591.514003753698</v>
      </c>
    </row>
    <row r="93" spans="1:13" hidden="1" x14ac:dyDescent="0.25">
      <c r="A93" s="1">
        <v>43592</v>
      </c>
      <c r="B93">
        <v>107.28615578751401</v>
      </c>
      <c r="C93">
        <v>4.5799736959235702</v>
      </c>
      <c r="D93">
        <v>5.0206766220444603</v>
      </c>
      <c r="E93">
        <v>211.805128729248</v>
      </c>
      <c r="F93" t="e">
        <f t="shared" si="1"/>
        <v>#N/A</v>
      </c>
      <c r="L93" s="1">
        <v>43966</v>
      </c>
      <c r="M93">
        <v>24780.2012462616</v>
      </c>
    </row>
    <row r="94" spans="1:13" hidden="1" x14ac:dyDescent="0.25">
      <c r="A94" s="1">
        <v>43593</v>
      </c>
      <c r="B94">
        <v>107.351317578107</v>
      </c>
      <c r="C94">
        <v>4.5709600070594298</v>
      </c>
      <c r="D94">
        <v>5.0170892340729099</v>
      </c>
      <c r="E94">
        <v>208.41553329277099</v>
      </c>
      <c r="F94" t="e">
        <f t="shared" si="1"/>
        <v>#N/A</v>
      </c>
      <c r="L94" s="1">
        <v>43969</v>
      </c>
      <c r="M94">
        <v>34978.836946487398</v>
      </c>
    </row>
    <row r="95" spans="1:13" hidden="1" x14ac:dyDescent="0.25">
      <c r="A95" s="1">
        <v>43594</v>
      </c>
      <c r="B95">
        <v>107.23310304674401</v>
      </c>
      <c r="C95">
        <v>4.5802327909157903</v>
      </c>
      <c r="D95">
        <v>5.0225450406952303</v>
      </c>
      <c r="E95">
        <v>213.639792259345</v>
      </c>
      <c r="F95" t="e">
        <f t="shared" si="1"/>
        <v>#N/A</v>
      </c>
      <c r="L95" s="1">
        <v>43970</v>
      </c>
      <c r="M95">
        <v>33941.618642807</v>
      </c>
    </row>
    <row r="96" spans="1:13" hidden="1" x14ac:dyDescent="0.25">
      <c r="A96" s="1">
        <v>43595</v>
      </c>
      <c r="B96">
        <v>107.24763235730499</v>
      </c>
      <c r="C96">
        <v>4.5787601875061501</v>
      </c>
      <c r="D96">
        <v>5.0216227892872798</v>
      </c>
      <c r="E96">
        <v>210.762368980942</v>
      </c>
      <c r="F96" t="e">
        <f t="shared" si="1"/>
        <v>#N/A</v>
      </c>
      <c r="L96" s="1">
        <v>43971</v>
      </c>
      <c r="M96">
        <v>24178.7686538696</v>
      </c>
    </row>
    <row r="97" spans="1:13" hidden="1" x14ac:dyDescent="0.25">
      <c r="A97" s="1">
        <v>43598</v>
      </c>
      <c r="B97">
        <v>106.91353982383799</v>
      </c>
      <c r="C97">
        <v>4.6064764200493196</v>
      </c>
      <c r="D97">
        <v>5.0380883558702498</v>
      </c>
      <c r="E97">
        <v>221.71716616552999</v>
      </c>
      <c r="F97" t="e">
        <f t="shared" si="1"/>
        <v>#N/A</v>
      </c>
      <c r="L97" s="1">
        <v>43972</v>
      </c>
      <c r="M97">
        <v>24120.041336059599</v>
      </c>
    </row>
    <row r="98" spans="1:13" hidden="1" x14ac:dyDescent="0.25">
      <c r="A98" s="1">
        <v>43599</v>
      </c>
      <c r="B98">
        <v>107.23536311419799</v>
      </c>
      <c r="C98">
        <v>4.5776409181795996</v>
      </c>
      <c r="D98">
        <v>5.0228925555923603</v>
      </c>
      <c r="E98">
        <v>218.44072686427</v>
      </c>
      <c r="F98" t="e">
        <f t="shared" si="1"/>
        <v>#N/A</v>
      </c>
      <c r="L98" s="1">
        <v>43973</v>
      </c>
      <c r="M98">
        <v>24717.969249725302</v>
      </c>
    </row>
    <row r="99" spans="1:13" hidden="1" x14ac:dyDescent="0.25">
      <c r="A99" s="1">
        <v>43600</v>
      </c>
      <c r="B99">
        <v>107.419738756789</v>
      </c>
      <c r="C99">
        <v>4.5612266689843297</v>
      </c>
      <c r="D99">
        <v>5.0142467054272499</v>
      </c>
      <c r="E99">
        <v>221.01526511125499</v>
      </c>
      <c r="F99" t="e">
        <f t="shared" si="1"/>
        <v>#N/A</v>
      </c>
      <c r="L99" s="1">
        <v>43976</v>
      </c>
      <c r="M99">
        <v>24293.265016555801</v>
      </c>
    </row>
    <row r="100" spans="1:13" hidden="1" x14ac:dyDescent="0.25">
      <c r="A100" s="1">
        <v>43601</v>
      </c>
      <c r="B100">
        <v>107.277422289707</v>
      </c>
      <c r="C100">
        <v>4.5784411438532597</v>
      </c>
      <c r="D100">
        <v>5.02160639555815</v>
      </c>
      <c r="E100">
        <v>220.540505736624</v>
      </c>
      <c r="F100" t="e">
        <f t="shared" si="1"/>
        <v>#N/A</v>
      </c>
      <c r="L100" s="1">
        <v>43977</v>
      </c>
      <c r="M100">
        <v>28273.2324523926</v>
      </c>
    </row>
    <row r="101" spans="1:13" hidden="1" x14ac:dyDescent="0.25">
      <c r="A101" s="1">
        <v>43602</v>
      </c>
      <c r="B101">
        <v>107.17399833819201</v>
      </c>
      <c r="C101">
        <v>4.5885879810909103</v>
      </c>
      <c r="D101">
        <v>5.0266001223257097</v>
      </c>
      <c r="E101">
        <v>222.163153422134</v>
      </c>
      <c r="F101" t="e">
        <f t="shared" si="1"/>
        <v>#N/A</v>
      </c>
      <c r="L101" s="1">
        <v>43978</v>
      </c>
      <c r="M101">
        <v>27821.280864715602</v>
      </c>
    </row>
    <row r="102" spans="1:13" hidden="1" x14ac:dyDescent="0.25">
      <c r="A102" s="1">
        <v>43605</v>
      </c>
      <c r="B102">
        <v>107.070127181405</v>
      </c>
      <c r="C102">
        <v>4.5958649001475296</v>
      </c>
      <c r="D102">
        <v>5.0309887227747598</v>
      </c>
      <c r="E102">
        <v>220.75905802587999</v>
      </c>
      <c r="F102" t="e">
        <f t="shared" si="1"/>
        <v>#N/A</v>
      </c>
      <c r="L102" s="1">
        <v>43979</v>
      </c>
      <c r="M102">
        <v>27719.1787242889</v>
      </c>
    </row>
    <row r="103" spans="1:13" hidden="1" x14ac:dyDescent="0.25">
      <c r="A103" s="1">
        <v>43606</v>
      </c>
      <c r="B103">
        <v>107.267943460154</v>
      </c>
      <c r="C103">
        <v>4.5739827253777001</v>
      </c>
      <c r="D103">
        <v>5.0210532911127697</v>
      </c>
      <c r="E103">
        <v>217.20763109910899</v>
      </c>
      <c r="F103" t="e">
        <f t="shared" si="1"/>
        <v>#N/A</v>
      </c>
      <c r="L103" s="1">
        <v>43980</v>
      </c>
      <c r="M103">
        <v>29591.3403282166</v>
      </c>
    </row>
    <row r="104" spans="1:13" hidden="1" x14ac:dyDescent="0.25">
      <c r="A104" s="1">
        <v>43607</v>
      </c>
      <c r="B104">
        <v>107.378561674468</v>
      </c>
      <c r="C104">
        <v>4.5606734705614604</v>
      </c>
      <c r="D104">
        <v>5.0154468993418799</v>
      </c>
      <c r="E104">
        <v>220.21929711172001</v>
      </c>
      <c r="F104" t="e">
        <f t="shared" si="1"/>
        <v>#N/A</v>
      </c>
      <c r="L104" s="1">
        <v>43983</v>
      </c>
      <c r="M104">
        <v>30422.025148391702</v>
      </c>
    </row>
    <row r="105" spans="1:13" hidden="1" x14ac:dyDescent="0.25">
      <c r="A105" s="1">
        <v>43608</v>
      </c>
      <c r="B105">
        <v>107.396549561247</v>
      </c>
      <c r="C105">
        <v>4.5574839835894796</v>
      </c>
      <c r="D105">
        <v>5.0147109344728298</v>
      </c>
      <c r="E105">
        <v>226.11043106399799</v>
      </c>
      <c r="F105" t="e">
        <f t="shared" si="1"/>
        <v>#N/A</v>
      </c>
      <c r="L105" s="1">
        <v>43984</v>
      </c>
      <c r="M105">
        <v>30005.023414611798</v>
      </c>
    </row>
    <row r="106" spans="1:13" hidden="1" x14ac:dyDescent="0.25">
      <c r="A106" s="1">
        <v>43609</v>
      </c>
      <c r="B106">
        <v>107.43030888639601</v>
      </c>
      <c r="C106">
        <v>4.5560626934915298</v>
      </c>
      <c r="D106">
        <v>5.0134761118351499</v>
      </c>
      <c r="E106">
        <v>226.39495680679801</v>
      </c>
      <c r="F106" t="e">
        <f t="shared" si="1"/>
        <v>#N/A</v>
      </c>
      <c r="L106" s="1">
        <v>43985</v>
      </c>
      <c r="M106">
        <v>26457.0930366516</v>
      </c>
    </row>
    <row r="107" spans="1:13" hidden="1" x14ac:dyDescent="0.25">
      <c r="A107" s="1">
        <v>43612</v>
      </c>
      <c r="B107">
        <v>107.43030888639601</v>
      </c>
      <c r="C107">
        <v>4.5560626934915298</v>
      </c>
      <c r="D107">
        <v>5.0134761118351499</v>
      </c>
      <c r="E107">
        <v>226.153791763545</v>
      </c>
      <c r="F107" t="e">
        <f t="shared" si="1"/>
        <v>#N/A</v>
      </c>
      <c r="L107" s="1">
        <v>43986</v>
      </c>
      <c r="M107">
        <v>29441.824262619</v>
      </c>
    </row>
    <row r="108" spans="1:13" hidden="1" x14ac:dyDescent="0.25">
      <c r="A108" s="1">
        <v>43613</v>
      </c>
      <c r="B108">
        <v>107.55299719614599</v>
      </c>
      <c r="C108">
        <v>4.54070873783047</v>
      </c>
      <c r="D108">
        <v>5.0074501667388898</v>
      </c>
      <c r="E108">
        <v>229.70413177059501</v>
      </c>
      <c r="F108" t="e">
        <f t="shared" si="1"/>
        <v>#N/A</v>
      </c>
      <c r="L108" s="1">
        <v>43987</v>
      </c>
      <c r="M108">
        <v>42500.205419540398</v>
      </c>
    </row>
    <row r="109" spans="1:13" hidden="1" x14ac:dyDescent="0.25">
      <c r="A109" s="1">
        <v>43614</v>
      </c>
      <c r="B109">
        <v>107.70734296083801</v>
      </c>
      <c r="C109">
        <v>4.5234921397846604</v>
      </c>
      <c r="D109">
        <v>5.0002037273900202</v>
      </c>
      <c r="E109">
        <v>228.404266381859</v>
      </c>
      <c r="F109" t="e">
        <f t="shared" si="1"/>
        <v>#N/A</v>
      </c>
      <c r="L109" s="1">
        <v>43990</v>
      </c>
      <c r="M109">
        <v>42117.498783111601</v>
      </c>
    </row>
    <row r="110" spans="1:13" hidden="1" x14ac:dyDescent="0.25">
      <c r="A110" s="1">
        <v>43615</v>
      </c>
      <c r="B110">
        <v>107.89389248806501</v>
      </c>
      <c r="C110">
        <v>4.50102082063996</v>
      </c>
      <c r="D110">
        <v>4.9914922391127003</v>
      </c>
      <c r="E110">
        <v>230.47258786368201</v>
      </c>
      <c r="F110" t="e">
        <f t="shared" si="1"/>
        <v>#N/A</v>
      </c>
      <c r="L110" s="1">
        <v>43991</v>
      </c>
      <c r="M110">
        <v>41842.329174041697</v>
      </c>
    </row>
    <row r="111" spans="1:13" hidden="1" x14ac:dyDescent="0.25">
      <c r="A111" s="1">
        <v>43616</v>
      </c>
      <c r="B111">
        <v>108.036943665368</v>
      </c>
      <c r="C111">
        <v>4.4825059723276199</v>
      </c>
      <c r="D111">
        <v>4.9838002099989698</v>
      </c>
      <c r="E111">
        <v>238.01858236468999</v>
      </c>
      <c r="F111" t="e">
        <f t="shared" si="1"/>
        <v>#N/A</v>
      </c>
    </row>
    <row r="112" spans="1:13" hidden="1" x14ac:dyDescent="0.25">
      <c r="A112" s="1">
        <v>43619</v>
      </c>
      <c r="B112">
        <v>108.58781781407799</v>
      </c>
      <c r="C112">
        <v>4.4252012288966602</v>
      </c>
      <c r="D112">
        <v>4.9580204873559603</v>
      </c>
      <c r="E112">
        <v>238.75606513391099</v>
      </c>
      <c r="F112" t="e">
        <f t="shared" si="1"/>
        <v>#N/A</v>
      </c>
    </row>
    <row r="113" spans="1:6" hidden="1" x14ac:dyDescent="0.25">
      <c r="A113" s="1">
        <v>43620</v>
      </c>
      <c r="B113">
        <v>109.338264875302</v>
      </c>
      <c r="C113">
        <v>4.3501318472514496</v>
      </c>
      <c r="D113">
        <v>4.9227074319414896</v>
      </c>
      <c r="E113">
        <v>223.52222205051001</v>
      </c>
      <c r="F113" t="e">
        <f t="shared" si="1"/>
        <v>#N/A</v>
      </c>
    </row>
    <row r="114" spans="1:6" hidden="1" x14ac:dyDescent="0.25">
      <c r="A114" s="1">
        <v>43621</v>
      </c>
      <c r="B114">
        <v>107.991611637199</v>
      </c>
      <c r="C114">
        <v>4.2915240409930204</v>
      </c>
      <c r="D114">
        <v>4.7758362775136103</v>
      </c>
      <c r="E114">
        <v>214.83834521604101</v>
      </c>
      <c r="F114" t="e">
        <f t="shared" si="1"/>
        <v>#N/A</v>
      </c>
    </row>
    <row r="115" spans="1:6" hidden="1" x14ac:dyDescent="0.25">
      <c r="A115" s="1">
        <v>43622</v>
      </c>
      <c r="B115">
        <v>107.870062767044</v>
      </c>
      <c r="C115">
        <v>4.3023489370589596</v>
      </c>
      <c r="D115">
        <v>4.78142367824909</v>
      </c>
      <c r="E115">
        <v>216.822624761155</v>
      </c>
      <c r="F115" t="e">
        <f t="shared" si="1"/>
        <v>#N/A</v>
      </c>
    </row>
    <row r="116" spans="1:6" hidden="1" x14ac:dyDescent="0.25">
      <c r="A116" s="1">
        <v>43623</v>
      </c>
      <c r="B116">
        <v>108.15830307268099</v>
      </c>
      <c r="C116">
        <v>4.2722525497929897</v>
      </c>
      <c r="D116">
        <v>4.7682655948125996</v>
      </c>
      <c r="E116">
        <v>216.51808703456101</v>
      </c>
      <c r="F116" t="e">
        <f t="shared" si="1"/>
        <v>#N/A</v>
      </c>
    </row>
    <row r="117" spans="1:6" hidden="1" x14ac:dyDescent="0.25">
      <c r="A117" s="1">
        <v>43626</v>
      </c>
      <c r="B117">
        <v>108.403743014735</v>
      </c>
      <c r="C117">
        <v>4.2515021845768297</v>
      </c>
      <c r="D117">
        <v>4.7572949690701796</v>
      </c>
      <c r="E117">
        <v>209.19014316396999</v>
      </c>
      <c r="F117" t="e">
        <f t="shared" si="1"/>
        <v>#N/A</v>
      </c>
    </row>
    <row r="118" spans="1:6" hidden="1" x14ac:dyDescent="0.25">
      <c r="A118" s="1">
        <v>43627</v>
      </c>
      <c r="B118">
        <v>108.6877773004</v>
      </c>
      <c r="C118">
        <v>4.2260335700053897</v>
      </c>
      <c r="D118">
        <v>4.7446832725324999</v>
      </c>
      <c r="E118">
        <v>208.272862674766</v>
      </c>
      <c r="F118" t="e">
        <f t="shared" si="1"/>
        <v>#N/A</v>
      </c>
    </row>
    <row r="119" spans="1:6" hidden="1" x14ac:dyDescent="0.25">
      <c r="A119" s="1">
        <v>43628</v>
      </c>
      <c r="B119">
        <v>108.793565971216</v>
      </c>
      <c r="C119">
        <v>4.2151041554362401</v>
      </c>
      <c r="D119">
        <v>4.7398768442515404</v>
      </c>
      <c r="E119">
        <v>209.73171195429899</v>
      </c>
      <c r="F119" t="e">
        <f t="shared" si="1"/>
        <v>#N/A</v>
      </c>
    </row>
    <row r="120" spans="1:6" hidden="1" x14ac:dyDescent="0.25">
      <c r="A120" s="1">
        <v>43629</v>
      </c>
      <c r="B120">
        <v>108.845445026093</v>
      </c>
      <c r="C120">
        <v>4.2088608762677202</v>
      </c>
      <c r="D120">
        <v>4.7372341180313304</v>
      </c>
      <c r="E120">
        <v>214.038624123864</v>
      </c>
      <c r="F120" t="e">
        <f t="shared" si="1"/>
        <v>#N/A</v>
      </c>
    </row>
    <row r="121" spans="1:6" hidden="1" x14ac:dyDescent="0.25">
      <c r="A121" s="1">
        <v>43630</v>
      </c>
      <c r="B121">
        <v>108.829094158609</v>
      </c>
      <c r="C121">
        <v>4.2103420391966297</v>
      </c>
      <c r="D121">
        <v>4.7383066801790896</v>
      </c>
      <c r="E121">
        <v>216.77604230053899</v>
      </c>
      <c r="F121" t="e">
        <f t="shared" si="1"/>
        <v>#N/A</v>
      </c>
    </row>
    <row r="122" spans="1:6" hidden="1" x14ac:dyDescent="0.25">
      <c r="A122" s="1">
        <v>43633</v>
      </c>
      <c r="B122">
        <v>108.873041003773</v>
      </c>
      <c r="C122">
        <v>4.20798695574313</v>
      </c>
      <c r="D122">
        <v>4.7364364069235299</v>
      </c>
      <c r="E122">
        <v>213.84683996448001</v>
      </c>
      <c r="F122" t="e">
        <f t="shared" si="1"/>
        <v>#N/A</v>
      </c>
    </row>
    <row r="123" spans="1:6" hidden="1" x14ac:dyDescent="0.25">
      <c r="A123" s="1">
        <v>43634</v>
      </c>
      <c r="B123">
        <v>109.725011367693</v>
      </c>
      <c r="C123">
        <v>4.1308186479206599</v>
      </c>
      <c r="D123">
        <v>4.6986111457663</v>
      </c>
      <c r="E123">
        <v>209.63173046786801</v>
      </c>
      <c r="F123" t="e">
        <f t="shared" si="1"/>
        <v>#N/A</v>
      </c>
    </row>
    <row r="124" spans="1:6" hidden="1" x14ac:dyDescent="0.25">
      <c r="A124" s="1">
        <v>43635</v>
      </c>
      <c r="B124">
        <v>110.244535445198</v>
      </c>
      <c r="C124">
        <v>4.0826374640053897</v>
      </c>
      <c r="D124">
        <v>4.6760997879639703</v>
      </c>
      <c r="E124">
        <v>209.852919082483</v>
      </c>
      <c r="F124" t="e">
        <f t="shared" si="1"/>
        <v>#N/A</v>
      </c>
    </row>
    <row r="125" spans="1:6" hidden="1" x14ac:dyDescent="0.25">
      <c r="A125" s="1">
        <v>43636</v>
      </c>
      <c r="B125">
        <v>111.424010502957</v>
      </c>
      <c r="C125">
        <v>3.9765285827750798</v>
      </c>
      <c r="D125">
        <v>4.6254687277503796</v>
      </c>
      <c r="E125">
        <v>197.48973367665599</v>
      </c>
      <c r="F125" t="e">
        <f t="shared" si="1"/>
        <v>#N/A</v>
      </c>
    </row>
    <row r="126" spans="1:6" hidden="1" x14ac:dyDescent="0.25">
      <c r="A126" s="1">
        <v>43637</v>
      </c>
      <c r="B126">
        <v>110.843745930884</v>
      </c>
      <c r="C126">
        <v>4.0281027964107201</v>
      </c>
      <c r="D126">
        <v>4.6504620772801699</v>
      </c>
      <c r="E126">
        <v>200.96774057485899</v>
      </c>
      <c r="F126" t="e">
        <f t="shared" si="1"/>
        <v>#N/A</v>
      </c>
    </row>
    <row r="127" spans="1:6" hidden="1" x14ac:dyDescent="0.25">
      <c r="A127" s="1">
        <v>43640</v>
      </c>
      <c r="B127">
        <v>110.891285418427</v>
      </c>
      <c r="C127">
        <v>4.0235205706414803</v>
      </c>
      <c r="D127">
        <v>4.6481871081116299</v>
      </c>
      <c r="E127">
        <v>205.15135408177699</v>
      </c>
      <c r="F127" t="e">
        <f t="shared" si="1"/>
        <v>#N/A</v>
      </c>
    </row>
    <row r="128" spans="1:6" hidden="1" x14ac:dyDescent="0.25">
      <c r="A128" s="1">
        <v>43641</v>
      </c>
      <c r="B128">
        <v>110.72641890691</v>
      </c>
      <c r="C128">
        <v>4.0375153844973202</v>
      </c>
      <c r="D128">
        <v>4.6552164962097899</v>
      </c>
      <c r="E128">
        <v>209.82614635926899</v>
      </c>
      <c r="F128" t="e">
        <f t="shared" si="1"/>
        <v>#N/A</v>
      </c>
    </row>
    <row r="129" spans="1:6" hidden="1" x14ac:dyDescent="0.25">
      <c r="A129" s="1">
        <v>43642</v>
      </c>
      <c r="B129">
        <v>110.313923869072</v>
      </c>
      <c r="C129">
        <v>4.0765892196338704</v>
      </c>
      <c r="D129">
        <v>4.6728491412500999</v>
      </c>
      <c r="E129">
        <v>206.940138792277</v>
      </c>
      <c r="F129" t="e">
        <f t="shared" si="1"/>
        <v>#N/A</v>
      </c>
    </row>
    <row r="130" spans="1:6" hidden="1" x14ac:dyDescent="0.25">
      <c r="A130" s="1">
        <v>43643</v>
      </c>
      <c r="B130">
        <v>110.83770775168</v>
      </c>
      <c r="C130">
        <v>4.0287366266320701</v>
      </c>
      <c r="D130">
        <v>4.6504777574751497</v>
      </c>
      <c r="E130">
        <v>204.93980438678901</v>
      </c>
      <c r="F130" t="e">
        <f t="shared" si="1"/>
        <v>#N/A</v>
      </c>
    </row>
    <row r="131" spans="1:6" hidden="1" x14ac:dyDescent="0.25">
      <c r="A131" s="1">
        <v>43644</v>
      </c>
      <c r="B131">
        <v>110.980747499796</v>
      </c>
      <c r="C131">
        <v>4.0142884096923499</v>
      </c>
      <c r="D131">
        <v>4.6443835605945303</v>
      </c>
      <c r="E131">
        <v>201.699064543059</v>
      </c>
      <c r="F131" t="e">
        <f t="shared" ref="F131:F194" si="2">VLOOKUP(A131,$L$1:$M$110,2,0)</f>
        <v>#N/A</v>
      </c>
    </row>
    <row r="132" spans="1:6" hidden="1" x14ac:dyDescent="0.25">
      <c r="A132" s="1">
        <v>43647</v>
      </c>
      <c r="B132">
        <v>111.27839609301</v>
      </c>
      <c r="C132">
        <v>3.98767554391081</v>
      </c>
      <c r="D132">
        <v>4.6317481979493502</v>
      </c>
      <c r="E132">
        <v>196.659150549987</v>
      </c>
      <c r="F132" t="e">
        <f t="shared" si="2"/>
        <v>#N/A</v>
      </c>
    </row>
    <row r="133" spans="1:6" hidden="1" x14ac:dyDescent="0.25">
      <c r="A133" s="1">
        <v>43648</v>
      </c>
      <c r="B133">
        <v>111.506604918516</v>
      </c>
      <c r="C133">
        <v>3.96736420862646</v>
      </c>
      <c r="D133">
        <v>4.6223771966706604</v>
      </c>
      <c r="E133">
        <v>199.873174652096</v>
      </c>
      <c r="F133" t="e">
        <f t="shared" si="2"/>
        <v>#N/A</v>
      </c>
    </row>
    <row r="134" spans="1:6" hidden="1" x14ac:dyDescent="0.25">
      <c r="A134" s="1">
        <v>43649</v>
      </c>
      <c r="B134">
        <v>111.80313346101001</v>
      </c>
      <c r="C134">
        <v>3.9386508462624099</v>
      </c>
      <c r="D134">
        <v>4.60969721810216</v>
      </c>
      <c r="E134">
        <v>199.592547640802</v>
      </c>
      <c r="F134" t="e">
        <f t="shared" si="2"/>
        <v>#N/A</v>
      </c>
    </row>
    <row r="135" spans="1:6" hidden="1" x14ac:dyDescent="0.25">
      <c r="A135" s="1">
        <v>43650</v>
      </c>
      <c r="B135">
        <v>111.80313346101001</v>
      </c>
      <c r="C135">
        <v>3.9386508462624499</v>
      </c>
      <c r="D135">
        <v>4.60969721810216</v>
      </c>
      <c r="E135">
        <v>199.57855332120599</v>
      </c>
      <c r="F135" t="e">
        <f t="shared" si="2"/>
        <v>#N/A</v>
      </c>
    </row>
    <row r="136" spans="1:6" hidden="1" x14ac:dyDescent="0.25">
      <c r="A136" s="1">
        <v>43651</v>
      </c>
      <c r="B136">
        <v>111.424113226741</v>
      </c>
      <c r="C136">
        <v>3.9748729039391599</v>
      </c>
      <c r="D136">
        <v>4.6253759725962196</v>
      </c>
      <c r="E136">
        <v>194.66980774791799</v>
      </c>
      <c r="F136" t="e">
        <f t="shared" si="2"/>
        <v>#N/A</v>
      </c>
    </row>
    <row r="137" spans="1:6" hidden="1" x14ac:dyDescent="0.25">
      <c r="A137" s="1">
        <v>43654</v>
      </c>
      <c r="B137">
        <v>111.547296589646</v>
      </c>
      <c r="C137">
        <v>3.9685151412147399</v>
      </c>
      <c r="D137">
        <v>4.6204364835432798</v>
      </c>
      <c r="E137">
        <v>194.294726726177</v>
      </c>
      <c r="F137" t="e">
        <f t="shared" si="2"/>
        <v>#N/A</v>
      </c>
    </row>
    <row r="138" spans="1:6" hidden="1" x14ac:dyDescent="0.25">
      <c r="A138" s="1">
        <v>43655</v>
      </c>
      <c r="B138">
        <v>111.370464974161</v>
      </c>
      <c r="C138">
        <v>3.98382399013907</v>
      </c>
      <c r="D138">
        <v>4.6275818388722403</v>
      </c>
      <c r="E138">
        <v>194.02494075505001</v>
      </c>
      <c r="F138" t="e">
        <f t="shared" si="2"/>
        <v>#N/A</v>
      </c>
    </row>
    <row r="139" spans="1:6" hidden="1" x14ac:dyDescent="0.25">
      <c r="A139" s="1">
        <v>43656</v>
      </c>
      <c r="B139">
        <v>111.280861987253</v>
      </c>
      <c r="C139">
        <v>3.9848291368906601</v>
      </c>
      <c r="D139">
        <v>4.6308812773711603</v>
      </c>
      <c r="E139">
        <v>194.17284529181799</v>
      </c>
      <c r="F139" t="e">
        <f t="shared" si="2"/>
        <v>#N/A</v>
      </c>
    </row>
    <row r="140" spans="1:6" hidden="1" x14ac:dyDescent="0.25">
      <c r="A140" s="1">
        <v>43657</v>
      </c>
      <c r="B140">
        <v>110.93553447780999</v>
      </c>
      <c r="C140">
        <v>4.0130826294101096</v>
      </c>
      <c r="D140">
        <v>4.6451728032528701</v>
      </c>
      <c r="E140">
        <v>189.73114170608699</v>
      </c>
      <c r="F140" t="e">
        <f t="shared" si="2"/>
        <v>#N/A</v>
      </c>
    </row>
    <row r="141" spans="1:6" hidden="1" x14ac:dyDescent="0.25">
      <c r="A141" s="1">
        <v>43658</v>
      </c>
      <c r="B141">
        <v>111.086390888289</v>
      </c>
      <c r="C141">
        <v>3.9991593700821202</v>
      </c>
      <c r="D141">
        <v>4.6383627607519697</v>
      </c>
      <c r="E141">
        <v>190.60680266028101</v>
      </c>
      <c r="F141" t="e">
        <f t="shared" si="2"/>
        <v>#N/A</v>
      </c>
    </row>
    <row r="142" spans="1:6" hidden="1" x14ac:dyDescent="0.25">
      <c r="A142" s="1">
        <v>43661</v>
      </c>
      <c r="B142">
        <v>111.375399994657</v>
      </c>
      <c r="C142">
        <v>3.9735779249934802</v>
      </c>
      <c r="D142">
        <v>4.6262320310118197</v>
      </c>
      <c r="E142">
        <v>191.93836911647901</v>
      </c>
      <c r="F142" t="e">
        <f t="shared" si="2"/>
        <v>#N/A</v>
      </c>
    </row>
    <row r="143" spans="1:6" hidden="1" x14ac:dyDescent="0.25">
      <c r="A143" s="1">
        <v>43662</v>
      </c>
      <c r="B143">
        <v>111.135477724654</v>
      </c>
      <c r="C143">
        <v>3.9974133125933702</v>
      </c>
      <c r="D143">
        <v>4.6364064468774098</v>
      </c>
      <c r="E143">
        <v>192.763743678808</v>
      </c>
      <c r="F143" t="e">
        <f t="shared" si="2"/>
        <v>#N/A</v>
      </c>
    </row>
    <row r="144" spans="1:6" hidden="1" x14ac:dyDescent="0.25">
      <c r="A144" s="1">
        <v>43663</v>
      </c>
      <c r="B144">
        <v>112.300425784756</v>
      </c>
      <c r="C144">
        <v>3.9083858076288802</v>
      </c>
      <c r="D144">
        <v>4.6209227160408801</v>
      </c>
      <c r="E144">
        <v>189.73475986801799</v>
      </c>
      <c r="F144" t="e">
        <f t="shared" si="2"/>
        <v>#N/A</v>
      </c>
    </row>
    <row r="145" spans="1:6" hidden="1" x14ac:dyDescent="0.25">
      <c r="A145" s="1">
        <v>43664</v>
      </c>
      <c r="B145">
        <v>112.432522085287</v>
      </c>
      <c r="C145">
        <v>3.8933298283012099</v>
      </c>
      <c r="D145">
        <v>4.6153211745720801</v>
      </c>
      <c r="E145">
        <v>191.19221985240301</v>
      </c>
      <c r="F145" t="e">
        <f t="shared" si="2"/>
        <v>#N/A</v>
      </c>
    </row>
    <row r="146" spans="1:6" hidden="1" x14ac:dyDescent="0.25">
      <c r="A146" s="1">
        <v>43665</v>
      </c>
      <c r="B146">
        <v>112.43476095779999</v>
      </c>
      <c r="C146">
        <v>3.8935656770138198</v>
      </c>
      <c r="D146">
        <v>4.6151850336776299</v>
      </c>
      <c r="E146">
        <v>187.39635688786899</v>
      </c>
      <c r="F146" t="e">
        <f t="shared" si="2"/>
        <v>#N/A</v>
      </c>
    </row>
    <row r="147" spans="1:6" hidden="1" x14ac:dyDescent="0.25">
      <c r="A147" s="1">
        <v>43668</v>
      </c>
      <c r="B147">
        <v>112.725959910569</v>
      </c>
      <c r="C147">
        <v>3.8691557509710401</v>
      </c>
      <c r="D147">
        <v>4.6029250427156398</v>
      </c>
      <c r="E147">
        <v>185.70947969653699</v>
      </c>
      <c r="F147" t="e">
        <f t="shared" si="2"/>
        <v>#N/A</v>
      </c>
    </row>
    <row r="148" spans="1:6" hidden="1" x14ac:dyDescent="0.25">
      <c r="A148" s="1">
        <v>43669</v>
      </c>
      <c r="B148">
        <v>112.762721802794</v>
      </c>
      <c r="C148">
        <v>3.8625246375034501</v>
      </c>
      <c r="D148">
        <v>4.5997250604745004</v>
      </c>
      <c r="E148">
        <v>181.589528813599</v>
      </c>
      <c r="F148" t="e">
        <f t="shared" si="2"/>
        <v>#N/A</v>
      </c>
    </row>
    <row r="149" spans="1:6" hidden="1" x14ac:dyDescent="0.25">
      <c r="A149" s="1">
        <v>43670</v>
      </c>
      <c r="B149">
        <v>113.111968471822</v>
      </c>
      <c r="C149">
        <v>3.84228156928814</v>
      </c>
      <c r="D149">
        <v>4.5971387984460303</v>
      </c>
      <c r="E149">
        <v>183.842430440588</v>
      </c>
      <c r="F149" t="e">
        <f t="shared" si="2"/>
        <v>#N/A</v>
      </c>
    </row>
    <row r="150" spans="1:6" hidden="1" x14ac:dyDescent="0.25">
      <c r="A150" s="1">
        <v>43671</v>
      </c>
      <c r="B150">
        <v>112.978488873876</v>
      </c>
      <c r="C150">
        <v>3.8502247328381101</v>
      </c>
      <c r="D150">
        <v>4.6025213942139702</v>
      </c>
      <c r="E150">
        <v>181.649556442792</v>
      </c>
      <c r="F150" t="e">
        <f t="shared" si="2"/>
        <v>#N/A</v>
      </c>
    </row>
    <row r="151" spans="1:6" hidden="1" x14ac:dyDescent="0.25">
      <c r="A151" s="1">
        <v>43672</v>
      </c>
      <c r="B151">
        <v>112.60270153491101</v>
      </c>
      <c r="C151">
        <v>3.8428493987396002</v>
      </c>
      <c r="D151">
        <v>4.5768874321717696</v>
      </c>
      <c r="E151">
        <v>181.01593807352501</v>
      </c>
      <c r="F151" t="e">
        <f t="shared" si="2"/>
        <v>#N/A</v>
      </c>
    </row>
    <row r="152" spans="1:6" hidden="1" x14ac:dyDescent="0.25">
      <c r="A152" s="1">
        <v>43675</v>
      </c>
      <c r="B152">
        <v>112.60641948914299</v>
      </c>
      <c r="C152">
        <v>3.84296259699041</v>
      </c>
      <c r="D152">
        <v>4.57680636263406</v>
      </c>
      <c r="E152">
        <v>182.19971464859501</v>
      </c>
      <c r="F152" t="e">
        <f t="shared" si="2"/>
        <v>#N/A</v>
      </c>
    </row>
    <row r="153" spans="1:6" hidden="1" x14ac:dyDescent="0.25">
      <c r="A153" s="1">
        <v>43676</v>
      </c>
      <c r="B153">
        <v>112.41925034990901</v>
      </c>
      <c r="C153">
        <v>3.8590569390348302</v>
      </c>
      <c r="D153">
        <v>4.58439611119638</v>
      </c>
      <c r="E153">
        <v>184.90136524713299</v>
      </c>
      <c r="F153" t="e">
        <f t="shared" si="2"/>
        <v>#N/A</v>
      </c>
    </row>
    <row r="154" spans="1:6" hidden="1" x14ac:dyDescent="0.25">
      <c r="A154" s="1">
        <v>43677</v>
      </c>
      <c r="B154">
        <v>112.57172867077399</v>
      </c>
      <c r="C154">
        <v>3.8475755666623499</v>
      </c>
      <c r="D154">
        <v>4.5779342706841497</v>
      </c>
      <c r="E154">
        <v>185.24222511894999</v>
      </c>
      <c r="F154" t="e">
        <f t="shared" si="2"/>
        <v>#N/A</v>
      </c>
    </row>
    <row r="155" spans="1:6" hidden="1" x14ac:dyDescent="0.25">
      <c r="A155" s="1">
        <v>43678</v>
      </c>
      <c r="B155">
        <v>112.89419753474699</v>
      </c>
      <c r="C155">
        <v>3.8125303886481201</v>
      </c>
      <c r="D155">
        <v>4.5649499221400003</v>
      </c>
      <c r="E155">
        <v>195.008773626627</v>
      </c>
      <c r="F155" t="e">
        <f t="shared" si="2"/>
        <v>#N/A</v>
      </c>
    </row>
    <row r="156" spans="1:6" hidden="1" x14ac:dyDescent="0.25">
      <c r="A156" s="1">
        <v>43679</v>
      </c>
      <c r="B156">
        <v>113.07281099514999</v>
      </c>
      <c r="C156">
        <v>3.7978566663411999</v>
      </c>
      <c r="D156">
        <v>4.5579298555944199</v>
      </c>
      <c r="E156">
        <v>198.49036290384799</v>
      </c>
      <c r="F156" t="e">
        <f t="shared" si="2"/>
        <v>#N/A</v>
      </c>
    </row>
    <row r="157" spans="1:6" hidden="1" x14ac:dyDescent="0.25">
      <c r="A157" s="1">
        <v>43682</v>
      </c>
      <c r="B157">
        <v>113.466477062843</v>
      </c>
      <c r="C157">
        <v>3.7658180041195899</v>
      </c>
      <c r="D157">
        <v>4.5426098227429197</v>
      </c>
      <c r="E157">
        <v>212.898867293031</v>
      </c>
      <c r="F157" t="e">
        <f t="shared" si="2"/>
        <v>#N/A</v>
      </c>
    </row>
    <row r="158" spans="1:6" hidden="1" x14ac:dyDescent="0.25">
      <c r="A158" s="1">
        <v>43683</v>
      </c>
      <c r="B158">
        <v>113.57398674988799</v>
      </c>
      <c r="C158">
        <v>3.75610661102316</v>
      </c>
      <c r="D158">
        <v>4.5381299391955503</v>
      </c>
      <c r="E158">
        <v>210.93461315559301</v>
      </c>
      <c r="F158" t="e">
        <f t="shared" si="2"/>
        <v>#N/A</v>
      </c>
    </row>
    <row r="159" spans="1:6" hidden="1" x14ac:dyDescent="0.25">
      <c r="A159" s="1">
        <v>43684</v>
      </c>
      <c r="B159">
        <v>114.58925569339399</v>
      </c>
      <c r="C159">
        <v>3.6732108733688902</v>
      </c>
      <c r="D159">
        <v>4.4978578275215897</v>
      </c>
      <c r="E159">
        <v>202.56701522618101</v>
      </c>
      <c r="F159" t="e">
        <f t="shared" si="2"/>
        <v>#N/A</v>
      </c>
    </row>
    <row r="160" spans="1:6" hidden="1" x14ac:dyDescent="0.25">
      <c r="A160" s="1">
        <v>43685</v>
      </c>
      <c r="B160">
        <v>115.12092358837199</v>
      </c>
      <c r="C160">
        <v>3.6319606610640802</v>
      </c>
      <c r="D160">
        <v>4.4767287633310699</v>
      </c>
      <c r="E160">
        <v>199.994044337904</v>
      </c>
      <c r="F160" t="e">
        <f t="shared" si="2"/>
        <v>#N/A</v>
      </c>
    </row>
    <row r="161" spans="1:6" hidden="1" x14ac:dyDescent="0.25">
      <c r="A161" s="1">
        <v>43686</v>
      </c>
      <c r="B161">
        <v>115.144838785427</v>
      </c>
      <c r="C161">
        <v>3.63197019835708</v>
      </c>
      <c r="D161">
        <v>4.4759283228879001</v>
      </c>
      <c r="E161">
        <v>195.75549600172201</v>
      </c>
      <c r="F161" t="e">
        <f t="shared" si="2"/>
        <v>#N/A</v>
      </c>
    </row>
    <row r="162" spans="1:6" hidden="1" x14ac:dyDescent="0.25">
      <c r="A162" s="1">
        <v>43689</v>
      </c>
      <c r="B162">
        <v>115.147352364513</v>
      </c>
      <c r="C162">
        <v>3.6330459743112198</v>
      </c>
      <c r="D162">
        <v>4.4760900043368999</v>
      </c>
      <c r="E162">
        <v>205.40627936912</v>
      </c>
      <c r="F162" t="e">
        <f t="shared" si="2"/>
        <v>#N/A</v>
      </c>
    </row>
    <row r="163" spans="1:6" hidden="1" x14ac:dyDescent="0.25">
      <c r="A163" s="1">
        <v>43690</v>
      </c>
      <c r="B163">
        <v>115.23347417098699</v>
      </c>
      <c r="C163">
        <v>3.62887308020776</v>
      </c>
      <c r="D163">
        <v>4.4730928737744797</v>
      </c>
      <c r="E163">
        <v>198.61224738405599</v>
      </c>
      <c r="F163" t="e">
        <f t="shared" si="2"/>
        <v>#N/A</v>
      </c>
    </row>
    <row r="164" spans="1:6" hidden="1" x14ac:dyDescent="0.25">
      <c r="A164" s="1">
        <v>43691</v>
      </c>
      <c r="B164">
        <v>115.54913831043601</v>
      </c>
      <c r="C164">
        <v>3.60518760703247</v>
      </c>
      <c r="D164">
        <v>4.4613698739410097</v>
      </c>
      <c r="E164">
        <v>208.582326648742</v>
      </c>
      <c r="F164" t="e">
        <f t="shared" si="2"/>
        <v>#N/A</v>
      </c>
    </row>
    <row r="165" spans="1:6" hidden="1" x14ac:dyDescent="0.25">
      <c r="A165" s="1">
        <v>43692</v>
      </c>
      <c r="B165">
        <v>115.816938168497</v>
      </c>
      <c r="C165">
        <v>3.5839880417515699</v>
      </c>
      <c r="D165">
        <v>4.4516438482521998</v>
      </c>
      <c r="E165">
        <v>212.75627056292399</v>
      </c>
      <c r="F165" t="e">
        <f t="shared" si="2"/>
        <v>#N/A</v>
      </c>
    </row>
    <row r="166" spans="1:6" hidden="1" x14ac:dyDescent="0.25">
      <c r="A166" s="1">
        <v>43693</v>
      </c>
      <c r="B166">
        <v>115.999608700306</v>
      </c>
      <c r="C166">
        <v>3.5689503803137201</v>
      </c>
      <c r="D166">
        <v>4.4444900804753997</v>
      </c>
      <c r="E166">
        <v>208.12054792928899</v>
      </c>
      <c r="F166" t="e">
        <f t="shared" si="2"/>
        <v>#N/A</v>
      </c>
    </row>
    <row r="167" spans="1:6" hidden="1" x14ac:dyDescent="0.25">
      <c r="A167" s="1">
        <v>43696</v>
      </c>
      <c r="B167">
        <v>115.667802579572</v>
      </c>
      <c r="C167">
        <v>3.59594180354358</v>
      </c>
      <c r="D167">
        <v>4.4572920817458304</v>
      </c>
      <c r="E167">
        <v>205.007893543666</v>
      </c>
      <c r="F167" t="e">
        <f t="shared" si="2"/>
        <v>#N/A</v>
      </c>
    </row>
    <row r="168" spans="1:6" hidden="1" x14ac:dyDescent="0.25">
      <c r="A168" s="1">
        <v>43697</v>
      </c>
      <c r="B168">
        <v>115.806940740656</v>
      </c>
      <c r="C168">
        <v>3.5839821877100499</v>
      </c>
      <c r="D168">
        <v>4.45194151089889</v>
      </c>
      <c r="E168">
        <v>208.04812598487399</v>
      </c>
      <c r="F168" t="e">
        <f t="shared" si="2"/>
        <v>#N/A</v>
      </c>
    </row>
    <row r="169" spans="1:6" hidden="1" x14ac:dyDescent="0.25">
      <c r="A169" s="1">
        <v>43698</v>
      </c>
      <c r="B169">
        <v>115.76032357536199</v>
      </c>
      <c r="C169">
        <v>3.5885101184277302</v>
      </c>
      <c r="D169">
        <v>4.4538138060961696</v>
      </c>
      <c r="E169">
        <v>204.84815504965701</v>
      </c>
      <c r="F169" t="e">
        <f t="shared" si="2"/>
        <v>#N/A</v>
      </c>
    </row>
    <row r="170" spans="1:6" hidden="1" x14ac:dyDescent="0.25">
      <c r="A170" s="1">
        <v>43700</v>
      </c>
      <c r="B170">
        <v>116.06637868945199</v>
      </c>
      <c r="C170">
        <v>3.5625006940979298</v>
      </c>
      <c r="D170">
        <v>4.4435135619339698</v>
      </c>
      <c r="E170">
        <v>206.63450455105399</v>
      </c>
      <c r="F170" t="e">
        <f t="shared" si="2"/>
        <v>#N/A</v>
      </c>
    </row>
    <row r="171" spans="1:6" hidden="1" x14ac:dyDescent="0.25">
      <c r="A171" s="1">
        <v>43703</v>
      </c>
      <c r="B171">
        <v>116.03038639549</v>
      </c>
      <c r="C171">
        <v>3.56430069150406</v>
      </c>
      <c r="D171">
        <v>4.4449796305482101</v>
      </c>
      <c r="E171">
        <v>205.966904783654</v>
      </c>
      <c r="F171" t="e">
        <f t="shared" si="2"/>
        <v>#N/A</v>
      </c>
    </row>
    <row r="172" spans="1:6" hidden="1" x14ac:dyDescent="0.25">
      <c r="A172" s="1">
        <v>43704</v>
      </c>
      <c r="B172">
        <v>116.44254906374501</v>
      </c>
      <c r="C172">
        <v>3.5358964950327598</v>
      </c>
      <c r="D172">
        <v>4.4298283759374302</v>
      </c>
      <c r="E172">
        <v>210.24821540372801</v>
      </c>
      <c r="F172" t="e">
        <f t="shared" si="2"/>
        <v>#N/A</v>
      </c>
    </row>
    <row r="173" spans="1:6" hidden="1" x14ac:dyDescent="0.25">
      <c r="A173" s="1">
        <v>43705</v>
      </c>
      <c r="B173">
        <v>117.041058345531</v>
      </c>
      <c r="C173">
        <v>3.4913883703412099</v>
      </c>
      <c r="D173">
        <v>4.40812573014954</v>
      </c>
      <c r="E173">
        <v>206.73829641179401</v>
      </c>
      <c r="F173" t="e">
        <f t="shared" si="2"/>
        <v>#N/A</v>
      </c>
    </row>
    <row r="174" spans="1:6" hidden="1" x14ac:dyDescent="0.25">
      <c r="A174" s="1">
        <v>43706</v>
      </c>
      <c r="B174">
        <v>117.348123960019</v>
      </c>
      <c r="C174">
        <v>3.4656529699929002</v>
      </c>
      <c r="D174">
        <v>4.3967488282586897</v>
      </c>
      <c r="E174">
        <v>202.84090135080999</v>
      </c>
      <c r="F174" t="e">
        <f t="shared" si="2"/>
        <v>#N/A</v>
      </c>
    </row>
    <row r="175" spans="1:6" hidden="1" x14ac:dyDescent="0.25">
      <c r="A175" s="1">
        <v>43707</v>
      </c>
      <c r="B175">
        <v>117.447499964082</v>
      </c>
      <c r="C175">
        <v>3.4576947717786801</v>
      </c>
      <c r="D175">
        <v>4.3931212713755201</v>
      </c>
      <c r="E175">
        <v>203.19938303358299</v>
      </c>
      <c r="F175" t="e">
        <f t="shared" si="2"/>
        <v>#N/A</v>
      </c>
    </row>
    <row r="176" spans="1:6" hidden="1" x14ac:dyDescent="0.25">
      <c r="A176" s="1">
        <v>43710</v>
      </c>
      <c r="B176">
        <v>117.447499964082</v>
      </c>
      <c r="C176">
        <v>3.4576947717786601</v>
      </c>
      <c r="D176">
        <v>4.3931212713754704</v>
      </c>
      <c r="E176">
        <v>202.88555986909901</v>
      </c>
      <c r="F176" t="e">
        <f t="shared" si="2"/>
        <v>#N/A</v>
      </c>
    </row>
    <row r="177" spans="1:6" hidden="1" x14ac:dyDescent="0.25">
      <c r="A177" s="1">
        <v>43711</v>
      </c>
      <c r="B177">
        <v>117.679847878397</v>
      </c>
      <c r="C177">
        <v>3.43793195905302</v>
      </c>
      <c r="D177">
        <v>4.3847968819650696</v>
      </c>
      <c r="E177">
        <v>205.40949383141199</v>
      </c>
      <c r="F177" t="e">
        <f t="shared" si="2"/>
        <v>#N/A</v>
      </c>
    </row>
    <row r="178" spans="1:6" hidden="1" x14ac:dyDescent="0.25">
      <c r="A178" s="1">
        <v>43712</v>
      </c>
      <c r="B178">
        <v>118.05266006575199</v>
      </c>
      <c r="C178">
        <v>3.40495661592667</v>
      </c>
      <c r="D178">
        <v>4.3710886202454402</v>
      </c>
      <c r="E178">
        <v>200.897830656721</v>
      </c>
      <c r="F178" t="e">
        <f t="shared" si="2"/>
        <v>#N/A</v>
      </c>
    </row>
    <row r="179" spans="1:6" hidden="1" x14ac:dyDescent="0.25">
      <c r="A179" s="1">
        <v>43713</v>
      </c>
      <c r="B179">
        <v>117.575544279491</v>
      </c>
      <c r="C179">
        <v>3.4396943273275502</v>
      </c>
      <c r="D179">
        <v>4.3882668134574896</v>
      </c>
      <c r="E179">
        <v>194.985782217241</v>
      </c>
      <c r="F179" t="e">
        <f t="shared" si="2"/>
        <v>#N/A</v>
      </c>
    </row>
    <row r="180" spans="1:6" hidden="1" x14ac:dyDescent="0.25">
      <c r="A180" s="1">
        <v>43714</v>
      </c>
      <c r="B180">
        <v>117.319511066426</v>
      </c>
      <c r="C180">
        <v>3.4611090546656098</v>
      </c>
      <c r="D180">
        <v>4.3974345165992403</v>
      </c>
      <c r="E180">
        <v>197.316056381278</v>
      </c>
      <c r="F180" t="e">
        <f t="shared" si="2"/>
        <v>#N/A</v>
      </c>
    </row>
    <row r="181" spans="1:6" hidden="1" x14ac:dyDescent="0.25">
      <c r="A181" s="1">
        <v>43717</v>
      </c>
      <c r="B181">
        <v>116.994124602648</v>
      </c>
      <c r="C181">
        <v>3.4849312894279199</v>
      </c>
      <c r="D181">
        <v>4.4091059845924496</v>
      </c>
      <c r="E181">
        <v>192.01000700963999</v>
      </c>
      <c r="F181" t="e">
        <f t="shared" si="2"/>
        <v>#N/A</v>
      </c>
    </row>
    <row r="182" spans="1:6" hidden="1" x14ac:dyDescent="0.25">
      <c r="A182" s="1">
        <v>43718</v>
      </c>
      <c r="B182">
        <v>116.052284994315</v>
      </c>
      <c r="C182">
        <v>3.55726436820171</v>
      </c>
      <c r="D182">
        <v>4.4442226136725598</v>
      </c>
      <c r="E182">
        <v>190.559152507844</v>
      </c>
      <c r="F182" t="e">
        <f t="shared" si="2"/>
        <v>#N/A</v>
      </c>
    </row>
    <row r="183" spans="1:6" hidden="1" x14ac:dyDescent="0.25">
      <c r="A183" s="1">
        <v>43719</v>
      </c>
      <c r="B183">
        <v>116.12129057817501</v>
      </c>
      <c r="C183">
        <v>3.5529466143950001</v>
      </c>
      <c r="D183">
        <v>4.4414958047044699</v>
      </c>
      <c r="E183">
        <v>190.084414973387</v>
      </c>
      <c r="F183" t="e">
        <f t="shared" si="2"/>
        <v>#N/A</v>
      </c>
    </row>
    <row r="184" spans="1:6" hidden="1" x14ac:dyDescent="0.25">
      <c r="A184" s="1">
        <v>43720</v>
      </c>
      <c r="B184">
        <v>115.828834052598</v>
      </c>
      <c r="C184">
        <v>3.5750814827330801</v>
      </c>
      <c r="D184">
        <v>4.4522395720193604</v>
      </c>
      <c r="E184">
        <v>187.70968937253301</v>
      </c>
      <c r="F184" t="e">
        <f t="shared" si="2"/>
        <v>#N/A</v>
      </c>
    </row>
    <row r="185" spans="1:6" hidden="1" x14ac:dyDescent="0.25">
      <c r="A185" s="1">
        <v>43721</v>
      </c>
      <c r="B185">
        <v>114.599426495263</v>
      </c>
      <c r="C185">
        <v>3.6744111899708698</v>
      </c>
      <c r="D185">
        <v>4.4994596630261396</v>
      </c>
      <c r="E185">
        <v>185.519206714685</v>
      </c>
      <c r="F185" t="e">
        <f t="shared" si="2"/>
        <v>#N/A</v>
      </c>
    </row>
    <row r="186" spans="1:6" hidden="1" x14ac:dyDescent="0.25">
      <c r="A186" s="1">
        <v>43724</v>
      </c>
      <c r="B186">
        <v>114.64711545560201</v>
      </c>
      <c r="C186">
        <v>3.6696214207422502</v>
      </c>
      <c r="D186">
        <v>4.49741286552345</v>
      </c>
      <c r="E186">
        <v>190.75872049552001</v>
      </c>
      <c r="F186" t="e">
        <f t="shared" si="2"/>
        <v>#N/A</v>
      </c>
    </row>
    <row r="187" spans="1:6" hidden="1" x14ac:dyDescent="0.25">
      <c r="A187" s="1">
        <v>43725</v>
      </c>
      <c r="B187">
        <v>114.819355948251</v>
      </c>
      <c r="C187">
        <v>3.6559417323372498</v>
      </c>
      <c r="D187">
        <v>4.4908816548439896</v>
      </c>
      <c r="E187">
        <v>193.410968465455</v>
      </c>
      <c r="F187" t="e">
        <f t="shared" si="2"/>
        <v>#N/A</v>
      </c>
    </row>
    <row r="188" spans="1:6" hidden="1" x14ac:dyDescent="0.25">
      <c r="A188" s="1">
        <v>43726</v>
      </c>
      <c r="B188">
        <v>115.148325986034</v>
      </c>
      <c r="C188">
        <v>3.62912331429852</v>
      </c>
      <c r="D188">
        <v>4.4781365239427302</v>
      </c>
      <c r="E188">
        <v>192.71624848274101</v>
      </c>
      <c r="F188" t="e">
        <f t="shared" si="2"/>
        <v>#N/A</v>
      </c>
    </row>
    <row r="189" spans="1:6" hidden="1" x14ac:dyDescent="0.25">
      <c r="A189" s="1">
        <v>43727</v>
      </c>
      <c r="B189">
        <v>115.49667529960099</v>
      </c>
      <c r="C189">
        <v>3.59995673103086</v>
      </c>
      <c r="D189">
        <v>4.4650377529748804</v>
      </c>
      <c r="E189">
        <v>191.008278679543</v>
      </c>
      <c r="F189" t="e">
        <f t="shared" si="2"/>
        <v>#N/A</v>
      </c>
    </row>
    <row r="190" spans="1:6" hidden="1" x14ac:dyDescent="0.25">
      <c r="A190" s="1">
        <v>43728</v>
      </c>
      <c r="B190">
        <v>115.707696356548</v>
      </c>
      <c r="C190">
        <v>3.5843638304132002</v>
      </c>
      <c r="D190">
        <v>4.4571525299630101</v>
      </c>
      <c r="E190">
        <v>194.25228969095599</v>
      </c>
      <c r="F190" t="e">
        <f t="shared" si="2"/>
        <v>#N/A</v>
      </c>
    </row>
    <row r="191" spans="1:6" hidden="1" x14ac:dyDescent="0.25">
      <c r="A191" s="1">
        <v>43731</v>
      </c>
      <c r="B191">
        <v>115.91034287812001</v>
      </c>
      <c r="C191">
        <v>3.5682984458464899</v>
      </c>
      <c r="D191">
        <v>4.4494277737719301</v>
      </c>
      <c r="E191">
        <v>195.079045481256</v>
      </c>
      <c r="F191" t="e">
        <f t="shared" si="2"/>
        <v>#N/A</v>
      </c>
    </row>
    <row r="192" spans="1:6" hidden="1" x14ac:dyDescent="0.25">
      <c r="A192" s="1">
        <v>43732</v>
      </c>
      <c r="B192">
        <v>115.796303023994</v>
      </c>
      <c r="C192">
        <v>3.5782462653030498</v>
      </c>
      <c r="D192">
        <v>4.4541244664825399</v>
      </c>
      <c r="E192">
        <v>201.85279532907899</v>
      </c>
      <c r="F192" t="e">
        <f t="shared" si="2"/>
        <v>#N/A</v>
      </c>
    </row>
    <row r="193" spans="1:6" hidden="1" x14ac:dyDescent="0.25">
      <c r="A193" s="1">
        <v>43733</v>
      </c>
      <c r="B193">
        <v>115.296668168645</v>
      </c>
      <c r="C193">
        <v>3.6211549183844798</v>
      </c>
      <c r="D193">
        <v>4.4733512060581999</v>
      </c>
      <c r="E193">
        <v>197.9603581538</v>
      </c>
      <c r="F193" t="e">
        <f t="shared" si="2"/>
        <v>#N/A</v>
      </c>
    </row>
    <row r="194" spans="1:6" hidden="1" x14ac:dyDescent="0.25">
      <c r="A194" s="1">
        <v>43734</v>
      </c>
      <c r="B194">
        <v>115.45377533880399</v>
      </c>
      <c r="C194">
        <v>3.6083235907392499</v>
      </c>
      <c r="D194">
        <v>4.4673139795346799</v>
      </c>
      <c r="E194">
        <v>200.13151712673599</v>
      </c>
      <c r="F194" t="e">
        <f t="shared" si="2"/>
        <v>#N/A</v>
      </c>
    </row>
    <row r="195" spans="1:6" hidden="1" x14ac:dyDescent="0.25">
      <c r="A195" s="1">
        <v>43735</v>
      </c>
      <c r="B195">
        <v>115.386687275054</v>
      </c>
      <c r="C195">
        <v>3.6137068578156701</v>
      </c>
      <c r="D195">
        <v>4.4697608552120203</v>
      </c>
      <c r="E195">
        <v>200.33407999679699</v>
      </c>
      <c r="F195" t="e">
        <f t="shared" ref="F195:F258" si="3">VLOOKUP(A195,$L$1:$M$110,2,0)</f>
        <v>#N/A</v>
      </c>
    </row>
    <row r="196" spans="1:6" hidden="1" x14ac:dyDescent="0.25">
      <c r="A196" s="1">
        <v>43738</v>
      </c>
      <c r="B196">
        <v>115.413546720216</v>
      </c>
      <c r="C196">
        <v>3.6127415832171299</v>
      </c>
      <c r="D196">
        <v>4.4690143392412498</v>
      </c>
      <c r="E196">
        <v>201.111389092439</v>
      </c>
      <c r="F196" t="e">
        <f t="shared" si="3"/>
        <v>#N/A</v>
      </c>
    </row>
    <row r="197" spans="1:6" hidden="1" x14ac:dyDescent="0.25">
      <c r="A197" s="1">
        <v>43739</v>
      </c>
      <c r="B197">
        <v>115.21596944344</v>
      </c>
      <c r="C197">
        <v>3.6292436806263999</v>
      </c>
      <c r="D197">
        <v>4.4769590974279998</v>
      </c>
      <c r="E197">
        <v>205.45863501896801</v>
      </c>
      <c r="F197" t="e">
        <f t="shared" si="3"/>
        <v>#N/A</v>
      </c>
    </row>
    <row r="198" spans="1:6" hidden="1" x14ac:dyDescent="0.25">
      <c r="A198" s="1">
        <v>43740</v>
      </c>
      <c r="B198">
        <v>115.16682515258201</v>
      </c>
      <c r="C198">
        <v>3.6340509020574601</v>
      </c>
      <c r="D198">
        <v>4.47897308394937</v>
      </c>
      <c r="E198">
        <v>206.54556720174699</v>
      </c>
      <c r="F198" t="e">
        <f t="shared" si="3"/>
        <v>#N/A</v>
      </c>
    </row>
    <row r="199" spans="1:6" hidden="1" x14ac:dyDescent="0.25">
      <c r="A199" s="1">
        <v>43741</v>
      </c>
      <c r="B199">
        <v>115.67597807792799</v>
      </c>
      <c r="C199">
        <v>3.58386327562161</v>
      </c>
      <c r="D199">
        <v>4.4598806937677002</v>
      </c>
      <c r="E199">
        <v>211.59350890060401</v>
      </c>
      <c r="F199" t="e">
        <f t="shared" si="3"/>
        <v>#N/A</v>
      </c>
    </row>
    <row r="200" spans="1:6" hidden="1" x14ac:dyDescent="0.25">
      <c r="A200" s="1">
        <v>43742</v>
      </c>
      <c r="B200">
        <v>116.333020562261</v>
      </c>
      <c r="C200">
        <v>3.5297588988201598</v>
      </c>
      <c r="D200">
        <v>4.4354086726310999</v>
      </c>
      <c r="E200">
        <v>204.98428915192699</v>
      </c>
      <c r="F200" t="e">
        <f t="shared" si="3"/>
        <v>#N/A</v>
      </c>
    </row>
    <row r="201" spans="1:6" hidden="1" x14ac:dyDescent="0.25">
      <c r="A201" s="1">
        <v>43745</v>
      </c>
      <c r="B201">
        <v>116.17515188967199</v>
      </c>
      <c r="C201">
        <v>3.5440069088387798</v>
      </c>
      <c r="D201">
        <v>4.4414709466904698</v>
      </c>
      <c r="E201">
        <v>202.862335282076</v>
      </c>
      <c r="F201" t="e">
        <f t="shared" si="3"/>
        <v>#N/A</v>
      </c>
    </row>
    <row r="202" spans="1:6" hidden="1" x14ac:dyDescent="0.25">
      <c r="A202" s="1">
        <v>43746</v>
      </c>
      <c r="B202">
        <v>116.121297108036</v>
      </c>
      <c r="C202">
        <v>3.5488760947238198</v>
      </c>
      <c r="D202">
        <v>4.44377811160179</v>
      </c>
      <c r="E202">
        <v>205.747445448414</v>
      </c>
      <c r="F202" t="e">
        <f t="shared" si="3"/>
        <v>#N/A</v>
      </c>
    </row>
    <row r="203" spans="1:6" hidden="1" x14ac:dyDescent="0.25">
      <c r="A203" s="1">
        <v>43747</v>
      </c>
      <c r="B203">
        <v>116.072422476257</v>
      </c>
      <c r="C203">
        <v>3.5516530768397101</v>
      </c>
      <c r="D203">
        <v>4.4448299469061299</v>
      </c>
      <c r="E203">
        <v>202.09644221971399</v>
      </c>
      <c r="F203" t="e">
        <f t="shared" si="3"/>
        <v>#N/A</v>
      </c>
    </row>
    <row r="204" spans="1:6" hidden="1" x14ac:dyDescent="0.25">
      <c r="A204" s="1">
        <v>43748</v>
      </c>
      <c r="B204">
        <v>115.807544362535</v>
      </c>
      <c r="C204">
        <v>3.5699741431996301</v>
      </c>
      <c r="D204">
        <v>4.4544186501445298</v>
      </c>
      <c r="E204">
        <v>195.72383014023899</v>
      </c>
      <c r="F204" t="e">
        <f t="shared" si="3"/>
        <v>#N/A</v>
      </c>
    </row>
    <row r="205" spans="1:6" hidden="1" x14ac:dyDescent="0.25">
      <c r="A205" s="1">
        <v>43749</v>
      </c>
      <c r="B205">
        <v>115.53051241114299</v>
      </c>
      <c r="C205">
        <v>3.59328496300268</v>
      </c>
      <c r="D205">
        <v>4.4649186944072996</v>
      </c>
      <c r="E205">
        <v>191.075952838289</v>
      </c>
      <c r="F205" t="e">
        <f t="shared" si="3"/>
        <v>#N/A</v>
      </c>
    </row>
    <row r="206" spans="1:6" hidden="1" x14ac:dyDescent="0.25">
      <c r="A206" s="1">
        <v>43752</v>
      </c>
      <c r="B206">
        <v>115.53051241114299</v>
      </c>
      <c r="C206">
        <v>3.5932849630027199</v>
      </c>
      <c r="D206">
        <v>4.4649186944072996</v>
      </c>
      <c r="E206">
        <v>191.038252211046</v>
      </c>
      <c r="F206" t="e">
        <f t="shared" si="3"/>
        <v>#N/A</v>
      </c>
    </row>
    <row r="207" spans="1:6" hidden="1" x14ac:dyDescent="0.25">
      <c r="A207" s="1">
        <v>43753</v>
      </c>
      <c r="B207">
        <v>115.50031698704301</v>
      </c>
      <c r="C207">
        <v>3.59457628099402</v>
      </c>
      <c r="D207">
        <v>4.46594472502579</v>
      </c>
      <c r="E207">
        <v>186.588252736209</v>
      </c>
      <c r="F207" t="e">
        <f t="shared" si="3"/>
        <v>#N/A</v>
      </c>
    </row>
    <row r="208" spans="1:6" hidden="1" x14ac:dyDescent="0.25">
      <c r="A208" s="1">
        <v>43754</v>
      </c>
      <c r="B208">
        <v>115.542891577757</v>
      </c>
      <c r="C208">
        <v>3.58933208221374</v>
      </c>
      <c r="D208">
        <v>4.4641192222172696</v>
      </c>
      <c r="E208">
        <v>189.25737554967</v>
      </c>
      <c r="F208" t="e">
        <f t="shared" si="3"/>
        <v>#N/A</v>
      </c>
    </row>
    <row r="209" spans="1:6" hidden="1" x14ac:dyDescent="0.25">
      <c r="A209" s="1">
        <v>43755</v>
      </c>
      <c r="B209">
        <v>115.379344224799</v>
      </c>
      <c r="C209">
        <v>3.6000570561718699</v>
      </c>
      <c r="D209">
        <v>4.4701160850438999</v>
      </c>
      <c r="E209">
        <v>188.89638814520299</v>
      </c>
      <c r="F209" t="e">
        <f t="shared" si="3"/>
        <v>#N/A</v>
      </c>
    </row>
    <row r="210" spans="1:6" hidden="1" x14ac:dyDescent="0.25">
      <c r="A210" s="1">
        <v>43756</v>
      </c>
      <c r="B210">
        <v>115.48654604609401</v>
      </c>
      <c r="C210">
        <v>3.5908546546596001</v>
      </c>
      <c r="D210">
        <v>4.4661350923732996</v>
      </c>
      <c r="E210">
        <v>187.14630625654499</v>
      </c>
      <c r="F210" t="e">
        <f t="shared" si="3"/>
        <v>#N/A</v>
      </c>
    </row>
    <row r="211" spans="1:6" hidden="1" x14ac:dyDescent="0.25">
      <c r="A211" s="1">
        <v>43759</v>
      </c>
      <c r="B211">
        <v>115.341090893727</v>
      </c>
      <c r="C211">
        <v>3.60074873457445</v>
      </c>
      <c r="D211">
        <v>4.4717895747120098</v>
      </c>
      <c r="E211">
        <v>183.56665659552701</v>
      </c>
      <c r="F211" t="e">
        <f t="shared" si="3"/>
        <v>#N/A</v>
      </c>
    </row>
    <row r="212" spans="1:6" hidden="1" x14ac:dyDescent="0.25">
      <c r="A212" s="1">
        <v>43760</v>
      </c>
      <c r="B212">
        <v>115.526160973809</v>
      </c>
      <c r="C212">
        <v>3.58365923611403</v>
      </c>
      <c r="D212">
        <v>4.46481852686642</v>
      </c>
      <c r="E212">
        <v>186.04014537925701</v>
      </c>
      <c r="F212" t="e">
        <f t="shared" si="3"/>
        <v>#N/A</v>
      </c>
    </row>
    <row r="213" spans="1:6" hidden="1" x14ac:dyDescent="0.25">
      <c r="A213" s="1">
        <v>43761</v>
      </c>
      <c r="B213">
        <v>115.528628873347</v>
      </c>
      <c r="C213">
        <v>3.5824467867354</v>
      </c>
      <c r="D213">
        <v>4.4646118403573496</v>
      </c>
      <c r="E213">
        <v>186.33344215007301</v>
      </c>
      <c r="F213" t="e">
        <f t="shared" si="3"/>
        <v>#N/A</v>
      </c>
    </row>
    <row r="214" spans="1:6" hidden="1" x14ac:dyDescent="0.25">
      <c r="A214" s="1">
        <v>43762</v>
      </c>
      <c r="B214">
        <v>115.56413712107501</v>
      </c>
      <c r="C214">
        <v>3.57600257144348</v>
      </c>
      <c r="D214">
        <v>4.4629557870245797</v>
      </c>
      <c r="E214">
        <v>185.77071407610501</v>
      </c>
      <c r="F214" t="e">
        <f t="shared" si="3"/>
        <v>#N/A</v>
      </c>
    </row>
    <row r="215" spans="1:6" hidden="1" x14ac:dyDescent="0.25">
      <c r="A215" s="1">
        <v>43763</v>
      </c>
      <c r="B215">
        <v>115.54561072486</v>
      </c>
      <c r="C215">
        <v>3.5772786480696399</v>
      </c>
      <c r="D215">
        <v>4.4635074332409497</v>
      </c>
      <c r="E215">
        <v>183.256122110197</v>
      </c>
      <c r="F215" t="e">
        <f t="shared" si="3"/>
        <v>#N/A</v>
      </c>
    </row>
    <row r="216" spans="1:6" hidden="1" x14ac:dyDescent="0.25">
      <c r="A216" s="1">
        <v>43766</v>
      </c>
      <c r="B216">
        <v>115.18921786027499</v>
      </c>
      <c r="C216">
        <v>3.6067097044182499</v>
      </c>
      <c r="D216">
        <v>4.4769062042338597</v>
      </c>
      <c r="E216">
        <v>181.85134184292201</v>
      </c>
      <c r="F216" t="e">
        <f t="shared" si="3"/>
        <v>#N/A</v>
      </c>
    </row>
    <row r="217" spans="1:6" hidden="1" x14ac:dyDescent="0.25">
      <c r="A217" s="1">
        <v>43767</v>
      </c>
      <c r="B217">
        <v>115.114061217535</v>
      </c>
      <c r="C217">
        <v>3.6120210204618899</v>
      </c>
      <c r="D217">
        <v>4.4795466962285202</v>
      </c>
      <c r="E217">
        <v>182.74379742965999</v>
      </c>
      <c r="F217" t="e">
        <f t="shared" si="3"/>
        <v>#N/A</v>
      </c>
    </row>
    <row r="218" spans="1:6" hidden="1" x14ac:dyDescent="0.25">
      <c r="A218" s="1">
        <v>43768</v>
      </c>
      <c r="B218">
        <v>115.262682987611</v>
      </c>
      <c r="C218">
        <v>3.5999251899257301</v>
      </c>
      <c r="D218">
        <v>4.4738415482324001</v>
      </c>
      <c r="E218">
        <v>188.67471819853401</v>
      </c>
      <c r="F218" t="e">
        <f t="shared" si="3"/>
        <v>#N/A</v>
      </c>
    </row>
    <row r="219" spans="1:6" hidden="1" x14ac:dyDescent="0.25">
      <c r="A219" s="1">
        <v>43769</v>
      </c>
      <c r="B219">
        <v>115.75048209200899</v>
      </c>
      <c r="C219">
        <v>3.5546125486482101</v>
      </c>
      <c r="D219">
        <v>4.4552549468220404</v>
      </c>
      <c r="E219">
        <v>193.027538486867</v>
      </c>
      <c r="F219" t="e">
        <f t="shared" si="3"/>
        <v>#N/A</v>
      </c>
    </row>
    <row r="220" spans="1:6" hidden="1" x14ac:dyDescent="0.25">
      <c r="A220" s="1">
        <v>43770</v>
      </c>
      <c r="B220">
        <v>115.89990163497799</v>
      </c>
      <c r="C220">
        <v>3.5386183568736298</v>
      </c>
      <c r="D220">
        <v>4.44895458657719</v>
      </c>
      <c r="E220">
        <v>188.00051057153499</v>
      </c>
      <c r="F220" t="e">
        <f t="shared" si="3"/>
        <v>#N/A</v>
      </c>
    </row>
    <row r="221" spans="1:6" hidden="1" x14ac:dyDescent="0.25">
      <c r="A221" s="1">
        <v>43773</v>
      </c>
      <c r="B221">
        <v>115.48450586238199</v>
      </c>
      <c r="C221">
        <v>3.5688201505507999</v>
      </c>
      <c r="D221">
        <v>4.4625330873442302</v>
      </c>
      <c r="E221">
        <v>184.38465505283</v>
      </c>
      <c r="F221" t="e">
        <f t="shared" si="3"/>
        <v>#N/A</v>
      </c>
    </row>
    <row r="222" spans="1:6" hidden="1" x14ac:dyDescent="0.25">
      <c r="A222" s="1">
        <v>43774</v>
      </c>
      <c r="B222">
        <v>114.499593237729</v>
      </c>
      <c r="C222">
        <v>3.6341979301270202</v>
      </c>
      <c r="D222">
        <v>4.4914436626894503</v>
      </c>
      <c r="E222">
        <v>184.35501702366199</v>
      </c>
      <c r="F222" t="e">
        <f t="shared" si="3"/>
        <v>#N/A</v>
      </c>
    </row>
    <row r="223" spans="1:6" hidden="1" x14ac:dyDescent="0.25">
      <c r="A223" s="1">
        <v>43775</v>
      </c>
      <c r="B223">
        <v>114.744246996732</v>
      </c>
      <c r="C223">
        <v>3.6139375934422402</v>
      </c>
      <c r="D223">
        <v>4.4820541017923601</v>
      </c>
      <c r="E223">
        <v>185.00885770944799</v>
      </c>
      <c r="F223" t="e">
        <f t="shared" si="3"/>
        <v>#N/A</v>
      </c>
    </row>
    <row r="224" spans="1:6" hidden="1" x14ac:dyDescent="0.25">
      <c r="A224" s="1">
        <v>43776</v>
      </c>
      <c r="B224">
        <v>114.23516413948801</v>
      </c>
      <c r="C224">
        <v>3.6559430130245798</v>
      </c>
      <c r="D224">
        <v>4.5022137010541696</v>
      </c>
      <c r="E224">
        <v>179.76424884159599</v>
      </c>
      <c r="F224" t="e">
        <f t="shared" si="3"/>
        <v>#N/A</v>
      </c>
    </row>
    <row r="225" spans="1:6" hidden="1" x14ac:dyDescent="0.25">
      <c r="A225" s="1">
        <v>43777</v>
      </c>
      <c r="B225">
        <v>113.85964761388399</v>
      </c>
      <c r="C225">
        <v>3.6834269408457101</v>
      </c>
      <c r="D225">
        <v>4.5108006247604999</v>
      </c>
      <c r="E225">
        <v>181.24184680814099</v>
      </c>
      <c r="F225" t="e">
        <f t="shared" si="3"/>
        <v>#N/A</v>
      </c>
    </row>
    <row r="226" spans="1:6" hidden="1" x14ac:dyDescent="0.25">
      <c r="A226" s="1">
        <v>43780</v>
      </c>
      <c r="B226">
        <v>113.854623263961</v>
      </c>
      <c r="C226">
        <v>3.6839054167451</v>
      </c>
      <c r="D226">
        <v>4.5110060621344799</v>
      </c>
      <c r="E226">
        <v>180.83630254538099</v>
      </c>
      <c r="F226" t="e">
        <f t="shared" si="3"/>
        <v>#N/A</v>
      </c>
    </row>
    <row r="227" spans="1:6" hidden="1" x14ac:dyDescent="0.25">
      <c r="A227" s="1">
        <v>43781</v>
      </c>
      <c r="B227">
        <v>113.71194251811301</v>
      </c>
      <c r="C227">
        <v>3.6974884102807599</v>
      </c>
      <c r="D227">
        <v>4.5170095540181698</v>
      </c>
      <c r="E227">
        <v>185.446968736575</v>
      </c>
      <c r="F227" t="e">
        <f t="shared" si="3"/>
        <v>#N/A</v>
      </c>
    </row>
    <row r="228" spans="1:6" hidden="1" x14ac:dyDescent="0.25">
      <c r="A228" s="1">
        <v>43782</v>
      </c>
      <c r="B228">
        <v>113.92331093582899</v>
      </c>
      <c r="C228">
        <v>3.6764957945915699</v>
      </c>
      <c r="D228">
        <v>4.5086759917288104</v>
      </c>
      <c r="E228">
        <v>185.79490253578601</v>
      </c>
      <c r="F228" t="e">
        <f t="shared" si="3"/>
        <v>#N/A</v>
      </c>
    </row>
    <row r="229" spans="1:6" hidden="1" x14ac:dyDescent="0.25">
      <c r="A229" s="1">
        <v>43783</v>
      </c>
      <c r="B229">
        <v>114.210684256294</v>
      </c>
      <c r="C229">
        <v>3.6534373989566</v>
      </c>
      <c r="D229">
        <v>4.4974917500974803</v>
      </c>
      <c r="E229">
        <v>190.69551585196501</v>
      </c>
      <c r="F229" t="e">
        <f t="shared" si="3"/>
        <v>#N/A</v>
      </c>
    </row>
    <row r="230" spans="1:6" hidden="1" x14ac:dyDescent="0.25">
      <c r="A230" s="1">
        <v>43787</v>
      </c>
      <c r="B230">
        <v>114.101239393396</v>
      </c>
      <c r="C230">
        <v>3.6617219244355201</v>
      </c>
      <c r="D230">
        <v>4.5019281387737697</v>
      </c>
      <c r="E230">
        <v>192.38425897677601</v>
      </c>
      <c r="F230" t="e">
        <f t="shared" si="3"/>
        <v>#N/A</v>
      </c>
    </row>
    <row r="231" spans="1:6" hidden="1" x14ac:dyDescent="0.25">
      <c r="A231" s="1">
        <v>43788</v>
      </c>
      <c r="B231">
        <v>113.82701044485</v>
      </c>
      <c r="C231">
        <v>3.6855287388894098</v>
      </c>
      <c r="D231">
        <v>4.51254736763984</v>
      </c>
      <c r="E231">
        <v>198.210826254728</v>
      </c>
      <c r="F231" t="e">
        <f t="shared" si="3"/>
        <v>#N/A</v>
      </c>
    </row>
    <row r="232" spans="1:6" hidden="1" x14ac:dyDescent="0.25">
      <c r="A232" s="1">
        <v>43789</v>
      </c>
      <c r="B232">
        <v>114.104915518241</v>
      </c>
      <c r="C232">
        <v>3.66277053287837</v>
      </c>
      <c r="D232">
        <v>4.5014749930617901</v>
      </c>
      <c r="E232">
        <v>199.17309539804</v>
      </c>
      <c r="F232" t="e">
        <f t="shared" si="3"/>
        <v>#N/A</v>
      </c>
    </row>
    <row r="233" spans="1:6" hidden="1" x14ac:dyDescent="0.25">
      <c r="A233" s="1">
        <v>43790</v>
      </c>
      <c r="B233">
        <v>114.343123927923</v>
      </c>
      <c r="C233">
        <v>3.6443353155414</v>
      </c>
      <c r="D233">
        <v>4.4923819220626697</v>
      </c>
      <c r="E233">
        <v>195.28415680672501</v>
      </c>
      <c r="F233" t="e">
        <f t="shared" si="3"/>
        <v>#N/A</v>
      </c>
    </row>
    <row r="234" spans="1:6" hidden="1" x14ac:dyDescent="0.25">
      <c r="A234" s="1">
        <v>43791</v>
      </c>
      <c r="B234">
        <v>114.651000087177</v>
      </c>
      <c r="C234">
        <v>3.6186073755527501</v>
      </c>
      <c r="D234">
        <v>4.4798651991807903</v>
      </c>
      <c r="E234">
        <v>191.81356207296599</v>
      </c>
      <c r="F234" t="e">
        <f t="shared" si="3"/>
        <v>#N/A</v>
      </c>
    </row>
    <row r="235" spans="1:6" hidden="1" x14ac:dyDescent="0.25">
      <c r="A235" s="1">
        <v>43794</v>
      </c>
      <c r="B235">
        <v>114.770270670101</v>
      </c>
      <c r="C235">
        <v>3.6064826753559198</v>
      </c>
      <c r="D235">
        <v>4.4634563975758104</v>
      </c>
      <c r="E235">
        <v>191.11535573799</v>
      </c>
      <c r="F235" t="e">
        <f t="shared" si="3"/>
        <v>#N/A</v>
      </c>
    </row>
    <row r="236" spans="1:6" hidden="1" x14ac:dyDescent="0.25">
      <c r="A236" s="1">
        <v>43795</v>
      </c>
      <c r="B236">
        <v>114.81796560445601</v>
      </c>
      <c r="C236">
        <v>3.6044496453989399</v>
      </c>
      <c r="D236">
        <v>4.4620155435888904</v>
      </c>
      <c r="E236">
        <v>192.32651662732701</v>
      </c>
      <c r="F236" t="e">
        <f t="shared" si="3"/>
        <v>#N/A</v>
      </c>
    </row>
    <row r="237" spans="1:6" hidden="1" x14ac:dyDescent="0.25">
      <c r="A237" s="1">
        <v>43796</v>
      </c>
      <c r="B237">
        <v>114.630925676609</v>
      </c>
      <c r="C237">
        <v>3.62023315308008</v>
      </c>
      <c r="D237">
        <v>4.4692873472099199</v>
      </c>
      <c r="E237">
        <v>190.45970852186801</v>
      </c>
      <c r="F237" t="e">
        <f t="shared" si="3"/>
        <v>#N/A</v>
      </c>
    </row>
    <row r="238" spans="1:6" hidden="1" x14ac:dyDescent="0.25">
      <c r="A238" s="1">
        <v>43797</v>
      </c>
      <c r="B238">
        <v>114.627184074882</v>
      </c>
      <c r="C238">
        <v>3.62054384107795</v>
      </c>
      <c r="D238">
        <v>4.4694323061790602</v>
      </c>
      <c r="E238">
        <v>190.39418261419499</v>
      </c>
      <c r="F238" t="e">
        <f t="shared" si="3"/>
        <v>#N/A</v>
      </c>
    </row>
    <row r="239" spans="1:6" hidden="1" x14ac:dyDescent="0.25">
      <c r="A239" s="1">
        <v>43798</v>
      </c>
      <c r="B239">
        <v>114.62259367882</v>
      </c>
      <c r="C239">
        <v>3.6204531603307002</v>
      </c>
      <c r="D239">
        <v>4.4694913922199202</v>
      </c>
      <c r="E239">
        <v>189.11508885242699</v>
      </c>
      <c r="F239" t="e">
        <f t="shared" si="3"/>
        <v>#N/A</v>
      </c>
    </row>
    <row r="240" spans="1:6" hidden="1" x14ac:dyDescent="0.25">
      <c r="A240" s="1">
        <v>43801</v>
      </c>
      <c r="B240">
        <v>113.98091303451901</v>
      </c>
      <c r="C240">
        <v>3.6727178012489299</v>
      </c>
      <c r="D240">
        <v>4.4951742946270601</v>
      </c>
      <c r="E240">
        <v>190.38609023033899</v>
      </c>
      <c r="F240" t="e">
        <f t="shared" si="3"/>
        <v>#N/A</v>
      </c>
    </row>
    <row r="241" spans="1:6" hidden="1" x14ac:dyDescent="0.25">
      <c r="A241" s="1">
        <v>43802</v>
      </c>
      <c r="B241">
        <v>114.366459392103</v>
      </c>
      <c r="C241">
        <v>3.6380373324662498</v>
      </c>
      <c r="D241">
        <v>4.4799094987726296</v>
      </c>
      <c r="E241">
        <v>197.360546891881</v>
      </c>
      <c r="F241" t="e">
        <f t="shared" si="3"/>
        <v>#N/A</v>
      </c>
    </row>
    <row r="242" spans="1:6" hidden="1" x14ac:dyDescent="0.25">
      <c r="A242" s="1">
        <v>43803</v>
      </c>
      <c r="B242">
        <v>114.408813852113</v>
      </c>
      <c r="C242">
        <v>3.63403894987872</v>
      </c>
      <c r="D242">
        <v>4.4779872362780297</v>
      </c>
      <c r="E242">
        <v>191.00426013626401</v>
      </c>
      <c r="F242" t="e">
        <f t="shared" si="3"/>
        <v>#N/A</v>
      </c>
    </row>
    <row r="243" spans="1:6" hidden="1" x14ac:dyDescent="0.25">
      <c r="A243" s="1">
        <v>43804</v>
      </c>
      <c r="B243">
        <v>114.328486093558</v>
      </c>
      <c r="C243">
        <v>3.6396267802192899</v>
      </c>
      <c r="D243">
        <v>4.4811686543264297</v>
      </c>
      <c r="E243">
        <v>188.639345121606</v>
      </c>
      <c r="F243" t="e">
        <f t="shared" si="3"/>
        <v>#N/A</v>
      </c>
    </row>
    <row r="244" spans="1:6" hidden="1" x14ac:dyDescent="0.25">
      <c r="A244" s="1">
        <v>43805</v>
      </c>
      <c r="B244">
        <v>114.517242544182</v>
      </c>
      <c r="C244">
        <v>3.6234797866989599</v>
      </c>
      <c r="D244">
        <v>4.4734731796430296</v>
      </c>
      <c r="E244">
        <v>184.32172263104101</v>
      </c>
      <c r="F244" t="e">
        <f t="shared" si="3"/>
        <v>#N/A</v>
      </c>
    </row>
    <row r="245" spans="1:6" hidden="1" x14ac:dyDescent="0.25">
      <c r="A245" s="1">
        <v>43808</v>
      </c>
      <c r="B245">
        <v>114.83289893304</v>
      </c>
      <c r="C245">
        <v>3.59631609068729</v>
      </c>
      <c r="D245">
        <v>4.4607558403626699</v>
      </c>
      <c r="E245">
        <v>181.219227133619</v>
      </c>
      <c r="F245" t="e">
        <f t="shared" si="3"/>
        <v>#N/A</v>
      </c>
    </row>
    <row r="246" spans="1:6" hidden="1" x14ac:dyDescent="0.25">
      <c r="A246" s="1">
        <v>43809</v>
      </c>
      <c r="B246">
        <v>114.97078519747301</v>
      </c>
      <c r="C246">
        <v>3.5857975349815101</v>
      </c>
      <c r="D246">
        <v>4.45505039003171</v>
      </c>
      <c r="E246">
        <v>179.38199502370099</v>
      </c>
      <c r="F246" t="e">
        <f t="shared" si="3"/>
        <v>#N/A</v>
      </c>
    </row>
    <row r="247" spans="1:6" hidden="1" x14ac:dyDescent="0.25">
      <c r="A247" s="1">
        <v>43810</v>
      </c>
      <c r="B247">
        <v>115.369028630052</v>
      </c>
      <c r="C247">
        <v>3.5536614406576001</v>
      </c>
      <c r="D247">
        <v>4.43914058129553</v>
      </c>
      <c r="E247">
        <v>180.18665463014699</v>
      </c>
      <c r="F247" t="e">
        <f t="shared" si="3"/>
        <v>#N/A</v>
      </c>
    </row>
    <row r="248" spans="1:6" hidden="1" x14ac:dyDescent="0.25">
      <c r="A248" s="1">
        <v>43811</v>
      </c>
      <c r="B248">
        <v>115.216250309497</v>
      </c>
      <c r="C248">
        <v>3.56210196813289</v>
      </c>
      <c r="D248">
        <v>4.4443682231955304</v>
      </c>
      <c r="E248">
        <v>170.287792165919</v>
      </c>
      <c r="F248" t="e">
        <f t="shared" si="3"/>
        <v>#N/A</v>
      </c>
    </row>
    <row r="249" spans="1:6" hidden="1" x14ac:dyDescent="0.25">
      <c r="A249" s="1">
        <v>43812</v>
      </c>
      <c r="B249">
        <v>115.667574698099</v>
      </c>
      <c r="C249">
        <v>3.5255131947022398</v>
      </c>
      <c r="D249">
        <v>4.4271120988555497</v>
      </c>
      <c r="E249">
        <v>174.44460079731499</v>
      </c>
      <c r="F249" t="e">
        <f t="shared" si="3"/>
        <v>#N/A</v>
      </c>
    </row>
    <row r="250" spans="1:6" hidden="1" x14ac:dyDescent="0.25">
      <c r="A250" s="1">
        <v>43815</v>
      </c>
      <c r="B250">
        <v>115.823898517834</v>
      </c>
      <c r="C250">
        <v>3.5156558604436201</v>
      </c>
      <c r="D250">
        <v>4.4213895502602298</v>
      </c>
      <c r="E250">
        <v>168.33032492689699</v>
      </c>
      <c r="F250" t="e">
        <f t="shared" si="3"/>
        <v>#N/A</v>
      </c>
    </row>
    <row r="251" spans="1:6" hidden="1" x14ac:dyDescent="0.25">
      <c r="A251" s="1">
        <v>43816</v>
      </c>
      <c r="B251">
        <v>116.083518056317</v>
      </c>
      <c r="C251">
        <v>3.4969783960815999</v>
      </c>
      <c r="D251">
        <v>4.41148953843184</v>
      </c>
      <c r="E251">
        <v>164.718060204712</v>
      </c>
      <c r="F251" t="e">
        <f t="shared" si="3"/>
        <v>#N/A</v>
      </c>
    </row>
    <row r="252" spans="1:6" hidden="1" x14ac:dyDescent="0.25">
      <c r="A252" s="1">
        <v>43817</v>
      </c>
      <c r="B252">
        <v>116.001175310806</v>
      </c>
      <c r="C252">
        <v>3.5058211913950799</v>
      </c>
      <c r="D252">
        <v>4.4145702863203002</v>
      </c>
      <c r="E252">
        <v>161.151789790816</v>
      </c>
      <c r="F252" t="e">
        <f t="shared" si="3"/>
        <v>#N/A</v>
      </c>
    </row>
    <row r="253" spans="1:6" hidden="1" x14ac:dyDescent="0.25">
      <c r="A253" s="1">
        <v>43818</v>
      </c>
      <c r="B253">
        <v>115.58644431797499</v>
      </c>
      <c r="C253">
        <v>3.5377394758521099</v>
      </c>
      <c r="D253">
        <v>4.43046699250944</v>
      </c>
      <c r="E253">
        <v>164.81932642277599</v>
      </c>
      <c r="F253" t="e">
        <f t="shared" si="3"/>
        <v>#N/A</v>
      </c>
    </row>
    <row r="254" spans="1:6" hidden="1" x14ac:dyDescent="0.25">
      <c r="A254" s="1">
        <v>43819</v>
      </c>
      <c r="B254">
        <v>115.504376628152</v>
      </c>
      <c r="C254">
        <v>3.5433820380943</v>
      </c>
      <c r="D254">
        <v>4.4337365040226704</v>
      </c>
      <c r="E254">
        <v>164.66163933995699</v>
      </c>
      <c r="F254" t="e">
        <f t="shared" si="3"/>
        <v>#N/A</v>
      </c>
    </row>
    <row r="255" spans="1:6" hidden="1" x14ac:dyDescent="0.25">
      <c r="A255" s="1">
        <v>43822</v>
      </c>
      <c r="B255">
        <v>115.58896129525699</v>
      </c>
      <c r="C255">
        <v>3.5356317323881301</v>
      </c>
      <c r="D255">
        <v>4.4305298763970402</v>
      </c>
      <c r="E255">
        <v>162.76635868689101</v>
      </c>
      <c r="F255" t="e">
        <f t="shared" si="3"/>
        <v>#N/A</v>
      </c>
    </row>
    <row r="256" spans="1:6" hidden="1" x14ac:dyDescent="0.25">
      <c r="A256" s="1">
        <v>43823</v>
      </c>
      <c r="B256">
        <v>115.585139869852</v>
      </c>
      <c r="C256">
        <v>3.5349912755885802</v>
      </c>
      <c r="D256">
        <v>4.4306220355005497</v>
      </c>
      <c r="E256">
        <v>165.28973170385501</v>
      </c>
      <c r="F256" t="e">
        <f t="shared" si="3"/>
        <v>#N/A</v>
      </c>
    </row>
    <row r="257" spans="1:6" hidden="1" x14ac:dyDescent="0.25">
      <c r="A257" s="1">
        <v>43824</v>
      </c>
      <c r="B257">
        <v>115.585138848177</v>
      </c>
      <c r="C257">
        <v>3.5349924627924501</v>
      </c>
      <c r="D257">
        <v>4.4306222349632796</v>
      </c>
      <c r="E257">
        <v>165.226454678327</v>
      </c>
      <c r="F257" t="e">
        <f t="shared" si="3"/>
        <v>#N/A</v>
      </c>
    </row>
    <row r="258" spans="1:6" hidden="1" x14ac:dyDescent="0.25">
      <c r="A258" s="1">
        <v>43825</v>
      </c>
      <c r="B258">
        <v>115.56664779018899</v>
      </c>
      <c r="C258">
        <v>3.5348153848647699</v>
      </c>
      <c r="D258">
        <v>4.4312598565330497</v>
      </c>
      <c r="E258">
        <v>166.122265122908</v>
      </c>
      <c r="F258" t="e">
        <f t="shared" si="3"/>
        <v>#N/A</v>
      </c>
    </row>
    <row r="259" spans="1:6" hidden="1" x14ac:dyDescent="0.25">
      <c r="A259" s="1">
        <v>43826</v>
      </c>
      <c r="B259">
        <v>115.700517296927</v>
      </c>
      <c r="C259">
        <v>3.5226464844891798</v>
      </c>
      <c r="D259">
        <v>4.4260875645518896</v>
      </c>
      <c r="E259">
        <v>166.35127347706</v>
      </c>
      <c r="F259" t="e">
        <f t="shared" ref="F259:F322" si="4">VLOOKUP(A259,$L$1:$M$110,2,0)</f>
        <v>#N/A</v>
      </c>
    </row>
    <row r="260" spans="1:6" hidden="1" x14ac:dyDescent="0.25">
      <c r="A260" s="1">
        <v>43829</v>
      </c>
      <c r="B260">
        <v>115.59650539583799</v>
      </c>
      <c r="C260">
        <v>3.5305759915636101</v>
      </c>
      <c r="D260">
        <v>4.4302101515266203</v>
      </c>
      <c r="E260">
        <v>165.24164672124499</v>
      </c>
      <c r="F260" t="e">
        <f t="shared" si="4"/>
        <v>#N/A</v>
      </c>
    </row>
    <row r="261" spans="1:6" hidden="1" x14ac:dyDescent="0.25">
      <c r="A261" s="1">
        <v>43830</v>
      </c>
      <c r="B261">
        <v>115.562644820212</v>
      </c>
      <c r="C261">
        <v>3.5331523196196102</v>
      </c>
      <c r="D261">
        <v>4.4316037877726702</v>
      </c>
      <c r="E261">
        <v>162.02237745187301</v>
      </c>
      <c r="F261" t="e">
        <f t="shared" si="4"/>
        <v>#N/A</v>
      </c>
    </row>
    <row r="262" spans="1:6" hidden="1" x14ac:dyDescent="0.25">
      <c r="A262" s="1">
        <v>43831</v>
      </c>
      <c r="B262">
        <v>115.562701757887</v>
      </c>
      <c r="C262">
        <v>3.5331462119079</v>
      </c>
      <c r="D262">
        <v>4.4316020385056696</v>
      </c>
      <c r="E262">
        <v>162.197596418557</v>
      </c>
      <c r="F262" t="e">
        <f t="shared" si="4"/>
        <v>#N/A</v>
      </c>
    </row>
    <row r="263" spans="1:6" x14ac:dyDescent="0.25">
      <c r="A263" s="1">
        <v>43832</v>
      </c>
      <c r="B263">
        <v>115.73200470588</v>
      </c>
      <c r="C263">
        <v>3.51736971259675</v>
      </c>
      <c r="D263">
        <v>4.4251120740956598</v>
      </c>
      <c r="E263">
        <v>165.79123683015499</v>
      </c>
      <c r="F263">
        <f t="shared" si="4"/>
        <v>31016.067190170299</v>
      </c>
    </row>
    <row r="264" spans="1:6" x14ac:dyDescent="0.25">
      <c r="A264" s="1">
        <v>43833</v>
      </c>
      <c r="B264">
        <v>116.127149061305</v>
      </c>
      <c r="C264">
        <v>3.4827325778807801</v>
      </c>
      <c r="D264">
        <v>4.4105730175770104</v>
      </c>
      <c r="E264">
        <v>170.882427124701</v>
      </c>
      <c r="F264">
        <f t="shared" si="4"/>
        <v>31135.763061523401</v>
      </c>
    </row>
    <row r="265" spans="1:6" x14ac:dyDescent="0.25">
      <c r="A265" s="1">
        <v>43836</v>
      </c>
      <c r="B265">
        <v>116.012101759739</v>
      </c>
      <c r="C265">
        <v>3.48572431805376</v>
      </c>
      <c r="D265">
        <v>4.4046218315436798</v>
      </c>
      <c r="E265">
        <v>171.76989266413599</v>
      </c>
      <c r="F265">
        <f t="shared" si="4"/>
        <v>31709.674434661902</v>
      </c>
    </row>
    <row r="266" spans="1:6" x14ac:dyDescent="0.25">
      <c r="A266" s="1">
        <v>43837</v>
      </c>
      <c r="B266">
        <v>115.941972902769</v>
      </c>
      <c r="C266">
        <v>3.5053354090320101</v>
      </c>
      <c r="D266">
        <v>4.4164495043149197</v>
      </c>
      <c r="E266">
        <v>171.80255554882001</v>
      </c>
      <c r="F266">
        <f t="shared" si="4"/>
        <v>31946.042304992701</v>
      </c>
    </row>
    <row r="267" spans="1:6" x14ac:dyDescent="0.25">
      <c r="A267" s="1">
        <v>43838</v>
      </c>
      <c r="B267">
        <v>115.86906785019499</v>
      </c>
      <c r="C267">
        <v>3.50984145683117</v>
      </c>
      <c r="D267">
        <v>4.4190828801875703</v>
      </c>
      <c r="E267">
        <v>167.03052407372101</v>
      </c>
      <c r="F267">
        <f t="shared" si="4"/>
        <v>34042.126317977898</v>
      </c>
    </row>
    <row r="268" spans="1:6" x14ac:dyDescent="0.25">
      <c r="A268" s="1">
        <v>43839</v>
      </c>
      <c r="B268">
        <v>115.94975487765799</v>
      </c>
      <c r="C268">
        <v>3.5000911859091901</v>
      </c>
      <c r="D268">
        <v>4.4153901536149096</v>
      </c>
      <c r="E268">
        <v>167.02098650870099</v>
      </c>
      <c r="F268">
        <f t="shared" si="4"/>
        <v>34798.900543212898</v>
      </c>
    </row>
    <row r="269" spans="1:6" x14ac:dyDescent="0.25">
      <c r="A269" s="1">
        <v>43840</v>
      </c>
      <c r="B269">
        <v>116.211510061787</v>
      </c>
      <c r="C269">
        <v>3.4761460704180398</v>
      </c>
      <c r="D269">
        <v>4.4050771749705104</v>
      </c>
      <c r="E269">
        <v>167.99488479451199</v>
      </c>
      <c r="F269">
        <f t="shared" si="4"/>
        <v>35689.665273666396</v>
      </c>
    </row>
    <row r="270" spans="1:6" x14ac:dyDescent="0.25">
      <c r="A270" s="1">
        <v>43843</v>
      </c>
      <c r="B270">
        <v>116.055643607142</v>
      </c>
      <c r="C270">
        <v>3.4886449931282799</v>
      </c>
      <c r="D270">
        <v>4.4110917664513298</v>
      </c>
      <c r="E270">
        <v>166.75983998861699</v>
      </c>
      <c r="F270">
        <f t="shared" si="4"/>
        <v>36175.352073669397</v>
      </c>
    </row>
    <row r="271" spans="1:6" x14ac:dyDescent="0.25">
      <c r="A271" s="1">
        <v>43844</v>
      </c>
      <c r="B271">
        <v>116.00517182080701</v>
      </c>
      <c r="C271">
        <v>3.4925827869075099</v>
      </c>
      <c r="D271">
        <v>4.4131025363416398</v>
      </c>
      <c r="E271">
        <v>169.328972221795</v>
      </c>
      <c r="F271">
        <f t="shared" si="4"/>
        <v>36141.8351211548</v>
      </c>
    </row>
    <row r="272" spans="1:6" x14ac:dyDescent="0.25">
      <c r="A272" s="1">
        <v>43845</v>
      </c>
      <c r="B272">
        <v>116.30854319931601</v>
      </c>
      <c r="C272">
        <v>3.4690316753188202</v>
      </c>
      <c r="D272">
        <v>4.4018457479152397</v>
      </c>
      <c r="E272">
        <v>169.37587219741701</v>
      </c>
      <c r="F272">
        <f t="shared" si="4"/>
        <v>33388.6296634674</v>
      </c>
    </row>
    <row r="273" spans="1:6" x14ac:dyDescent="0.25">
      <c r="A273" s="1">
        <v>43846</v>
      </c>
      <c r="B273">
        <v>116.49843105866999</v>
      </c>
      <c r="C273">
        <v>3.4491381444461799</v>
      </c>
      <c r="D273">
        <v>4.3943440205666402</v>
      </c>
      <c r="E273">
        <v>165.46522473198701</v>
      </c>
      <c r="F273">
        <f t="shared" si="4"/>
        <v>31536.189533233599</v>
      </c>
    </row>
    <row r="274" spans="1:6" x14ac:dyDescent="0.25">
      <c r="A274" s="1">
        <v>43847</v>
      </c>
      <c r="B274">
        <v>116.377953905759</v>
      </c>
      <c r="C274">
        <v>3.4578568027151499</v>
      </c>
      <c r="D274">
        <v>4.3988978182971401</v>
      </c>
      <c r="E274">
        <v>164.990900453867</v>
      </c>
      <c r="F274">
        <f t="shared" si="4"/>
        <v>36608.610679626501</v>
      </c>
    </row>
    <row r="275" spans="1:6" x14ac:dyDescent="0.25">
      <c r="A275" s="1">
        <v>43850</v>
      </c>
      <c r="B275">
        <v>116.377953905759</v>
      </c>
      <c r="C275">
        <v>3.4578568027151499</v>
      </c>
      <c r="D275">
        <v>4.3988978182971401</v>
      </c>
      <c r="E275">
        <v>165.16347296650599</v>
      </c>
      <c r="F275">
        <f t="shared" si="4"/>
        <v>36750.089736938498</v>
      </c>
    </row>
    <row r="276" spans="1:6" x14ac:dyDescent="0.25">
      <c r="A276" s="1">
        <v>43851</v>
      </c>
      <c r="B276">
        <v>116.381038786551</v>
      </c>
      <c r="C276">
        <v>3.4409725126584401</v>
      </c>
      <c r="D276">
        <v>4.3890022907635302</v>
      </c>
      <c r="E276">
        <v>167.430768592596</v>
      </c>
      <c r="F276">
        <f t="shared" si="4"/>
        <v>37008.109939575203</v>
      </c>
    </row>
    <row r="277" spans="1:6" x14ac:dyDescent="0.25">
      <c r="A277" s="1">
        <v>43852</v>
      </c>
      <c r="B277">
        <v>116.48218922747699</v>
      </c>
      <c r="C277">
        <v>3.4376103547833798</v>
      </c>
      <c r="D277">
        <v>4.3857427603587604</v>
      </c>
      <c r="E277">
        <v>168.224166527151</v>
      </c>
      <c r="F277">
        <f t="shared" si="4"/>
        <v>36085.654870986902</v>
      </c>
    </row>
    <row r="278" spans="1:6" x14ac:dyDescent="0.25">
      <c r="A278" s="1">
        <v>43853</v>
      </c>
      <c r="B278">
        <v>116.510998641065</v>
      </c>
      <c r="C278">
        <v>3.4329899363105598</v>
      </c>
      <c r="D278">
        <v>4.3848893661379602</v>
      </c>
      <c r="E278">
        <v>172.00745952335001</v>
      </c>
      <c r="F278">
        <f t="shared" si="4"/>
        <v>39665.923873901404</v>
      </c>
    </row>
    <row r="279" spans="1:6" x14ac:dyDescent="0.25">
      <c r="A279" s="1">
        <v>43854</v>
      </c>
      <c r="B279">
        <v>116.747315773042</v>
      </c>
      <c r="C279">
        <v>3.4157699813168501</v>
      </c>
      <c r="D279">
        <v>4.3761990787559002</v>
      </c>
      <c r="E279">
        <v>174.83794401789601</v>
      </c>
      <c r="F279">
        <f t="shared" si="4"/>
        <v>39549.9719390869</v>
      </c>
    </row>
    <row r="280" spans="1:6" x14ac:dyDescent="0.25">
      <c r="A280" s="1">
        <v>43857</v>
      </c>
      <c r="B280">
        <v>116.76333409505899</v>
      </c>
      <c r="C280">
        <v>3.4139615546350202</v>
      </c>
      <c r="D280">
        <v>4.3758433669158698</v>
      </c>
      <c r="E280">
        <v>181.57023070851</v>
      </c>
      <c r="F280">
        <f t="shared" si="4"/>
        <v>39107.1858654022</v>
      </c>
    </row>
    <row r="281" spans="1:6" x14ac:dyDescent="0.25">
      <c r="A281" s="1">
        <v>43858</v>
      </c>
      <c r="B281">
        <v>117.09636221244899</v>
      </c>
      <c r="C281">
        <v>3.3860887915083899</v>
      </c>
      <c r="D281">
        <v>4.3636708423188297</v>
      </c>
      <c r="E281">
        <v>177.50368071845</v>
      </c>
      <c r="F281">
        <f t="shared" si="4"/>
        <v>34973.655437469497</v>
      </c>
    </row>
    <row r="282" spans="1:6" x14ac:dyDescent="0.25">
      <c r="A282" s="1">
        <v>43859</v>
      </c>
      <c r="B282">
        <v>117.917266568282</v>
      </c>
      <c r="C282">
        <v>3.3204953179227998</v>
      </c>
      <c r="D282">
        <v>4.3331847474824103</v>
      </c>
      <c r="E282">
        <v>174.48047434065001</v>
      </c>
      <c r="F282">
        <f t="shared" si="4"/>
        <v>34928.805257797198</v>
      </c>
    </row>
    <row r="283" spans="1:6" x14ac:dyDescent="0.25">
      <c r="A283" s="1">
        <v>43860</v>
      </c>
      <c r="B283">
        <v>118.249637313675</v>
      </c>
      <c r="C283">
        <v>3.2967825371183102</v>
      </c>
      <c r="D283">
        <v>4.3212931049467498</v>
      </c>
      <c r="E283">
        <v>172.831917020422</v>
      </c>
      <c r="F283">
        <f t="shared" si="4"/>
        <v>38076.177955627398</v>
      </c>
    </row>
    <row r="284" spans="1:6" x14ac:dyDescent="0.25">
      <c r="A284" s="1">
        <v>43861</v>
      </c>
      <c r="B284">
        <v>118.70243435360101</v>
      </c>
      <c r="C284">
        <v>3.26300015639133</v>
      </c>
      <c r="D284">
        <v>4.3050658518179299</v>
      </c>
      <c r="E284">
        <v>177.05996325684299</v>
      </c>
      <c r="F284">
        <f t="shared" si="4"/>
        <v>38232.686977386496</v>
      </c>
    </row>
    <row r="285" spans="1:6" x14ac:dyDescent="0.25">
      <c r="A285" s="1">
        <v>43864</v>
      </c>
      <c r="B285">
        <v>118.46131970265</v>
      </c>
      <c r="C285">
        <v>3.28281389364493</v>
      </c>
      <c r="D285">
        <v>4.3137285452853096</v>
      </c>
      <c r="E285">
        <v>176.69451230803301</v>
      </c>
      <c r="F285">
        <f t="shared" si="4"/>
        <v>37824.571680068999</v>
      </c>
    </row>
    <row r="286" spans="1:6" x14ac:dyDescent="0.25">
      <c r="A286" s="1">
        <v>43865</v>
      </c>
      <c r="B286">
        <v>117.99040266572401</v>
      </c>
      <c r="C286">
        <v>3.31593219236172</v>
      </c>
      <c r="D286">
        <v>4.3303713696925996</v>
      </c>
      <c r="E286">
        <v>172.73622432422101</v>
      </c>
      <c r="F286">
        <f t="shared" si="4"/>
        <v>36978.962387084997</v>
      </c>
    </row>
    <row r="287" spans="1:6" x14ac:dyDescent="0.25">
      <c r="A287" s="1">
        <v>43866</v>
      </c>
      <c r="B287">
        <v>117.74554788506499</v>
      </c>
      <c r="C287">
        <v>3.3383624723326299</v>
      </c>
      <c r="D287">
        <v>4.3438282090185503</v>
      </c>
      <c r="E287">
        <v>169.416569137468</v>
      </c>
      <c r="F287">
        <f t="shared" si="4"/>
        <v>37842.089811325102</v>
      </c>
    </row>
    <row r="288" spans="1:6" x14ac:dyDescent="0.25">
      <c r="A288" s="1">
        <v>43867</v>
      </c>
      <c r="B288">
        <v>118.09997996944099</v>
      </c>
      <c r="C288">
        <v>3.3075137939741999</v>
      </c>
      <c r="D288">
        <v>4.3308245458277304</v>
      </c>
      <c r="E288">
        <v>167.627147246829</v>
      </c>
      <c r="F288">
        <f t="shared" si="4"/>
        <v>38608.152448654197</v>
      </c>
    </row>
    <row r="289" spans="1:6" x14ac:dyDescent="0.25">
      <c r="A289" s="1">
        <v>43868</v>
      </c>
      <c r="B289">
        <v>118.407769058276</v>
      </c>
      <c r="C289">
        <v>3.2842587591640902</v>
      </c>
      <c r="D289">
        <v>4.3198122152342497</v>
      </c>
      <c r="E289">
        <v>171.293428273839</v>
      </c>
      <c r="F289">
        <f t="shared" si="4"/>
        <v>39003.885690689101</v>
      </c>
    </row>
    <row r="290" spans="1:6" x14ac:dyDescent="0.25">
      <c r="A290" s="1">
        <v>43871</v>
      </c>
      <c r="B290">
        <v>118.709057367494</v>
      </c>
      <c r="C290">
        <v>3.2619279048358099</v>
      </c>
      <c r="D290">
        <v>4.3089140064801601</v>
      </c>
      <c r="E290">
        <v>170.796373569324</v>
      </c>
      <c r="F290">
        <f t="shared" si="4"/>
        <v>40777.659152984597</v>
      </c>
    </row>
    <row r="291" spans="1:6" x14ac:dyDescent="0.25">
      <c r="A291" s="1">
        <v>43872</v>
      </c>
      <c r="B291">
        <v>118.93329118538701</v>
      </c>
      <c r="C291">
        <v>3.2437630074135799</v>
      </c>
      <c r="D291">
        <v>4.3004030498675601</v>
      </c>
      <c r="E291">
        <v>166.58522651973101</v>
      </c>
      <c r="F291">
        <f t="shared" si="4"/>
        <v>40724.780874252298</v>
      </c>
    </row>
    <row r="292" spans="1:6" x14ac:dyDescent="0.25">
      <c r="A292" s="1">
        <v>43873</v>
      </c>
      <c r="B292">
        <v>118.90156747301</v>
      </c>
      <c r="C292">
        <v>3.2450196561804399</v>
      </c>
      <c r="D292">
        <v>4.3009006484574899</v>
      </c>
      <c r="E292">
        <v>162.71180673259801</v>
      </c>
      <c r="F292">
        <f t="shared" si="4"/>
        <v>41075.3980579376</v>
      </c>
    </row>
    <row r="293" spans="1:6" x14ac:dyDescent="0.25">
      <c r="A293" s="1">
        <v>43874</v>
      </c>
      <c r="B293">
        <v>119.118554455999</v>
      </c>
      <c r="C293">
        <v>3.2262627024249602</v>
      </c>
      <c r="D293">
        <v>4.2930042532022403</v>
      </c>
      <c r="E293">
        <v>162.88841084374599</v>
      </c>
      <c r="F293">
        <f t="shared" si="4"/>
        <v>40884.520086288503</v>
      </c>
    </row>
    <row r="294" spans="1:6" x14ac:dyDescent="0.25">
      <c r="A294" s="1">
        <v>43875</v>
      </c>
      <c r="B294">
        <v>119.693529028941</v>
      </c>
      <c r="C294">
        <v>3.1804932836056499</v>
      </c>
      <c r="D294">
        <v>4.2721053372587203</v>
      </c>
      <c r="E294">
        <v>161.83372106008301</v>
      </c>
      <c r="F294">
        <f t="shared" si="4"/>
        <v>40758.552219390898</v>
      </c>
    </row>
    <row r="295" spans="1:6" x14ac:dyDescent="0.25">
      <c r="A295" s="1">
        <v>43878</v>
      </c>
      <c r="B295">
        <v>119.693529028941</v>
      </c>
      <c r="C295">
        <v>3.1804932836056299</v>
      </c>
      <c r="D295">
        <v>4.2721053372586999</v>
      </c>
      <c r="E295">
        <v>161.660355535967</v>
      </c>
      <c r="F295">
        <f t="shared" si="4"/>
        <v>40950.793743133501</v>
      </c>
    </row>
    <row r="296" spans="1:6" x14ac:dyDescent="0.25">
      <c r="A296" s="1">
        <v>43879</v>
      </c>
      <c r="B296">
        <v>120.201321260336</v>
      </c>
      <c r="C296">
        <v>3.1450215263465</v>
      </c>
      <c r="D296">
        <v>4.2545141572213501</v>
      </c>
      <c r="E296">
        <v>161.37615868793799</v>
      </c>
      <c r="F296">
        <f t="shared" si="4"/>
        <v>41919.7522315979</v>
      </c>
    </row>
    <row r="297" spans="1:6" x14ac:dyDescent="0.25">
      <c r="A297" s="1">
        <v>43880</v>
      </c>
      <c r="B297">
        <v>120.27085132570301</v>
      </c>
      <c r="C297">
        <v>3.14135913138895</v>
      </c>
      <c r="D297">
        <v>4.2521674709781099</v>
      </c>
      <c r="E297">
        <v>161.357271009334</v>
      </c>
      <c r="F297">
        <f t="shared" si="4"/>
        <v>41664.889032363899</v>
      </c>
    </row>
    <row r="298" spans="1:6" x14ac:dyDescent="0.25">
      <c r="A298" s="1">
        <v>43881</v>
      </c>
      <c r="B298">
        <v>120.635671413598</v>
      </c>
      <c r="C298">
        <v>3.1131178582146202</v>
      </c>
      <c r="D298">
        <v>4.2390748796973599</v>
      </c>
      <c r="E298">
        <v>162.976871193145</v>
      </c>
      <c r="F298">
        <f t="shared" si="4"/>
        <v>42196.836273193403</v>
      </c>
    </row>
    <row r="299" spans="1:6" x14ac:dyDescent="0.25">
      <c r="A299" s="1">
        <v>43882</v>
      </c>
      <c r="B299">
        <v>120.94003327918701</v>
      </c>
      <c r="C299">
        <v>3.0926836464225</v>
      </c>
      <c r="D299">
        <v>4.22939237259079</v>
      </c>
      <c r="E299">
        <v>166.86613517588401</v>
      </c>
      <c r="F299">
        <f t="shared" si="4"/>
        <v>42038.702445983901</v>
      </c>
    </row>
    <row r="300" spans="1:6" hidden="1" x14ac:dyDescent="0.25">
      <c r="A300" s="1">
        <v>43886</v>
      </c>
      <c r="B300">
        <v>120.75292272797</v>
      </c>
      <c r="C300">
        <v>3.1016080278492799</v>
      </c>
      <c r="D300">
        <v>4.2358456027791398</v>
      </c>
      <c r="E300">
        <v>178.98268043923301</v>
      </c>
      <c r="F300" t="e">
        <f t="shared" si="4"/>
        <v>#N/A</v>
      </c>
    </row>
    <row r="301" spans="1:6" x14ac:dyDescent="0.25">
      <c r="A301" s="1">
        <v>43887</v>
      </c>
      <c r="B301">
        <v>120.504879409694</v>
      </c>
      <c r="C301">
        <v>3.1209396526022002</v>
      </c>
      <c r="D301">
        <v>4.2446617084026697</v>
      </c>
      <c r="E301">
        <v>180.78981158630299</v>
      </c>
      <c r="F301">
        <f t="shared" si="4"/>
        <v>40658.738931655898</v>
      </c>
    </row>
    <row r="302" spans="1:6" x14ac:dyDescent="0.25">
      <c r="A302" s="1">
        <v>43888</v>
      </c>
      <c r="B302">
        <v>119.43854414514099</v>
      </c>
      <c r="C302">
        <v>3.19814900910837</v>
      </c>
      <c r="D302">
        <v>4.2826950574731404</v>
      </c>
      <c r="E302">
        <v>196.66168836897899</v>
      </c>
      <c r="F302">
        <f t="shared" si="4"/>
        <v>38484.588796615601</v>
      </c>
    </row>
    <row r="303" spans="1:6" x14ac:dyDescent="0.25">
      <c r="A303" s="1">
        <v>43889</v>
      </c>
      <c r="B303">
        <v>119.476137535368</v>
      </c>
      <c r="C303">
        <v>3.1910562770777098</v>
      </c>
      <c r="D303">
        <v>4.2815695983712398</v>
      </c>
      <c r="E303">
        <v>205.17461560750101</v>
      </c>
      <c r="F303">
        <f t="shared" si="4"/>
        <v>38580.122581481897</v>
      </c>
    </row>
    <row r="304" spans="1:6" x14ac:dyDescent="0.25">
      <c r="A304" s="1">
        <v>43892</v>
      </c>
      <c r="B304">
        <v>119.994808593776</v>
      </c>
      <c r="C304">
        <v>3.14453838427093</v>
      </c>
      <c r="D304">
        <v>4.2630661938415102</v>
      </c>
      <c r="E304">
        <v>196.67714090509099</v>
      </c>
      <c r="F304">
        <f t="shared" si="4"/>
        <v>44691.086267471299</v>
      </c>
    </row>
    <row r="305" spans="1:6" x14ac:dyDescent="0.25">
      <c r="A305" s="1">
        <v>43893</v>
      </c>
      <c r="B305">
        <v>121.541966853014</v>
      </c>
      <c r="C305">
        <v>3.01775737586842</v>
      </c>
      <c r="D305">
        <v>4.2094030485619598</v>
      </c>
      <c r="E305">
        <v>200.73870461078201</v>
      </c>
      <c r="F305">
        <f t="shared" si="4"/>
        <v>44368.014301299998</v>
      </c>
    </row>
    <row r="306" spans="1:6" x14ac:dyDescent="0.25">
      <c r="A306" s="1">
        <v>43894</v>
      </c>
      <c r="B306">
        <v>122.31538234459801</v>
      </c>
      <c r="C306">
        <v>2.94269154245081</v>
      </c>
      <c r="D306">
        <v>4.1823402725585899</v>
      </c>
      <c r="E306">
        <v>187.35620176635399</v>
      </c>
      <c r="F306">
        <f t="shared" si="4"/>
        <v>34099.348796844497</v>
      </c>
    </row>
    <row r="307" spans="1:6" x14ac:dyDescent="0.25">
      <c r="A307" s="1">
        <v>43895</v>
      </c>
      <c r="B307">
        <v>122.034666880526</v>
      </c>
      <c r="C307">
        <v>2.9612693030947699</v>
      </c>
      <c r="D307">
        <v>4.1927605664159699</v>
      </c>
      <c r="E307">
        <v>202.21274429432401</v>
      </c>
      <c r="F307">
        <f t="shared" si="4"/>
        <v>30202.3278465271</v>
      </c>
    </row>
    <row r="308" spans="1:6" x14ac:dyDescent="0.25">
      <c r="A308" s="1">
        <v>43896</v>
      </c>
      <c r="B308">
        <v>123.394063943126</v>
      </c>
      <c r="C308">
        <v>2.87138628710639</v>
      </c>
      <c r="D308">
        <v>4.1489315393231196</v>
      </c>
      <c r="E308">
        <v>202.79282856382201</v>
      </c>
      <c r="F308">
        <f t="shared" si="4"/>
        <v>23524.737413406401</v>
      </c>
    </row>
    <row r="309" spans="1:6" x14ac:dyDescent="0.25">
      <c r="A309" s="1">
        <v>43899</v>
      </c>
      <c r="B309">
        <v>118.54746679677601</v>
      </c>
      <c r="C309">
        <v>3.2661630049969999</v>
      </c>
      <c r="D309">
        <v>4.3173842032481202</v>
      </c>
      <c r="E309">
        <v>265.60925690546702</v>
      </c>
      <c r="F309">
        <f t="shared" si="4"/>
        <v>22655.973127365101</v>
      </c>
    </row>
    <row r="310" spans="1:6" x14ac:dyDescent="0.25">
      <c r="A310" s="1">
        <v>43900</v>
      </c>
      <c r="B310">
        <v>118.58848984548101</v>
      </c>
      <c r="C310">
        <v>3.25645624161305</v>
      </c>
      <c r="D310">
        <v>4.3150697631936898</v>
      </c>
      <c r="E310">
        <v>246.56629395361799</v>
      </c>
      <c r="F310">
        <f t="shared" si="4"/>
        <v>19925.933656692501</v>
      </c>
    </row>
    <row r="311" spans="1:6" x14ac:dyDescent="0.25">
      <c r="A311" s="1">
        <v>43901</v>
      </c>
      <c r="B311">
        <v>114.767121479143</v>
      </c>
      <c r="C311">
        <v>3.5647189552195901</v>
      </c>
      <c r="D311">
        <v>4.4584990823453596</v>
      </c>
      <c r="E311">
        <v>275.45676012657901</v>
      </c>
      <c r="F311">
        <f t="shared" si="4"/>
        <v>16339.868106841999</v>
      </c>
    </row>
    <row r="312" spans="1:6" x14ac:dyDescent="0.25">
      <c r="A312" s="1">
        <v>43902</v>
      </c>
      <c r="B312">
        <v>108.368368804295</v>
      </c>
      <c r="C312">
        <v>4.1589967115134296</v>
      </c>
      <c r="D312">
        <v>4.7306925466033798</v>
      </c>
      <c r="E312">
        <v>343.25257765497003</v>
      </c>
      <c r="F312">
        <f t="shared" si="4"/>
        <v>16111.2102336884</v>
      </c>
    </row>
    <row r="313" spans="1:6" x14ac:dyDescent="0.25">
      <c r="A313" s="1">
        <v>43903</v>
      </c>
      <c r="B313">
        <v>110.048066081844</v>
      </c>
      <c r="C313">
        <v>3.9859641129780599</v>
      </c>
      <c r="D313">
        <v>4.6537900835028596</v>
      </c>
      <c r="E313">
        <v>310.11516442992001</v>
      </c>
      <c r="F313">
        <f t="shared" si="4"/>
        <v>21115.380008697499</v>
      </c>
    </row>
    <row r="314" spans="1:6" x14ac:dyDescent="0.25">
      <c r="A314" s="1">
        <v>43906</v>
      </c>
      <c r="B314">
        <v>105.886768221922</v>
      </c>
      <c r="C314">
        <v>4.3871681804045402</v>
      </c>
      <c r="D314">
        <v>4.84295598168735</v>
      </c>
      <c r="E314">
        <v>369.73120355478</v>
      </c>
      <c r="F314">
        <f t="shared" si="4"/>
        <v>20188.695409774798</v>
      </c>
    </row>
    <row r="315" spans="1:6" x14ac:dyDescent="0.25">
      <c r="A315" s="1">
        <v>43907</v>
      </c>
      <c r="B315">
        <v>104.89450954257499</v>
      </c>
      <c r="C315">
        <v>4.4924866368398897</v>
      </c>
      <c r="D315">
        <v>4.88926427502662</v>
      </c>
      <c r="E315">
        <v>357.64206667556999</v>
      </c>
      <c r="F315">
        <f t="shared" si="4"/>
        <v>20370.037874221802</v>
      </c>
    </row>
    <row r="316" spans="1:6" x14ac:dyDescent="0.25">
      <c r="A316" s="1">
        <v>43908</v>
      </c>
      <c r="B316">
        <v>96.804506710211996</v>
      </c>
      <c r="C316">
        <v>5.34912250632682</v>
      </c>
      <c r="D316">
        <v>5.3309571941141796</v>
      </c>
      <c r="E316">
        <v>438.82347541426401</v>
      </c>
      <c r="F316">
        <f t="shared" si="4"/>
        <v>19217.725658416701</v>
      </c>
    </row>
    <row r="317" spans="1:6" x14ac:dyDescent="0.25">
      <c r="A317" s="1">
        <v>43909</v>
      </c>
      <c r="B317">
        <v>95.353522717394</v>
      </c>
      <c r="C317">
        <v>5.5219058549479803</v>
      </c>
      <c r="D317">
        <v>5.4111613919216301</v>
      </c>
      <c r="E317">
        <v>460.44685176439799</v>
      </c>
      <c r="F317">
        <f t="shared" si="4"/>
        <v>17808.9333744049</v>
      </c>
    </row>
    <row r="318" spans="1:6" x14ac:dyDescent="0.25">
      <c r="A318" s="1">
        <v>43910</v>
      </c>
      <c r="B318">
        <v>98.897849418237897</v>
      </c>
      <c r="C318">
        <v>5.1402251773378298</v>
      </c>
      <c r="D318">
        <v>5.20116424668712</v>
      </c>
      <c r="E318">
        <v>444.65641875035197</v>
      </c>
      <c r="F318">
        <f t="shared" si="4"/>
        <v>17709.669965744</v>
      </c>
    </row>
    <row r="319" spans="1:6" x14ac:dyDescent="0.25">
      <c r="A319" s="1">
        <v>43913</v>
      </c>
      <c r="B319">
        <v>98.216727705509896</v>
      </c>
      <c r="C319">
        <v>5.2080450909588896</v>
      </c>
      <c r="D319">
        <v>5.2260444937417097</v>
      </c>
      <c r="E319">
        <v>456.00862413574799</v>
      </c>
      <c r="F319">
        <f t="shared" si="4"/>
        <v>17931.091194152799</v>
      </c>
    </row>
    <row r="320" spans="1:6" x14ac:dyDescent="0.25">
      <c r="A320" s="1">
        <v>43914</v>
      </c>
      <c r="B320">
        <v>101.388885830262</v>
      </c>
      <c r="C320">
        <v>4.8764976854961102</v>
      </c>
      <c r="D320">
        <v>5.0620946701776104</v>
      </c>
      <c r="E320">
        <v>415.48582895322897</v>
      </c>
      <c r="F320">
        <f t="shared" si="4"/>
        <v>19432.446386337298</v>
      </c>
    </row>
    <row r="321" spans="1:6" x14ac:dyDescent="0.25">
      <c r="A321" s="1">
        <v>43915</v>
      </c>
      <c r="B321">
        <v>107.623476235308</v>
      </c>
      <c r="C321">
        <v>4.24862769246801</v>
      </c>
      <c r="D321">
        <v>4.7616992659594404</v>
      </c>
      <c r="E321">
        <v>348.12081336347899</v>
      </c>
      <c r="F321">
        <f t="shared" si="4"/>
        <v>20097.2434577942</v>
      </c>
    </row>
    <row r="322" spans="1:6" x14ac:dyDescent="0.25">
      <c r="A322" s="1">
        <v>43916</v>
      </c>
      <c r="B322">
        <v>110.10626785913</v>
      </c>
      <c r="C322">
        <v>4.0030542430713902</v>
      </c>
      <c r="D322">
        <v>4.65031459028335</v>
      </c>
      <c r="E322">
        <v>327.247327911014</v>
      </c>
      <c r="F322">
        <f t="shared" si="4"/>
        <v>22686.996438980099</v>
      </c>
    </row>
    <row r="323" spans="1:6" x14ac:dyDescent="0.25">
      <c r="A323" s="1">
        <v>43917</v>
      </c>
      <c r="B323">
        <v>107.210531949352</v>
      </c>
      <c r="C323">
        <v>4.2614384916299404</v>
      </c>
      <c r="D323">
        <v>4.7778893958856496</v>
      </c>
      <c r="E323">
        <v>363.01458448986898</v>
      </c>
      <c r="F323">
        <f t="shared" ref="F323:F375" si="5">VLOOKUP(A323,$L$1:$M$110,2,0)</f>
        <v>21127.195732116699</v>
      </c>
    </row>
    <row r="324" spans="1:6" x14ac:dyDescent="0.25">
      <c r="A324" s="1">
        <v>43920</v>
      </c>
      <c r="B324">
        <v>106.727670012324</v>
      </c>
      <c r="C324">
        <v>4.3156188097587398</v>
      </c>
      <c r="D324">
        <v>4.8006882420853403</v>
      </c>
      <c r="E324">
        <v>361.381821057715</v>
      </c>
      <c r="F324">
        <f t="shared" si="5"/>
        <v>21425.840627670299</v>
      </c>
    </row>
    <row r="325" spans="1:6" x14ac:dyDescent="0.25">
      <c r="A325" s="1">
        <v>43921</v>
      </c>
      <c r="B325">
        <v>107.627785942172</v>
      </c>
      <c r="C325">
        <v>4.2196925377732102</v>
      </c>
      <c r="D325">
        <v>4.7603069543389704</v>
      </c>
      <c r="E325">
        <v>352.3684175994</v>
      </c>
      <c r="F325">
        <f t="shared" si="5"/>
        <v>19817.911643981901</v>
      </c>
    </row>
    <row r="326" spans="1:6" x14ac:dyDescent="0.25">
      <c r="A326" s="1">
        <v>43922</v>
      </c>
      <c r="B326">
        <v>105.082816460413</v>
      </c>
      <c r="C326">
        <v>4.4653120696705297</v>
      </c>
      <c r="D326">
        <v>4.8788908921985898</v>
      </c>
      <c r="E326">
        <v>379.59258231416999</v>
      </c>
      <c r="F326">
        <f t="shared" si="5"/>
        <v>21048.148515701301</v>
      </c>
    </row>
    <row r="327" spans="1:6" x14ac:dyDescent="0.25">
      <c r="A327" s="1">
        <v>43923</v>
      </c>
      <c r="B327">
        <v>104.486152218402</v>
      </c>
      <c r="C327">
        <v>4.5203097877158003</v>
      </c>
      <c r="D327">
        <v>4.9091939343224302</v>
      </c>
      <c r="E327">
        <v>385.97485932544998</v>
      </c>
      <c r="F327">
        <f t="shared" si="5"/>
        <v>21040.622739791899</v>
      </c>
    </row>
    <row r="328" spans="1:6" x14ac:dyDescent="0.25">
      <c r="A328" s="1">
        <v>43924</v>
      </c>
      <c r="B328">
        <v>103.318526625372</v>
      </c>
      <c r="C328">
        <v>4.6254662702945604</v>
      </c>
      <c r="D328">
        <v>4.9698151854043298</v>
      </c>
      <c r="E328">
        <v>398.05794606573699</v>
      </c>
      <c r="F328">
        <f t="shared" si="5"/>
        <v>20003.507789611798</v>
      </c>
    </row>
    <row r="329" spans="1:6" x14ac:dyDescent="0.25">
      <c r="A329" s="1">
        <v>43927</v>
      </c>
      <c r="B329">
        <v>103.405304979219</v>
      </c>
      <c r="C329">
        <v>4.6049547608974999</v>
      </c>
      <c r="D329">
        <v>4.9671055182848898</v>
      </c>
      <c r="E329">
        <v>390.03171172360697</v>
      </c>
      <c r="F329">
        <f t="shared" si="5"/>
        <v>20400.083246231101</v>
      </c>
    </row>
    <row r="330" spans="1:6" x14ac:dyDescent="0.25">
      <c r="A330" s="1">
        <v>43928</v>
      </c>
      <c r="B330">
        <v>103.72851240528</v>
      </c>
      <c r="C330">
        <v>4.5683698966876003</v>
      </c>
      <c r="D330">
        <v>4.9494499686037301</v>
      </c>
      <c r="E330">
        <v>381.73302968995199</v>
      </c>
      <c r="F330">
        <f t="shared" si="5"/>
        <v>24815.068933486898</v>
      </c>
    </row>
    <row r="331" spans="1:6" x14ac:dyDescent="0.25">
      <c r="A331" s="1">
        <v>43929</v>
      </c>
      <c r="B331">
        <v>104.20267855405901</v>
      </c>
      <c r="C331">
        <v>4.5230681664680796</v>
      </c>
      <c r="D331">
        <v>4.9243144969616601</v>
      </c>
      <c r="E331">
        <v>372.56338379451302</v>
      </c>
      <c r="F331">
        <f t="shared" si="5"/>
        <v>26102.977457046502</v>
      </c>
    </row>
    <row r="332" spans="1:6" x14ac:dyDescent="0.25">
      <c r="A332" s="1">
        <v>43930</v>
      </c>
      <c r="B332">
        <v>107.399648351333</v>
      </c>
      <c r="C332">
        <v>4.1909724525885004</v>
      </c>
      <c r="D332">
        <v>4.7727480182862596</v>
      </c>
      <c r="E332">
        <v>341.30111241715798</v>
      </c>
      <c r="F332">
        <f t="shared" si="5"/>
        <v>27871.414524078398</v>
      </c>
    </row>
    <row r="333" spans="1:6" hidden="1" x14ac:dyDescent="0.25">
      <c r="A333" s="1">
        <v>43931</v>
      </c>
      <c r="B333">
        <v>107.399648351333</v>
      </c>
      <c r="C333">
        <v>4.1909724525884799</v>
      </c>
      <c r="D333">
        <v>4.7727480182862596</v>
      </c>
      <c r="E333">
        <v>341.38171963354199</v>
      </c>
      <c r="F333" t="e">
        <f t="shared" si="5"/>
        <v>#N/A</v>
      </c>
    </row>
    <row r="334" spans="1:6" x14ac:dyDescent="0.25">
      <c r="A334" s="1">
        <v>43934</v>
      </c>
      <c r="B334">
        <v>108.51756104357599</v>
      </c>
      <c r="C334">
        <v>4.0887200724516202</v>
      </c>
      <c r="D334">
        <v>4.72101226067414</v>
      </c>
      <c r="E334">
        <v>327.70228739127901</v>
      </c>
      <c r="F334">
        <f t="shared" si="5"/>
        <v>28511.7681007385</v>
      </c>
    </row>
    <row r="335" spans="1:6" x14ac:dyDescent="0.25">
      <c r="A335" s="1">
        <v>43935</v>
      </c>
      <c r="B335">
        <v>108.97684186305</v>
      </c>
      <c r="C335">
        <v>4.0463191063130504</v>
      </c>
      <c r="D335">
        <v>4.6992639591316197</v>
      </c>
      <c r="E335">
        <v>325.26583171424198</v>
      </c>
      <c r="F335">
        <f t="shared" si="5"/>
        <v>28842.361379623399</v>
      </c>
    </row>
    <row r="336" spans="1:6" x14ac:dyDescent="0.25">
      <c r="A336" s="1">
        <v>43936</v>
      </c>
      <c r="B336">
        <v>107.34486604113199</v>
      </c>
      <c r="C336">
        <v>4.2122886944488496</v>
      </c>
      <c r="D336">
        <v>4.7719139124363199</v>
      </c>
      <c r="E336">
        <v>352.85926433594801</v>
      </c>
      <c r="F336">
        <f t="shared" si="5"/>
        <v>28656.347568511999</v>
      </c>
    </row>
    <row r="337" spans="1:6" x14ac:dyDescent="0.25">
      <c r="A337" s="1">
        <v>43937</v>
      </c>
      <c r="B337">
        <v>106.29368115010701</v>
      </c>
      <c r="C337">
        <v>4.3200831220070901</v>
      </c>
      <c r="D337">
        <v>4.81983869197337</v>
      </c>
      <c r="E337">
        <v>363.52069403078798</v>
      </c>
      <c r="F337">
        <f t="shared" si="5"/>
        <v>29367.1432056427</v>
      </c>
    </row>
    <row r="338" spans="1:6" x14ac:dyDescent="0.25">
      <c r="A338" s="1">
        <v>43938</v>
      </c>
      <c r="B338">
        <v>106.60680844366701</v>
      </c>
      <c r="C338">
        <v>4.2909358027112399</v>
      </c>
      <c r="D338">
        <v>4.8052920019046201</v>
      </c>
      <c r="E338">
        <v>360.292960632811</v>
      </c>
      <c r="F338">
        <f t="shared" si="5"/>
        <v>25446.269247055101</v>
      </c>
    </row>
    <row r="339" spans="1:6" x14ac:dyDescent="0.25">
      <c r="A339" s="1">
        <v>43941</v>
      </c>
      <c r="B339">
        <v>105.94778946288299</v>
      </c>
      <c r="C339">
        <v>4.3570359243338501</v>
      </c>
      <c r="D339">
        <v>4.8366780507345304</v>
      </c>
      <c r="E339">
        <v>367.542544914058</v>
      </c>
      <c r="F339">
        <f t="shared" si="5"/>
        <v>24631.883010864301</v>
      </c>
    </row>
    <row r="340" spans="1:6" hidden="1" x14ac:dyDescent="0.25">
      <c r="A340" s="1">
        <v>43942</v>
      </c>
      <c r="B340">
        <v>104.455057617267</v>
      </c>
      <c r="C340">
        <v>4.5138962565474996</v>
      </c>
      <c r="D340">
        <v>4.9143493093476804</v>
      </c>
      <c r="E340">
        <v>389.28366813977101</v>
      </c>
      <c r="F340" t="e">
        <f t="shared" si="5"/>
        <v>#N/A</v>
      </c>
    </row>
    <row r="341" spans="1:6" x14ac:dyDescent="0.25">
      <c r="A341" s="1">
        <v>43943</v>
      </c>
      <c r="B341">
        <v>103.360078009901</v>
      </c>
      <c r="C341">
        <v>4.6237033527265199</v>
      </c>
      <c r="D341">
        <v>4.9704290905902404</v>
      </c>
      <c r="E341">
        <v>398.24492652476198</v>
      </c>
      <c r="F341">
        <f t="shared" si="5"/>
        <v>25560.643939971898</v>
      </c>
    </row>
    <row r="342" spans="1:6" x14ac:dyDescent="0.25">
      <c r="A342" s="1">
        <v>43944</v>
      </c>
      <c r="B342">
        <v>102.765746660955</v>
      </c>
      <c r="C342">
        <v>4.6805842496129202</v>
      </c>
      <c r="D342">
        <v>5.0025317067907897</v>
      </c>
      <c r="E342">
        <v>406.58366976498297</v>
      </c>
      <c r="F342">
        <f t="shared" si="5"/>
        <v>25870.1618804932</v>
      </c>
    </row>
    <row r="343" spans="1:6" x14ac:dyDescent="0.25">
      <c r="A343" s="1">
        <v>43945</v>
      </c>
      <c r="B343">
        <v>101.513958408957</v>
      </c>
      <c r="C343">
        <v>4.8140899227934097</v>
      </c>
      <c r="D343">
        <v>5.0711196654877204</v>
      </c>
      <c r="E343">
        <v>420.84879189857998</v>
      </c>
      <c r="F343">
        <f t="shared" si="5"/>
        <v>25818.958799362201</v>
      </c>
    </row>
    <row r="344" spans="1:6" x14ac:dyDescent="0.25">
      <c r="A344" s="1">
        <v>43948</v>
      </c>
      <c r="B344">
        <v>100.906551519696</v>
      </c>
      <c r="C344">
        <v>4.8758544377077904</v>
      </c>
      <c r="D344">
        <v>5.1028336408095898</v>
      </c>
      <c r="E344">
        <v>422.599974689036</v>
      </c>
      <c r="F344">
        <f t="shared" si="5"/>
        <v>27992.2797298431</v>
      </c>
    </row>
    <row r="345" spans="1:6" x14ac:dyDescent="0.25">
      <c r="A345" s="1">
        <v>43949</v>
      </c>
      <c r="B345">
        <v>101.37889190060299</v>
      </c>
      <c r="C345">
        <v>4.8217533500364702</v>
      </c>
      <c r="D345">
        <v>5.0776620464813202</v>
      </c>
      <c r="E345">
        <v>422.14428572021001</v>
      </c>
      <c r="F345">
        <f t="shared" si="5"/>
        <v>29698.821847915598</v>
      </c>
    </row>
    <row r="346" spans="1:6" x14ac:dyDescent="0.25">
      <c r="A346" s="1">
        <v>43950</v>
      </c>
      <c r="B346">
        <v>103.028503816342</v>
      </c>
      <c r="C346">
        <v>4.6437785900075896</v>
      </c>
      <c r="D346">
        <v>4.9958543214346696</v>
      </c>
      <c r="E346">
        <v>402.949053017376</v>
      </c>
      <c r="F346">
        <f t="shared" si="5"/>
        <v>28709.891059875499</v>
      </c>
    </row>
    <row r="347" spans="1:6" x14ac:dyDescent="0.25">
      <c r="A347" s="1">
        <v>43951</v>
      </c>
      <c r="B347">
        <v>104.807721001514</v>
      </c>
      <c r="C347">
        <v>4.4677758124684797</v>
      </c>
      <c r="D347">
        <v>4.90839460286898</v>
      </c>
      <c r="E347">
        <v>384.76748448299202</v>
      </c>
      <c r="F347">
        <f t="shared" si="5"/>
        <v>20968.4107933044</v>
      </c>
    </row>
    <row r="348" spans="1:6" hidden="1" x14ac:dyDescent="0.25">
      <c r="A348" s="1">
        <v>43952</v>
      </c>
      <c r="B348">
        <v>105.64612636737</v>
      </c>
      <c r="C348">
        <v>4.3963850213026401</v>
      </c>
      <c r="D348">
        <v>4.8617573451434399</v>
      </c>
      <c r="E348">
        <v>378.46666447083197</v>
      </c>
      <c r="F348" t="e">
        <f t="shared" si="5"/>
        <v>#N/A</v>
      </c>
    </row>
    <row r="349" spans="1:6" x14ac:dyDescent="0.25">
      <c r="A349" s="1">
        <v>43955</v>
      </c>
      <c r="B349">
        <v>105.65366606110599</v>
      </c>
      <c r="C349">
        <v>4.3900843039967601</v>
      </c>
      <c r="D349">
        <v>4.8628170254969501</v>
      </c>
      <c r="E349">
        <v>377.24937677889397</v>
      </c>
      <c r="F349">
        <f t="shared" si="5"/>
        <v>18903.665031433098</v>
      </c>
    </row>
    <row r="350" spans="1:6" x14ac:dyDescent="0.25">
      <c r="A350" s="1">
        <v>43956</v>
      </c>
      <c r="B350">
        <v>106.30605400153399</v>
      </c>
      <c r="C350">
        <v>4.3210496812705603</v>
      </c>
      <c r="D350">
        <v>4.8328298766471702</v>
      </c>
      <c r="E350">
        <v>367.58140545550299</v>
      </c>
      <c r="F350">
        <f t="shared" si="5"/>
        <v>18986.7575092316</v>
      </c>
    </row>
    <row r="351" spans="1:6" x14ac:dyDescent="0.25">
      <c r="A351" s="1">
        <v>43957</v>
      </c>
      <c r="B351">
        <v>105.966297686177</v>
      </c>
      <c r="C351">
        <v>4.3520814941421602</v>
      </c>
      <c r="D351">
        <v>4.8503255424430201</v>
      </c>
      <c r="E351">
        <v>369.91140792468298</v>
      </c>
      <c r="F351">
        <f t="shared" si="5"/>
        <v>19070.334455490101</v>
      </c>
    </row>
    <row r="352" spans="1:6" x14ac:dyDescent="0.25">
      <c r="A352" s="1">
        <v>43958</v>
      </c>
      <c r="B352">
        <v>106.94819110552</v>
      </c>
      <c r="C352">
        <v>4.2478164206324998</v>
      </c>
      <c r="D352">
        <v>4.8031683573116402</v>
      </c>
      <c r="E352">
        <v>365.41140770946799</v>
      </c>
      <c r="F352">
        <f t="shared" si="5"/>
        <v>18848.117984771699</v>
      </c>
    </row>
    <row r="353" spans="1:6" x14ac:dyDescent="0.25">
      <c r="A353" s="1">
        <v>43959</v>
      </c>
      <c r="B353">
        <v>107.88755390205399</v>
      </c>
      <c r="C353">
        <v>4.1545999875581296</v>
      </c>
      <c r="D353">
        <v>4.7590140577139</v>
      </c>
      <c r="E353">
        <v>352.56551128732599</v>
      </c>
      <c r="F353">
        <f t="shared" si="5"/>
        <v>24962.602323532101</v>
      </c>
    </row>
    <row r="354" spans="1:6" x14ac:dyDescent="0.25">
      <c r="A354" s="1">
        <v>43962</v>
      </c>
      <c r="B354">
        <v>107.967223840733</v>
      </c>
      <c r="C354">
        <v>4.1495585310479699</v>
      </c>
      <c r="D354">
        <v>4.7552003637943496</v>
      </c>
      <c r="E354">
        <v>350.61073996758699</v>
      </c>
      <c r="F354">
        <f t="shared" si="5"/>
        <v>26097.540248870901</v>
      </c>
    </row>
    <row r="355" spans="1:6" x14ac:dyDescent="0.25">
      <c r="A355" s="1">
        <v>43963</v>
      </c>
      <c r="B355">
        <v>107.838943352211</v>
      </c>
      <c r="C355">
        <v>4.1592408873373197</v>
      </c>
      <c r="D355">
        <v>4.76181614509869</v>
      </c>
      <c r="E355">
        <v>354.37015658713898</v>
      </c>
      <c r="F355">
        <f t="shared" si="5"/>
        <v>27004.128097534202</v>
      </c>
    </row>
    <row r="356" spans="1:6" x14ac:dyDescent="0.25">
      <c r="A356" s="1">
        <v>43964</v>
      </c>
      <c r="B356">
        <v>106.761622647601</v>
      </c>
      <c r="C356">
        <v>4.2654992105830098</v>
      </c>
      <c r="D356">
        <v>4.8129230934532696</v>
      </c>
      <c r="E356">
        <v>365.82706522838703</v>
      </c>
      <c r="F356">
        <f t="shared" si="5"/>
        <v>25951.349164962801</v>
      </c>
    </row>
    <row r="357" spans="1:6" x14ac:dyDescent="0.25">
      <c r="A357" s="1">
        <v>43965</v>
      </c>
      <c r="B357">
        <v>106.6627784213</v>
      </c>
      <c r="C357">
        <v>4.2797330332424899</v>
      </c>
      <c r="D357">
        <v>4.8178080607335003</v>
      </c>
      <c r="E357">
        <v>370.32573672383802</v>
      </c>
      <c r="F357">
        <f t="shared" si="5"/>
        <v>25591.514003753698</v>
      </c>
    </row>
    <row r="358" spans="1:6" x14ac:dyDescent="0.25">
      <c r="A358" s="1">
        <v>43966</v>
      </c>
      <c r="B358">
        <v>106.888101731502</v>
      </c>
      <c r="C358">
        <v>4.2574731754348099</v>
      </c>
      <c r="D358">
        <v>4.8094135699064697</v>
      </c>
      <c r="E358">
        <v>364.76754766142301</v>
      </c>
      <c r="F358">
        <f t="shared" si="5"/>
        <v>24780.2012462616</v>
      </c>
    </row>
    <row r="359" spans="1:6" x14ac:dyDescent="0.25">
      <c r="A359" s="1">
        <v>43969</v>
      </c>
      <c r="B359">
        <v>108.592162076997</v>
      </c>
      <c r="C359">
        <v>4.08747963371209</v>
      </c>
      <c r="D359">
        <v>4.7317870632242496</v>
      </c>
      <c r="E359">
        <v>339.85743394045102</v>
      </c>
      <c r="F359">
        <f t="shared" si="5"/>
        <v>34978.836946487398</v>
      </c>
    </row>
    <row r="360" spans="1:6" x14ac:dyDescent="0.25">
      <c r="A360" s="1">
        <v>43970</v>
      </c>
      <c r="B360">
        <v>108.768985790557</v>
      </c>
      <c r="C360">
        <v>4.0727635835781903</v>
      </c>
      <c r="D360">
        <v>4.7243586588455502</v>
      </c>
      <c r="E360">
        <v>341.58145888364999</v>
      </c>
      <c r="F360">
        <f t="shared" si="5"/>
        <v>33941.618642807</v>
      </c>
    </row>
    <row r="361" spans="1:6" x14ac:dyDescent="0.25">
      <c r="A361" s="1">
        <v>43971</v>
      </c>
      <c r="B361">
        <v>110.48819540224601</v>
      </c>
      <c r="C361">
        <v>3.91813690437088</v>
      </c>
      <c r="D361">
        <v>4.6487762998131501</v>
      </c>
      <c r="E361">
        <v>325.881505146596</v>
      </c>
      <c r="F361">
        <f t="shared" si="5"/>
        <v>24178.7686538696</v>
      </c>
    </row>
    <row r="362" spans="1:6" x14ac:dyDescent="0.25">
      <c r="A362" s="1">
        <v>43972</v>
      </c>
      <c r="B362">
        <v>111.870870194281</v>
      </c>
      <c r="C362">
        <v>3.7985750893948498</v>
      </c>
      <c r="D362">
        <v>4.5887930475961101</v>
      </c>
      <c r="E362">
        <v>314.15985214883699</v>
      </c>
      <c r="F362">
        <f t="shared" si="5"/>
        <v>24120.041336059599</v>
      </c>
    </row>
    <row r="363" spans="1:6" x14ac:dyDescent="0.25">
      <c r="A363" s="1">
        <v>43973</v>
      </c>
      <c r="B363">
        <v>111.80031226374101</v>
      </c>
      <c r="C363">
        <v>3.80160102179509</v>
      </c>
      <c r="D363">
        <v>4.5922216000251002</v>
      </c>
      <c r="E363">
        <v>314.72235186427298</v>
      </c>
      <c r="F363">
        <f t="shared" si="5"/>
        <v>24717.969249725302</v>
      </c>
    </row>
    <row r="364" spans="1:6" x14ac:dyDescent="0.25">
      <c r="A364" s="1">
        <v>43976</v>
      </c>
      <c r="B364">
        <v>111.80031226374101</v>
      </c>
      <c r="C364">
        <v>3.8016010217951202</v>
      </c>
      <c r="D364">
        <v>4.5922216000251002</v>
      </c>
      <c r="E364">
        <v>314.98454895542397</v>
      </c>
      <c r="F364">
        <f t="shared" si="5"/>
        <v>24293.265016555801</v>
      </c>
    </row>
    <row r="365" spans="1:6" x14ac:dyDescent="0.25">
      <c r="A365" s="1">
        <v>43977</v>
      </c>
      <c r="B365">
        <v>112.920700893537</v>
      </c>
      <c r="C365">
        <v>3.69605970390556</v>
      </c>
      <c r="D365">
        <v>4.5441441953088804</v>
      </c>
      <c r="E365">
        <v>300.75124160071999</v>
      </c>
      <c r="F365">
        <f t="shared" si="5"/>
        <v>28273.2324523926</v>
      </c>
    </row>
    <row r="366" spans="1:6" x14ac:dyDescent="0.25">
      <c r="A366" s="1">
        <v>43978</v>
      </c>
      <c r="B366">
        <v>112.93939673445399</v>
      </c>
      <c r="C366">
        <v>3.6913532989501099</v>
      </c>
      <c r="D366">
        <v>4.5424600166448803</v>
      </c>
      <c r="E366">
        <v>300.74072861774403</v>
      </c>
      <c r="F366">
        <f t="shared" si="5"/>
        <v>27821.280864715602</v>
      </c>
    </row>
    <row r="367" spans="1:6" x14ac:dyDescent="0.25">
      <c r="A367" s="1">
        <v>43979</v>
      </c>
      <c r="B367">
        <v>112.981663947521</v>
      </c>
      <c r="C367">
        <v>3.6890959031026198</v>
      </c>
      <c r="D367">
        <v>4.5408727616077504</v>
      </c>
      <c r="E367">
        <v>300.11295118928899</v>
      </c>
      <c r="F367">
        <f t="shared" si="5"/>
        <v>27719.1787242889</v>
      </c>
    </row>
    <row r="368" spans="1:6" x14ac:dyDescent="0.25">
      <c r="A368" s="1">
        <v>43980</v>
      </c>
      <c r="B368">
        <v>112.727564230472</v>
      </c>
      <c r="C368">
        <v>3.7099104123071198</v>
      </c>
      <c r="D368">
        <v>4.5510850429132299</v>
      </c>
      <c r="E368">
        <v>305.87203618304699</v>
      </c>
      <c r="F368">
        <f t="shared" si="5"/>
        <v>29591.3403282166</v>
      </c>
    </row>
    <row r="369" spans="1:6" x14ac:dyDescent="0.25">
      <c r="A369" s="1">
        <v>43983</v>
      </c>
      <c r="B369">
        <v>112.836944789011</v>
      </c>
      <c r="C369">
        <v>3.6992938933529902</v>
      </c>
      <c r="D369">
        <v>4.5463276565244897</v>
      </c>
      <c r="E369">
        <v>303.65967047318401</v>
      </c>
      <c r="F369">
        <f t="shared" si="5"/>
        <v>30422.025148391702</v>
      </c>
    </row>
    <row r="370" spans="1:6" x14ac:dyDescent="0.25">
      <c r="A370" s="1">
        <v>43984</v>
      </c>
      <c r="B370">
        <v>113.799808286412</v>
      </c>
      <c r="C370">
        <v>3.6118714458525898</v>
      </c>
      <c r="D370">
        <v>4.5070935382049502</v>
      </c>
      <c r="E370">
        <v>292.89050458332599</v>
      </c>
      <c r="F370">
        <f t="shared" si="5"/>
        <v>30005.023414611798</v>
      </c>
    </row>
    <row r="371" spans="1:6" x14ac:dyDescent="0.25">
      <c r="A371" s="1">
        <v>43985</v>
      </c>
      <c r="B371">
        <v>114.727403225047</v>
      </c>
      <c r="C371">
        <v>3.5282347525639102</v>
      </c>
      <c r="D371">
        <v>4.4683044476439404</v>
      </c>
      <c r="E371">
        <v>279.683434517092</v>
      </c>
      <c r="F371">
        <f t="shared" si="5"/>
        <v>26457.0930366516</v>
      </c>
    </row>
    <row r="372" spans="1:6" x14ac:dyDescent="0.25">
      <c r="A372" s="1">
        <v>43986</v>
      </c>
      <c r="B372">
        <v>114.04162604547101</v>
      </c>
      <c r="C372">
        <v>3.5823749892908299</v>
      </c>
      <c r="D372">
        <v>4.4941070017066904</v>
      </c>
      <c r="E372">
        <v>277.75632607754397</v>
      </c>
      <c r="F372">
        <f t="shared" si="5"/>
        <v>29441.824262619</v>
      </c>
    </row>
    <row r="373" spans="1:6" x14ac:dyDescent="0.25">
      <c r="A373" s="1">
        <v>43987</v>
      </c>
      <c r="B373">
        <v>114.158190287381</v>
      </c>
      <c r="C373">
        <v>3.5707311718882599</v>
      </c>
      <c r="D373">
        <v>4.4876324334636601</v>
      </c>
      <c r="E373">
        <v>271.51736512054998</v>
      </c>
      <c r="F373">
        <f t="shared" si="5"/>
        <v>42500.205419540398</v>
      </c>
    </row>
    <row r="374" spans="1:6" x14ac:dyDescent="0.25">
      <c r="A374" s="1">
        <v>43990</v>
      </c>
      <c r="B374">
        <v>114.839505966861</v>
      </c>
      <c r="C374">
        <v>3.5178264681772999</v>
      </c>
      <c r="D374">
        <v>4.46079877591447</v>
      </c>
      <c r="E374">
        <v>268.28875907195697</v>
      </c>
      <c r="F374">
        <f t="shared" si="5"/>
        <v>42117.498783111601</v>
      </c>
    </row>
    <row r="375" spans="1:6" x14ac:dyDescent="0.25">
      <c r="A375" s="1">
        <v>43991</v>
      </c>
      <c r="B375">
        <v>114.67643584354499</v>
      </c>
      <c r="C375">
        <v>3.5437425245549301</v>
      </c>
      <c r="D375">
        <v>4.45428465532438</v>
      </c>
      <c r="E375">
        <v>276.11563606024498</v>
      </c>
      <c r="F375">
        <f t="shared" si="5"/>
        <v>41842.329174041697</v>
      </c>
    </row>
  </sheetData>
  <autoFilter ref="A1:F375">
    <filterColumn colId="5">
      <filters>
        <filter val="16111.21023"/>
        <filter val="16339.86811"/>
        <filter val="17709.66997"/>
        <filter val="17808.93337"/>
        <filter val="17931.09119"/>
        <filter val="18848.11798"/>
        <filter val="18903.66503"/>
        <filter val="18986.75751"/>
        <filter val="19070.33446"/>
        <filter val="19217.72566"/>
        <filter val="19432.44639"/>
        <filter val="19817.91164"/>
        <filter val="19925.93366"/>
        <filter val="20003.50779"/>
        <filter val="20097.24346"/>
        <filter val="20188.69541"/>
        <filter val="20370.03787"/>
        <filter val="20400.08325"/>
        <filter val="20968.41079"/>
        <filter val="21040.62274"/>
        <filter val="21048.14852"/>
        <filter val="21115.38001"/>
        <filter val="21127.19573"/>
        <filter val="21425.84063"/>
        <filter val="22655.97313"/>
        <filter val="22686.99644"/>
        <filter val="23524.73741"/>
        <filter val="24120.04134"/>
        <filter val="24178.76865"/>
        <filter val="24293.26502"/>
        <filter val="24631.88301"/>
        <filter val="24717.96925"/>
        <filter val="24780.20125"/>
        <filter val="24815.06893"/>
        <filter val="24962.60232"/>
        <filter val="25446.26925"/>
        <filter val="25560.64394"/>
        <filter val="25591.514"/>
        <filter val="25818.9588"/>
        <filter val="25870.16188"/>
        <filter val="25951.34916"/>
        <filter val="26097.54025"/>
        <filter val="26102.97746"/>
        <filter val="26457.09304"/>
        <filter val="27004.1281"/>
        <filter val="27719.17872"/>
        <filter val="27821.28086"/>
        <filter val="27871.41452"/>
        <filter val="27992.27973"/>
        <filter val="28273.23245"/>
        <filter val="28511.7681"/>
        <filter val="28656.34757"/>
        <filter val="28709.89106"/>
        <filter val="28842.36138"/>
        <filter val="29367.14321"/>
        <filter val="29441.82426"/>
        <filter val="29591.34033"/>
        <filter val="29698.82185"/>
        <filter val="30005.02341"/>
        <filter val="30202.32785"/>
        <filter val="30422.02515"/>
        <filter val="31016.06719"/>
        <filter val="31135.76306"/>
        <filter val="31536.18953"/>
        <filter val="31709.67443"/>
        <filter val="31946.0423"/>
        <filter val="33388.62966"/>
        <filter val="33941.61864"/>
        <filter val="34042.12632"/>
        <filter val="34099.3488"/>
        <filter val="34798.90054"/>
        <filter val="34928.80526"/>
        <filter val="34973.65544"/>
        <filter val="34978.83695"/>
        <filter val="35689.66527"/>
        <filter val="36085.65487"/>
        <filter val="36141.83512"/>
        <filter val="36175.35207"/>
        <filter val="36608.61068"/>
        <filter val="36750.08974"/>
        <filter val="36978.96239"/>
        <filter val="37008.10994"/>
        <filter val="37824.57168"/>
        <filter val="37842.08981"/>
        <filter val="38076.17796"/>
        <filter val="38232.68698"/>
        <filter val="38484.5888"/>
        <filter val="38580.12258"/>
        <filter val="38608.15245"/>
        <filter val="39003.88569"/>
        <filter val="39107.18587"/>
        <filter val="39549.97194"/>
        <filter val="39665.92387"/>
        <filter val="40658.73893"/>
        <filter val="40724.78087"/>
        <filter val="40758.55222"/>
        <filter val="40777.65915"/>
        <filter val="40884.52009"/>
        <filter val="40950.79374"/>
        <filter val="41075.39806"/>
        <filter val="41664.88903"/>
        <filter val="41842.32917"/>
        <filter val="41919.75223"/>
        <filter val="42038.70245"/>
        <filter val="42117.49878"/>
        <filter val="42196.83627"/>
        <filter val="42500.20542"/>
        <filter val="44368.0143"/>
        <filter val="44691.08627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0"/>
  <sheetViews>
    <sheetView workbookViewId="0"/>
  </sheetViews>
  <sheetFormatPr defaultRowHeight="15" x14ac:dyDescent="0.25"/>
  <cols>
    <col min="1" max="1" width="10.7109375" bestFit="1" customWidth="1"/>
    <col min="2" max="3" width="12" bestFit="1" customWidth="1"/>
    <col min="4" max="4" width="13.7109375" bestFit="1" customWidth="1"/>
    <col min="5" max="5" width="12" bestFit="1" customWidth="1"/>
    <col min="6" max="6" width="12.85546875" bestFit="1" customWidth="1"/>
    <col min="7" max="7" width="12.7109375" bestFit="1" customWidth="1"/>
    <col min="10" max="10" width="10.7109375" bestFit="1" customWidth="1"/>
    <col min="11" max="11" width="17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</row>
    <row r="2" spans="1:10" x14ac:dyDescent="0.25">
      <c r="A2" s="1">
        <v>43832</v>
      </c>
      <c r="B2">
        <v>115.73200470588</v>
      </c>
      <c r="C2">
        <v>3.51736971259675</v>
      </c>
      <c r="D2">
        <v>4.4251120740956598</v>
      </c>
      <c r="E2">
        <v>165.79123683015499</v>
      </c>
      <c r="F2">
        <v>4.5418766735528404</v>
      </c>
      <c r="G2">
        <v>107.598165520284</v>
      </c>
      <c r="J2" s="1"/>
    </row>
    <row r="3" spans="1:10" x14ac:dyDescent="0.25">
      <c r="A3" s="1">
        <v>43833</v>
      </c>
      <c r="B3">
        <v>116.127149061305</v>
      </c>
      <c r="C3">
        <v>3.4827325778807801</v>
      </c>
      <c r="D3">
        <v>4.4105730175770104</v>
      </c>
      <c r="E3">
        <v>170.882427124701</v>
      </c>
      <c r="F3">
        <v>4.5483671569796398</v>
      </c>
      <c r="G3">
        <v>107.780315979005</v>
      </c>
      <c r="J3" s="1"/>
    </row>
    <row r="4" spans="1:10" x14ac:dyDescent="0.25">
      <c r="A4" s="1">
        <v>43836</v>
      </c>
      <c r="B4">
        <v>116.012101759739</v>
      </c>
      <c r="C4">
        <v>3.48572431805376</v>
      </c>
      <c r="D4">
        <v>4.4046218315436798</v>
      </c>
      <c r="E4">
        <v>171.76989266413599</v>
      </c>
      <c r="F4">
        <v>4.6119769572970801</v>
      </c>
      <c r="G4">
        <v>107.921780666054</v>
      </c>
      <c r="J4" s="1"/>
    </row>
    <row r="5" spans="1:10" x14ac:dyDescent="0.25">
      <c r="A5" s="1">
        <v>43837</v>
      </c>
      <c r="B5">
        <v>115.941972902769</v>
      </c>
      <c r="C5">
        <v>3.5053354090320101</v>
      </c>
      <c r="D5">
        <v>4.4164495043149197</v>
      </c>
      <c r="E5">
        <v>171.80255554882001</v>
      </c>
      <c r="F5">
        <v>4.5999593068187998</v>
      </c>
      <c r="G5">
        <v>108.028783571704</v>
      </c>
      <c r="J5" s="1"/>
    </row>
    <row r="6" spans="1:10" x14ac:dyDescent="0.25">
      <c r="A6" s="1">
        <v>43838</v>
      </c>
      <c r="B6">
        <v>115.86906785019499</v>
      </c>
      <c r="C6">
        <v>3.50984145683117</v>
      </c>
      <c r="D6">
        <v>4.4190828801875703</v>
      </c>
      <c r="E6">
        <v>167.03052407372101</v>
      </c>
      <c r="F6">
        <v>4.8934759500845502</v>
      </c>
      <c r="G6">
        <v>108.009747483258</v>
      </c>
      <c r="J6" s="1"/>
    </row>
    <row r="7" spans="1:10" x14ac:dyDescent="0.25">
      <c r="A7" s="1">
        <v>43839</v>
      </c>
      <c r="B7">
        <v>115.94975487765799</v>
      </c>
      <c r="C7">
        <v>3.5000911859091901</v>
      </c>
      <c r="D7">
        <v>4.4153901536149096</v>
      </c>
      <c r="E7">
        <v>167.02098650870099</v>
      </c>
      <c r="F7">
        <v>4.9739018186610302</v>
      </c>
      <c r="G7">
        <v>108.151989450911</v>
      </c>
      <c r="J7" s="1"/>
    </row>
    <row r="8" spans="1:10" x14ac:dyDescent="0.25">
      <c r="A8" s="1">
        <v>43840</v>
      </c>
      <c r="B8">
        <v>116.211510061787</v>
      </c>
      <c r="C8">
        <v>3.4761460704180398</v>
      </c>
      <c r="D8">
        <v>4.4050771749705104</v>
      </c>
      <c r="E8">
        <v>167.99488479451199</v>
      </c>
      <c r="F8">
        <v>5.0694182190745396</v>
      </c>
      <c r="G8">
        <v>108.355440763202</v>
      </c>
      <c r="J8" s="1"/>
    </row>
    <row r="9" spans="1:10" x14ac:dyDescent="0.25">
      <c r="A9" s="1">
        <v>43843</v>
      </c>
      <c r="B9">
        <v>116.055643607142</v>
      </c>
      <c r="C9">
        <v>3.4886449931282799</v>
      </c>
      <c r="D9">
        <v>4.4110917664513298</v>
      </c>
      <c r="E9">
        <v>166.75983998861699</v>
      </c>
      <c r="F9">
        <v>5.0639182079139502</v>
      </c>
      <c r="G9">
        <v>108.401187396916</v>
      </c>
      <c r="J9" s="1"/>
    </row>
    <row r="10" spans="1:10" x14ac:dyDescent="0.25">
      <c r="A10" s="1">
        <v>43844</v>
      </c>
      <c r="B10">
        <v>116.00517182080701</v>
      </c>
      <c r="C10">
        <v>3.4925827869075099</v>
      </c>
      <c r="D10">
        <v>4.4131025363416398</v>
      </c>
      <c r="E10">
        <v>169.328972221795</v>
      </c>
      <c r="F10">
        <v>4.96924103323538</v>
      </c>
      <c r="G10">
        <v>108.328339123546</v>
      </c>
      <c r="J10" s="1"/>
    </row>
    <row r="11" spans="1:10" x14ac:dyDescent="0.25">
      <c r="A11" s="1">
        <v>43845</v>
      </c>
      <c r="B11">
        <v>116.30854319931601</v>
      </c>
      <c r="C11">
        <v>3.4690316753188202</v>
      </c>
      <c r="D11">
        <v>4.4018457479152397</v>
      </c>
      <c r="E11">
        <v>169.37587219741701</v>
      </c>
      <c r="F11">
        <v>4.5701299355760199</v>
      </c>
      <c r="G11">
        <v>108.5049988817</v>
      </c>
      <c r="J11" s="1"/>
    </row>
    <row r="12" spans="1:10" x14ac:dyDescent="0.25">
      <c r="A12" s="1">
        <v>43846</v>
      </c>
      <c r="B12">
        <v>116.49843105866999</v>
      </c>
      <c r="C12">
        <v>3.4491381444461799</v>
      </c>
      <c r="D12">
        <v>4.3943440205666402</v>
      </c>
      <c r="E12">
        <v>165.46522473198701</v>
      </c>
      <c r="F12">
        <v>4.2807242820188902</v>
      </c>
      <c r="G12">
        <v>108.683582631986</v>
      </c>
      <c r="J12" s="1"/>
    </row>
    <row r="13" spans="1:10" x14ac:dyDescent="0.25">
      <c r="A13" s="1">
        <v>43847</v>
      </c>
      <c r="B13">
        <v>116.377953905759</v>
      </c>
      <c r="C13">
        <v>3.4578568027151499</v>
      </c>
      <c r="D13">
        <v>4.3988978182971401</v>
      </c>
      <c r="E13">
        <v>164.990900453867</v>
      </c>
      <c r="F13">
        <v>4.9289278450923097</v>
      </c>
      <c r="G13">
        <v>108.66616430399</v>
      </c>
      <c r="J13" s="1"/>
    </row>
    <row r="14" spans="1:10" x14ac:dyDescent="0.25">
      <c r="A14" s="1">
        <v>43850</v>
      </c>
      <c r="B14">
        <v>116.377953905759</v>
      </c>
      <c r="C14">
        <v>3.4578568027151499</v>
      </c>
      <c r="D14">
        <v>4.3988978182971401</v>
      </c>
      <c r="E14">
        <v>165.16347296650599</v>
      </c>
      <c r="F14">
        <v>4.8592709646263303</v>
      </c>
      <c r="G14">
        <v>108.657304072595</v>
      </c>
      <c r="J14" s="1"/>
    </row>
    <row r="15" spans="1:10" x14ac:dyDescent="0.25">
      <c r="A15" s="1">
        <v>43851</v>
      </c>
      <c r="B15">
        <v>116.381038786551</v>
      </c>
      <c r="C15">
        <v>3.4409725126584401</v>
      </c>
      <c r="D15">
        <v>4.3890022907635302</v>
      </c>
      <c r="E15">
        <v>167.430768592596</v>
      </c>
      <c r="F15">
        <v>4.87573602886751</v>
      </c>
      <c r="G15">
        <v>108.760385924267</v>
      </c>
      <c r="J15" s="1"/>
    </row>
    <row r="16" spans="1:10" x14ac:dyDescent="0.25">
      <c r="A16" s="1">
        <v>43852</v>
      </c>
      <c r="B16">
        <v>116.48218922747699</v>
      </c>
      <c r="C16">
        <v>3.4376103547833798</v>
      </c>
      <c r="D16">
        <v>4.3857427603587604</v>
      </c>
      <c r="E16">
        <v>168.224166527151</v>
      </c>
      <c r="F16">
        <v>4.7081161693502596</v>
      </c>
      <c r="G16">
        <v>108.92711793921499</v>
      </c>
      <c r="J16" s="1"/>
    </row>
    <row r="17" spans="1:10" x14ac:dyDescent="0.25">
      <c r="A17" s="1">
        <v>43853</v>
      </c>
      <c r="B17">
        <v>116.510998641065</v>
      </c>
      <c r="C17">
        <v>3.4329899363105598</v>
      </c>
      <c r="D17">
        <v>4.3848893661379602</v>
      </c>
      <c r="E17">
        <v>172.00745952335001</v>
      </c>
      <c r="F17">
        <v>5.1527420408607396</v>
      </c>
      <c r="G17">
        <v>108.918610172299</v>
      </c>
      <c r="J17" s="1"/>
    </row>
    <row r="18" spans="1:10" x14ac:dyDescent="0.25">
      <c r="A18" s="1">
        <v>43854</v>
      </c>
      <c r="B18">
        <v>116.747315773042</v>
      </c>
      <c r="C18">
        <v>3.4157699813168501</v>
      </c>
      <c r="D18">
        <v>4.3761990787559002</v>
      </c>
      <c r="E18">
        <v>174.83794401789601</v>
      </c>
      <c r="F18">
        <v>5.1300287677978602</v>
      </c>
      <c r="G18">
        <v>108.946134376204</v>
      </c>
      <c r="J18" s="1"/>
    </row>
    <row r="19" spans="1:10" x14ac:dyDescent="0.25">
      <c r="A19" s="1">
        <v>43857</v>
      </c>
      <c r="B19">
        <v>116.76333409505899</v>
      </c>
      <c r="C19">
        <v>3.4139615546350202</v>
      </c>
      <c r="D19">
        <v>4.3758433669158698</v>
      </c>
      <c r="E19">
        <v>181.57023070851</v>
      </c>
      <c r="F19">
        <v>4.9990600545895703</v>
      </c>
      <c r="G19">
        <v>108.77757264735099</v>
      </c>
      <c r="J19" s="1"/>
    </row>
    <row r="20" spans="1:10" x14ac:dyDescent="0.25">
      <c r="A20" s="1">
        <v>43858</v>
      </c>
      <c r="B20">
        <v>117.09636221244899</v>
      </c>
      <c r="C20">
        <v>3.3860887915083899</v>
      </c>
      <c r="D20">
        <v>4.3636708423188297</v>
      </c>
      <c r="E20">
        <v>177.50368071845</v>
      </c>
      <c r="F20">
        <v>4.4480007267549304</v>
      </c>
      <c r="G20">
        <v>108.772976995737</v>
      </c>
      <c r="J20" s="1"/>
    </row>
    <row r="21" spans="1:10" x14ac:dyDescent="0.25">
      <c r="A21" s="1">
        <v>43859</v>
      </c>
      <c r="B21">
        <v>117.917266568282</v>
      </c>
      <c r="C21">
        <v>3.3204953179227998</v>
      </c>
      <c r="D21">
        <v>4.3331847474824103</v>
      </c>
      <c r="E21">
        <v>174.48047434065001</v>
      </c>
      <c r="F21">
        <v>4.4251628469263302</v>
      </c>
      <c r="G21">
        <v>109.08691931038599</v>
      </c>
      <c r="J21" s="1"/>
    </row>
    <row r="22" spans="1:10" x14ac:dyDescent="0.25">
      <c r="A22" s="1">
        <v>43860</v>
      </c>
      <c r="B22">
        <v>118.249637313675</v>
      </c>
      <c r="C22">
        <v>3.2967825371183102</v>
      </c>
      <c r="D22">
        <v>4.3212931049467498</v>
      </c>
      <c r="E22">
        <v>172.831917020422</v>
      </c>
      <c r="F22">
        <v>4.7779464719237401</v>
      </c>
      <c r="G22">
        <v>109.119750985869</v>
      </c>
      <c r="J22" s="1"/>
    </row>
    <row r="23" spans="1:10" x14ac:dyDescent="0.25">
      <c r="A23" s="1">
        <v>43861</v>
      </c>
      <c r="B23">
        <v>118.70243435360101</v>
      </c>
      <c r="C23">
        <v>3.26300015639133</v>
      </c>
      <c r="D23">
        <v>4.3050658518179299</v>
      </c>
      <c r="E23">
        <v>177.05996325684299</v>
      </c>
      <c r="F23">
        <v>4.6537010271637298</v>
      </c>
      <c r="G23">
        <v>109.18331406227099</v>
      </c>
      <c r="J23" s="1"/>
    </row>
    <row r="24" spans="1:10" x14ac:dyDescent="0.25">
      <c r="A24" s="1">
        <v>43864</v>
      </c>
      <c r="B24">
        <v>118.46131970265</v>
      </c>
      <c r="C24">
        <v>3.28281389364493</v>
      </c>
      <c r="D24">
        <v>4.3137285452853096</v>
      </c>
      <c r="E24">
        <v>176.69451230803301</v>
      </c>
      <c r="F24">
        <v>4.5899744354682097</v>
      </c>
      <c r="G24">
        <v>109.091993339433</v>
      </c>
      <c r="J24" s="1"/>
    </row>
    <row r="25" spans="1:10" x14ac:dyDescent="0.25">
      <c r="A25" s="1">
        <v>43865</v>
      </c>
      <c r="B25">
        <v>117.99040266572401</v>
      </c>
      <c r="C25">
        <v>3.31593219236172</v>
      </c>
      <c r="D25">
        <v>4.3303713696925996</v>
      </c>
      <c r="E25">
        <v>172.73622432422101</v>
      </c>
      <c r="F25">
        <v>4.4739644241974998</v>
      </c>
      <c r="G25">
        <v>108.814117843175</v>
      </c>
      <c r="J25" s="1"/>
    </row>
    <row r="26" spans="1:10" x14ac:dyDescent="0.25">
      <c r="A26" s="1">
        <v>43866</v>
      </c>
      <c r="B26">
        <v>117.74554788506499</v>
      </c>
      <c r="C26">
        <v>3.3383624723326299</v>
      </c>
      <c r="D26">
        <v>4.3438282090185503</v>
      </c>
      <c r="E26">
        <v>169.416569137468</v>
      </c>
      <c r="F26">
        <v>4.5562616804462897</v>
      </c>
      <c r="G26">
        <v>108.76098901144201</v>
      </c>
      <c r="J26" s="1"/>
    </row>
    <row r="27" spans="1:10" x14ac:dyDescent="0.25">
      <c r="A27" s="1">
        <v>43867</v>
      </c>
      <c r="B27">
        <v>118.09997996944099</v>
      </c>
      <c r="C27">
        <v>3.3075137939741999</v>
      </c>
      <c r="D27">
        <v>4.3308245458277304</v>
      </c>
      <c r="E27">
        <v>167.627147246829</v>
      </c>
      <c r="F27">
        <v>4.6057973695045602</v>
      </c>
      <c r="G27">
        <v>109.101110516002</v>
      </c>
      <c r="J27" s="1"/>
    </row>
    <row r="28" spans="1:10" x14ac:dyDescent="0.25">
      <c r="A28" s="1">
        <v>43868</v>
      </c>
      <c r="B28">
        <v>118.407769058276</v>
      </c>
      <c r="C28">
        <v>3.2842587591640902</v>
      </c>
      <c r="D28">
        <v>4.3198122152342497</v>
      </c>
      <c r="E28">
        <v>171.293428273839</v>
      </c>
      <c r="F28">
        <v>4.6293410153546697</v>
      </c>
      <c r="G28">
        <v>109.216386587104</v>
      </c>
      <c r="J28" s="1"/>
    </row>
    <row r="29" spans="1:10" x14ac:dyDescent="0.25">
      <c r="A29" s="1">
        <v>43871</v>
      </c>
      <c r="B29">
        <v>118.709057367494</v>
      </c>
      <c r="C29">
        <v>3.2619279048358099</v>
      </c>
      <c r="D29">
        <v>4.3089140064801601</v>
      </c>
      <c r="E29">
        <v>170.796373569324</v>
      </c>
      <c r="F29">
        <v>4.81615007934675</v>
      </c>
      <c r="G29">
        <v>109.256286006935</v>
      </c>
      <c r="J29" s="1"/>
    </row>
    <row r="30" spans="1:10" x14ac:dyDescent="0.25">
      <c r="A30" s="1">
        <v>43872</v>
      </c>
      <c r="B30">
        <v>118.93329118538701</v>
      </c>
      <c r="C30">
        <v>3.2437630074135799</v>
      </c>
      <c r="D30">
        <v>4.3004030498675601</v>
      </c>
      <c r="E30">
        <v>166.58522651973101</v>
      </c>
      <c r="F30">
        <v>4.7910717610641997</v>
      </c>
      <c r="G30">
        <v>109.39592430325</v>
      </c>
      <c r="J30" s="1"/>
    </row>
    <row r="31" spans="1:10" x14ac:dyDescent="0.25">
      <c r="A31" s="1">
        <v>43873</v>
      </c>
      <c r="B31">
        <v>118.90156747301</v>
      </c>
      <c r="C31">
        <v>3.2450196561804399</v>
      </c>
      <c r="D31">
        <v>4.3009006484574899</v>
      </c>
      <c r="E31">
        <v>162.71180673259801</v>
      </c>
      <c r="F31">
        <v>4.7797060236999602</v>
      </c>
      <c r="G31">
        <v>109.541108375549</v>
      </c>
      <c r="J31" s="1"/>
    </row>
    <row r="32" spans="1:10" x14ac:dyDescent="0.25">
      <c r="A32" s="1">
        <v>43874</v>
      </c>
      <c r="B32">
        <v>119.118554455999</v>
      </c>
      <c r="C32">
        <v>3.2262627024249602</v>
      </c>
      <c r="D32">
        <v>4.2930042532022403</v>
      </c>
      <c r="E32">
        <v>162.88841084374599</v>
      </c>
      <c r="F32">
        <v>4.72707542046009</v>
      </c>
      <c r="G32">
        <v>109.69211477754</v>
      </c>
      <c r="J32" s="1"/>
    </row>
    <row r="33" spans="1:10" x14ac:dyDescent="0.25">
      <c r="A33" s="1">
        <v>43875</v>
      </c>
      <c r="B33">
        <v>119.693529028941</v>
      </c>
      <c r="C33">
        <v>3.1804932836056499</v>
      </c>
      <c r="D33">
        <v>4.2721053372587203</v>
      </c>
      <c r="E33">
        <v>161.83372106008301</v>
      </c>
      <c r="F33">
        <v>4.6799690580531497</v>
      </c>
      <c r="G33">
        <v>109.904667194797</v>
      </c>
      <c r="J33" s="1"/>
    </row>
    <row r="34" spans="1:10" x14ac:dyDescent="0.25">
      <c r="A34" s="1">
        <v>43878</v>
      </c>
      <c r="B34">
        <v>119.693529028941</v>
      </c>
      <c r="C34">
        <v>3.1804932836056299</v>
      </c>
      <c r="D34">
        <v>4.2721053372586999</v>
      </c>
      <c r="E34">
        <v>161.660355535967</v>
      </c>
      <c r="F34">
        <v>4.6870943415191304</v>
      </c>
      <c r="G34">
        <v>109.904665745248</v>
      </c>
      <c r="J34" s="1"/>
    </row>
    <row r="35" spans="1:10" x14ac:dyDescent="0.25">
      <c r="A35" s="1">
        <v>43879</v>
      </c>
      <c r="B35">
        <v>120.201321260336</v>
      </c>
      <c r="C35">
        <v>3.1450215263465</v>
      </c>
      <c r="D35">
        <v>4.2545141572213501</v>
      </c>
      <c r="E35">
        <v>161.37615868793799</v>
      </c>
      <c r="F35">
        <v>4.7732640742289503</v>
      </c>
      <c r="G35">
        <v>109.99639120287</v>
      </c>
      <c r="J35" s="1"/>
    </row>
    <row r="36" spans="1:10" x14ac:dyDescent="0.25">
      <c r="A36" s="1">
        <v>43880</v>
      </c>
      <c r="B36">
        <v>120.27085132570301</v>
      </c>
      <c r="C36">
        <v>3.14135913138895</v>
      </c>
      <c r="D36">
        <v>4.2521674709781099</v>
      </c>
      <c r="E36">
        <v>161.357271009334</v>
      </c>
      <c r="F36">
        <v>4.6583977083727399</v>
      </c>
      <c r="G36">
        <v>110.029275825471</v>
      </c>
      <c r="J36" s="1"/>
    </row>
    <row r="37" spans="1:10" x14ac:dyDescent="0.25">
      <c r="A37" s="1">
        <v>43881</v>
      </c>
      <c r="B37">
        <v>120.635671413598</v>
      </c>
      <c r="C37">
        <v>3.1131178582146202</v>
      </c>
      <c r="D37">
        <v>4.2390748796973599</v>
      </c>
      <c r="E37">
        <v>162.976871193145</v>
      </c>
      <c r="F37">
        <v>4.6761946965909402</v>
      </c>
      <c r="G37">
        <v>110.47249518417399</v>
      </c>
      <c r="J37" s="1"/>
    </row>
    <row r="38" spans="1:10" x14ac:dyDescent="0.25">
      <c r="A38" s="1">
        <v>43882</v>
      </c>
      <c r="B38">
        <v>120.94003327918701</v>
      </c>
      <c r="C38">
        <v>3.0926836464225</v>
      </c>
      <c r="D38">
        <v>4.22939237259079</v>
      </c>
      <c r="E38">
        <v>166.86613517588401</v>
      </c>
      <c r="F38">
        <v>4.6126909566770999</v>
      </c>
      <c r="G38">
        <v>110.547717059166</v>
      </c>
      <c r="J38" s="1"/>
    </row>
    <row r="39" spans="1:10" x14ac:dyDescent="0.25">
      <c r="A39" s="1">
        <v>43887</v>
      </c>
      <c r="B39">
        <v>120.504879409694</v>
      </c>
      <c r="C39">
        <v>3.1209396526022002</v>
      </c>
      <c r="D39">
        <v>4.2446617084026697</v>
      </c>
      <c r="E39">
        <v>180.78981158630299</v>
      </c>
      <c r="F39">
        <v>4.4870008360548796</v>
      </c>
      <c r="G39">
        <v>109.252399313749</v>
      </c>
      <c r="J39" s="1"/>
    </row>
    <row r="40" spans="1:10" x14ac:dyDescent="0.25">
      <c r="A40" s="1">
        <v>43888</v>
      </c>
      <c r="B40">
        <v>119.43854414514099</v>
      </c>
      <c r="C40">
        <v>3.19814900910837</v>
      </c>
      <c r="D40">
        <v>4.2826950574731404</v>
      </c>
      <c r="E40">
        <v>196.66168836897899</v>
      </c>
      <c r="F40">
        <v>4.2838398140700997</v>
      </c>
      <c r="G40">
        <v>107.93810801009499</v>
      </c>
      <c r="J40" s="1"/>
    </row>
    <row r="41" spans="1:10" x14ac:dyDescent="0.25">
      <c r="A41" s="1">
        <v>43889</v>
      </c>
      <c r="B41">
        <v>119.476137535368</v>
      </c>
      <c r="C41">
        <v>3.1910562770777098</v>
      </c>
      <c r="D41">
        <v>4.2815695983712398</v>
      </c>
      <c r="E41">
        <v>205.17461560750101</v>
      </c>
      <c r="F41">
        <v>4.06510009694387</v>
      </c>
      <c r="G41">
        <v>107.077207257556</v>
      </c>
      <c r="J41" s="1"/>
    </row>
    <row r="42" spans="1:10" x14ac:dyDescent="0.25">
      <c r="A42" s="1">
        <v>43892</v>
      </c>
      <c r="B42">
        <v>119.994808593776</v>
      </c>
      <c r="C42">
        <v>3.14453838427093</v>
      </c>
      <c r="D42">
        <v>4.2630661938415102</v>
      </c>
      <c r="E42">
        <v>196.67714090509099</v>
      </c>
      <c r="F42">
        <v>4.7006737287007301</v>
      </c>
      <c r="G42">
        <v>107.49368390409001</v>
      </c>
      <c r="J42" s="1"/>
    </row>
    <row r="43" spans="1:10" x14ac:dyDescent="0.25">
      <c r="A43" s="1">
        <v>43893</v>
      </c>
      <c r="B43">
        <v>121.541966853014</v>
      </c>
      <c r="C43">
        <v>3.01775737586842</v>
      </c>
      <c r="D43">
        <v>4.2094030485619598</v>
      </c>
      <c r="E43">
        <v>200.73870461078201</v>
      </c>
      <c r="F43">
        <v>4.6320066694988</v>
      </c>
      <c r="G43">
        <v>108.49614852752801</v>
      </c>
      <c r="J43" s="1"/>
    </row>
    <row r="44" spans="1:10" x14ac:dyDescent="0.25">
      <c r="A44" s="1">
        <v>43894</v>
      </c>
      <c r="B44">
        <v>122.31538234459801</v>
      </c>
      <c r="C44">
        <v>2.94269154245081</v>
      </c>
      <c r="D44">
        <v>4.1823402725585899</v>
      </c>
      <c r="E44">
        <v>187.35620176635399</v>
      </c>
      <c r="F44">
        <v>3.5391755605689799</v>
      </c>
      <c r="G44">
        <v>109.13119517052201</v>
      </c>
      <c r="J44" s="1"/>
    </row>
    <row r="45" spans="1:10" x14ac:dyDescent="0.25">
      <c r="A45" s="1">
        <v>43895</v>
      </c>
      <c r="B45">
        <v>122.034666880526</v>
      </c>
      <c r="C45">
        <v>2.9612693030947699</v>
      </c>
      <c r="D45">
        <v>4.1927605664159699</v>
      </c>
      <c r="E45">
        <v>202.21274429432401</v>
      </c>
      <c r="F45">
        <v>3.1436423956691799</v>
      </c>
      <c r="G45">
        <v>108.408622214753</v>
      </c>
      <c r="J45" s="1"/>
    </row>
    <row r="46" spans="1:10" x14ac:dyDescent="0.25">
      <c r="A46" s="1">
        <v>43896</v>
      </c>
      <c r="B46">
        <v>123.394063943126</v>
      </c>
      <c r="C46">
        <v>2.87138628710639</v>
      </c>
      <c r="D46">
        <v>4.1489315393231196</v>
      </c>
      <c r="E46">
        <v>202.79282856382201</v>
      </c>
      <c r="F46">
        <v>2.4605317988889501</v>
      </c>
      <c r="G46">
        <v>107.77391963876499</v>
      </c>
      <c r="J46" s="1"/>
    </row>
    <row r="47" spans="1:10" x14ac:dyDescent="0.25">
      <c r="A47" s="1">
        <v>43899</v>
      </c>
      <c r="B47">
        <v>118.54746679677601</v>
      </c>
      <c r="C47">
        <v>3.2661630049969999</v>
      </c>
      <c r="D47">
        <v>4.3173842032481202</v>
      </c>
      <c r="E47">
        <v>265.60925690546702</v>
      </c>
      <c r="F47">
        <v>2.4322092016957901</v>
      </c>
      <c r="G47">
        <v>101.985600446514</v>
      </c>
      <c r="J47" s="1"/>
    </row>
    <row r="48" spans="1:10" x14ac:dyDescent="0.25">
      <c r="A48" s="1">
        <v>43900</v>
      </c>
      <c r="B48">
        <v>118.58848984548101</v>
      </c>
      <c r="C48">
        <v>3.25645624161305</v>
      </c>
      <c r="D48">
        <v>4.3150697631936898</v>
      </c>
      <c r="E48">
        <v>246.56629395361799</v>
      </c>
      <c r="F48">
        <v>2.13038212976819</v>
      </c>
      <c r="G48">
        <v>101.476172986037</v>
      </c>
      <c r="J48" s="1"/>
    </row>
    <row r="49" spans="1:10" x14ac:dyDescent="0.25">
      <c r="A49" s="1">
        <v>43901</v>
      </c>
      <c r="B49">
        <v>114.767121479143</v>
      </c>
      <c r="C49">
        <v>3.5647189552195901</v>
      </c>
      <c r="D49">
        <v>4.4584990823453596</v>
      </c>
      <c r="E49">
        <v>275.45676012657901</v>
      </c>
      <c r="F49">
        <v>1.7715115278858899</v>
      </c>
      <c r="G49">
        <v>99.348931393180806</v>
      </c>
      <c r="J49" s="1"/>
    </row>
    <row r="50" spans="1:10" x14ac:dyDescent="0.25">
      <c r="A50" s="1">
        <v>43902</v>
      </c>
      <c r="B50">
        <v>108.368368804295</v>
      </c>
      <c r="C50">
        <v>4.1589967115134296</v>
      </c>
      <c r="D50">
        <v>4.7306925466033798</v>
      </c>
      <c r="E50">
        <v>343.25257765497003</v>
      </c>
      <c r="F50">
        <v>1.76998475676835</v>
      </c>
      <c r="G50">
        <v>95.339455500509601</v>
      </c>
      <c r="J50" s="1"/>
    </row>
    <row r="51" spans="1:10" x14ac:dyDescent="0.25">
      <c r="A51" s="1">
        <v>43903</v>
      </c>
      <c r="B51">
        <v>110.048066081844</v>
      </c>
      <c r="C51">
        <v>3.9859641129780599</v>
      </c>
      <c r="D51">
        <v>4.6537900835028596</v>
      </c>
      <c r="E51">
        <v>310.11516442992001</v>
      </c>
      <c r="F51">
        <v>2.3254880599247301</v>
      </c>
      <c r="G51">
        <v>96.376432060633604</v>
      </c>
      <c r="J51" s="1"/>
    </row>
    <row r="52" spans="1:10" x14ac:dyDescent="0.25">
      <c r="A52" s="1">
        <v>43906</v>
      </c>
      <c r="B52">
        <v>105.886768221922</v>
      </c>
      <c r="C52">
        <v>4.3871681804045402</v>
      </c>
      <c r="D52">
        <v>4.84295598168735</v>
      </c>
      <c r="E52">
        <v>369.73120355478</v>
      </c>
      <c r="F52">
        <v>2.2674398843365799</v>
      </c>
      <c r="G52">
        <v>92.479961052346496</v>
      </c>
      <c r="J52" s="1"/>
    </row>
    <row r="53" spans="1:10" x14ac:dyDescent="0.25">
      <c r="A53" s="1">
        <v>43907</v>
      </c>
      <c r="B53">
        <v>104.89450954257499</v>
      </c>
      <c r="C53">
        <v>4.4924866368398897</v>
      </c>
      <c r="D53">
        <v>4.88926427502662</v>
      </c>
      <c r="E53">
        <v>357.64206667556999</v>
      </c>
      <c r="F53">
        <v>2.3159231182175901</v>
      </c>
      <c r="G53">
        <v>90.397502943549298</v>
      </c>
      <c r="J53" s="1"/>
    </row>
    <row r="54" spans="1:10" x14ac:dyDescent="0.25">
      <c r="A54" s="1">
        <v>43908</v>
      </c>
      <c r="B54">
        <v>96.804506710211996</v>
      </c>
      <c r="C54">
        <v>5.34912250632682</v>
      </c>
      <c r="D54">
        <v>5.3309571941141796</v>
      </c>
      <c r="E54">
        <v>438.82347541426401</v>
      </c>
      <c r="F54">
        <v>2.1980321131889098</v>
      </c>
      <c r="G54">
        <v>85.267221718392094</v>
      </c>
      <c r="J54" s="1"/>
    </row>
    <row r="55" spans="1:10" x14ac:dyDescent="0.25">
      <c r="A55" s="1">
        <v>43909</v>
      </c>
      <c r="B55">
        <v>95.353522717394</v>
      </c>
      <c r="C55">
        <v>5.5219058549479803</v>
      </c>
      <c r="D55">
        <v>5.4111613919216301</v>
      </c>
      <c r="E55">
        <v>460.44685176439799</v>
      </c>
      <c r="F55">
        <v>2.0837045200529598</v>
      </c>
      <c r="G55">
        <v>82.4609449393472</v>
      </c>
      <c r="J55" s="1"/>
    </row>
    <row r="56" spans="1:10" x14ac:dyDescent="0.25">
      <c r="A56" s="1">
        <v>43910</v>
      </c>
      <c r="B56">
        <v>98.897849418237897</v>
      </c>
      <c r="C56">
        <v>5.1402251773378298</v>
      </c>
      <c r="D56">
        <v>5.20116424668712</v>
      </c>
      <c r="E56">
        <v>444.65641875035197</v>
      </c>
      <c r="F56">
        <v>2.07090325259158</v>
      </c>
      <c r="G56">
        <v>83.282730578713299</v>
      </c>
      <c r="J56" s="1"/>
    </row>
    <row r="57" spans="1:10" x14ac:dyDescent="0.25">
      <c r="A57" s="1">
        <v>43913</v>
      </c>
      <c r="B57">
        <v>98.216727705509896</v>
      </c>
      <c r="C57">
        <v>5.2080450909588896</v>
      </c>
      <c r="D57">
        <v>5.2260444937417097</v>
      </c>
      <c r="E57">
        <v>456.00862413574799</v>
      </c>
      <c r="F57">
        <v>2.1360765863234001</v>
      </c>
      <c r="G57">
        <v>81.665352160924101</v>
      </c>
      <c r="J57" s="1"/>
    </row>
    <row r="58" spans="1:10" x14ac:dyDescent="0.25">
      <c r="A58" s="1">
        <v>43914</v>
      </c>
      <c r="B58">
        <v>101.388885830262</v>
      </c>
      <c r="C58">
        <v>4.8764976854961102</v>
      </c>
      <c r="D58">
        <v>5.0620946701776104</v>
      </c>
      <c r="E58">
        <v>415.48582895322897</v>
      </c>
      <c r="F58">
        <v>2.3077500303006899</v>
      </c>
      <c r="G58">
        <v>82.3270553746285</v>
      </c>
      <c r="J58" s="1"/>
    </row>
    <row r="59" spans="1:10" x14ac:dyDescent="0.25">
      <c r="A59" s="1">
        <v>43915</v>
      </c>
      <c r="B59">
        <v>107.623476235308</v>
      </c>
      <c r="C59">
        <v>4.24862769246801</v>
      </c>
      <c r="D59">
        <v>4.7616992659594404</v>
      </c>
      <c r="E59">
        <v>348.12081336347899</v>
      </c>
      <c r="F59">
        <v>2.3742433026219301</v>
      </c>
      <c r="G59">
        <v>85.176105881080005</v>
      </c>
      <c r="J59" s="1"/>
    </row>
    <row r="60" spans="1:10" x14ac:dyDescent="0.25">
      <c r="A60" s="1">
        <v>43916</v>
      </c>
      <c r="B60">
        <v>110.10626785913</v>
      </c>
      <c r="C60">
        <v>4.0030542430713902</v>
      </c>
      <c r="D60">
        <v>4.65031459028335</v>
      </c>
      <c r="E60">
        <v>327.247327911014</v>
      </c>
      <c r="F60">
        <v>2.6260792797085002</v>
      </c>
      <c r="G60">
        <v>87.808312142341407</v>
      </c>
      <c r="J60" s="1"/>
    </row>
    <row r="61" spans="1:10" x14ac:dyDescent="0.25">
      <c r="A61" s="1">
        <v>43917</v>
      </c>
      <c r="B61">
        <v>107.210531949352</v>
      </c>
      <c r="C61">
        <v>4.2614384916299404</v>
      </c>
      <c r="D61">
        <v>4.7778893958856496</v>
      </c>
      <c r="E61">
        <v>363.01458448986898</v>
      </c>
      <c r="F61">
        <v>2.4298460780846498</v>
      </c>
      <c r="G61">
        <v>86.851800841450896</v>
      </c>
      <c r="J61" s="1"/>
    </row>
    <row r="62" spans="1:10" x14ac:dyDescent="0.25">
      <c r="A62" s="1">
        <v>43920</v>
      </c>
      <c r="B62">
        <v>106.727670012324</v>
      </c>
      <c r="C62">
        <v>4.3156188097587398</v>
      </c>
      <c r="D62">
        <v>4.8006882420853403</v>
      </c>
      <c r="E62">
        <v>361.381821057715</v>
      </c>
      <c r="F62">
        <v>2.4737434944241499</v>
      </c>
      <c r="G62">
        <v>86.510762876711993</v>
      </c>
      <c r="J62" s="1"/>
    </row>
    <row r="63" spans="1:10" x14ac:dyDescent="0.25">
      <c r="A63" s="1">
        <v>43921</v>
      </c>
      <c r="B63">
        <v>107.627785942172</v>
      </c>
      <c r="C63">
        <v>4.2196925377732102</v>
      </c>
      <c r="D63">
        <v>4.7603069543389704</v>
      </c>
      <c r="E63">
        <v>352.3684175994</v>
      </c>
      <c r="F63">
        <v>2.2840063404461999</v>
      </c>
      <c r="G63">
        <v>87.136950720112196</v>
      </c>
      <c r="J63" s="1"/>
    </row>
    <row r="64" spans="1:10" x14ac:dyDescent="0.25">
      <c r="A64" s="1">
        <v>43922</v>
      </c>
      <c r="B64">
        <v>105.082816460413</v>
      </c>
      <c r="C64">
        <v>4.4653120696705297</v>
      </c>
      <c r="D64">
        <v>4.8788908921985898</v>
      </c>
      <c r="E64">
        <v>379.59258231416999</v>
      </c>
      <c r="F64">
        <v>2.4492407003197898</v>
      </c>
      <c r="G64">
        <v>86.039787796906197</v>
      </c>
      <c r="J64" s="1"/>
    </row>
    <row r="65" spans="1:10" x14ac:dyDescent="0.25">
      <c r="A65" s="1">
        <v>43923</v>
      </c>
      <c r="B65">
        <v>104.486152218402</v>
      </c>
      <c r="C65">
        <v>4.5203097877158003</v>
      </c>
      <c r="D65">
        <v>4.9091939343224302</v>
      </c>
      <c r="E65">
        <v>385.97485932544998</v>
      </c>
      <c r="F65">
        <v>2.4651642950136998</v>
      </c>
      <c r="G65">
        <v>86.570758219022096</v>
      </c>
      <c r="J65" s="1"/>
    </row>
    <row r="66" spans="1:10" x14ac:dyDescent="0.25">
      <c r="A66" s="1">
        <v>43924</v>
      </c>
      <c r="B66">
        <v>103.318526625372</v>
      </c>
      <c r="C66">
        <v>4.6254662702945604</v>
      </c>
      <c r="D66">
        <v>4.9698151854043298</v>
      </c>
      <c r="E66">
        <v>398.05794606573699</v>
      </c>
      <c r="F66">
        <v>2.34926612948883</v>
      </c>
      <c r="G66">
        <v>86.602131672926404</v>
      </c>
      <c r="J66" s="1"/>
    </row>
    <row r="67" spans="1:10" x14ac:dyDescent="0.25">
      <c r="A67" s="1">
        <v>43927</v>
      </c>
      <c r="B67">
        <v>103.405304979219</v>
      </c>
      <c r="C67">
        <v>4.6049547608974999</v>
      </c>
      <c r="D67">
        <v>4.9671055182848898</v>
      </c>
      <c r="E67">
        <v>390.03171172360697</v>
      </c>
      <c r="F67">
        <v>2.3958491970815698</v>
      </c>
      <c r="G67">
        <v>86.204407412740096</v>
      </c>
      <c r="J67" s="1"/>
    </row>
    <row r="68" spans="1:10" x14ac:dyDescent="0.25">
      <c r="A68" s="1">
        <v>43928</v>
      </c>
      <c r="B68">
        <v>103.72851240528</v>
      </c>
      <c r="C68">
        <v>4.5683698966876003</v>
      </c>
      <c r="D68">
        <v>4.9494499686037301</v>
      </c>
      <c r="E68">
        <v>381.73302968995199</v>
      </c>
      <c r="F68">
        <v>2.9017191695645401</v>
      </c>
      <c r="G68">
        <v>86.603074914186607</v>
      </c>
      <c r="J68" s="1"/>
    </row>
    <row r="69" spans="1:10" x14ac:dyDescent="0.25">
      <c r="A69" s="1">
        <v>43929</v>
      </c>
      <c r="B69">
        <v>104.20267855405901</v>
      </c>
      <c r="C69">
        <v>4.5230681664680796</v>
      </c>
      <c r="D69">
        <v>4.9243144969616601</v>
      </c>
      <c r="E69">
        <v>372.56338379451302</v>
      </c>
      <c r="F69">
        <v>3.07688787753691</v>
      </c>
      <c r="G69">
        <v>86.976793873471806</v>
      </c>
      <c r="J69" s="1"/>
    </row>
    <row r="70" spans="1:10" x14ac:dyDescent="0.25">
      <c r="A70" s="1">
        <v>43930</v>
      </c>
      <c r="B70">
        <v>107.399648351333</v>
      </c>
      <c r="C70">
        <v>4.1909724525885004</v>
      </c>
      <c r="D70">
        <v>4.7727480182862596</v>
      </c>
      <c r="E70">
        <v>341.30111241715798</v>
      </c>
      <c r="F70">
        <v>3.2544545050083</v>
      </c>
      <c r="G70">
        <v>89.295621702189294</v>
      </c>
      <c r="J70" s="1"/>
    </row>
    <row r="71" spans="1:10" x14ac:dyDescent="0.25">
      <c r="A71" s="1">
        <v>43934</v>
      </c>
      <c r="B71">
        <v>108.51756104357599</v>
      </c>
      <c r="C71">
        <v>4.0887200724516202</v>
      </c>
      <c r="D71">
        <v>4.72101226067414</v>
      </c>
      <c r="E71">
        <v>327.70228739127901</v>
      </c>
      <c r="F71">
        <v>3.3424494077244402</v>
      </c>
      <c r="G71">
        <v>90.115040501121001</v>
      </c>
      <c r="J71" s="1"/>
    </row>
    <row r="72" spans="1:10" x14ac:dyDescent="0.25">
      <c r="A72" s="1">
        <v>43935</v>
      </c>
      <c r="B72">
        <v>108.97684186305</v>
      </c>
      <c r="C72">
        <v>4.0463191063130504</v>
      </c>
      <c r="D72">
        <v>4.6992639591316197</v>
      </c>
      <c r="E72">
        <v>325.26583171424198</v>
      </c>
      <c r="F72">
        <v>3.35004267216459</v>
      </c>
      <c r="G72">
        <v>91.055855635028394</v>
      </c>
      <c r="J72" s="1"/>
    </row>
    <row r="73" spans="1:10" x14ac:dyDescent="0.25">
      <c r="A73" s="1">
        <v>43936</v>
      </c>
      <c r="B73">
        <v>107.34486604113199</v>
      </c>
      <c r="C73">
        <v>4.2122886944488496</v>
      </c>
      <c r="D73">
        <v>4.7719139124363199</v>
      </c>
      <c r="E73">
        <v>352.85926433594801</v>
      </c>
      <c r="F73">
        <v>3.3510236732576102</v>
      </c>
      <c r="G73">
        <v>90.478794789119604</v>
      </c>
      <c r="J73" s="1"/>
    </row>
    <row r="74" spans="1:10" x14ac:dyDescent="0.25">
      <c r="A74" s="1">
        <v>43937</v>
      </c>
      <c r="B74">
        <v>106.29368115010701</v>
      </c>
      <c r="C74">
        <v>4.3200831220070901</v>
      </c>
      <c r="D74">
        <v>4.81983869197337</v>
      </c>
      <c r="E74">
        <v>363.52069403078798</v>
      </c>
      <c r="F74">
        <v>3.4356018528472201</v>
      </c>
      <c r="G74">
        <v>90.755566272416104</v>
      </c>
      <c r="J74" s="1"/>
    </row>
    <row r="75" spans="1:10" x14ac:dyDescent="0.25">
      <c r="A75" s="1">
        <v>43938</v>
      </c>
      <c r="B75">
        <v>106.60680844366701</v>
      </c>
      <c r="C75">
        <v>4.2909358027112399</v>
      </c>
      <c r="D75">
        <v>4.8052920019046201</v>
      </c>
      <c r="E75">
        <v>360.292960632811</v>
      </c>
      <c r="F75">
        <v>2.9542107281011099</v>
      </c>
      <c r="G75">
        <v>91.146560880515295</v>
      </c>
      <c r="J75" s="1"/>
    </row>
    <row r="76" spans="1:10" x14ac:dyDescent="0.25">
      <c r="A76" s="1">
        <v>43941</v>
      </c>
      <c r="B76">
        <v>105.94778946288299</v>
      </c>
      <c r="C76">
        <v>4.3570359243338501</v>
      </c>
      <c r="D76">
        <v>4.8366780507345304</v>
      </c>
      <c r="E76">
        <v>367.542544914058</v>
      </c>
      <c r="F76">
        <v>2.86159879930814</v>
      </c>
      <c r="G76">
        <v>90.5665164400571</v>
      </c>
      <c r="J76" s="1"/>
    </row>
    <row r="77" spans="1:10" x14ac:dyDescent="0.25">
      <c r="A77" s="1">
        <v>43943</v>
      </c>
      <c r="B77">
        <v>103.360078009901</v>
      </c>
      <c r="C77">
        <v>4.6237033527265199</v>
      </c>
      <c r="D77">
        <v>4.9704290905902404</v>
      </c>
      <c r="E77">
        <v>398.24492652476198</v>
      </c>
      <c r="F77">
        <v>3.1938376541221798</v>
      </c>
      <c r="G77">
        <v>89.956612311927202</v>
      </c>
      <c r="J77" s="1"/>
    </row>
    <row r="78" spans="1:10" x14ac:dyDescent="0.25">
      <c r="A78" s="1">
        <v>43944</v>
      </c>
      <c r="B78">
        <v>102.765746660955</v>
      </c>
      <c r="C78">
        <v>4.6805842496129202</v>
      </c>
      <c r="D78">
        <v>5.0025317067907897</v>
      </c>
      <c r="E78">
        <v>406.58366976498297</v>
      </c>
      <c r="F78">
        <v>3.2283481265710599</v>
      </c>
      <c r="G78">
        <v>90.078020843902706</v>
      </c>
      <c r="J78" s="1"/>
    </row>
    <row r="79" spans="1:10" x14ac:dyDescent="0.25">
      <c r="A79" s="1">
        <v>43945</v>
      </c>
      <c r="B79">
        <v>101.513958408957</v>
      </c>
      <c r="C79">
        <v>4.8140899227934097</v>
      </c>
      <c r="D79">
        <v>5.0711196654877204</v>
      </c>
      <c r="E79">
        <v>420.84879189857998</v>
      </c>
      <c r="F79">
        <v>3.2442843689829899</v>
      </c>
      <c r="G79">
        <v>89.225689815499393</v>
      </c>
      <c r="J79" s="1"/>
    </row>
    <row r="80" spans="1:10" x14ac:dyDescent="0.25">
      <c r="A80" s="1">
        <v>43948</v>
      </c>
      <c r="B80">
        <v>100.906551519696</v>
      </c>
      <c r="C80">
        <v>4.8758544377077904</v>
      </c>
      <c r="D80">
        <v>5.1028336408095898</v>
      </c>
      <c r="E80">
        <v>422.599974689036</v>
      </c>
      <c r="F80">
        <v>3.5657589497168698</v>
      </c>
      <c r="G80">
        <v>88.184175840762904</v>
      </c>
      <c r="J80" s="1"/>
    </row>
    <row r="81" spans="1:10" x14ac:dyDescent="0.25">
      <c r="A81" s="1">
        <v>43949</v>
      </c>
      <c r="B81">
        <v>101.37889190060299</v>
      </c>
      <c r="C81">
        <v>4.8217533500364702</v>
      </c>
      <c r="D81">
        <v>5.0776620464813202</v>
      </c>
      <c r="E81">
        <v>422.14428572021001</v>
      </c>
      <c r="F81">
        <v>3.7786201256651699</v>
      </c>
      <c r="G81">
        <v>88.567516417801599</v>
      </c>
      <c r="J81" s="1"/>
    </row>
    <row r="82" spans="1:10" x14ac:dyDescent="0.25">
      <c r="A82" s="1">
        <v>43950</v>
      </c>
      <c r="B82">
        <v>103.028503816342</v>
      </c>
      <c r="C82">
        <v>4.6437785900075896</v>
      </c>
      <c r="D82">
        <v>4.9958543214346696</v>
      </c>
      <c r="E82">
        <v>402.949053017376</v>
      </c>
      <c r="F82">
        <v>3.61890568246125</v>
      </c>
      <c r="G82">
        <v>89.806277279629896</v>
      </c>
      <c r="J82" s="1"/>
    </row>
    <row r="83" spans="1:10" x14ac:dyDescent="0.25">
      <c r="A83" s="1">
        <v>43951</v>
      </c>
      <c r="B83">
        <v>104.807721001514</v>
      </c>
      <c r="C83">
        <v>4.4677758124684797</v>
      </c>
      <c r="D83">
        <v>4.90839460286898</v>
      </c>
      <c r="E83">
        <v>384.76748448299202</v>
      </c>
      <c r="F83">
        <v>2.6186646603038102</v>
      </c>
      <c r="G83">
        <v>90.891659066957104</v>
      </c>
      <c r="J83" s="1"/>
    </row>
    <row r="84" spans="1:10" x14ac:dyDescent="0.25">
      <c r="A84" s="1">
        <v>43955</v>
      </c>
      <c r="B84">
        <v>105.65366606110599</v>
      </c>
      <c r="C84">
        <v>4.3900843039967601</v>
      </c>
      <c r="D84">
        <v>4.8628170254969501</v>
      </c>
      <c r="E84">
        <v>377.24937677889397</v>
      </c>
      <c r="F84">
        <v>2.3810469373198999</v>
      </c>
      <c r="G84">
        <v>90.972485900497702</v>
      </c>
      <c r="J84" s="1"/>
    </row>
    <row r="85" spans="1:10" x14ac:dyDescent="0.25">
      <c r="A85" s="1">
        <v>43956</v>
      </c>
      <c r="B85">
        <v>106.30605400153399</v>
      </c>
      <c r="C85">
        <v>4.3210496812705603</v>
      </c>
      <c r="D85">
        <v>4.8328298766471702</v>
      </c>
      <c r="E85">
        <v>367.58140545550299</v>
      </c>
      <c r="F85">
        <v>2.3890445957479298</v>
      </c>
      <c r="G85">
        <v>91.616175471703301</v>
      </c>
      <c r="J85" s="1"/>
    </row>
    <row r="86" spans="1:10" x14ac:dyDescent="0.25">
      <c r="A86" s="1">
        <v>43957</v>
      </c>
      <c r="B86">
        <v>105.966297686177</v>
      </c>
      <c r="C86">
        <v>4.3520814941421602</v>
      </c>
      <c r="D86">
        <v>4.8503255424430201</v>
      </c>
      <c r="E86">
        <v>369.91140792468298</v>
      </c>
      <c r="F86">
        <v>2.4000748022005598</v>
      </c>
      <c r="G86">
        <v>91.332770979990599</v>
      </c>
      <c r="J86" s="1"/>
    </row>
    <row r="87" spans="1:10" x14ac:dyDescent="0.25">
      <c r="A87" s="1">
        <v>43958</v>
      </c>
      <c r="B87">
        <v>106.94819110552</v>
      </c>
      <c r="C87">
        <v>4.2478164206324998</v>
      </c>
      <c r="D87">
        <v>4.8031683573116402</v>
      </c>
      <c r="E87">
        <v>365.41140770946799</v>
      </c>
      <c r="F87">
        <v>2.36894341005224</v>
      </c>
      <c r="G87">
        <v>91.776173116230495</v>
      </c>
      <c r="J87" s="1"/>
    </row>
    <row r="88" spans="1:10" x14ac:dyDescent="0.25">
      <c r="A88" s="1">
        <v>43959</v>
      </c>
      <c r="B88">
        <v>107.88755390205399</v>
      </c>
      <c r="C88">
        <v>4.1545999875581296</v>
      </c>
      <c r="D88">
        <v>4.7590140577139</v>
      </c>
      <c r="E88">
        <v>352.56551128732599</v>
      </c>
      <c r="F88">
        <v>3.1337277436134801</v>
      </c>
      <c r="G88">
        <v>92.317558078194907</v>
      </c>
      <c r="J88" s="1"/>
    </row>
    <row r="89" spans="1:10" x14ac:dyDescent="0.25">
      <c r="A89" s="1">
        <v>43962</v>
      </c>
      <c r="B89">
        <v>107.967223840733</v>
      </c>
      <c r="C89">
        <v>4.1495585310479699</v>
      </c>
      <c r="D89">
        <v>4.7552003637943496</v>
      </c>
      <c r="E89">
        <v>350.61073996758699</v>
      </c>
      <c r="F89">
        <v>3.28192389856962</v>
      </c>
      <c r="G89">
        <v>92.436503456088502</v>
      </c>
      <c r="J89" s="1"/>
    </row>
    <row r="90" spans="1:10" x14ac:dyDescent="0.25">
      <c r="A90" s="1">
        <v>43963</v>
      </c>
      <c r="B90">
        <v>107.838943352211</v>
      </c>
      <c r="C90">
        <v>4.1592408873373197</v>
      </c>
      <c r="D90">
        <v>4.76181614509869</v>
      </c>
      <c r="E90">
        <v>354.37015658713898</v>
      </c>
      <c r="F90">
        <v>3.3891839762918199</v>
      </c>
      <c r="G90">
        <v>92.760426750370698</v>
      </c>
      <c r="J90" s="1"/>
    </row>
    <row r="91" spans="1:10" x14ac:dyDescent="0.25">
      <c r="A91" s="1">
        <v>43964</v>
      </c>
      <c r="B91">
        <v>106.761622647601</v>
      </c>
      <c r="C91">
        <v>4.2654992105830098</v>
      </c>
      <c r="D91">
        <v>4.8129230934532696</v>
      </c>
      <c r="E91">
        <v>365.82706522838703</v>
      </c>
      <c r="F91">
        <v>3.2705783211943098</v>
      </c>
      <c r="G91">
        <v>92.175392117118406</v>
      </c>
      <c r="J91" s="1"/>
    </row>
    <row r="92" spans="1:10" x14ac:dyDescent="0.25">
      <c r="A92" s="1">
        <v>43965</v>
      </c>
      <c r="B92">
        <v>106.6627784213</v>
      </c>
      <c r="C92">
        <v>4.2797330332424899</v>
      </c>
      <c r="D92">
        <v>4.8178080607335003</v>
      </c>
      <c r="E92">
        <v>370.32573672383802</v>
      </c>
      <c r="F92">
        <v>3.2357556541860601</v>
      </c>
      <c r="G92">
        <v>91.714462789890604</v>
      </c>
      <c r="J92" s="1"/>
    </row>
    <row r="93" spans="1:10" x14ac:dyDescent="0.25">
      <c r="A93" s="1">
        <v>43966</v>
      </c>
      <c r="B93">
        <v>106.888101731502</v>
      </c>
      <c r="C93">
        <v>4.2574731754348099</v>
      </c>
      <c r="D93">
        <v>4.8094135699064697</v>
      </c>
      <c r="E93">
        <v>364.76754766142301</v>
      </c>
      <c r="F93">
        <v>3.1291084977791699</v>
      </c>
      <c r="G93">
        <v>92.152603261089595</v>
      </c>
      <c r="J93" s="1"/>
    </row>
    <row r="94" spans="1:10" x14ac:dyDescent="0.25">
      <c r="A94" s="1">
        <v>43969</v>
      </c>
      <c r="B94">
        <v>108.592162076997</v>
      </c>
      <c r="C94">
        <v>4.08747963371209</v>
      </c>
      <c r="D94">
        <v>4.7317870632242496</v>
      </c>
      <c r="E94">
        <v>339.85743394045102</v>
      </c>
      <c r="F94">
        <v>4.3706065021160203</v>
      </c>
      <c r="G94">
        <v>93.284335360035897</v>
      </c>
      <c r="J94" s="1"/>
    </row>
    <row r="95" spans="1:10" x14ac:dyDescent="0.25">
      <c r="A95" s="1">
        <v>43970</v>
      </c>
      <c r="B95">
        <v>108.768985790557</v>
      </c>
      <c r="C95">
        <v>4.0727635835781903</v>
      </c>
      <c r="D95">
        <v>4.7243586588455502</v>
      </c>
      <c r="E95">
        <v>341.58145888364999</v>
      </c>
      <c r="F95">
        <v>4.2416049953470498</v>
      </c>
      <c r="G95">
        <v>93.414779118050603</v>
      </c>
      <c r="J95" s="1"/>
    </row>
    <row r="96" spans="1:10" x14ac:dyDescent="0.25">
      <c r="A96" s="1">
        <v>43971</v>
      </c>
      <c r="B96">
        <v>110.48819540224601</v>
      </c>
      <c r="C96">
        <v>3.91813690437088</v>
      </c>
      <c r="D96">
        <v>4.6487762998131501</v>
      </c>
      <c r="E96">
        <v>325.881505146596</v>
      </c>
      <c r="F96">
        <v>2.9918701457843899</v>
      </c>
      <c r="G96">
        <v>94.457343462023204</v>
      </c>
      <c r="J96" s="1"/>
    </row>
    <row r="97" spans="1:10" x14ac:dyDescent="0.25">
      <c r="A97" s="1">
        <v>43972</v>
      </c>
      <c r="B97">
        <v>111.870870194281</v>
      </c>
      <c r="C97">
        <v>3.7985750893948498</v>
      </c>
      <c r="D97">
        <v>4.5887930475961101</v>
      </c>
      <c r="E97">
        <v>314.15985214883699</v>
      </c>
      <c r="F97">
        <v>2.96255573768032</v>
      </c>
      <c r="G97">
        <v>95.328248419362495</v>
      </c>
      <c r="J97" s="1"/>
    </row>
    <row r="98" spans="1:10" x14ac:dyDescent="0.25">
      <c r="A98" s="1">
        <v>43973</v>
      </c>
      <c r="B98">
        <v>111.80031226374101</v>
      </c>
      <c r="C98">
        <v>3.80160102179509</v>
      </c>
      <c r="D98">
        <v>4.5922216000251002</v>
      </c>
      <c r="E98">
        <v>314.72235186427298</v>
      </c>
      <c r="F98">
        <v>3.04155102687765</v>
      </c>
      <c r="G98">
        <v>95.237608173258096</v>
      </c>
      <c r="J98" s="1"/>
    </row>
    <row r="99" spans="1:10" x14ac:dyDescent="0.25">
      <c r="A99" s="1">
        <v>43976</v>
      </c>
      <c r="B99">
        <v>111.80031226374101</v>
      </c>
      <c r="C99">
        <v>3.8016010217951202</v>
      </c>
      <c r="D99">
        <v>4.5922216000251002</v>
      </c>
      <c r="E99">
        <v>314.98454895542397</v>
      </c>
      <c r="F99">
        <v>2.9800660852344798</v>
      </c>
      <c r="G99">
        <v>95.245073782670303</v>
      </c>
      <c r="J99" s="1"/>
    </row>
    <row r="100" spans="1:10" x14ac:dyDescent="0.25">
      <c r="A100" s="1">
        <v>43977</v>
      </c>
      <c r="B100">
        <v>112.920700893537</v>
      </c>
      <c r="C100">
        <v>3.69605970390556</v>
      </c>
      <c r="D100">
        <v>4.5441441953088804</v>
      </c>
      <c r="E100">
        <v>300.75124160071999</v>
      </c>
      <c r="F100">
        <v>3.4427599009201599</v>
      </c>
      <c r="G100">
        <v>96.189791470834706</v>
      </c>
      <c r="J100" s="1"/>
    </row>
    <row r="101" spans="1:10" x14ac:dyDescent="0.25">
      <c r="A101" s="1">
        <v>43978</v>
      </c>
      <c r="B101">
        <v>112.93939673445399</v>
      </c>
      <c r="C101">
        <v>3.6913532989501099</v>
      </c>
      <c r="D101">
        <v>4.5424600166448803</v>
      </c>
      <c r="E101">
        <v>300.74072861774403</v>
      </c>
      <c r="F101">
        <v>3.37750920011581</v>
      </c>
      <c r="G101">
        <v>96.383677995175802</v>
      </c>
      <c r="J101" s="1"/>
    </row>
    <row r="102" spans="1:10" x14ac:dyDescent="0.25">
      <c r="A102" s="1">
        <v>43979</v>
      </c>
      <c r="B102">
        <v>112.981663947521</v>
      </c>
      <c r="C102">
        <v>3.6890959031026198</v>
      </c>
      <c r="D102">
        <v>4.5408727616077504</v>
      </c>
      <c r="E102">
        <v>300.11295118928899</v>
      </c>
      <c r="F102">
        <v>3.3620211736335199</v>
      </c>
      <c r="G102">
        <v>96.596788734215394</v>
      </c>
      <c r="J102" s="1"/>
    </row>
    <row r="103" spans="1:10" x14ac:dyDescent="0.25">
      <c r="A103" s="1">
        <v>43980</v>
      </c>
      <c r="B103">
        <v>112.727564230472</v>
      </c>
      <c r="C103">
        <v>3.7099104123071198</v>
      </c>
      <c r="D103">
        <v>4.5510850429132299</v>
      </c>
      <c r="E103">
        <v>305.87203618304699</v>
      </c>
      <c r="F103">
        <v>3.5881039340992098</v>
      </c>
      <c r="G103">
        <v>96.4297607675568</v>
      </c>
      <c r="J103" s="1"/>
    </row>
    <row r="104" spans="1:10" x14ac:dyDescent="0.25">
      <c r="A104" s="1">
        <v>43983</v>
      </c>
      <c r="B104">
        <v>112.836944789011</v>
      </c>
      <c r="C104">
        <v>3.6992938933529902</v>
      </c>
      <c r="D104">
        <v>4.5463276565244897</v>
      </c>
      <c r="E104">
        <v>303.65967047318401</v>
      </c>
      <c r="F104">
        <v>3.67581849975817</v>
      </c>
      <c r="G104">
        <v>96.797955021162295</v>
      </c>
      <c r="J104" s="1"/>
    </row>
    <row r="105" spans="1:10" x14ac:dyDescent="0.25">
      <c r="A105" s="1">
        <v>43984</v>
      </c>
      <c r="B105">
        <v>113.799808286412</v>
      </c>
      <c r="C105">
        <v>3.6118714458525898</v>
      </c>
      <c r="D105">
        <v>4.5070935382049502</v>
      </c>
      <c r="E105">
        <v>292.89050458332599</v>
      </c>
      <c r="F105">
        <v>3.6111354866193</v>
      </c>
      <c r="G105">
        <v>97.308799380168793</v>
      </c>
      <c r="J105" s="1"/>
    </row>
    <row r="106" spans="1:10" x14ac:dyDescent="0.25">
      <c r="A106" s="1">
        <v>43985</v>
      </c>
      <c r="B106">
        <v>114.727403225047</v>
      </c>
      <c r="C106">
        <v>3.5282347525639102</v>
      </c>
      <c r="D106">
        <v>4.4683044476439404</v>
      </c>
      <c r="E106">
        <v>279.683434517092</v>
      </c>
      <c r="F106">
        <v>3.15868896671277</v>
      </c>
      <c r="G106">
        <v>98.369179149018905</v>
      </c>
      <c r="J106" s="1"/>
    </row>
    <row r="107" spans="1:10" x14ac:dyDescent="0.25">
      <c r="A107" s="1">
        <v>43986</v>
      </c>
      <c r="B107">
        <v>114.04162604547101</v>
      </c>
      <c r="C107">
        <v>3.5823749892908299</v>
      </c>
      <c r="D107">
        <v>4.4941070017066904</v>
      </c>
      <c r="E107">
        <v>277.75632607754397</v>
      </c>
      <c r="F107">
        <v>3.5024582825442301</v>
      </c>
      <c r="G107">
        <v>98.622983331283294</v>
      </c>
      <c r="J107" s="1"/>
    </row>
    <row r="108" spans="1:10" x14ac:dyDescent="0.25">
      <c r="A108" s="1">
        <v>43987</v>
      </c>
      <c r="B108">
        <v>114.158190287381</v>
      </c>
      <c r="C108">
        <v>3.5707311718882599</v>
      </c>
      <c r="D108">
        <v>4.4876324334636601</v>
      </c>
      <c r="E108">
        <v>271.51736512054998</v>
      </c>
      <c r="F108">
        <v>4.7237888771826801</v>
      </c>
      <c r="G108">
        <v>99.974941569713295</v>
      </c>
      <c r="J108" s="1"/>
    </row>
    <row r="109" spans="1:10" x14ac:dyDescent="0.25">
      <c r="A109" s="1">
        <v>43990</v>
      </c>
      <c r="B109">
        <v>114.839505966861</v>
      </c>
      <c r="C109">
        <v>3.5178264681772999</v>
      </c>
      <c r="D109">
        <v>4.46079877591447</v>
      </c>
      <c r="E109">
        <v>268.28875907195697</v>
      </c>
      <c r="F109">
        <v>4.6499189447125397</v>
      </c>
      <c r="G109">
        <v>100.91845687972599</v>
      </c>
      <c r="J109" s="1"/>
    </row>
    <row r="110" spans="1:10" x14ac:dyDescent="0.25">
      <c r="A110" s="1">
        <v>43991</v>
      </c>
      <c r="B110">
        <v>114.67643584354499</v>
      </c>
      <c r="C110">
        <v>3.5437425245549301</v>
      </c>
      <c r="D110">
        <v>4.45428465532438</v>
      </c>
      <c r="E110">
        <v>276.11563606024498</v>
      </c>
      <c r="F110">
        <v>4.6350438027513201</v>
      </c>
      <c r="G110">
        <v>100.779890033982</v>
      </c>
      <c r="J110" s="1"/>
    </row>
    <row r="111" spans="1:10" x14ac:dyDescent="0.25">
      <c r="J111" s="1"/>
    </row>
    <row r="112" spans="1:10" x14ac:dyDescent="0.25">
      <c r="J112" s="1"/>
    </row>
    <row r="113" spans="10:10" x14ac:dyDescent="0.25">
      <c r="J113" s="1"/>
    </row>
    <row r="114" spans="10:10" x14ac:dyDescent="0.25">
      <c r="J114" s="1"/>
    </row>
    <row r="115" spans="10:10" x14ac:dyDescent="0.25">
      <c r="J115" s="1"/>
    </row>
    <row r="116" spans="10:10" x14ac:dyDescent="0.25">
      <c r="J116" s="1"/>
    </row>
    <row r="117" spans="10:10" x14ac:dyDescent="0.25">
      <c r="J117" s="1"/>
    </row>
    <row r="118" spans="10:10" x14ac:dyDescent="0.25">
      <c r="J118" s="1"/>
    </row>
    <row r="119" spans="10:10" x14ac:dyDescent="0.25">
      <c r="J119" s="1"/>
    </row>
    <row r="120" spans="10:10" x14ac:dyDescent="0.25">
      <c r="J120" s="1"/>
    </row>
    <row r="121" spans="10:10" x14ac:dyDescent="0.25">
      <c r="J121" s="1"/>
    </row>
    <row r="122" spans="10:10" x14ac:dyDescent="0.25">
      <c r="J122" s="1"/>
    </row>
    <row r="123" spans="10:10" x14ac:dyDescent="0.25">
      <c r="J123" s="1"/>
    </row>
    <row r="124" spans="10:10" x14ac:dyDescent="0.25">
      <c r="J124" s="1"/>
    </row>
    <row r="125" spans="10:10" x14ac:dyDescent="0.25">
      <c r="J125" s="1"/>
    </row>
    <row r="126" spans="10:10" x14ac:dyDescent="0.25">
      <c r="J126" s="1"/>
    </row>
    <row r="127" spans="10:10" x14ac:dyDescent="0.25">
      <c r="J127" s="1"/>
    </row>
    <row r="128" spans="10:10" x14ac:dyDescent="0.25">
      <c r="J128" s="1"/>
    </row>
    <row r="129" spans="10:10" x14ac:dyDescent="0.25">
      <c r="J129" s="1"/>
    </row>
    <row r="130" spans="10:10" x14ac:dyDescent="0.25">
      <c r="J130" s="1"/>
    </row>
    <row r="131" spans="10:10" x14ac:dyDescent="0.25">
      <c r="J131" s="1"/>
    </row>
    <row r="132" spans="10:10" x14ac:dyDescent="0.25">
      <c r="J132" s="1"/>
    </row>
    <row r="133" spans="10:10" x14ac:dyDescent="0.25">
      <c r="J133" s="1"/>
    </row>
    <row r="134" spans="10:10" x14ac:dyDescent="0.25">
      <c r="J134" s="1"/>
    </row>
    <row r="135" spans="10:10" x14ac:dyDescent="0.25">
      <c r="J135" s="1"/>
    </row>
    <row r="136" spans="10:10" x14ac:dyDescent="0.25">
      <c r="J136" s="1"/>
    </row>
    <row r="137" spans="10:10" x14ac:dyDescent="0.25">
      <c r="J137" s="1"/>
    </row>
    <row r="138" spans="10:10" x14ac:dyDescent="0.25">
      <c r="J138" s="1"/>
    </row>
    <row r="139" spans="10:10" x14ac:dyDescent="0.25">
      <c r="J139" s="1"/>
    </row>
    <row r="140" spans="10:10" x14ac:dyDescent="0.25">
      <c r="J140" s="1"/>
    </row>
    <row r="141" spans="10:10" x14ac:dyDescent="0.25">
      <c r="J141" s="1"/>
    </row>
    <row r="142" spans="10:10" x14ac:dyDescent="0.25">
      <c r="J142" s="1"/>
    </row>
    <row r="143" spans="10:10" x14ac:dyDescent="0.25">
      <c r="J143" s="1"/>
    </row>
    <row r="144" spans="10:10" x14ac:dyDescent="0.25">
      <c r="J144" s="1"/>
    </row>
    <row r="145" spans="10:10" x14ac:dyDescent="0.25">
      <c r="J145" s="1"/>
    </row>
    <row r="146" spans="10:10" x14ac:dyDescent="0.25">
      <c r="J146" s="1"/>
    </row>
    <row r="147" spans="10:10" x14ac:dyDescent="0.25">
      <c r="J147" s="1"/>
    </row>
    <row r="148" spans="10:10" x14ac:dyDescent="0.25">
      <c r="J148" s="1"/>
    </row>
    <row r="149" spans="10:10" x14ac:dyDescent="0.25">
      <c r="J149" s="1"/>
    </row>
    <row r="150" spans="10:10" x14ac:dyDescent="0.25">
      <c r="J150" s="1"/>
    </row>
    <row r="151" spans="10:10" x14ac:dyDescent="0.25">
      <c r="J151" s="1"/>
    </row>
    <row r="152" spans="10:10" x14ac:dyDescent="0.25">
      <c r="J152" s="1"/>
    </row>
    <row r="153" spans="10:10" x14ac:dyDescent="0.25">
      <c r="J153" s="1"/>
    </row>
    <row r="154" spans="10:10" x14ac:dyDescent="0.25">
      <c r="J154" s="1"/>
    </row>
    <row r="155" spans="10:10" x14ac:dyDescent="0.25">
      <c r="J155" s="1"/>
    </row>
    <row r="156" spans="10:10" x14ac:dyDescent="0.25">
      <c r="J156" s="1"/>
    </row>
    <row r="157" spans="10:10" x14ac:dyDescent="0.25">
      <c r="J157" s="1"/>
    </row>
    <row r="158" spans="10:10" x14ac:dyDescent="0.25">
      <c r="J158" s="1"/>
    </row>
    <row r="159" spans="10:10" x14ac:dyDescent="0.25">
      <c r="J159" s="1"/>
    </row>
    <row r="160" spans="10:10" x14ac:dyDescent="0.25"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  <row r="173" spans="10:10" x14ac:dyDescent="0.25">
      <c r="J173" s="1"/>
    </row>
    <row r="174" spans="10:10" x14ac:dyDescent="0.25">
      <c r="J174" s="1"/>
    </row>
    <row r="175" spans="10:10" x14ac:dyDescent="0.25">
      <c r="J175" s="1"/>
    </row>
    <row r="176" spans="10:10" x14ac:dyDescent="0.25">
      <c r="J176" s="1"/>
    </row>
    <row r="177" spans="10:10" x14ac:dyDescent="0.25">
      <c r="J177" s="1"/>
    </row>
    <row r="178" spans="10:10" x14ac:dyDescent="0.25">
      <c r="J178" s="1"/>
    </row>
    <row r="179" spans="10:10" x14ac:dyDescent="0.25">
      <c r="J179" s="1"/>
    </row>
    <row r="180" spans="10:10" x14ac:dyDescent="0.25">
      <c r="J180" s="1"/>
    </row>
    <row r="181" spans="10:10" x14ac:dyDescent="0.25">
      <c r="J181" s="1"/>
    </row>
    <row r="182" spans="10:10" x14ac:dyDescent="0.25">
      <c r="J182" s="1"/>
    </row>
    <row r="183" spans="10:10" x14ac:dyDescent="0.25">
      <c r="J183" s="1"/>
    </row>
    <row r="184" spans="10:10" x14ac:dyDescent="0.25">
      <c r="J184" s="1"/>
    </row>
    <row r="185" spans="10:10" x14ac:dyDescent="0.25">
      <c r="J185" s="1"/>
    </row>
    <row r="186" spans="10:10" x14ac:dyDescent="0.25">
      <c r="J186" s="1"/>
    </row>
    <row r="187" spans="10:10" x14ac:dyDescent="0.25">
      <c r="J187" s="1"/>
    </row>
    <row r="188" spans="10:10" x14ac:dyDescent="0.25">
      <c r="J188" s="1"/>
    </row>
    <row r="189" spans="10:10" x14ac:dyDescent="0.25">
      <c r="J189" s="1"/>
    </row>
    <row r="190" spans="10:10" x14ac:dyDescent="0.25">
      <c r="J190" s="1"/>
    </row>
    <row r="191" spans="10:10" x14ac:dyDescent="0.25">
      <c r="J191" s="1"/>
    </row>
    <row r="192" spans="10:10" x14ac:dyDescent="0.25">
      <c r="J192" s="1"/>
    </row>
    <row r="193" spans="10:10" x14ac:dyDescent="0.25">
      <c r="J193" s="1"/>
    </row>
    <row r="194" spans="10:10" x14ac:dyDescent="0.25">
      <c r="J194" s="1"/>
    </row>
    <row r="195" spans="10:10" x14ac:dyDescent="0.25">
      <c r="J195" s="1"/>
    </row>
    <row r="196" spans="10:10" x14ac:dyDescent="0.25">
      <c r="J196" s="1"/>
    </row>
    <row r="197" spans="10:10" x14ac:dyDescent="0.25">
      <c r="J197" s="1"/>
    </row>
    <row r="198" spans="10:10" x14ac:dyDescent="0.25">
      <c r="J198" s="1"/>
    </row>
    <row r="199" spans="10:10" x14ac:dyDescent="0.25">
      <c r="J199" s="1"/>
    </row>
    <row r="200" spans="10:10" x14ac:dyDescent="0.25">
      <c r="J200" s="1"/>
    </row>
    <row r="201" spans="10:10" x14ac:dyDescent="0.25">
      <c r="J201" s="1"/>
    </row>
    <row r="202" spans="10:10" x14ac:dyDescent="0.25">
      <c r="J202" s="1"/>
    </row>
    <row r="203" spans="10:10" x14ac:dyDescent="0.25">
      <c r="J203" s="1"/>
    </row>
    <row r="204" spans="10:10" x14ac:dyDescent="0.25">
      <c r="J204" s="1"/>
    </row>
    <row r="205" spans="10:10" x14ac:dyDescent="0.25">
      <c r="J205" s="1"/>
    </row>
    <row r="206" spans="10:10" x14ac:dyDescent="0.25">
      <c r="J206" s="1"/>
    </row>
    <row r="207" spans="10:10" x14ac:dyDescent="0.25">
      <c r="J207" s="1"/>
    </row>
    <row r="208" spans="10:10" x14ac:dyDescent="0.25">
      <c r="J208" s="1"/>
    </row>
    <row r="209" spans="10:10" x14ac:dyDescent="0.25">
      <c r="J209" s="1"/>
    </row>
    <row r="210" spans="10:10" x14ac:dyDescent="0.25">
      <c r="J210" s="1"/>
    </row>
    <row r="211" spans="10:10" x14ac:dyDescent="0.25">
      <c r="J211" s="1"/>
    </row>
    <row r="212" spans="10:10" x14ac:dyDescent="0.25">
      <c r="J212" s="1"/>
    </row>
    <row r="213" spans="10:10" x14ac:dyDescent="0.25">
      <c r="J213" s="1"/>
    </row>
    <row r="214" spans="10:10" x14ac:dyDescent="0.25">
      <c r="J214" s="1"/>
    </row>
    <row r="215" spans="10:10" x14ac:dyDescent="0.25">
      <c r="J215" s="1"/>
    </row>
    <row r="216" spans="10:10" x14ac:dyDescent="0.25">
      <c r="J216" s="1"/>
    </row>
    <row r="217" spans="10:10" x14ac:dyDescent="0.25">
      <c r="J217" s="1"/>
    </row>
    <row r="218" spans="10:10" x14ac:dyDescent="0.25">
      <c r="J218" s="1"/>
    </row>
    <row r="219" spans="10:10" x14ac:dyDescent="0.25">
      <c r="J219" s="1"/>
    </row>
    <row r="220" spans="10:10" x14ac:dyDescent="0.25">
      <c r="J220" s="1"/>
    </row>
    <row r="221" spans="10:10" x14ac:dyDescent="0.25">
      <c r="J221" s="1"/>
    </row>
    <row r="222" spans="10:10" x14ac:dyDescent="0.25">
      <c r="J222" s="1"/>
    </row>
    <row r="223" spans="10:10" x14ac:dyDescent="0.25">
      <c r="J223" s="1"/>
    </row>
    <row r="224" spans="10:10" x14ac:dyDescent="0.25">
      <c r="J224" s="1"/>
    </row>
    <row r="225" spans="10:10" x14ac:dyDescent="0.25">
      <c r="J225" s="1"/>
    </row>
    <row r="226" spans="10:10" x14ac:dyDescent="0.25">
      <c r="J226" s="1"/>
    </row>
    <row r="227" spans="10:10" x14ac:dyDescent="0.25">
      <c r="J227" s="1"/>
    </row>
    <row r="228" spans="10:10" x14ac:dyDescent="0.25">
      <c r="J228" s="1"/>
    </row>
    <row r="229" spans="10:10" x14ac:dyDescent="0.25">
      <c r="J229" s="1"/>
    </row>
    <row r="230" spans="10:10" x14ac:dyDescent="0.25">
      <c r="J230" s="1"/>
    </row>
    <row r="231" spans="10:10" x14ac:dyDescent="0.25">
      <c r="J231" s="1"/>
    </row>
    <row r="232" spans="10:10" x14ac:dyDescent="0.25">
      <c r="J232" s="1"/>
    </row>
    <row r="233" spans="10:10" x14ac:dyDescent="0.25">
      <c r="J233" s="1"/>
    </row>
    <row r="234" spans="10:10" x14ac:dyDescent="0.25">
      <c r="J234" s="1"/>
    </row>
    <row r="235" spans="10:10" x14ac:dyDescent="0.25">
      <c r="J235" s="1"/>
    </row>
    <row r="236" spans="10:10" x14ac:dyDescent="0.25">
      <c r="J236" s="1"/>
    </row>
    <row r="237" spans="10:10" x14ac:dyDescent="0.25">
      <c r="J237" s="1"/>
    </row>
    <row r="238" spans="10:10" x14ac:dyDescent="0.25">
      <c r="J238" s="1"/>
    </row>
    <row r="239" spans="10:10" x14ac:dyDescent="0.25">
      <c r="J239" s="1"/>
    </row>
    <row r="240" spans="10:10" x14ac:dyDescent="0.25">
      <c r="J240" s="1"/>
    </row>
    <row r="241" spans="10:10" x14ac:dyDescent="0.25">
      <c r="J241" s="1"/>
    </row>
    <row r="242" spans="10:10" x14ac:dyDescent="0.25">
      <c r="J242" s="1"/>
    </row>
    <row r="243" spans="10:10" x14ac:dyDescent="0.25">
      <c r="J243" s="1"/>
    </row>
    <row r="244" spans="10:10" x14ac:dyDescent="0.25">
      <c r="J244" s="1"/>
    </row>
    <row r="245" spans="10:10" x14ac:dyDescent="0.25">
      <c r="J245" s="1"/>
    </row>
    <row r="246" spans="10:10" x14ac:dyDescent="0.25">
      <c r="J246" s="1"/>
    </row>
    <row r="247" spans="10:10" x14ac:dyDescent="0.25">
      <c r="J247" s="1"/>
    </row>
    <row r="248" spans="10:10" x14ac:dyDescent="0.25">
      <c r="J248" s="1"/>
    </row>
    <row r="249" spans="10:10" x14ac:dyDescent="0.25">
      <c r="J249" s="1"/>
    </row>
    <row r="250" spans="10:10" x14ac:dyDescent="0.25">
      <c r="J250" s="1"/>
    </row>
    <row r="251" spans="10:10" x14ac:dyDescent="0.25">
      <c r="J251" s="1"/>
    </row>
    <row r="252" spans="10:10" x14ac:dyDescent="0.25">
      <c r="J252" s="1"/>
    </row>
    <row r="253" spans="10:10" x14ac:dyDescent="0.25">
      <c r="J253" s="1"/>
    </row>
    <row r="254" spans="10:10" x14ac:dyDescent="0.25">
      <c r="J254" s="1"/>
    </row>
    <row r="255" spans="10:10" x14ac:dyDescent="0.25">
      <c r="J255" s="1"/>
    </row>
    <row r="256" spans="10:10" x14ac:dyDescent="0.25">
      <c r="J256" s="1"/>
    </row>
    <row r="257" spans="10:10" x14ac:dyDescent="0.25">
      <c r="J257" s="1"/>
    </row>
    <row r="258" spans="10:10" x14ac:dyDescent="0.25">
      <c r="J258" s="1"/>
    </row>
    <row r="259" spans="10:10" x14ac:dyDescent="0.25">
      <c r="J259" s="1"/>
    </row>
    <row r="260" spans="10:10" x14ac:dyDescent="0.25">
      <c r="J260" s="1"/>
    </row>
    <row r="261" spans="10:10" x14ac:dyDescent="0.25">
      <c r="J261" s="1"/>
    </row>
    <row r="262" spans="10:10" x14ac:dyDescent="0.25">
      <c r="J262" s="1"/>
    </row>
    <row r="263" spans="10:10" x14ac:dyDescent="0.25">
      <c r="J263" s="1"/>
    </row>
    <row r="264" spans="10:10" x14ac:dyDescent="0.25">
      <c r="J264" s="1"/>
    </row>
    <row r="265" spans="10:10" x14ac:dyDescent="0.25">
      <c r="J265" s="1"/>
    </row>
    <row r="266" spans="10:10" x14ac:dyDescent="0.25">
      <c r="J266" s="1"/>
    </row>
    <row r="267" spans="10:10" x14ac:dyDescent="0.25">
      <c r="J267" s="1"/>
    </row>
    <row r="268" spans="10:10" x14ac:dyDescent="0.25">
      <c r="J268" s="1"/>
    </row>
    <row r="269" spans="10:10" x14ac:dyDescent="0.25">
      <c r="J269" s="1"/>
    </row>
    <row r="270" spans="10:10" x14ac:dyDescent="0.25">
      <c r="J270" s="1"/>
    </row>
    <row r="271" spans="10:10" x14ac:dyDescent="0.25">
      <c r="J271" s="1"/>
    </row>
    <row r="272" spans="10:10" x14ac:dyDescent="0.25">
      <c r="J272" s="1"/>
    </row>
    <row r="273" spans="10:10" x14ac:dyDescent="0.25">
      <c r="J273" s="1"/>
    </row>
    <row r="274" spans="10:10" x14ac:dyDescent="0.25">
      <c r="J274" s="1"/>
    </row>
    <row r="275" spans="10:10" x14ac:dyDescent="0.25">
      <c r="J275" s="1"/>
    </row>
    <row r="276" spans="10:10" x14ac:dyDescent="0.25">
      <c r="J276" s="1"/>
    </row>
    <row r="277" spans="10:10" x14ac:dyDescent="0.25">
      <c r="J277" s="1"/>
    </row>
    <row r="278" spans="10:10" x14ac:dyDescent="0.25">
      <c r="J278" s="1"/>
    </row>
    <row r="279" spans="10:10" x14ac:dyDescent="0.25">
      <c r="J279" s="1"/>
    </row>
    <row r="280" spans="10:10" x14ac:dyDescent="0.25">
      <c r="J280" s="1"/>
    </row>
    <row r="281" spans="10:10" x14ac:dyDescent="0.25">
      <c r="J281" s="1"/>
    </row>
    <row r="282" spans="10:10" x14ac:dyDescent="0.25">
      <c r="J282" s="1"/>
    </row>
    <row r="283" spans="10:10" x14ac:dyDescent="0.25">
      <c r="J283" s="1"/>
    </row>
    <row r="284" spans="10:10" x14ac:dyDescent="0.25">
      <c r="J284" s="1"/>
    </row>
    <row r="285" spans="10:10" x14ac:dyDescent="0.25">
      <c r="J285" s="1"/>
    </row>
    <row r="286" spans="10:10" x14ac:dyDescent="0.25">
      <c r="J286" s="1"/>
    </row>
    <row r="287" spans="10:10" x14ac:dyDescent="0.25">
      <c r="J287" s="1"/>
    </row>
    <row r="288" spans="10:10" x14ac:dyDescent="0.25">
      <c r="J288" s="1"/>
    </row>
    <row r="289" spans="10:10" x14ac:dyDescent="0.25">
      <c r="J289" s="1"/>
    </row>
    <row r="290" spans="10:10" x14ac:dyDescent="0.25">
      <c r="J290" s="1"/>
    </row>
    <row r="291" spans="10:10" x14ac:dyDescent="0.25">
      <c r="J291" s="1"/>
    </row>
    <row r="292" spans="10:10" x14ac:dyDescent="0.25">
      <c r="J292" s="1"/>
    </row>
    <row r="293" spans="10:10" x14ac:dyDescent="0.25">
      <c r="J293" s="1"/>
    </row>
    <row r="294" spans="10:10" x14ac:dyDescent="0.25">
      <c r="J294" s="1"/>
    </row>
    <row r="295" spans="10:10" x14ac:dyDescent="0.25">
      <c r="J295" s="1"/>
    </row>
    <row r="296" spans="10:10" x14ac:dyDescent="0.25">
      <c r="J296" s="1"/>
    </row>
    <row r="297" spans="10:10" x14ac:dyDescent="0.25">
      <c r="J297" s="1"/>
    </row>
    <row r="298" spans="10:10" x14ac:dyDescent="0.25">
      <c r="J298" s="1"/>
    </row>
    <row r="299" spans="10:10" x14ac:dyDescent="0.25">
      <c r="J299" s="1"/>
    </row>
    <row r="300" spans="10:10" x14ac:dyDescent="0.25">
      <c r="J300" s="1"/>
    </row>
    <row r="301" spans="10:10" x14ac:dyDescent="0.25">
      <c r="J301" s="1"/>
    </row>
    <row r="302" spans="10:10" x14ac:dyDescent="0.25">
      <c r="J302" s="1"/>
    </row>
    <row r="303" spans="10:10" x14ac:dyDescent="0.25">
      <c r="J303" s="1"/>
    </row>
    <row r="304" spans="10:10" x14ac:dyDescent="0.25">
      <c r="J304" s="1"/>
    </row>
    <row r="305" spans="10:10" x14ac:dyDescent="0.25">
      <c r="J305" s="1"/>
    </row>
    <row r="306" spans="10:10" x14ac:dyDescent="0.25">
      <c r="J306" s="1"/>
    </row>
    <row r="307" spans="10:10" x14ac:dyDescent="0.25">
      <c r="J307" s="1"/>
    </row>
    <row r="308" spans="10:10" x14ac:dyDescent="0.25">
      <c r="J308" s="1"/>
    </row>
    <row r="309" spans="10:10" x14ac:dyDescent="0.25">
      <c r="J309" s="1"/>
    </row>
    <row r="310" spans="10:10" x14ac:dyDescent="0.25">
      <c r="J310" s="1"/>
    </row>
    <row r="311" spans="10:10" x14ac:dyDescent="0.25">
      <c r="J311" s="1"/>
    </row>
    <row r="312" spans="10:10" x14ac:dyDescent="0.25">
      <c r="J312" s="1"/>
    </row>
    <row r="313" spans="10:10" x14ac:dyDescent="0.25">
      <c r="J313" s="1"/>
    </row>
    <row r="314" spans="10:10" x14ac:dyDescent="0.25">
      <c r="J314" s="1"/>
    </row>
    <row r="315" spans="10:10" x14ac:dyDescent="0.25">
      <c r="J315" s="1"/>
    </row>
    <row r="316" spans="10:10" x14ac:dyDescent="0.25">
      <c r="J316" s="1"/>
    </row>
    <row r="317" spans="10:10" x14ac:dyDescent="0.25">
      <c r="J317" s="1"/>
    </row>
    <row r="318" spans="10:10" x14ac:dyDescent="0.25">
      <c r="J318" s="1"/>
    </row>
    <row r="319" spans="10:10" x14ac:dyDescent="0.25">
      <c r="J319" s="1"/>
    </row>
    <row r="320" spans="10:10" x14ac:dyDescent="0.25">
      <c r="J320" s="1"/>
    </row>
    <row r="321" spans="10:10" x14ac:dyDescent="0.25">
      <c r="J321" s="1"/>
    </row>
    <row r="322" spans="10:10" x14ac:dyDescent="0.25">
      <c r="J322" s="1"/>
    </row>
    <row r="323" spans="10:10" x14ac:dyDescent="0.25">
      <c r="J323" s="1"/>
    </row>
    <row r="324" spans="10:10" x14ac:dyDescent="0.25">
      <c r="J324" s="1"/>
    </row>
    <row r="325" spans="10:10" x14ac:dyDescent="0.25">
      <c r="J325" s="1"/>
    </row>
    <row r="326" spans="10:10" x14ac:dyDescent="0.25">
      <c r="J326" s="1"/>
    </row>
    <row r="327" spans="10:10" x14ac:dyDescent="0.25">
      <c r="J327" s="1"/>
    </row>
    <row r="328" spans="10:10" x14ac:dyDescent="0.25">
      <c r="J328" s="1"/>
    </row>
    <row r="329" spans="10:10" x14ac:dyDescent="0.25">
      <c r="J329" s="1"/>
    </row>
    <row r="330" spans="10:10" x14ac:dyDescent="0.25">
      <c r="J330" s="1"/>
    </row>
    <row r="331" spans="10:10" x14ac:dyDescent="0.25">
      <c r="J331" s="1"/>
    </row>
    <row r="332" spans="10:10" x14ac:dyDescent="0.25">
      <c r="J332" s="1"/>
    </row>
    <row r="333" spans="10:10" x14ac:dyDescent="0.25">
      <c r="J333" s="1"/>
    </row>
    <row r="334" spans="10:10" x14ac:dyDescent="0.25">
      <c r="J334" s="1"/>
    </row>
    <row r="335" spans="10:10" x14ac:dyDescent="0.25">
      <c r="J335" s="1"/>
    </row>
    <row r="336" spans="10:10" x14ac:dyDescent="0.25">
      <c r="J336" s="1"/>
    </row>
    <row r="337" spans="10:10" x14ac:dyDescent="0.25">
      <c r="J337" s="1"/>
    </row>
    <row r="338" spans="10:10" x14ac:dyDescent="0.25">
      <c r="J338" s="1"/>
    </row>
    <row r="339" spans="10:10" x14ac:dyDescent="0.25">
      <c r="J339" s="1"/>
    </row>
    <row r="340" spans="10:10" x14ac:dyDescent="0.25">
      <c r="J340" s="1"/>
    </row>
    <row r="341" spans="10:10" x14ac:dyDescent="0.25">
      <c r="J341" s="1"/>
    </row>
    <row r="342" spans="10:10" x14ac:dyDescent="0.25">
      <c r="J342" s="1"/>
    </row>
    <row r="343" spans="10:10" x14ac:dyDescent="0.25">
      <c r="J343" s="1"/>
    </row>
    <row r="344" spans="10:10" x14ac:dyDescent="0.25">
      <c r="J344" s="1"/>
    </row>
    <row r="345" spans="10:10" x14ac:dyDescent="0.25">
      <c r="J345" s="1"/>
    </row>
    <row r="346" spans="10:10" x14ac:dyDescent="0.25">
      <c r="J346" s="1"/>
    </row>
    <row r="347" spans="10:10" x14ac:dyDescent="0.25">
      <c r="J347" s="1"/>
    </row>
    <row r="348" spans="10:10" x14ac:dyDescent="0.25">
      <c r="J348" s="1"/>
    </row>
    <row r="349" spans="10:10" x14ac:dyDescent="0.25">
      <c r="J349" s="1"/>
    </row>
    <row r="350" spans="10:10" x14ac:dyDescent="0.25">
      <c r="J350" s="1"/>
    </row>
    <row r="351" spans="10:10" x14ac:dyDescent="0.25">
      <c r="J351" s="1"/>
    </row>
    <row r="352" spans="10:10" x14ac:dyDescent="0.25">
      <c r="J352" s="1"/>
    </row>
    <row r="353" spans="10:10" x14ac:dyDescent="0.25">
      <c r="J353" s="1"/>
    </row>
    <row r="354" spans="10:10" x14ac:dyDescent="0.25">
      <c r="J354" s="1"/>
    </row>
    <row r="355" spans="10:10" x14ac:dyDescent="0.25">
      <c r="J355" s="1"/>
    </row>
    <row r="356" spans="10:10" x14ac:dyDescent="0.25">
      <c r="J356" s="1"/>
    </row>
    <row r="357" spans="10:10" x14ac:dyDescent="0.25">
      <c r="J357" s="1"/>
    </row>
    <row r="358" spans="10:10" x14ac:dyDescent="0.25">
      <c r="J358" s="1"/>
    </row>
    <row r="359" spans="10:10" x14ac:dyDescent="0.25">
      <c r="J359" s="1"/>
    </row>
    <row r="360" spans="10:10" x14ac:dyDescent="0.25">
      <c r="J360" s="1"/>
    </row>
    <row r="361" spans="10:10" x14ac:dyDescent="0.25">
      <c r="J361" s="1"/>
    </row>
    <row r="362" spans="10:10" x14ac:dyDescent="0.25">
      <c r="J362" s="1"/>
    </row>
    <row r="363" spans="10:10" x14ac:dyDescent="0.25">
      <c r="J363" s="1"/>
    </row>
    <row r="364" spans="10:10" x14ac:dyDescent="0.25">
      <c r="J364" s="1"/>
    </row>
    <row r="365" spans="10:10" x14ac:dyDescent="0.25">
      <c r="J365" s="1"/>
    </row>
    <row r="366" spans="10:10" x14ac:dyDescent="0.25">
      <c r="J366" s="1"/>
    </row>
    <row r="367" spans="10:10" x14ac:dyDescent="0.25">
      <c r="J367" s="1"/>
    </row>
    <row r="368" spans="10:10" x14ac:dyDescent="0.25">
      <c r="J368" s="1"/>
    </row>
    <row r="369" spans="10:10" x14ac:dyDescent="0.25">
      <c r="J369" s="1"/>
    </row>
    <row r="370" spans="10:10" x14ac:dyDescent="0.25">
      <c r="J370" s="1"/>
    </row>
    <row r="371" spans="10:10" x14ac:dyDescent="0.25">
      <c r="J371" s="1"/>
    </row>
    <row r="372" spans="10:10" x14ac:dyDescent="0.25">
      <c r="J372" s="1"/>
    </row>
    <row r="373" spans="10:10" x14ac:dyDescent="0.25">
      <c r="J373" s="1"/>
    </row>
    <row r="374" spans="10:10" x14ac:dyDescent="0.25">
      <c r="J374" s="1"/>
    </row>
    <row r="375" spans="10:10" x14ac:dyDescent="0.25">
      <c r="J375" s="1"/>
    </row>
    <row r="376" spans="10:10" x14ac:dyDescent="0.25">
      <c r="J376" s="1"/>
    </row>
    <row r="377" spans="10:10" x14ac:dyDescent="0.25">
      <c r="J377" s="1"/>
    </row>
    <row r="378" spans="10:10" x14ac:dyDescent="0.25">
      <c r="J378" s="1"/>
    </row>
    <row r="379" spans="10:10" x14ac:dyDescent="0.25">
      <c r="J379" s="1"/>
    </row>
    <row r="380" spans="10:10" x14ac:dyDescent="0.25">
      <c r="J380" s="1"/>
    </row>
    <row r="381" spans="10:10" x14ac:dyDescent="0.25">
      <c r="J381" s="1"/>
    </row>
    <row r="382" spans="10:10" x14ac:dyDescent="0.25">
      <c r="J382" s="1"/>
    </row>
    <row r="383" spans="10:10" x14ac:dyDescent="0.25">
      <c r="J383" s="1"/>
    </row>
    <row r="384" spans="10:10" x14ac:dyDescent="0.25">
      <c r="J384" s="1"/>
    </row>
    <row r="385" spans="10:10" x14ac:dyDescent="0.25">
      <c r="J385" s="1"/>
    </row>
    <row r="386" spans="10:10" x14ac:dyDescent="0.25">
      <c r="J386" s="1"/>
    </row>
    <row r="387" spans="10:10" x14ac:dyDescent="0.25">
      <c r="J387" s="1"/>
    </row>
    <row r="388" spans="10:10" x14ac:dyDescent="0.25">
      <c r="J388" s="1"/>
    </row>
    <row r="389" spans="10:10" x14ac:dyDescent="0.25">
      <c r="J389" s="1"/>
    </row>
    <row r="390" spans="10:10" x14ac:dyDescent="0.25">
      <c r="J390" s="1"/>
    </row>
    <row r="391" spans="10:10" x14ac:dyDescent="0.25">
      <c r="J391" s="1"/>
    </row>
    <row r="392" spans="10:10" x14ac:dyDescent="0.25">
      <c r="J392" s="1"/>
    </row>
    <row r="393" spans="10:10" x14ac:dyDescent="0.25">
      <c r="J393" s="1"/>
    </row>
    <row r="394" spans="10:10" x14ac:dyDescent="0.25">
      <c r="J394" s="1"/>
    </row>
    <row r="395" spans="10:10" x14ac:dyDescent="0.25">
      <c r="J395" s="1"/>
    </row>
    <row r="396" spans="10:10" x14ac:dyDescent="0.25">
      <c r="J396" s="1"/>
    </row>
    <row r="397" spans="10:10" x14ac:dyDescent="0.25">
      <c r="J397" s="1"/>
    </row>
    <row r="398" spans="10:10" x14ac:dyDescent="0.25">
      <c r="J398" s="1"/>
    </row>
    <row r="399" spans="10:10" x14ac:dyDescent="0.25">
      <c r="J399" s="1"/>
    </row>
    <row r="400" spans="10:10" x14ac:dyDescent="0.25">
      <c r="J400" s="1"/>
    </row>
    <row r="401" spans="10:10" x14ac:dyDescent="0.25">
      <c r="J401" s="1"/>
    </row>
    <row r="402" spans="10:10" x14ac:dyDescent="0.25">
      <c r="J402" s="1"/>
    </row>
    <row r="403" spans="10:10" x14ac:dyDescent="0.25">
      <c r="J403" s="1"/>
    </row>
    <row r="404" spans="10:10" x14ac:dyDescent="0.25">
      <c r="J404" s="1"/>
    </row>
    <row r="405" spans="10:10" x14ac:dyDescent="0.25">
      <c r="J405" s="1"/>
    </row>
    <row r="406" spans="10:10" x14ac:dyDescent="0.25">
      <c r="J406" s="1"/>
    </row>
    <row r="407" spans="10:10" x14ac:dyDescent="0.25">
      <c r="J407" s="1"/>
    </row>
    <row r="408" spans="10:10" x14ac:dyDescent="0.25">
      <c r="J408" s="1"/>
    </row>
    <row r="409" spans="10:10" x14ac:dyDescent="0.25">
      <c r="J409" s="1"/>
    </row>
    <row r="410" spans="10:10" x14ac:dyDescent="0.25">
      <c r="J410" s="1"/>
    </row>
    <row r="411" spans="10:10" x14ac:dyDescent="0.25">
      <c r="J411" s="1"/>
    </row>
    <row r="412" spans="10:10" x14ac:dyDescent="0.25">
      <c r="J412" s="1"/>
    </row>
    <row r="413" spans="10:10" x14ac:dyDescent="0.25">
      <c r="J413" s="1"/>
    </row>
    <row r="414" spans="10:10" x14ac:dyDescent="0.25">
      <c r="J414" s="1"/>
    </row>
    <row r="415" spans="10:10" x14ac:dyDescent="0.25">
      <c r="J415" s="1"/>
    </row>
    <row r="416" spans="10:10" x14ac:dyDescent="0.25">
      <c r="J416" s="1"/>
    </row>
    <row r="417" spans="10:10" x14ac:dyDescent="0.25">
      <c r="J417" s="1"/>
    </row>
    <row r="418" spans="10:10" x14ac:dyDescent="0.25">
      <c r="J418" s="1"/>
    </row>
    <row r="419" spans="10:10" x14ac:dyDescent="0.25">
      <c r="J419" s="1"/>
    </row>
    <row r="420" spans="10:10" x14ac:dyDescent="0.25">
      <c r="J420" s="1"/>
    </row>
    <row r="421" spans="10:10" x14ac:dyDescent="0.25">
      <c r="J421" s="1"/>
    </row>
    <row r="422" spans="10:10" x14ac:dyDescent="0.25">
      <c r="J422" s="1"/>
    </row>
    <row r="423" spans="10:10" x14ac:dyDescent="0.25">
      <c r="J423" s="1"/>
    </row>
    <row r="424" spans="10:10" x14ac:dyDescent="0.25">
      <c r="J424" s="1"/>
    </row>
    <row r="425" spans="10:10" x14ac:dyDescent="0.25">
      <c r="J425" s="1"/>
    </row>
    <row r="426" spans="10:10" x14ac:dyDescent="0.25">
      <c r="J426" s="1"/>
    </row>
    <row r="427" spans="10:10" x14ac:dyDescent="0.25">
      <c r="J427" s="1"/>
    </row>
    <row r="428" spans="10:10" x14ac:dyDescent="0.25">
      <c r="J428" s="1"/>
    </row>
    <row r="429" spans="10:10" x14ac:dyDescent="0.25">
      <c r="J429" s="1"/>
    </row>
    <row r="430" spans="10:10" x14ac:dyDescent="0.25">
      <c r="J430" s="1"/>
    </row>
    <row r="431" spans="10:10" x14ac:dyDescent="0.25">
      <c r="J431" s="1"/>
    </row>
    <row r="432" spans="10:10" x14ac:dyDescent="0.25">
      <c r="J432" s="1"/>
    </row>
    <row r="433" spans="10:10" x14ac:dyDescent="0.25">
      <c r="J433" s="1"/>
    </row>
    <row r="434" spans="10:10" x14ac:dyDescent="0.25">
      <c r="J434" s="1"/>
    </row>
    <row r="435" spans="10:10" x14ac:dyDescent="0.25">
      <c r="J435" s="1"/>
    </row>
    <row r="436" spans="10:10" x14ac:dyDescent="0.25">
      <c r="J436" s="1"/>
    </row>
    <row r="437" spans="10:10" x14ac:dyDescent="0.25">
      <c r="J437" s="1"/>
    </row>
    <row r="438" spans="10:10" x14ac:dyDescent="0.25">
      <c r="J438" s="1"/>
    </row>
    <row r="439" spans="10:10" x14ac:dyDescent="0.25">
      <c r="J439" s="1"/>
    </row>
    <row r="440" spans="10:10" x14ac:dyDescent="0.25">
      <c r="J440" s="1"/>
    </row>
    <row r="441" spans="10:10" x14ac:dyDescent="0.25">
      <c r="J441" s="1"/>
    </row>
    <row r="442" spans="10:10" x14ac:dyDescent="0.25">
      <c r="J442" s="1"/>
    </row>
    <row r="443" spans="10:10" x14ac:dyDescent="0.25">
      <c r="J443" s="1"/>
    </row>
    <row r="444" spans="10:10" x14ac:dyDescent="0.25">
      <c r="J444" s="1"/>
    </row>
    <row r="445" spans="10:10" x14ac:dyDescent="0.25">
      <c r="J445" s="1"/>
    </row>
    <row r="446" spans="10:10" x14ac:dyDescent="0.25">
      <c r="J446" s="1"/>
    </row>
    <row r="447" spans="10:10" x14ac:dyDescent="0.25">
      <c r="J447" s="1"/>
    </row>
    <row r="448" spans="10:10" x14ac:dyDescent="0.25">
      <c r="J448" s="1"/>
    </row>
    <row r="449" spans="10:10" x14ac:dyDescent="0.25">
      <c r="J449" s="1"/>
    </row>
    <row r="450" spans="10:10" x14ac:dyDescent="0.25">
      <c r="J450" s="1"/>
    </row>
    <row r="451" spans="10:10" x14ac:dyDescent="0.25">
      <c r="J451" s="1"/>
    </row>
    <row r="452" spans="10:10" x14ac:dyDescent="0.25">
      <c r="J452" s="1"/>
    </row>
    <row r="453" spans="10:10" x14ac:dyDescent="0.25">
      <c r="J453" s="1"/>
    </row>
    <row r="454" spans="10:10" x14ac:dyDescent="0.25">
      <c r="J454" s="1"/>
    </row>
    <row r="455" spans="10:10" x14ac:dyDescent="0.25">
      <c r="J455" s="1"/>
    </row>
    <row r="456" spans="10:10" x14ac:dyDescent="0.25">
      <c r="J456" s="1"/>
    </row>
    <row r="457" spans="10:10" x14ac:dyDescent="0.25">
      <c r="J457" s="1"/>
    </row>
    <row r="458" spans="10:10" x14ac:dyDescent="0.25">
      <c r="J458" s="1"/>
    </row>
    <row r="459" spans="10:10" x14ac:dyDescent="0.25">
      <c r="J459" s="1"/>
    </row>
    <row r="460" spans="10:10" x14ac:dyDescent="0.25">
      <c r="J460" s="1"/>
    </row>
    <row r="461" spans="10:10" x14ac:dyDescent="0.25">
      <c r="J461" s="1"/>
    </row>
    <row r="462" spans="10:10" x14ac:dyDescent="0.25">
      <c r="J462" s="1"/>
    </row>
    <row r="463" spans="10:10" x14ac:dyDescent="0.25">
      <c r="J463" s="1"/>
    </row>
    <row r="464" spans="10:10" x14ac:dyDescent="0.25">
      <c r="J464" s="1"/>
    </row>
    <row r="465" spans="10:10" x14ac:dyDescent="0.25">
      <c r="J465" s="1"/>
    </row>
    <row r="466" spans="10:10" x14ac:dyDescent="0.25">
      <c r="J466" s="1"/>
    </row>
    <row r="467" spans="10:10" x14ac:dyDescent="0.25">
      <c r="J467" s="1"/>
    </row>
    <row r="468" spans="10:10" x14ac:dyDescent="0.25">
      <c r="J468" s="1"/>
    </row>
    <row r="469" spans="10:10" x14ac:dyDescent="0.25">
      <c r="J469" s="1"/>
    </row>
    <row r="470" spans="10:10" x14ac:dyDescent="0.25">
      <c r="J470" s="1"/>
    </row>
    <row r="471" spans="10:10" x14ac:dyDescent="0.25">
      <c r="J471" s="1"/>
    </row>
    <row r="472" spans="10:10" x14ac:dyDescent="0.25">
      <c r="J472" s="1"/>
    </row>
    <row r="473" spans="10:10" x14ac:dyDescent="0.25">
      <c r="J473" s="1"/>
    </row>
    <row r="474" spans="10:10" x14ac:dyDescent="0.25">
      <c r="J474" s="1"/>
    </row>
    <row r="475" spans="10:10" x14ac:dyDescent="0.25">
      <c r="J475" s="1"/>
    </row>
    <row r="476" spans="10:10" x14ac:dyDescent="0.25">
      <c r="J476" s="1"/>
    </row>
    <row r="477" spans="10:10" x14ac:dyDescent="0.25">
      <c r="J477" s="1"/>
    </row>
    <row r="478" spans="10:10" x14ac:dyDescent="0.25">
      <c r="J478" s="1"/>
    </row>
    <row r="479" spans="10:10" x14ac:dyDescent="0.25">
      <c r="J479" s="1"/>
    </row>
    <row r="480" spans="10:10" x14ac:dyDescent="0.25">
      <c r="J480" s="1"/>
    </row>
    <row r="481" spans="10:10" x14ac:dyDescent="0.25">
      <c r="J481" s="1"/>
    </row>
    <row r="482" spans="10:10" x14ac:dyDescent="0.25">
      <c r="J482" s="1"/>
    </row>
    <row r="483" spans="10:10" x14ac:dyDescent="0.25">
      <c r="J483" s="1"/>
    </row>
    <row r="484" spans="10:10" x14ac:dyDescent="0.25">
      <c r="J484" s="1"/>
    </row>
    <row r="485" spans="10:10" x14ac:dyDescent="0.25">
      <c r="J485" s="1"/>
    </row>
    <row r="486" spans="10:10" x14ac:dyDescent="0.25">
      <c r="J486" s="1"/>
    </row>
    <row r="487" spans="10:10" x14ac:dyDescent="0.25">
      <c r="J487" s="1"/>
    </row>
    <row r="488" spans="10:10" x14ac:dyDescent="0.25">
      <c r="J488" s="1"/>
    </row>
    <row r="489" spans="10:10" x14ac:dyDescent="0.25">
      <c r="J489" s="1"/>
    </row>
    <row r="490" spans="10:10" x14ac:dyDescent="0.25">
      <c r="J490" s="1"/>
    </row>
    <row r="491" spans="10:10" x14ac:dyDescent="0.25">
      <c r="J491" s="1"/>
    </row>
    <row r="492" spans="10:10" x14ac:dyDescent="0.25">
      <c r="J492" s="1"/>
    </row>
    <row r="493" spans="10:10" x14ac:dyDescent="0.25">
      <c r="J493" s="1"/>
    </row>
    <row r="494" spans="10:10" x14ac:dyDescent="0.25">
      <c r="J494" s="1"/>
    </row>
    <row r="495" spans="10:10" x14ac:dyDescent="0.25">
      <c r="J495" s="1"/>
    </row>
    <row r="496" spans="10:10" x14ac:dyDescent="0.25">
      <c r="J496" s="1"/>
    </row>
    <row r="497" spans="10:10" x14ac:dyDescent="0.25">
      <c r="J497" s="1"/>
    </row>
    <row r="498" spans="10:10" x14ac:dyDescent="0.25">
      <c r="J498" s="1"/>
    </row>
    <row r="499" spans="10:10" x14ac:dyDescent="0.25">
      <c r="J499" s="1"/>
    </row>
    <row r="500" spans="10:10" x14ac:dyDescent="0.25">
      <c r="J500" s="1"/>
    </row>
    <row r="501" spans="10:10" x14ac:dyDescent="0.25">
      <c r="J501" s="1"/>
    </row>
    <row r="502" spans="10:10" x14ac:dyDescent="0.25">
      <c r="J502" s="1"/>
    </row>
    <row r="503" spans="10:10" x14ac:dyDescent="0.25">
      <c r="J503" s="1"/>
    </row>
    <row r="504" spans="10:10" x14ac:dyDescent="0.25">
      <c r="J504" s="1"/>
    </row>
    <row r="505" spans="10:10" x14ac:dyDescent="0.25">
      <c r="J505" s="1"/>
    </row>
    <row r="506" spans="10:10" x14ac:dyDescent="0.25">
      <c r="J506" s="1"/>
    </row>
    <row r="507" spans="10:10" x14ac:dyDescent="0.25">
      <c r="J507" s="1"/>
    </row>
    <row r="508" spans="10:10" x14ac:dyDescent="0.25">
      <c r="J508" s="1"/>
    </row>
    <row r="509" spans="10:10" x14ac:dyDescent="0.25">
      <c r="J509" s="1"/>
    </row>
    <row r="510" spans="10:10" x14ac:dyDescent="0.25">
      <c r="J510" s="1"/>
    </row>
    <row r="511" spans="10:10" x14ac:dyDescent="0.25">
      <c r="J511" s="1"/>
    </row>
    <row r="512" spans="10:10" x14ac:dyDescent="0.25">
      <c r="J512" s="1"/>
    </row>
    <row r="513" spans="10:10" x14ac:dyDescent="0.25">
      <c r="J513" s="1"/>
    </row>
    <row r="514" spans="10:10" x14ac:dyDescent="0.25">
      <c r="J514" s="1"/>
    </row>
    <row r="515" spans="10:10" x14ac:dyDescent="0.25">
      <c r="J515" s="1"/>
    </row>
    <row r="516" spans="10:10" x14ac:dyDescent="0.25">
      <c r="J516" s="1"/>
    </row>
    <row r="517" spans="10:10" x14ac:dyDescent="0.25">
      <c r="J517" s="1"/>
    </row>
    <row r="518" spans="10:10" x14ac:dyDescent="0.25">
      <c r="J518" s="1"/>
    </row>
    <row r="519" spans="10:10" x14ac:dyDescent="0.25">
      <c r="J519" s="1"/>
    </row>
    <row r="520" spans="10:10" x14ac:dyDescent="0.25">
      <c r="J520" s="1"/>
    </row>
    <row r="521" spans="10:10" x14ac:dyDescent="0.25">
      <c r="J521" s="1"/>
    </row>
    <row r="522" spans="10:10" x14ac:dyDescent="0.25">
      <c r="J522" s="1"/>
    </row>
    <row r="523" spans="10:10" x14ac:dyDescent="0.25">
      <c r="J523" s="1"/>
    </row>
    <row r="524" spans="10:10" x14ac:dyDescent="0.25">
      <c r="J524" s="1"/>
    </row>
    <row r="525" spans="10:10" x14ac:dyDescent="0.25">
      <c r="J525" s="1"/>
    </row>
    <row r="526" spans="10:10" x14ac:dyDescent="0.25">
      <c r="J526" s="1"/>
    </row>
    <row r="527" spans="10:10" x14ac:dyDescent="0.25">
      <c r="J527" s="1"/>
    </row>
    <row r="528" spans="10:10" x14ac:dyDescent="0.25">
      <c r="J528" s="1"/>
    </row>
    <row r="529" spans="10:10" x14ac:dyDescent="0.25">
      <c r="J529" s="1"/>
    </row>
    <row r="530" spans="10:10" x14ac:dyDescent="0.25">
      <c r="J530" s="1"/>
    </row>
    <row r="531" spans="10:10" x14ac:dyDescent="0.25">
      <c r="J531" s="1"/>
    </row>
    <row r="532" spans="10:10" x14ac:dyDescent="0.25">
      <c r="J532" s="1"/>
    </row>
    <row r="533" spans="10:10" x14ac:dyDescent="0.25">
      <c r="J533" s="1"/>
    </row>
    <row r="534" spans="10:10" x14ac:dyDescent="0.25">
      <c r="J534" s="1"/>
    </row>
    <row r="535" spans="10:10" x14ac:dyDescent="0.25">
      <c r="J535" s="1"/>
    </row>
    <row r="536" spans="10:10" x14ac:dyDescent="0.25">
      <c r="J536" s="1"/>
    </row>
    <row r="537" spans="10:10" x14ac:dyDescent="0.25">
      <c r="J537" s="1"/>
    </row>
    <row r="538" spans="10:10" x14ac:dyDescent="0.25">
      <c r="J538" s="1"/>
    </row>
    <row r="539" spans="10:10" x14ac:dyDescent="0.25">
      <c r="J539" s="1"/>
    </row>
    <row r="540" spans="10:10" x14ac:dyDescent="0.25">
      <c r="J540" s="1"/>
    </row>
    <row r="541" spans="10:10" x14ac:dyDescent="0.25">
      <c r="J541" s="1"/>
    </row>
    <row r="542" spans="10:10" x14ac:dyDescent="0.25">
      <c r="J542" s="1"/>
    </row>
    <row r="543" spans="10:10" x14ac:dyDescent="0.25">
      <c r="J543" s="1"/>
    </row>
    <row r="544" spans="10:10" x14ac:dyDescent="0.25">
      <c r="J544" s="1"/>
    </row>
    <row r="545" spans="10:10" x14ac:dyDescent="0.25">
      <c r="J545" s="1"/>
    </row>
    <row r="546" spans="10:10" x14ac:dyDescent="0.25">
      <c r="J546" s="1"/>
    </row>
    <row r="547" spans="10:10" x14ac:dyDescent="0.25">
      <c r="J547" s="1"/>
    </row>
    <row r="548" spans="10:10" x14ac:dyDescent="0.25">
      <c r="J548" s="1"/>
    </row>
    <row r="549" spans="10:10" x14ac:dyDescent="0.25">
      <c r="J549" s="1"/>
    </row>
    <row r="550" spans="10:10" x14ac:dyDescent="0.25">
      <c r="J550" s="1"/>
    </row>
    <row r="551" spans="10:10" x14ac:dyDescent="0.25">
      <c r="J551" s="1"/>
    </row>
    <row r="552" spans="10:10" x14ac:dyDescent="0.25">
      <c r="J552" s="1"/>
    </row>
    <row r="553" spans="10:10" x14ac:dyDescent="0.25">
      <c r="J553" s="1"/>
    </row>
    <row r="554" spans="10:10" x14ac:dyDescent="0.25">
      <c r="J554" s="1"/>
    </row>
    <row r="555" spans="10:10" x14ac:dyDescent="0.25">
      <c r="J555" s="1"/>
    </row>
    <row r="556" spans="10:10" x14ac:dyDescent="0.25">
      <c r="J556" s="1"/>
    </row>
    <row r="557" spans="10:10" x14ac:dyDescent="0.25">
      <c r="J557" s="1"/>
    </row>
    <row r="558" spans="10:10" x14ac:dyDescent="0.25">
      <c r="J558" s="1"/>
    </row>
    <row r="559" spans="10:10" x14ac:dyDescent="0.25">
      <c r="J559" s="1"/>
    </row>
    <row r="560" spans="10:10" x14ac:dyDescent="0.25">
      <c r="J560" s="1"/>
    </row>
    <row r="561" spans="10:10" x14ac:dyDescent="0.25">
      <c r="J561" s="1"/>
    </row>
    <row r="562" spans="10:10" x14ac:dyDescent="0.25">
      <c r="J562" s="1"/>
    </row>
    <row r="563" spans="10:10" x14ac:dyDescent="0.25">
      <c r="J563" s="1"/>
    </row>
    <row r="564" spans="10:10" x14ac:dyDescent="0.25">
      <c r="J564" s="1"/>
    </row>
    <row r="565" spans="10:10" x14ac:dyDescent="0.25">
      <c r="J565" s="1"/>
    </row>
    <row r="566" spans="10:10" x14ac:dyDescent="0.25">
      <c r="J566" s="1"/>
    </row>
    <row r="567" spans="10:10" x14ac:dyDescent="0.25">
      <c r="J567" s="1"/>
    </row>
    <row r="568" spans="10:10" x14ac:dyDescent="0.25">
      <c r="J568" s="1"/>
    </row>
    <row r="569" spans="10:10" x14ac:dyDescent="0.25">
      <c r="J569" s="1"/>
    </row>
    <row r="570" spans="10:10" x14ac:dyDescent="0.25">
      <c r="J570" s="1"/>
    </row>
    <row r="571" spans="10:10" x14ac:dyDescent="0.25">
      <c r="J571" s="1"/>
    </row>
    <row r="572" spans="10:10" x14ac:dyDescent="0.25">
      <c r="J572" s="1"/>
    </row>
    <row r="573" spans="10:10" x14ac:dyDescent="0.25">
      <c r="J573" s="1"/>
    </row>
    <row r="574" spans="10:10" x14ac:dyDescent="0.25">
      <c r="J574" s="1"/>
    </row>
    <row r="575" spans="10:10" x14ac:dyDescent="0.25">
      <c r="J575" s="1"/>
    </row>
    <row r="576" spans="10:10" x14ac:dyDescent="0.25">
      <c r="J576" s="1"/>
    </row>
    <row r="577" spans="10:10" x14ac:dyDescent="0.25">
      <c r="J577" s="1"/>
    </row>
    <row r="578" spans="10:10" x14ac:dyDescent="0.25">
      <c r="J578" s="1"/>
    </row>
    <row r="579" spans="10:10" x14ac:dyDescent="0.25">
      <c r="J579" s="1"/>
    </row>
    <row r="580" spans="10:10" x14ac:dyDescent="0.25">
      <c r="J580" s="1"/>
    </row>
    <row r="581" spans="10:10" x14ac:dyDescent="0.25">
      <c r="J581" s="1"/>
    </row>
    <row r="582" spans="10:10" x14ac:dyDescent="0.25">
      <c r="J582" s="1"/>
    </row>
    <row r="583" spans="10:10" x14ac:dyDescent="0.25">
      <c r="J583" s="1"/>
    </row>
    <row r="584" spans="10:10" x14ac:dyDescent="0.25">
      <c r="J584" s="1"/>
    </row>
    <row r="585" spans="10:10" x14ac:dyDescent="0.25">
      <c r="J585" s="1"/>
    </row>
    <row r="586" spans="10:10" x14ac:dyDescent="0.25">
      <c r="J586" s="1"/>
    </row>
    <row r="587" spans="10:10" x14ac:dyDescent="0.25">
      <c r="J587" s="1"/>
    </row>
    <row r="588" spans="10:10" x14ac:dyDescent="0.25">
      <c r="J588" s="1"/>
    </row>
    <row r="589" spans="10:10" x14ac:dyDescent="0.25">
      <c r="J589" s="1"/>
    </row>
    <row r="590" spans="10:10" x14ac:dyDescent="0.25">
      <c r="J590" s="1"/>
    </row>
    <row r="591" spans="10:10" x14ac:dyDescent="0.25">
      <c r="J591" s="1"/>
    </row>
    <row r="592" spans="10:10" x14ac:dyDescent="0.25">
      <c r="J592" s="1"/>
    </row>
    <row r="593" spans="10:10" x14ac:dyDescent="0.25">
      <c r="J593" s="1"/>
    </row>
    <row r="594" spans="10:10" x14ac:dyDescent="0.25">
      <c r="J594" s="1"/>
    </row>
    <row r="595" spans="10:10" x14ac:dyDescent="0.25">
      <c r="J595" s="1"/>
    </row>
    <row r="596" spans="10:10" x14ac:dyDescent="0.25">
      <c r="J596" s="1"/>
    </row>
    <row r="597" spans="10:10" x14ac:dyDescent="0.25">
      <c r="J597" s="1"/>
    </row>
    <row r="598" spans="10:10" x14ac:dyDescent="0.25">
      <c r="J598" s="1"/>
    </row>
    <row r="599" spans="10:10" x14ac:dyDescent="0.25">
      <c r="J599" s="1"/>
    </row>
    <row r="600" spans="10:10" x14ac:dyDescent="0.25">
      <c r="J600" s="1"/>
    </row>
    <row r="601" spans="10:10" x14ac:dyDescent="0.25">
      <c r="J601" s="1"/>
    </row>
    <row r="602" spans="10:10" x14ac:dyDescent="0.25">
      <c r="J602" s="1"/>
    </row>
    <row r="603" spans="10:10" x14ac:dyDescent="0.25">
      <c r="J603" s="1"/>
    </row>
    <row r="604" spans="10:10" x14ac:dyDescent="0.25">
      <c r="J604" s="1"/>
    </row>
    <row r="605" spans="10:10" x14ac:dyDescent="0.25">
      <c r="J605" s="1"/>
    </row>
    <row r="606" spans="10:10" x14ac:dyDescent="0.25">
      <c r="J606" s="1"/>
    </row>
    <row r="607" spans="10:10" x14ac:dyDescent="0.25">
      <c r="J607" s="1"/>
    </row>
    <row r="608" spans="10:10" x14ac:dyDescent="0.25">
      <c r="J608" s="1"/>
    </row>
    <row r="609" spans="10:10" x14ac:dyDescent="0.25">
      <c r="J609" s="1"/>
    </row>
    <row r="610" spans="10:10" x14ac:dyDescent="0.25">
      <c r="J610" s="1"/>
    </row>
    <row r="611" spans="10:10" x14ac:dyDescent="0.25">
      <c r="J611" s="1"/>
    </row>
    <row r="612" spans="10:10" x14ac:dyDescent="0.25">
      <c r="J612" s="1"/>
    </row>
    <row r="613" spans="10:10" x14ac:dyDescent="0.25">
      <c r="J613" s="1"/>
    </row>
    <row r="614" spans="10:10" x14ac:dyDescent="0.25">
      <c r="J614" s="1"/>
    </row>
    <row r="615" spans="10:10" x14ac:dyDescent="0.25">
      <c r="J615" s="1"/>
    </row>
    <row r="616" spans="10:10" x14ac:dyDescent="0.25">
      <c r="J616" s="1"/>
    </row>
    <row r="617" spans="10:10" x14ac:dyDescent="0.25">
      <c r="J617" s="1"/>
    </row>
    <row r="618" spans="10:10" x14ac:dyDescent="0.25">
      <c r="J618" s="1"/>
    </row>
    <row r="619" spans="10:10" x14ac:dyDescent="0.25">
      <c r="J619" s="1"/>
    </row>
    <row r="620" spans="10:10" x14ac:dyDescent="0.25">
      <c r="J620" s="1"/>
    </row>
    <row r="621" spans="10:10" x14ac:dyDescent="0.25">
      <c r="J621" s="1"/>
    </row>
    <row r="622" spans="10:10" x14ac:dyDescent="0.25">
      <c r="J622" s="1"/>
    </row>
    <row r="623" spans="10:10" x14ac:dyDescent="0.25">
      <c r="J623" s="1"/>
    </row>
    <row r="624" spans="10:10" x14ac:dyDescent="0.25">
      <c r="J624" s="1"/>
    </row>
    <row r="625" spans="10:10" x14ac:dyDescent="0.25">
      <c r="J625" s="1"/>
    </row>
    <row r="626" spans="10:10" x14ac:dyDescent="0.25">
      <c r="J626" s="1"/>
    </row>
    <row r="627" spans="10:10" x14ac:dyDescent="0.25">
      <c r="J627" s="1"/>
    </row>
    <row r="628" spans="10:10" x14ac:dyDescent="0.25">
      <c r="J628" s="1"/>
    </row>
    <row r="629" spans="10:10" x14ac:dyDescent="0.25">
      <c r="J629" s="1"/>
    </row>
    <row r="630" spans="10:10" x14ac:dyDescent="0.25">
      <c r="J630" s="1"/>
    </row>
    <row r="631" spans="10:10" x14ac:dyDescent="0.25">
      <c r="J631" s="1"/>
    </row>
    <row r="632" spans="10:10" x14ac:dyDescent="0.25">
      <c r="J632" s="1"/>
    </row>
    <row r="633" spans="10:10" x14ac:dyDescent="0.25">
      <c r="J633" s="1"/>
    </row>
    <row r="634" spans="10:10" x14ac:dyDescent="0.25">
      <c r="J634" s="1"/>
    </row>
    <row r="635" spans="10:10" x14ac:dyDescent="0.25">
      <c r="J635" s="1"/>
    </row>
    <row r="636" spans="10:10" x14ac:dyDescent="0.25">
      <c r="J636" s="1"/>
    </row>
    <row r="637" spans="10:10" x14ac:dyDescent="0.25">
      <c r="J637" s="1"/>
    </row>
    <row r="638" spans="10:10" x14ac:dyDescent="0.25">
      <c r="J638" s="1"/>
    </row>
    <row r="639" spans="10:10" x14ac:dyDescent="0.25">
      <c r="J639" s="1"/>
    </row>
    <row r="640" spans="10:10" x14ac:dyDescent="0.25">
      <c r="J640" s="1"/>
    </row>
    <row r="641" spans="10:10" x14ac:dyDescent="0.25">
      <c r="J641" s="1"/>
    </row>
    <row r="642" spans="10:10" x14ac:dyDescent="0.25">
      <c r="J642" s="1"/>
    </row>
    <row r="643" spans="10:10" x14ac:dyDescent="0.25">
      <c r="J643" s="1"/>
    </row>
    <row r="644" spans="10:10" x14ac:dyDescent="0.25">
      <c r="J644" s="1"/>
    </row>
    <row r="645" spans="10:10" x14ac:dyDescent="0.25">
      <c r="J645" s="1"/>
    </row>
    <row r="646" spans="10:10" x14ac:dyDescent="0.25">
      <c r="J646" s="1"/>
    </row>
    <row r="647" spans="10:10" x14ac:dyDescent="0.25">
      <c r="J647" s="1"/>
    </row>
    <row r="648" spans="10:10" x14ac:dyDescent="0.25">
      <c r="J648" s="1"/>
    </row>
    <row r="649" spans="10:10" x14ac:dyDescent="0.25">
      <c r="J649" s="1"/>
    </row>
    <row r="650" spans="10:10" x14ac:dyDescent="0.25">
      <c r="J650" s="1"/>
    </row>
    <row r="651" spans="10:10" x14ac:dyDescent="0.25">
      <c r="J651" s="1"/>
    </row>
    <row r="652" spans="10:10" x14ac:dyDescent="0.25">
      <c r="J652" s="1"/>
    </row>
    <row r="653" spans="10:10" x14ac:dyDescent="0.25">
      <c r="J653" s="1"/>
    </row>
    <row r="654" spans="10:10" x14ac:dyDescent="0.25">
      <c r="J654" s="1"/>
    </row>
    <row r="655" spans="10:10" x14ac:dyDescent="0.25">
      <c r="J655" s="1"/>
    </row>
    <row r="656" spans="10:10" x14ac:dyDescent="0.25">
      <c r="J656" s="1"/>
    </row>
    <row r="657" spans="10:10" x14ac:dyDescent="0.25">
      <c r="J657" s="1"/>
    </row>
    <row r="658" spans="10:10" x14ac:dyDescent="0.25">
      <c r="J658" s="1"/>
    </row>
    <row r="659" spans="10:10" x14ac:dyDescent="0.25">
      <c r="J659" s="1"/>
    </row>
    <row r="660" spans="10:10" x14ac:dyDescent="0.25">
      <c r="J660" s="1"/>
    </row>
    <row r="661" spans="10:10" x14ac:dyDescent="0.25">
      <c r="J661" s="1"/>
    </row>
    <row r="662" spans="10:10" x14ac:dyDescent="0.25">
      <c r="J662" s="1"/>
    </row>
    <row r="663" spans="10:10" x14ac:dyDescent="0.25">
      <c r="J663" s="1"/>
    </row>
    <row r="664" spans="10:10" x14ac:dyDescent="0.25">
      <c r="J664" s="1"/>
    </row>
    <row r="665" spans="10:10" x14ac:dyDescent="0.25">
      <c r="J665" s="1"/>
    </row>
    <row r="666" spans="10:10" x14ac:dyDescent="0.25">
      <c r="J666" s="1"/>
    </row>
    <row r="667" spans="10:10" x14ac:dyDescent="0.25">
      <c r="J667" s="1"/>
    </row>
    <row r="668" spans="10:10" x14ac:dyDescent="0.25">
      <c r="J668" s="1"/>
    </row>
    <row r="669" spans="10:10" x14ac:dyDescent="0.25">
      <c r="J669" s="1"/>
    </row>
    <row r="670" spans="10:10" x14ac:dyDescent="0.25">
      <c r="J670" s="1"/>
    </row>
    <row r="671" spans="10:10" x14ac:dyDescent="0.25">
      <c r="J671" s="1"/>
    </row>
    <row r="672" spans="10:10" x14ac:dyDescent="0.25">
      <c r="J672" s="1"/>
    </row>
    <row r="673" spans="10:10" x14ac:dyDescent="0.25">
      <c r="J673" s="1"/>
    </row>
    <row r="674" spans="10:10" x14ac:dyDescent="0.25">
      <c r="J674" s="1"/>
    </row>
    <row r="675" spans="10:10" x14ac:dyDescent="0.25">
      <c r="J675" s="1"/>
    </row>
    <row r="676" spans="10:10" x14ac:dyDescent="0.25">
      <c r="J676" s="1"/>
    </row>
    <row r="677" spans="10:10" x14ac:dyDescent="0.25">
      <c r="J677" s="1"/>
    </row>
    <row r="678" spans="10:10" x14ac:dyDescent="0.25">
      <c r="J678" s="1"/>
    </row>
    <row r="679" spans="10:10" x14ac:dyDescent="0.25">
      <c r="J679" s="1"/>
    </row>
    <row r="680" spans="10:10" x14ac:dyDescent="0.25">
      <c r="J680" s="1"/>
    </row>
    <row r="681" spans="10:10" x14ac:dyDescent="0.25">
      <c r="J681" s="1"/>
    </row>
    <row r="682" spans="10:10" x14ac:dyDescent="0.25">
      <c r="J682" s="1"/>
    </row>
    <row r="683" spans="10:10" x14ac:dyDescent="0.25">
      <c r="J683" s="1"/>
    </row>
    <row r="684" spans="10:10" x14ac:dyDescent="0.25">
      <c r="J684" s="1"/>
    </row>
    <row r="685" spans="10:10" x14ac:dyDescent="0.25">
      <c r="J685" s="1"/>
    </row>
    <row r="686" spans="10:10" x14ac:dyDescent="0.25">
      <c r="J686" s="1"/>
    </row>
    <row r="687" spans="10:10" x14ac:dyDescent="0.25">
      <c r="J687" s="1"/>
    </row>
    <row r="688" spans="10:10" x14ac:dyDescent="0.25">
      <c r="J688" s="1"/>
    </row>
    <row r="689" spans="10:10" x14ac:dyDescent="0.25">
      <c r="J689" s="1"/>
    </row>
    <row r="690" spans="10:10" x14ac:dyDescent="0.25">
      <c r="J690" s="1"/>
    </row>
    <row r="691" spans="10:10" x14ac:dyDescent="0.25">
      <c r="J691" s="1"/>
    </row>
    <row r="692" spans="10:10" x14ac:dyDescent="0.25">
      <c r="J692" s="1"/>
    </row>
    <row r="693" spans="10:10" x14ac:dyDescent="0.25">
      <c r="J693" s="1"/>
    </row>
    <row r="694" spans="10:10" x14ac:dyDescent="0.25">
      <c r="J694" s="1"/>
    </row>
    <row r="695" spans="10:10" x14ac:dyDescent="0.25">
      <c r="J695" s="1"/>
    </row>
    <row r="696" spans="10:10" x14ac:dyDescent="0.25">
      <c r="J696" s="1"/>
    </row>
    <row r="697" spans="10:10" x14ac:dyDescent="0.25">
      <c r="J697" s="1"/>
    </row>
    <row r="698" spans="10:10" x14ac:dyDescent="0.25">
      <c r="J698" s="1"/>
    </row>
    <row r="699" spans="10:10" x14ac:dyDescent="0.25">
      <c r="J699" s="1"/>
    </row>
    <row r="700" spans="10:10" x14ac:dyDescent="0.25">
      <c r="J700" s="1"/>
    </row>
    <row r="701" spans="10:10" x14ac:dyDescent="0.25">
      <c r="J701" s="1"/>
    </row>
    <row r="702" spans="10:10" x14ac:dyDescent="0.25">
      <c r="J702" s="1"/>
    </row>
    <row r="703" spans="10:10" x14ac:dyDescent="0.25">
      <c r="J703" s="1"/>
    </row>
    <row r="704" spans="10:10" x14ac:dyDescent="0.25">
      <c r="J704" s="1"/>
    </row>
    <row r="705" spans="10:10" x14ac:dyDescent="0.25">
      <c r="J705" s="1"/>
    </row>
    <row r="706" spans="10:10" x14ac:dyDescent="0.25">
      <c r="J706" s="1"/>
    </row>
    <row r="707" spans="10:10" x14ac:dyDescent="0.25">
      <c r="J707" s="1"/>
    </row>
    <row r="708" spans="10:10" x14ac:dyDescent="0.25">
      <c r="J708" s="1"/>
    </row>
    <row r="709" spans="10:10" x14ac:dyDescent="0.25">
      <c r="J709" s="1"/>
    </row>
    <row r="710" spans="10:10" x14ac:dyDescent="0.25">
      <c r="J710" s="1"/>
    </row>
    <row r="711" spans="10:10" x14ac:dyDescent="0.25">
      <c r="J711" s="1"/>
    </row>
    <row r="712" spans="10:10" x14ac:dyDescent="0.25">
      <c r="J712" s="1"/>
    </row>
    <row r="713" spans="10:10" x14ac:dyDescent="0.25">
      <c r="J713" s="1"/>
    </row>
    <row r="714" spans="10:10" x14ac:dyDescent="0.25">
      <c r="J714" s="1"/>
    </row>
    <row r="715" spans="10:10" x14ac:dyDescent="0.25">
      <c r="J715" s="1"/>
    </row>
    <row r="716" spans="10:10" x14ac:dyDescent="0.25">
      <c r="J716" s="1"/>
    </row>
    <row r="717" spans="10:10" x14ac:dyDescent="0.25">
      <c r="J717" s="1"/>
    </row>
    <row r="718" spans="10:10" x14ac:dyDescent="0.25">
      <c r="J718" s="1"/>
    </row>
    <row r="719" spans="10:10" x14ac:dyDescent="0.25">
      <c r="J719" s="1"/>
    </row>
    <row r="720" spans="10:10" x14ac:dyDescent="0.25">
      <c r="J720" s="1"/>
    </row>
    <row r="721" spans="10:10" x14ac:dyDescent="0.25">
      <c r="J721" s="1"/>
    </row>
    <row r="722" spans="10:10" x14ac:dyDescent="0.25">
      <c r="J722" s="1"/>
    </row>
    <row r="723" spans="10:10" x14ac:dyDescent="0.25">
      <c r="J723" s="1"/>
    </row>
    <row r="724" spans="10:10" x14ac:dyDescent="0.25">
      <c r="J724" s="1"/>
    </row>
    <row r="725" spans="10:10" x14ac:dyDescent="0.25">
      <c r="J725" s="1"/>
    </row>
    <row r="726" spans="10:10" x14ac:dyDescent="0.25">
      <c r="J726" s="1"/>
    </row>
    <row r="727" spans="10:10" x14ac:dyDescent="0.25">
      <c r="J727" s="1"/>
    </row>
    <row r="728" spans="10:10" x14ac:dyDescent="0.25">
      <c r="J728" s="1"/>
    </row>
    <row r="729" spans="10:10" x14ac:dyDescent="0.25">
      <c r="J729" s="1"/>
    </row>
    <row r="730" spans="10:10" x14ac:dyDescent="0.25">
      <c r="J730" s="1"/>
    </row>
    <row r="731" spans="10:10" x14ac:dyDescent="0.25">
      <c r="J731" s="1"/>
    </row>
    <row r="732" spans="10:10" x14ac:dyDescent="0.25">
      <c r="J732" s="1"/>
    </row>
    <row r="733" spans="10:10" x14ac:dyDescent="0.25">
      <c r="J733" s="1"/>
    </row>
    <row r="734" spans="10:10" x14ac:dyDescent="0.25">
      <c r="J734" s="1"/>
    </row>
    <row r="735" spans="10:10" x14ac:dyDescent="0.25">
      <c r="J735" s="1"/>
    </row>
    <row r="736" spans="10:10" x14ac:dyDescent="0.25">
      <c r="J736" s="1"/>
    </row>
    <row r="737" spans="10:10" x14ac:dyDescent="0.25">
      <c r="J737" s="1"/>
    </row>
    <row r="738" spans="10:10" x14ac:dyDescent="0.25">
      <c r="J738" s="1"/>
    </row>
    <row r="739" spans="10:10" x14ac:dyDescent="0.25">
      <c r="J739" s="1"/>
    </row>
    <row r="740" spans="10:10" x14ac:dyDescent="0.25">
      <c r="J740" s="1"/>
    </row>
    <row r="741" spans="10:10" x14ac:dyDescent="0.25">
      <c r="J741" s="1"/>
    </row>
    <row r="742" spans="10:10" x14ac:dyDescent="0.25">
      <c r="J742" s="1"/>
    </row>
    <row r="743" spans="10:10" x14ac:dyDescent="0.25">
      <c r="J743" s="1"/>
    </row>
    <row r="744" spans="10:10" x14ac:dyDescent="0.25">
      <c r="J744" s="1"/>
    </row>
    <row r="745" spans="10:10" x14ac:dyDescent="0.25">
      <c r="J745" s="1"/>
    </row>
    <row r="746" spans="10:10" x14ac:dyDescent="0.25">
      <c r="J746" s="1"/>
    </row>
    <row r="747" spans="10:10" x14ac:dyDescent="0.25">
      <c r="J747" s="1"/>
    </row>
    <row r="748" spans="10:10" x14ac:dyDescent="0.25">
      <c r="J748" s="1"/>
    </row>
    <row r="749" spans="10:10" x14ac:dyDescent="0.25">
      <c r="J749" s="1"/>
    </row>
    <row r="750" spans="10:10" x14ac:dyDescent="0.25">
      <c r="J750" s="1"/>
    </row>
    <row r="751" spans="10:10" x14ac:dyDescent="0.25">
      <c r="J751" s="1"/>
    </row>
    <row r="752" spans="10:10" x14ac:dyDescent="0.25">
      <c r="J752" s="1"/>
    </row>
    <row r="753" spans="10:10" x14ac:dyDescent="0.25">
      <c r="J753" s="1"/>
    </row>
    <row r="754" spans="10:10" x14ac:dyDescent="0.25">
      <c r="J754" s="1"/>
    </row>
    <row r="755" spans="10:10" x14ac:dyDescent="0.25">
      <c r="J755" s="1"/>
    </row>
    <row r="756" spans="10:10" x14ac:dyDescent="0.25">
      <c r="J756" s="1"/>
    </row>
    <row r="757" spans="10:10" x14ac:dyDescent="0.25">
      <c r="J757" s="1"/>
    </row>
    <row r="758" spans="10:10" x14ac:dyDescent="0.25">
      <c r="J758" s="1"/>
    </row>
    <row r="759" spans="10:10" x14ac:dyDescent="0.25">
      <c r="J759" s="1"/>
    </row>
    <row r="760" spans="10:10" x14ac:dyDescent="0.25">
      <c r="J760" s="1"/>
    </row>
    <row r="761" spans="10:10" x14ac:dyDescent="0.25">
      <c r="J761" s="1"/>
    </row>
    <row r="762" spans="10:10" x14ac:dyDescent="0.25">
      <c r="J762" s="1"/>
    </row>
    <row r="763" spans="10:10" x14ac:dyDescent="0.25">
      <c r="J763" s="1"/>
    </row>
    <row r="764" spans="10:10" x14ac:dyDescent="0.25">
      <c r="J764" s="1"/>
    </row>
    <row r="765" spans="10:10" x14ac:dyDescent="0.25">
      <c r="J765" s="1"/>
    </row>
    <row r="766" spans="10:10" x14ac:dyDescent="0.25">
      <c r="J766" s="1"/>
    </row>
    <row r="767" spans="10:10" x14ac:dyDescent="0.25">
      <c r="J767" s="1"/>
    </row>
    <row r="768" spans="10:10" x14ac:dyDescent="0.25">
      <c r="J768" s="1"/>
    </row>
    <row r="769" spans="10:10" x14ac:dyDescent="0.25">
      <c r="J769" s="1"/>
    </row>
    <row r="770" spans="10:10" x14ac:dyDescent="0.25">
      <c r="J770" s="1"/>
    </row>
    <row r="771" spans="10:10" x14ac:dyDescent="0.25">
      <c r="J771" s="1"/>
    </row>
    <row r="772" spans="10:10" x14ac:dyDescent="0.25">
      <c r="J772" s="1"/>
    </row>
    <row r="773" spans="10:10" x14ac:dyDescent="0.25">
      <c r="J773" s="1"/>
    </row>
    <row r="774" spans="10:10" x14ac:dyDescent="0.25">
      <c r="J774" s="1"/>
    </row>
    <row r="775" spans="10:10" x14ac:dyDescent="0.25">
      <c r="J775" s="1"/>
    </row>
    <row r="776" spans="10:10" x14ac:dyDescent="0.25">
      <c r="J776" s="1"/>
    </row>
    <row r="777" spans="10:10" x14ac:dyDescent="0.25">
      <c r="J777" s="1"/>
    </row>
    <row r="778" spans="10:10" x14ac:dyDescent="0.25">
      <c r="J778" s="1"/>
    </row>
    <row r="779" spans="10:10" x14ac:dyDescent="0.25">
      <c r="J779" s="1"/>
    </row>
    <row r="780" spans="10:10" x14ac:dyDescent="0.25">
      <c r="J780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1"/>
  <sheetViews>
    <sheetView workbookViewId="0"/>
  </sheetViews>
  <sheetFormatPr defaultRowHeight="15" x14ac:dyDescent="0.25"/>
  <cols>
    <col min="1" max="1" width="10.7109375" bestFit="1" customWidth="1"/>
    <col min="2" max="2" width="20" bestFit="1" customWidth="1"/>
    <col min="3" max="3" width="14.28515625" bestFit="1" customWidth="1"/>
  </cols>
  <sheetData>
    <row r="1" spans="1:3" x14ac:dyDescent="0.25">
      <c r="A1" t="s">
        <v>0</v>
      </c>
      <c r="B1" t="s">
        <v>9</v>
      </c>
      <c r="C1" t="s">
        <v>8</v>
      </c>
    </row>
    <row r="2" spans="1:3" x14ac:dyDescent="0.25">
      <c r="A2" s="1">
        <v>43832</v>
      </c>
      <c r="B2">
        <v>107.653543592077</v>
      </c>
      <c r="C2">
        <v>4.5418766735528404</v>
      </c>
    </row>
    <row r="3" spans="1:3" x14ac:dyDescent="0.25">
      <c r="A3" s="1">
        <v>43833</v>
      </c>
      <c r="B3">
        <v>107.87768024467</v>
      </c>
      <c r="C3">
        <v>4.5483671569796398</v>
      </c>
    </row>
    <row r="4" spans="1:3" x14ac:dyDescent="0.25">
      <c r="A4" s="1">
        <v>43836</v>
      </c>
      <c r="B4">
        <v>108.032183136151</v>
      </c>
      <c r="C4">
        <v>4.6119769572970801</v>
      </c>
    </row>
    <row r="5" spans="1:3" x14ac:dyDescent="0.25">
      <c r="A5" s="1">
        <v>43837</v>
      </c>
      <c r="B5">
        <v>108.135619872566</v>
      </c>
      <c r="C5">
        <v>4.5999593068187998</v>
      </c>
    </row>
    <row r="6" spans="1:3" x14ac:dyDescent="0.25">
      <c r="A6" s="1">
        <v>43838</v>
      </c>
      <c r="B6">
        <v>108.116949358304</v>
      </c>
      <c r="C6">
        <v>4.8934759500845502</v>
      </c>
    </row>
    <row r="7" spans="1:3" x14ac:dyDescent="0.25">
      <c r="A7" s="1">
        <v>43839</v>
      </c>
      <c r="B7">
        <v>108.262689197196</v>
      </c>
      <c r="C7">
        <v>4.9739018186610302</v>
      </c>
    </row>
    <row r="8" spans="1:3" x14ac:dyDescent="0.25">
      <c r="A8" s="1">
        <v>43840</v>
      </c>
      <c r="B8">
        <v>108.48466221496599</v>
      </c>
      <c r="C8">
        <v>5.0694182190745396</v>
      </c>
    </row>
    <row r="9" spans="1:3" x14ac:dyDescent="0.25">
      <c r="A9" s="1">
        <v>43843</v>
      </c>
      <c r="B9">
        <v>108.53136003764899</v>
      </c>
      <c r="C9">
        <v>5.0639182079139502</v>
      </c>
    </row>
    <row r="10" spans="1:3" x14ac:dyDescent="0.25">
      <c r="A10" s="1">
        <v>43844</v>
      </c>
      <c r="B10">
        <v>108.479911252321</v>
      </c>
      <c r="C10">
        <v>4.96924103323538</v>
      </c>
    </row>
    <row r="11" spans="1:3" x14ac:dyDescent="0.25">
      <c r="A11" s="1">
        <v>43845</v>
      </c>
      <c r="B11">
        <v>108.663911755795</v>
      </c>
      <c r="C11">
        <v>4.5701299355760199</v>
      </c>
    </row>
    <row r="12" spans="1:3" x14ac:dyDescent="0.25">
      <c r="A12" s="1">
        <v>43846</v>
      </c>
      <c r="B12">
        <v>108.847203620248</v>
      </c>
      <c r="C12">
        <v>4.2807242820188902</v>
      </c>
    </row>
    <row r="13" spans="1:3" x14ac:dyDescent="0.25">
      <c r="A13" s="1">
        <v>43847</v>
      </c>
      <c r="B13">
        <v>108.83031457387099</v>
      </c>
      <c r="C13">
        <v>4.9289278450923097</v>
      </c>
    </row>
    <row r="14" spans="1:3" x14ac:dyDescent="0.25">
      <c r="A14" s="1">
        <v>43850</v>
      </c>
      <c r="B14">
        <v>108.820886776573</v>
      </c>
      <c r="C14">
        <v>4.8592709646263303</v>
      </c>
    </row>
    <row r="15" spans="1:3" x14ac:dyDescent="0.25">
      <c r="A15" s="1">
        <v>43851</v>
      </c>
      <c r="B15">
        <v>108.951660248254</v>
      </c>
      <c r="C15">
        <v>4.87573602886751</v>
      </c>
    </row>
    <row r="16" spans="1:3" x14ac:dyDescent="0.25">
      <c r="A16" s="1">
        <v>43852</v>
      </c>
      <c r="B16">
        <v>109.12855505248299</v>
      </c>
      <c r="C16">
        <v>4.7081161693502596</v>
      </c>
    </row>
    <row r="17" spans="1:3" x14ac:dyDescent="0.25">
      <c r="A17" s="1">
        <v>43853</v>
      </c>
      <c r="B17">
        <v>109.122205741134</v>
      </c>
      <c r="C17">
        <v>5.1527420408607396</v>
      </c>
    </row>
    <row r="18" spans="1:3" x14ac:dyDescent="0.25">
      <c r="A18" s="1">
        <v>43854</v>
      </c>
      <c r="B18">
        <v>109.159173674508</v>
      </c>
      <c r="C18">
        <v>5.1300287677978602</v>
      </c>
    </row>
    <row r="19" spans="1:3" x14ac:dyDescent="0.25">
      <c r="A19" s="1">
        <v>43857</v>
      </c>
      <c r="B19">
        <v>108.98709908823101</v>
      </c>
      <c r="C19">
        <v>4.9990600545895703</v>
      </c>
    </row>
    <row r="20" spans="1:3" x14ac:dyDescent="0.25">
      <c r="A20" s="1">
        <v>43858</v>
      </c>
      <c r="B20">
        <v>108.98639185745</v>
      </c>
      <c r="C20">
        <v>4.4480007267549304</v>
      </c>
    </row>
    <row r="21" spans="1:3" x14ac:dyDescent="0.25">
      <c r="A21" s="1">
        <v>43859</v>
      </c>
      <c r="B21">
        <v>109.30961524817999</v>
      </c>
      <c r="C21">
        <v>4.4251628469263302</v>
      </c>
    </row>
    <row r="22" spans="1:3" x14ac:dyDescent="0.25">
      <c r="A22" s="1">
        <v>43860</v>
      </c>
      <c r="B22">
        <v>109.348512366604</v>
      </c>
      <c r="C22">
        <v>4.7779464719237401</v>
      </c>
    </row>
    <row r="23" spans="1:3" x14ac:dyDescent="0.25">
      <c r="A23" s="1">
        <v>43861</v>
      </c>
      <c r="B23">
        <v>109.41453886031501</v>
      </c>
      <c r="C23">
        <v>4.6537010271637298</v>
      </c>
    </row>
    <row r="24" spans="1:3" x14ac:dyDescent="0.25">
      <c r="A24" s="1">
        <v>43864</v>
      </c>
      <c r="B24">
        <v>109.311896701366</v>
      </c>
      <c r="C24">
        <v>4.5899744354682097</v>
      </c>
    </row>
    <row r="25" spans="1:3" x14ac:dyDescent="0.25">
      <c r="A25" s="1">
        <v>43865</v>
      </c>
      <c r="B25">
        <v>108.991583372671</v>
      </c>
      <c r="C25">
        <v>4.4739644241974998</v>
      </c>
    </row>
    <row r="26" spans="1:3" x14ac:dyDescent="0.25">
      <c r="A26" s="1">
        <v>43866</v>
      </c>
      <c r="B26">
        <v>108.93076030842499</v>
      </c>
      <c r="C26">
        <v>4.5562616804462897</v>
      </c>
    </row>
    <row r="27" spans="1:3" x14ac:dyDescent="0.25">
      <c r="A27" s="1">
        <v>43867</v>
      </c>
      <c r="B27">
        <v>109.286707493148</v>
      </c>
      <c r="C27">
        <v>4.6057973695045602</v>
      </c>
    </row>
    <row r="28" spans="1:3" x14ac:dyDescent="0.25">
      <c r="A28" s="1">
        <v>43868</v>
      </c>
      <c r="B28">
        <v>109.399404763444</v>
      </c>
      <c r="C28">
        <v>4.6293410153546697</v>
      </c>
    </row>
    <row r="29" spans="1:3" x14ac:dyDescent="0.25">
      <c r="A29" s="1">
        <v>43871</v>
      </c>
      <c r="B29">
        <v>109.442439927823</v>
      </c>
      <c r="C29">
        <v>4.81615007934675</v>
      </c>
    </row>
    <row r="30" spans="1:3" x14ac:dyDescent="0.25">
      <c r="A30" s="1">
        <v>43872</v>
      </c>
      <c r="B30">
        <v>109.583738239081</v>
      </c>
      <c r="C30">
        <v>4.7910717610641997</v>
      </c>
    </row>
    <row r="31" spans="1:3" x14ac:dyDescent="0.25">
      <c r="A31" s="1">
        <v>43873</v>
      </c>
      <c r="B31">
        <v>109.73512084848301</v>
      </c>
      <c r="C31">
        <v>4.7797060236999602</v>
      </c>
    </row>
    <row r="32" spans="1:3" x14ac:dyDescent="0.25">
      <c r="A32" s="1">
        <v>43874</v>
      </c>
      <c r="B32">
        <v>109.89572758044601</v>
      </c>
      <c r="C32">
        <v>4.72707542046009</v>
      </c>
    </row>
    <row r="33" spans="1:3" x14ac:dyDescent="0.25">
      <c r="A33" s="1">
        <v>43875</v>
      </c>
      <c r="B33">
        <v>110.114837396266</v>
      </c>
      <c r="C33">
        <v>4.6799690580531497</v>
      </c>
    </row>
    <row r="34" spans="1:3" x14ac:dyDescent="0.25">
      <c r="A34" s="1">
        <v>43878</v>
      </c>
      <c r="B34">
        <v>110.114944013037</v>
      </c>
      <c r="C34">
        <v>4.6870943415191304</v>
      </c>
    </row>
    <row r="35" spans="1:3" x14ac:dyDescent="0.25">
      <c r="A35" s="1">
        <v>43879</v>
      </c>
      <c r="B35">
        <v>110.210522223948</v>
      </c>
      <c r="C35">
        <v>4.7732640742289503</v>
      </c>
    </row>
    <row r="36" spans="1:3" x14ac:dyDescent="0.25">
      <c r="A36" s="1">
        <v>43880</v>
      </c>
      <c r="B36">
        <v>110.248149418945</v>
      </c>
      <c r="C36">
        <v>4.6583977083727399</v>
      </c>
    </row>
    <row r="37" spans="1:3" x14ac:dyDescent="0.25">
      <c r="A37" s="1">
        <v>43881</v>
      </c>
      <c r="B37">
        <v>110.778992687314</v>
      </c>
      <c r="C37">
        <v>4.6761946965909402</v>
      </c>
    </row>
    <row r="38" spans="1:3" x14ac:dyDescent="0.25">
      <c r="A38" s="1">
        <v>43882</v>
      </c>
      <c r="B38">
        <v>110.858187386251</v>
      </c>
      <c r="C38">
        <v>4.6126909566770999</v>
      </c>
    </row>
    <row r="39" spans="1:3" x14ac:dyDescent="0.25">
      <c r="A39" s="1">
        <v>43887</v>
      </c>
      <c r="B39">
        <v>109.40449329622101</v>
      </c>
      <c r="C39">
        <v>4.4870008360548796</v>
      </c>
    </row>
    <row r="40" spans="1:3" x14ac:dyDescent="0.25">
      <c r="A40" s="1">
        <v>43888</v>
      </c>
      <c r="B40">
        <v>108.014029672655</v>
      </c>
      <c r="C40">
        <v>4.2838398140700997</v>
      </c>
    </row>
    <row r="41" spans="1:3" x14ac:dyDescent="0.25">
      <c r="A41" s="1">
        <v>43889</v>
      </c>
      <c r="B41">
        <v>107.10711571697701</v>
      </c>
      <c r="C41">
        <v>4.06510009694387</v>
      </c>
    </row>
    <row r="42" spans="1:3" x14ac:dyDescent="0.25">
      <c r="A42" s="1">
        <v>43892</v>
      </c>
      <c r="B42">
        <v>107.564358667392</v>
      </c>
      <c r="C42">
        <v>4.7006737287007301</v>
      </c>
    </row>
    <row r="43" spans="1:3" x14ac:dyDescent="0.25">
      <c r="A43" s="1">
        <v>43893</v>
      </c>
      <c r="B43">
        <v>108.590754641103</v>
      </c>
      <c r="C43">
        <v>4.6320066694988</v>
      </c>
    </row>
    <row r="44" spans="1:3" x14ac:dyDescent="0.25">
      <c r="A44" s="1">
        <v>43894</v>
      </c>
      <c r="B44">
        <v>109.26182753083999</v>
      </c>
      <c r="C44">
        <v>3.5391755605689799</v>
      </c>
    </row>
    <row r="45" spans="1:3" x14ac:dyDescent="0.25">
      <c r="A45" s="1">
        <v>43895</v>
      </c>
      <c r="B45">
        <v>108.49322469183799</v>
      </c>
      <c r="C45">
        <v>3.1436423956691799</v>
      </c>
    </row>
    <row r="46" spans="1:3" x14ac:dyDescent="0.25">
      <c r="A46" s="1">
        <v>43896</v>
      </c>
      <c r="B46">
        <v>107.789540360346</v>
      </c>
      <c r="C46">
        <v>2.4605317988889501</v>
      </c>
    </row>
    <row r="47" spans="1:3" x14ac:dyDescent="0.25">
      <c r="A47" s="1">
        <v>43899</v>
      </c>
      <c r="B47">
        <v>101.947491253679</v>
      </c>
      <c r="C47">
        <v>2.4322092016957901</v>
      </c>
    </row>
    <row r="48" spans="1:3" x14ac:dyDescent="0.25">
      <c r="A48" s="1">
        <v>43900</v>
      </c>
      <c r="B48">
        <v>101.470479996934</v>
      </c>
      <c r="C48">
        <v>2.13038212976819</v>
      </c>
    </row>
    <row r="49" spans="1:3" x14ac:dyDescent="0.25">
      <c r="A49" s="1">
        <v>43901</v>
      </c>
      <c r="B49">
        <v>99.350327807840003</v>
      </c>
      <c r="C49">
        <v>1.7715115278858899</v>
      </c>
    </row>
    <row r="50" spans="1:3" x14ac:dyDescent="0.25">
      <c r="A50" s="1">
        <v>43902</v>
      </c>
      <c r="B50">
        <v>95.404576206786999</v>
      </c>
      <c r="C50">
        <v>1.76998475676835</v>
      </c>
    </row>
    <row r="51" spans="1:3" x14ac:dyDescent="0.25">
      <c r="A51" s="1">
        <v>43903</v>
      </c>
      <c r="B51">
        <v>96.373461176757999</v>
      </c>
      <c r="C51">
        <v>2.3254880599247301</v>
      </c>
    </row>
    <row r="52" spans="1:3" x14ac:dyDescent="0.25">
      <c r="A52" s="1">
        <v>43906</v>
      </c>
      <c r="B52">
        <v>92.532187057830001</v>
      </c>
      <c r="C52">
        <v>2.2674398843365799</v>
      </c>
    </row>
    <row r="53" spans="1:3" x14ac:dyDescent="0.25">
      <c r="A53" s="1">
        <v>43907</v>
      </c>
      <c r="B53">
        <v>90.349709993500994</v>
      </c>
      <c r="C53">
        <v>2.3159231182175901</v>
      </c>
    </row>
    <row r="54" spans="1:3" x14ac:dyDescent="0.25">
      <c r="A54" s="1">
        <v>43908</v>
      </c>
      <c r="B54">
        <v>85.559121178989997</v>
      </c>
      <c r="C54">
        <v>2.1980321131889098</v>
      </c>
    </row>
    <row r="55" spans="1:3" x14ac:dyDescent="0.25">
      <c r="A55" s="1">
        <v>43909</v>
      </c>
      <c r="B55">
        <v>82.347169933136001</v>
      </c>
      <c r="C55">
        <v>2.0837045200529598</v>
      </c>
    </row>
    <row r="56" spans="1:3" x14ac:dyDescent="0.25">
      <c r="A56" s="1">
        <v>43910</v>
      </c>
      <c r="B56">
        <v>83.063550352091994</v>
      </c>
      <c r="C56">
        <v>2.07090325259158</v>
      </c>
    </row>
    <row r="57" spans="1:3" x14ac:dyDescent="0.25">
      <c r="A57" s="1">
        <v>43913</v>
      </c>
      <c r="B57">
        <v>81.469085053917993</v>
      </c>
      <c r="C57">
        <v>2.1360765863234001</v>
      </c>
    </row>
    <row r="58" spans="1:3" x14ac:dyDescent="0.25">
      <c r="A58" s="1">
        <v>43914</v>
      </c>
      <c r="B58">
        <v>82.119780174902999</v>
      </c>
      <c r="C58">
        <v>2.3077500303006899</v>
      </c>
    </row>
    <row r="59" spans="1:3" x14ac:dyDescent="0.25">
      <c r="A59" s="1">
        <v>43915</v>
      </c>
      <c r="B59">
        <v>84.964830310725006</v>
      </c>
      <c r="C59">
        <v>2.3742433026219301</v>
      </c>
    </row>
    <row r="60" spans="1:3" x14ac:dyDescent="0.25">
      <c r="A60" s="1">
        <v>43916</v>
      </c>
      <c r="B60">
        <v>87.593712704488993</v>
      </c>
      <c r="C60">
        <v>2.6260792797085002</v>
      </c>
    </row>
    <row r="61" spans="1:3" x14ac:dyDescent="0.25">
      <c r="A61" s="1">
        <v>43917</v>
      </c>
      <c r="B61">
        <v>86.691670653604007</v>
      </c>
      <c r="C61">
        <v>2.4298460780846498</v>
      </c>
    </row>
    <row r="62" spans="1:3" x14ac:dyDescent="0.25">
      <c r="A62" s="1">
        <v>43920</v>
      </c>
      <c r="B62">
        <v>86.383480732365996</v>
      </c>
      <c r="C62">
        <v>2.4737434944241499</v>
      </c>
    </row>
    <row r="63" spans="1:3" x14ac:dyDescent="0.25">
      <c r="A63" s="1">
        <v>43921</v>
      </c>
      <c r="B63">
        <v>86.998785541223995</v>
      </c>
      <c r="C63">
        <v>2.2840063404461999</v>
      </c>
    </row>
    <row r="64" spans="1:3" x14ac:dyDescent="0.25">
      <c r="A64" s="1">
        <v>43922</v>
      </c>
      <c r="B64">
        <v>85.941561983019</v>
      </c>
      <c r="C64">
        <v>2.4492407003197898</v>
      </c>
    </row>
    <row r="65" spans="1:3" x14ac:dyDescent="0.25">
      <c r="A65" s="1">
        <v>43923</v>
      </c>
      <c r="B65">
        <v>86.583841920623001</v>
      </c>
      <c r="C65">
        <v>2.4651642950136998</v>
      </c>
    </row>
    <row r="66" spans="1:3" x14ac:dyDescent="0.25">
      <c r="A66" s="1">
        <v>43924</v>
      </c>
      <c r="B66">
        <v>86.611150059421007</v>
      </c>
      <c r="C66">
        <v>2.34926612948883</v>
      </c>
    </row>
    <row r="67" spans="1:3" x14ac:dyDescent="0.25">
      <c r="A67" s="1">
        <v>43927</v>
      </c>
      <c r="B67">
        <v>86.262973326715993</v>
      </c>
      <c r="C67">
        <v>2.3958491970815698</v>
      </c>
    </row>
    <row r="68" spans="1:3" x14ac:dyDescent="0.25">
      <c r="A68" s="1">
        <v>43928</v>
      </c>
      <c r="B68">
        <v>86.615769313715006</v>
      </c>
      <c r="C68">
        <v>2.9017191695645401</v>
      </c>
    </row>
    <row r="69" spans="1:3" x14ac:dyDescent="0.25">
      <c r="A69" s="1">
        <v>43929</v>
      </c>
      <c r="B69">
        <v>86.983620736128003</v>
      </c>
      <c r="C69">
        <v>3.07688787753691</v>
      </c>
    </row>
    <row r="70" spans="1:3" x14ac:dyDescent="0.25">
      <c r="A70" s="1">
        <v>43930</v>
      </c>
      <c r="B70">
        <v>89.233435586208003</v>
      </c>
      <c r="C70">
        <v>3.2544545050083</v>
      </c>
    </row>
    <row r="71" spans="1:3" x14ac:dyDescent="0.25">
      <c r="A71" s="1">
        <v>43934</v>
      </c>
      <c r="B71">
        <v>89.950570694722003</v>
      </c>
      <c r="C71">
        <v>3.3424494077244402</v>
      </c>
    </row>
    <row r="72" spans="1:3" x14ac:dyDescent="0.25">
      <c r="A72" s="1">
        <v>43935</v>
      </c>
      <c r="B72">
        <v>90.839628863819001</v>
      </c>
      <c r="C72">
        <v>3.35004267216459</v>
      </c>
    </row>
    <row r="73" spans="1:3" x14ac:dyDescent="0.25">
      <c r="A73" s="1">
        <v>43936</v>
      </c>
      <c r="B73">
        <v>90.329106944095997</v>
      </c>
      <c r="C73">
        <v>3.3510236732576102</v>
      </c>
    </row>
    <row r="74" spans="1:3" x14ac:dyDescent="0.25">
      <c r="A74" s="1">
        <v>43937</v>
      </c>
      <c r="B74">
        <v>90.604118986282003</v>
      </c>
      <c r="C74">
        <v>3.4356018528472201</v>
      </c>
    </row>
    <row r="75" spans="1:3" x14ac:dyDescent="0.25">
      <c r="A75" s="1">
        <v>43938</v>
      </c>
      <c r="B75">
        <v>91.027129222835995</v>
      </c>
      <c r="C75">
        <v>2.9542107281011099</v>
      </c>
    </row>
    <row r="76" spans="1:3" x14ac:dyDescent="0.25">
      <c r="A76" s="1">
        <v>43941</v>
      </c>
      <c r="B76">
        <v>90.446192750215999</v>
      </c>
      <c r="C76">
        <v>2.86159879930814</v>
      </c>
    </row>
    <row r="77" spans="1:3" x14ac:dyDescent="0.25">
      <c r="A77" s="1">
        <v>43943</v>
      </c>
      <c r="B77">
        <v>89.804922391583005</v>
      </c>
      <c r="C77">
        <v>3.1938376541221798</v>
      </c>
    </row>
    <row r="78" spans="1:3" x14ac:dyDescent="0.25">
      <c r="A78" s="1">
        <v>43944</v>
      </c>
      <c r="B78">
        <v>89.884465031790995</v>
      </c>
      <c r="C78">
        <v>3.2283481265710599</v>
      </c>
    </row>
    <row r="79" spans="1:3" x14ac:dyDescent="0.25">
      <c r="A79" s="1">
        <v>43945</v>
      </c>
      <c r="B79">
        <v>89.082207616429997</v>
      </c>
      <c r="C79">
        <v>3.2442843689829899</v>
      </c>
    </row>
    <row r="80" spans="1:3" x14ac:dyDescent="0.25">
      <c r="A80" s="1">
        <v>43948</v>
      </c>
      <c r="B80">
        <v>88.069038609708002</v>
      </c>
      <c r="C80">
        <v>3.5657589497168698</v>
      </c>
    </row>
    <row r="81" spans="1:3" x14ac:dyDescent="0.25">
      <c r="A81" s="1">
        <v>43949</v>
      </c>
      <c r="B81">
        <v>88.424284309791005</v>
      </c>
      <c r="C81">
        <v>3.7786201256651699</v>
      </c>
    </row>
    <row r="82" spans="1:3" x14ac:dyDescent="0.25">
      <c r="A82" s="1">
        <v>43950</v>
      </c>
      <c r="B82">
        <v>89.587817015609005</v>
      </c>
      <c r="C82">
        <v>3.61890568246125</v>
      </c>
    </row>
    <row r="83" spans="1:3" x14ac:dyDescent="0.25">
      <c r="A83" s="1">
        <v>43951</v>
      </c>
      <c r="B83">
        <v>90.663132081957002</v>
      </c>
      <c r="C83">
        <v>2.6186646603038102</v>
      </c>
    </row>
    <row r="84" spans="1:3" x14ac:dyDescent="0.25">
      <c r="A84" s="1">
        <v>43955</v>
      </c>
      <c r="B84">
        <v>90.733064227173003</v>
      </c>
      <c r="C84">
        <v>2.3810469373198999</v>
      </c>
    </row>
    <row r="85" spans="1:3" x14ac:dyDescent="0.25">
      <c r="A85" s="1">
        <v>43956</v>
      </c>
      <c r="B85">
        <v>91.330774068135</v>
      </c>
      <c r="C85">
        <v>2.3890445957479298</v>
      </c>
    </row>
    <row r="86" spans="1:3" x14ac:dyDescent="0.25">
      <c r="A86" s="1">
        <v>43957</v>
      </c>
      <c r="B86">
        <v>91.035373953594998</v>
      </c>
      <c r="C86">
        <v>2.4000748022005598</v>
      </c>
    </row>
    <row r="87" spans="1:3" x14ac:dyDescent="0.25">
      <c r="A87" s="1">
        <v>43958</v>
      </c>
      <c r="B87">
        <v>91.463953523083006</v>
      </c>
      <c r="C87">
        <v>2.36894341005224</v>
      </c>
    </row>
    <row r="88" spans="1:3" x14ac:dyDescent="0.25">
      <c r="A88" s="1">
        <v>43959</v>
      </c>
      <c r="B88">
        <v>92.001102723198002</v>
      </c>
      <c r="C88">
        <v>3.1337277436134801</v>
      </c>
    </row>
    <row r="89" spans="1:3" x14ac:dyDescent="0.25">
      <c r="A89" s="1">
        <v>43962</v>
      </c>
      <c r="B89">
        <v>92.112838140874004</v>
      </c>
      <c r="C89">
        <v>3.28192389856962</v>
      </c>
    </row>
    <row r="90" spans="1:3" x14ac:dyDescent="0.25">
      <c r="A90" s="1">
        <v>43963</v>
      </c>
      <c r="B90">
        <v>92.421195822605</v>
      </c>
      <c r="C90">
        <v>3.3891839762918199</v>
      </c>
    </row>
    <row r="91" spans="1:3" x14ac:dyDescent="0.25">
      <c r="A91" s="1">
        <v>43964</v>
      </c>
      <c r="B91">
        <v>92.172048631812004</v>
      </c>
      <c r="C91">
        <v>3.2705783211943098</v>
      </c>
    </row>
    <row r="92" spans="1:3" x14ac:dyDescent="0.25">
      <c r="A92" s="1">
        <v>43965</v>
      </c>
      <c r="B92">
        <v>91.747539412821993</v>
      </c>
      <c r="C92">
        <v>3.2357556541860601</v>
      </c>
    </row>
    <row r="93" spans="1:3" x14ac:dyDescent="0.25">
      <c r="A93" s="1">
        <v>43966</v>
      </c>
      <c r="B93">
        <v>92.183687903562003</v>
      </c>
      <c r="C93">
        <v>3.1291084977791699</v>
      </c>
    </row>
    <row r="94" spans="1:3" x14ac:dyDescent="0.25">
      <c r="A94" s="1">
        <v>43969</v>
      </c>
      <c r="B94">
        <v>93.275105741006996</v>
      </c>
      <c r="C94">
        <v>4.3706065021160203</v>
      </c>
    </row>
    <row r="95" spans="1:3" x14ac:dyDescent="0.25">
      <c r="A95" s="1">
        <v>43970</v>
      </c>
      <c r="B95">
        <v>93.393990351170004</v>
      </c>
      <c r="C95">
        <v>4.2416049953470498</v>
      </c>
    </row>
    <row r="96" spans="1:3" x14ac:dyDescent="0.25">
      <c r="A96" s="1">
        <v>43971</v>
      </c>
      <c r="B96">
        <v>94.429590639848996</v>
      </c>
      <c r="C96">
        <v>2.9918701457843899</v>
      </c>
    </row>
    <row r="97" spans="1:3" x14ac:dyDescent="0.25">
      <c r="A97" s="1">
        <v>43972</v>
      </c>
      <c r="B97">
        <v>95.297583541769001</v>
      </c>
      <c r="C97">
        <v>2.96255573768032</v>
      </c>
    </row>
    <row r="98" spans="1:3" x14ac:dyDescent="0.25">
      <c r="A98" s="1">
        <v>43973</v>
      </c>
      <c r="B98">
        <v>95.296238611394003</v>
      </c>
      <c r="C98">
        <v>3.04155102687765</v>
      </c>
    </row>
    <row r="99" spans="1:3" x14ac:dyDescent="0.25">
      <c r="A99" s="1">
        <v>43976</v>
      </c>
      <c r="B99">
        <v>95.303663079055994</v>
      </c>
      <c r="C99">
        <v>2.9800660852344798</v>
      </c>
    </row>
    <row r="100" spans="1:3" x14ac:dyDescent="0.25">
      <c r="A100" s="1">
        <v>43977</v>
      </c>
      <c r="B100">
        <v>96.246309179297</v>
      </c>
      <c r="C100">
        <v>3.4427599009201599</v>
      </c>
    </row>
    <row r="101" spans="1:3" x14ac:dyDescent="0.25">
      <c r="A101" s="1">
        <v>43978</v>
      </c>
      <c r="B101">
        <v>96.346341982653001</v>
      </c>
      <c r="C101">
        <v>3.37750920011581</v>
      </c>
    </row>
    <row r="102" spans="1:3" x14ac:dyDescent="0.25">
      <c r="A102" s="1">
        <v>43979</v>
      </c>
      <c r="B102">
        <v>96.559826705106005</v>
      </c>
      <c r="C102">
        <v>3.3620211736335199</v>
      </c>
    </row>
    <row r="103" spans="1:3" x14ac:dyDescent="0.25">
      <c r="A103" s="1">
        <v>43980</v>
      </c>
      <c r="B103">
        <v>96.390201733203</v>
      </c>
      <c r="C103">
        <v>3.5881039340992098</v>
      </c>
    </row>
    <row r="104" spans="1:3" x14ac:dyDescent="0.25">
      <c r="A104" s="1">
        <v>43983</v>
      </c>
      <c r="B104">
        <v>96.797955021161997</v>
      </c>
      <c r="C104">
        <v>3.67581849975817</v>
      </c>
    </row>
    <row r="105" spans="1:3" x14ac:dyDescent="0.25">
      <c r="A105" s="1">
        <v>43984</v>
      </c>
      <c r="B105">
        <v>97.279409429598005</v>
      </c>
      <c r="C105">
        <v>3.6111354866193</v>
      </c>
    </row>
    <row r="106" spans="1:3" x14ac:dyDescent="0.25">
      <c r="A106" s="1">
        <v>43985</v>
      </c>
      <c r="B106">
        <v>98.313634549767997</v>
      </c>
      <c r="C106">
        <v>3.15868896671277</v>
      </c>
    </row>
    <row r="107" spans="1:3" x14ac:dyDescent="0.25">
      <c r="A107" s="1">
        <v>43986</v>
      </c>
      <c r="B107">
        <v>98.538941296922999</v>
      </c>
      <c r="C107">
        <v>3.5024582825442301</v>
      </c>
    </row>
    <row r="108" spans="1:3" x14ac:dyDescent="0.25">
      <c r="A108" s="1">
        <v>43987</v>
      </c>
      <c r="B108">
        <v>99.734157728775997</v>
      </c>
      <c r="C108">
        <v>4.7237888771826801</v>
      </c>
    </row>
    <row r="109" spans="1:3" x14ac:dyDescent="0.25">
      <c r="A109" s="1">
        <v>43990</v>
      </c>
      <c r="B109">
        <v>100.706224866572</v>
      </c>
      <c r="C109">
        <v>4.6499189960492702</v>
      </c>
    </row>
    <row r="110" spans="1:3" x14ac:dyDescent="0.25">
      <c r="A110" s="1">
        <v>43991</v>
      </c>
      <c r="B110">
        <v>100.46254024858</v>
      </c>
      <c r="C110">
        <v>3.6316985860313902</v>
      </c>
    </row>
    <row r="111" spans="1:3" x14ac:dyDescent="0.25">
      <c r="A111" s="1">
        <v>43992</v>
      </c>
      <c r="B111">
        <v>100.339977937057</v>
      </c>
      <c r="C111">
        <v>4.06687118931002</v>
      </c>
    </row>
    <row r="112" spans="1:3" x14ac:dyDescent="0.25">
      <c r="A112" s="1">
        <v>43994</v>
      </c>
      <c r="B112">
        <v>99.080431719374005</v>
      </c>
      <c r="C112">
        <v>4.0439975014148901</v>
      </c>
    </row>
    <row r="113" spans="1:3" x14ac:dyDescent="0.25">
      <c r="A113" s="1">
        <v>43997</v>
      </c>
      <c r="B113">
        <v>98.840141340100004</v>
      </c>
      <c r="C113">
        <v>4.4934345360997803</v>
      </c>
    </row>
    <row r="114" spans="1:3" x14ac:dyDescent="0.25">
      <c r="A114" s="1">
        <v>43998</v>
      </c>
      <c r="B114">
        <v>99.745674264068995</v>
      </c>
      <c r="C114">
        <v>4.5116214675387996</v>
      </c>
    </row>
    <row r="115" spans="1:3" x14ac:dyDescent="0.25">
      <c r="A115" s="1">
        <v>43999</v>
      </c>
      <c r="B115">
        <v>99.445570502679999</v>
      </c>
      <c r="C115">
        <v>4.6071898563418596</v>
      </c>
    </row>
    <row r="116" spans="1:3" x14ac:dyDescent="0.25">
      <c r="A116" s="1">
        <v>44000</v>
      </c>
      <c r="B116">
        <v>99.236521720861006</v>
      </c>
      <c r="C116">
        <v>4.6972133001370597</v>
      </c>
    </row>
    <row r="117" spans="1:3" x14ac:dyDescent="0.25">
      <c r="A117" s="1">
        <v>44001</v>
      </c>
      <c r="B117">
        <v>99.480346792139997</v>
      </c>
      <c r="C117">
        <v>4.6743534784395901</v>
      </c>
    </row>
    <row r="118" spans="1:3" x14ac:dyDescent="0.25">
      <c r="A118" s="1">
        <v>44004</v>
      </c>
      <c r="B118">
        <v>99.279202296814006</v>
      </c>
      <c r="C118">
        <v>4.6317169240030802</v>
      </c>
    </row>
    <row r="119" spans="1:3" x14ac:dyDescent="0.25">
      <c r="A119" s="1">
        <v>44005</v>
      </c>
      <c r="B119">
        <v>99.409571740294993</v>
      </c>
      <c r="C119">
        <v>4.5619432927232104</v>
      </c>
    </row>
    <row r="120" spans="1:3" x14ac:dyDescent="0.25">
      <c r="A120" s="1">
        <v>44006</v>
      </c>
      <c r="B120">
        <v>99.070115975709001</v>
      </c>
      <c r="C120">
        <v>4.67765321041108</v>
      </c>
    </row>
    <row r="121" spans="1:3" x14ac:dyDescent="0.25">
      <c r="A121" s="1">
        <v>44007</v>
      </c>
      <c r="B121">
        <v>99.026469409119997</v>
      </c>
      <c r="C121">
        <v>4.6885670110901296</v>
      </c>
    </row>
    <row r="122" spans="1:3" x14ac:dyDescent="0.25">
      <c r="A122" s="1">
        <v>44008</v>
      </c>
      <c r="B122">
        <v>98.891632080077997</v>
      </c>
      <c r="C122">
        <v>4.8019295119551604</v>
      </c>
    </row>
    <row r="123" spans="1:3" x14ac:dyDescent="0.25">
      <c r="A123" s="1">
        <v>44011</v>
      </c>
      <c r="B123">
        <v>98.603507995605</v>
      </c>
      <c r="C123">
        <v>4.7737520947799004</v>
      </c>
    </row>
    <row r="124" spans="1:3" x14ac:dyDescent="0.25">
      <c r="A124" s="1">
        <v>44012</v>
      </c>
      <c r="B124">
        <v>98.638984680175994</v>
      </c>
      <c r="C124">
        <v>4.7954880818127501</v>
      </c>
    </row>
    <row r="125" spans="1:3" x14ac:dyDescent="0.25">
      <c r="A125" s="1">
        <v>44013</v>
      </c>
      <c r="B125">
        <v>98.834693908690994</v>
      </c>
      <c r="C125">
        <v>4.7348360979363804</v>
      </c>
    </row>
    <row r="126" spans="1:3" x14ac:dyDescent="0.25">
      <c r="A126" s="1">
        <v>44014</v>
      </c>
      <c r="B126">
        <v>99.192848205565994</v>
      </c>
      <c r="C126">
        <v>4.7901948859789796</v>
      </c>
    </row>
    <row r="127" spans="1:3" x14ac:dyDescent="0.25">
      <c r="A127" s="1">
        <v>44015</v>
      </c>
      <c r="B127">
        <v>99.188835144042997</v>
      </c>
      <c r="C127">
        <v>4.74619364538116</v>
      </c>
    </row>
    <row r="128" spans="1:3" x14ac:dyDescent="0.25">
      <c r="A128" s="1">
        <v>44018</v>
      </c>
      <c r="B128">
        <v>99.61954498291</v>
      </c>
      <c r="C128">
        <v>4.7748281530079497</v>
      </c>
    </row>
    <row r="129" spans="1:3" x14ac:dyDescent="0.25">
      <c r="A129" s="1">
        <v>44019</v>
      </c>
      <c r="B129">
        <v>99.518676757812997</v>
      </c>
      <c r="C129">
        <v>5.0989872597168597</v>
      </c>
    </row>
    <row r="130" spans="1:3" x14ac:dyDescent="0.25">
      <c r="A130" s="1">
        <v>44020</v>
      </c>
      <c r="B130">
        <v>99.520278930664006</v>
      </c>
      <c r="C130">
        <v>5.0158657811543597</v>
      </c>
    </row>
    <row r="131" spans="1:3" x14ac:dyDescent="0.25">
      <c r="A131" s="1">
        <v>44021</v>
      </c>
      <c r="B131">
        <v>99.250068664550994</v>
      </c>
      <c r="C131">
        <v>4.6207427188124903</v>
      </c>
    </row>
    <row r="132" spans="1:3" x14ac:dyDescent="0.25">
      <c r="A132" s="1">
        <v>44022</v>
      </c>
      <c r="B132">
        <v>99.138458251952997</v>
      </c>
      <c r="C132">
        <v>4.64886387602618</v>
      </c>
    </row>
    <row r="133" spans="1:3" x14ac:dyDescent="0.25">
      <c r="A133" s="1">
        <v>44025</v>
      </c>
      <c r="B133">
        <v>99.294296264647997</v>
      </c>
      <c r="C133">
        <v>4.7306989728320898</v>
      </c>
    </row>
    <row r="134" spans="1:3" x14ac:dyDescent="0.25">
      <c r="A134" s="1">
        <v>44026</v>
      </c>
      <c r="B134">
        <v>98.978286743164006</v>
      </c>
      <c r="C134">
        <v>4.7255852453215397</v>
      </c>
    </row>
    <row r="135" spans="1:3" x14ac:dyDescent="0.25">
      <c r="A135" s="1">
        <v>44027</v>
      </c>
      <c r="B135">
        <v>99.28491973877</v>
      </c>
      <c r="C135">
        <v>4.9719996416342598</v>
      </c>
    </row>
    <row r="136" spans="1:3" x14ac:dyDescent="0.25">
      <c r="A136" s="1">
        <v>44028</v>
      </c>
      <c r="B136">
        <v>99.315010070800994</v>
      </c>
      <c r="C136">
        <v>4.9473308402137697</v>
      </c>
    </row>
    <row r="137" spans="1:3" x14ac:dyDescent="0.25">
      <c r="A137" s="1">
        <v>44029</v>
      </c>
      <c r="B137">
        <v>99.656890869140994</v>
      </c>
      <c r="C137">
        <v>5.1004472099969496</v>
      </c>
    </row>
    <row r="138" spans="1:3" x14ac:dyDescent="0.25">
      <c r="A138" s="1">
        <v>44032</v>
      </c>
      <c r="B138">
        <v>100.08229064941401</v>
      </c>
      <c r="C138">
        <v>5.1264684276229504</v>
      </c>
    </row>
    <row r="139" spans="1:3" x14ac:dyDescent="0.25">
      <c r="A139" s="1">
        <v>44033</v>
      </c>
      <c r="B139">
        <v>100.782341003418</v>
      </c>
      <c r="C139">
        <v>5.1368224597074299</v>
      </c>
    </row>
    <row r="140" spans="1:3" x14ac:dyDescent="0.25">
      <c r="A140" s="1">
        <v>44034</v>
      </c>
      <c r="B140">
        <v>101.02887441618201</v>
      </c>
      <c r="C140">
        <v>4.7897036179122896</v>
      </c>
    </row>
    <row r="141" spans="1:3" x14ac:dyDescent="0.25">
      <c r="A141" s="1">
        <v>44035</v>
      </c>
      <c r="B141">
        <v>100.980712890625</v>
      </c>
      <c r="C141">
        <v>4.4330061267368803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2"/>
  <sheetViews>
    <sheetView topLeftCell="A614" workbookViewId="0">
      <selection activeCell="A648" sqref="A648"/>
    </sheetView>
  </sheetViews>
  <sheetFormatPr defaultRowHeight="15" x14ac:dyDescent="0.25"/>
  <cols>
    <col min="1" max="1" width="10.7109375" bestFit="1" customWidth="1"/>
    <col min="2" max="2" width="12" bestFit="1" customWidth="1"/>
    <col min="3" max="3" width="13.28515625" bestFit="1" customWidth="1"/>
    <col min="5" max="5" width="19.42578125" style="2" bestFit="1" customWidth="1"/>
    <col min="6" max="6" width="9.42578125" style="2" bestFit="1" customWidth="1"/>
    <col min="7" max="7" width="9.28515625" customWidth="1"/>
  </cols>
  <sheetData>
    <row r="1" spans="1:3" x14ac:dyDescent="0.25">
      <c r="A1" t="s">
        <v>460</v>
      </c>
      <c r="B1" t="s">
        <v>461</v>
      </c>
      <c r="C1" t="s">
        <v>462</v>
      </c>
    </row>
    <row r="2" spans="1:3" x14ac:dyDescent="0.25">
      <c r="A2" s="1">
        <v>43102</v>
      </c>
      <c r="B2">
        <v>3.1877170000000001</v>
      </c>
      <c r="C2">
        <v>104.69452117871801</v>
      </c>
    </row>
    <row r="3" spans="1:3" x14ac:dyDescent="0.25">
      <c r="A3" s="1">
        <v>43103</v>
      </c>
      <c r="B3">
        <v>3.1915</v>
      </c>
      <c r="C3">
        <v>105.077924210445</v>
      </c>
    </row>
    <row r="4" spans="1:3" x14ac:dyDescent="0.25">
      <c r="A4" s="1">
        <v>43104</v>
      </c>
      <c r="B4">
        <v>3.1970710000000002</v>
      </c>
      <c r="C4">
        <v>105.235495248503</v>
      </c>
    </row>
    <row r="5" spans="1:3" x14ac:dyDescent="0.25">
      <c r="A5" s="1">
        <v>43105</v>
      </c>
      <c r="B5">
        <v>3.200939</v>
      </c>
      <c r="C5">
        <v>105.276746572539</v>
      </c>
    </row>
    <row r="6" spans="1:3" x14ac:dyDescent="0.25">
      <c r="A6" s="1">
        <v>43108</v>
      </c>
      <c r="B6">
        <v>3.2021389999999998</v>
      </c>
      <c r="C6">
        <v>105.17288652189799</v>
      </c>
    </row>
    <row r="7" spans="1:3" x14ac:dyDescent="0.25">
      <c r="A7" s="1">
        <v>43109</v>
      </c>
      <c r="B7">
        <v>3.2063679999999999</v>
      </c>
      <c r="C7">
        <v>104.981332383197</v>
      </c>
    </row>
    <row r="8" spans="1:3" x14ac:dyDescent="0.25">
      <c r="A8" s="1">
        <v>43110</v>
      </c>
      <c r="B8">
        <v>3.207694</v>
      </c>
      <c r="C8">
        <v>104.811903123802</v>
      </c>
    </row>
    <row r="9" spans="1:3" x14ac:dyDescent="0.25">
      <c r="A9" s="1">
        <v>43111</v>
      </c>
      <c r="B9">
        <v>3.2102750000000002</v>
      </c>
      <c r="C9">
        <v>104.846198533342</v>
      </c>
    </row>
    <row r="10" spans="1:3" x14ac:dyDescent="0.25">
      <c r="A10" s="1">
        <v>43112</v>
      </c>
      <c r="B10">
        <v>3.2135639999999999</v>
      </c>
      <c r="C10">
        <v>104.831822415264</v>
      </c>
    </row>
    <row r="11" spans="1:3" x14ac:dyDescent="0.25">
      <c r="A11" s="1">
        <v>43115</v>
      </c>
      <c r="B11">
        <v>3.213635</v>
      </c>
      <c r="C11">
        <v>101.003368377749</v>
      </c>
    </row>
    <row r="12" spans="1:3" x14ac:dyDescent="0.25">
      <c r="A12" s="1">
        <v>43116</v>
      </c>
      <c r="B12">
        <v>3.2116859999999998</v>
      </c>
      <c r="C12">
        <v>104.951779429467</v>
      </c>
    </row>
    <row r="13" spans="1:3" x14ac:dyDescent="0.25">
      <c r="A13" s="1">
        <v>43117</v>
      </c>
      <c r="B13">
        <v>3.2118009999999999</v>
      </c>
      <c r="C13">
        <v>104.82482136337001</v>
      </c>
    </row>
    <row r="14" spans="1:3" x14ac:dyDescent="0.25">
      <c r="A14" s="1">
        <v>43118</v>
      </c>
      <c r="B14">
        <v>3.2120190000000002</v>
      </c>
      <c r="C14">
        <v>104.690491885461</v>
      </c>
    </row>
    <row r="15" spans="1:3" x14ac:dyDescent="0.25">
      <c r="A15" s="1">
        <v>43119</v>
      </c>
      <c r="B15">
        <v>3.212653</v>
      </c>
      <c r="C15">
        <v>104.443041744035</v>
      </c>
    </row>
    <row r="16" spans="1:3" x14ac:dyDescent="0.25">
      <c r="A16" s="1">
        <v>43122</v>
      </c>
      <c r="B16">
        <v>3.2166899999999998</v>
      </c>
      <c r="C16">
        <v>104.36166398189999</v>
      </c>
    </row>
    <row r="17" spans="1:3" x14ac:dyDescent="0.25">
      <c r="A17" s="1">
        <v>43123</v>
      </c>
      <c r="B17">
        <v>3.2188539999999999</v>
      </c>
      <c r="C17">
        <v>104.498600318318</v>
      </c>
    </row>
    <row r="18" spans="1:3" x14ac:dyDescent="0.25">
      <c r="A18" s="1">
        <v>43124</v>
      </c>
      <c r="B18">
        <v>3.225422</v>
      </c>
      <c r="C18">
        <v>104.507746333032</v>
      </c>
    </row>
    <row r="19" spans="1:3" x14ac:dyDescent="0.25">
      <c r="A19" s="1">
        <v>43125</v>
      </c>
      <c r="B19">
        <v>3.2262909999999998</v>
      </c>
      <c r="C19">
        <v>104.82380902525701</v>
      </c>
    </row>
    <row r="20" spans="1:3" x14ac:dyDescent="0.25">
      <c r="A20" s="1">
        <v>43126</v>
      </c>
      <c r="B20">
        <v>3.2289639999999999</v>
      </c>
      <c r="C20">
        <v>104.92333711963801</v>
      </c>
    </row>
    <row r="21" spans="1:3" x14ac:dyDescent="0.25">
      <c r="A21" s="1">
        <v>43129</v>
      </c>
      <c r="B21">
        <v>3.227185</v>
      </c>
      <c r="C21">
        <v>104.75953800735</v>
      </c>
    </row>
    <row r="22" spans="1:3" x14ac:dyDescent="0.25">
      <c r="A22" s="1">
        <v>43130</v>
      </c>
      <c r="B22">
        <v>3.2264629999999999</v>
      </c>
      <c r="C22">
        <v>104.652357158341</v>
      </c>
    </row>
    <row r="23" spans="1:3" x14ac:dyDescent="0.25">
      <c r="A23" s="1">
        <v>43131</v>
      </c>
      <c r="B23">
        <v>3.2266942516600001</v>
      </c>
      <c r="C23">
        <v>104.75239099840699</v>
      </c>
    </row>
    <row r="24" spans="1:3" x14ac:dyDescent="0.25">
      <c r="A24" s="1">
        <v>43132</v>
      </c>
      <c r="B24">
        <v>3.23254090473</v>
      </c>
      <c r="C24">
        <v>104.516176457516</v>
      </c>
    </row>
    <row r="25" spans="1:3" x14ac:dyDescent="0.25">
      <c r="A25" s="1">
        <v>43133</v>
      </c>
      <c r="B25">
        <v>3.2270381458499999</v>
      </c>
      <c r="C25">
        <v>104.10570285289501</v>
      </c>
    </row>
    <row r="26" spans="1:3" x14ac:dyDescent="0.25">
      <c r="A26" s="1">
        <v>43136</v>
      </c>
      <c r="B26">
        <v>3.2268885011699999</v>
      </c>
      <c r="C26">
        <v>103.91862333466599</v>
      </c>
    </row>
    <row r="27" spans="1:3" x14ac:dyDescent="0.25">
      <c r="A27" s="1">
        <v>43137</v>
      </c>
      <c r="B27">
        <v>3.22075513859</v>
      </c>
      <c r="C27">
        <v>103.66393360203</v>
      </c>
    </row>
    <row r="28" spans="1:3" x14ac:dyDescent="0.25">
      <c r="A28" s="1">
        <v>43138</v>
      </c>
      <c r="B28">
        <v>3.2216327591499998</v>
      </c>
      <c r="C28">
        <v>103.685948616418</v>
      </c>
    </row>
    <row r="29" spans="1:3" x14ac:dyDescent="0.25">
      <c r="A29" s="1">
        <v>43139</v>
      </c>
      <c r="B29">
        <v>3.2123158741500002</v>
      </c>
      <c r="C29">
        <v>103.038640672741</v>
      </c>
    </row>
    <row r="30" spans="1:3" x14ac:dyDescent="0.25">
      <c r="A30" s="1">
        <v>43140</v>
      </c>
      <c r="B30">
        <v>3.2012936866100001</v>
      </c>
      <c r="C30">
        <v>101.894353486485</v>
      </c>
    </row>
    <row r="31" spans="1:3" x14ac:dyDescent="0.25">
      <c r="A31" s="1">
        <v>43143</v>
      </c>
      <c r="B31">
        <v>3.2012936866100001</v>
      </c>
      <c r="C31">
        <v>101.863989224227</v>
      </c>
    </row>
    <row r="32" spans="1:3" x14ac:dyDescent="0.25">
      <c r="A32" s="1">
        <v>43144</v>
      </c>
      <c r="B32">
        <v>3.2012936866100001</v>
      </c>
      <c r="C32">
        <v>101.788902169756</v>
      </c>
    </row>
    <row r="33" spans="1:3" x14ac:dyDescent="0.25">
      <c r="A33" s="1">
        <v>43145</v>
      </c>
      <c r="B33">
        <v>3.20914044929</v>
      </c>
      <c r="C33">
        <v>101.38572084159399</v>
      </c>
    </row>
    <row r="34" spans="1:3" x14ac:dyDescent="0.25">
      <c r="A34" s="1">
        <v>43146</v>
      </c>
      <c r="B34">
        <v>3.2124366420600001</v>
      </c>
      <c r="C34">
        <v>101.888037757897</v>
      </c>
    </row>
    <row r="35" spans="1:3" x14ac:dyDescent="0.25">
      <c r="A35" s="1">
        <v>43147</v>
      </c>
      <c r="B35">
        <v>3.2167759970600001</v>
      </c>
      <c r="C35">
        <v>102.477909474624</v>
      </c>
    </row>
    <row r="36" spans="1:3" x14ac:dyDescent="0.25">
      <c r="A36" s="1">
        <v>43150</v>
      </c>
      <c r="B36">
        <v>3.2161152496600001</v>
      </c>
      <c r="C36">
        <v>100.438271847127</v>
      </c>
    </row>
    <row r="37" spans="1:3" x14ac:dyDescent="0.25">
      <c r="A37" s="1">
        <v>43151</v>
      </c>
      <c r="B37">
        <v>3.22245295393</v>
      </c>
      <c r="C37">
        <v>102.232468675321</v>
      </c>
    </row>
    <row r="38" spans="1:3" x14ac:dyDescent="0.25">
      <c r="A38" s="1">
        <v>43152</v>
      </c>
      <c r="B38">
        <v>3.22873525855</v>
      </c>
      <c r="C38">
        <v>102.096778970721</v>
      </c>
    </row>
    <row r="39" spans="1:3" x14ac:dyDescent="0.25">
      <c r="A39" s="1">
        <v>43153</v>
      </c>
      <c r="B39">
        <v>3.23444652362</v>
      </c>
      <c r="C39">
        <v>101.991563100999</v>
      </c>
    </row>
    <row r="40" spans="1:3" x14ac:dyDescent="0.25">
      <c r="A40" s="1">
        <v>43154</v>
      </c>
      <c r="B40">
        <v>3.22996289633</v>
      </c>
      <c r="C40">
        <v>102.121860600137</v>
      </c>
    </row>
    <row r="41" spans="1:3" x14ac:dyDescent="0.25">
      <c r="A41" s="1">
        <v>43157</v>
      </c>
      <c r="B41">
        <v>3.2375770000399999</v>
      </c>
      <c r="C41">
        <v>102.360494456423</v>
      </c>
    </row>
    <row r="42" spans="1:3" x14ac:dyDescent="0.25">
      <c r="A42" s="1">
        <v>43158</v>
      </c>
      <c r="B42">
        <v>3.2448372592300001</v>
      </c>
      <c r="C42">
        <v>102.366551126655</v>
      </c>
    </row>
    <row r="43" spans="1:3" x14ac:dyDescent="0.25">
      <c r="A43" s="1">
        <v>43159</v>
      </c>
      <c r="B43">
        <v>3.2462749710800001</v>
      </c>
      <c r="C43">
        <v>102.351131649725</v>
      </c>
    </row>
    <row r="44" spans="1:3" x14ac:dyDescent="0.25">
      <c r="A44" s="1">
        <v>43160</v>
      </c>
      <c r="B44">
        <v>3.2447093062399999</v>
      </c>
      <c r="C44">
        <v>102.15309482355801</v>
      </c>
    </row>
    <row r="45" spans="1:3" x14ac:dyDescent="0.25">
      <c r="A45" s="1">
        <v>43161</v>
      </c>
      <c r="B45">
        <v>3.23748764673</v>
      </c>
      <c r="C45">
        <v>101.70468248768699</v>
      </c>
    </row>
    <row r="46" spans="1:3" x14ac:dyDescent="0.25">
      <c r="A46" s="1">
        <v>43164</v>
      </c>
      <c r="B46">
        <v>3.24571400016</v>
      </c>
      <c r="C46">
        <v>101.901918781452</v>
      </c>
    </row>
    <row r="47" spans="1:3" x14ac:dyDescent="0.25">
      <c r="A47" s="1">
        <v>43165</v>
      </c>
      <c r="B47">
        <v>3.2449617398899999</v>
      </c>
      <c r="C47">
        <v>101.911718122696</v>
      </c>
    </row>
    <row r="48" spans="1:3" x14ac:dyDescent="0.25">
      <c r="A48" s="1">
        <v>43166</v>
      </c>
      <c r="B48">
        <v>3.2469234086299998</v>
      </c>
      <c r="C48">
        <v>101.783629594481</v>
      </c>
    </row>
    <row r="49" spans="1:3" x14ac:dyDescent="0.25">
      <c r="A49" s="1">
        <v>43167</v>
      </c>
      <c r="B49">
        <v>3.2521701864399999</v>
      </c>
      <c r="C49">
        <v>101.789265045966</v>
      </c>
    </row>
    <row r="50" spans="1:3" x14ac:dyDescent="0.25">
      <c r="A50" s="1">
        <v>43168</v>
      </c>
      <c r="B50">
        <v>3.25874902226</v>
      </c>
      <c r="C50">
        <v>100.448098485164</v>
      </c>
    </row>
    <row r="51" spans="1:3" x14ac:dyDescent="0.25">
      <c r="A51" s="1">
        <v>43171</v>
      </c>
      <c r="B51">
        <v>3.2624859937699999</v>
      </c>
      <c r="C51">
        <v>101.879329908405</v>
      </c>
    </row>
    <row r="52" spans="1:3" x14ac:dyDescent="0.25">
      <c r="A52" s="1">
        <v>43172</v>
      </c>
      <c r="B52">
        <v>3.2579998492</v>
      </c>
      <c r="C52">
        <v>101.872979354145</v>
      </c>
    </row>
    <row r="53" spans="1:3" x14ac:dyDescent="0.25">
      <c r="A53" s="1">
        <v>43173</v>
      </c>
      <c r="B53">
        <v>3.26281992427</v>
      </c>
      <c r="C53">
        <v>101.816904309077</v>
      </c>
    </row>
    <row r="54" spans="1:3" x14ac:dyDescent="0.25">
      <c r="A54" s="1">
        <v>43174</v>
      </c>
      <c r="B54">
        <v>3.2556326380899998</v>
      </c>
      <c r="C54">
        <v>101.806971634916</v>
      </c>
    </row>
    <row r="55" spans="1:3" x14ac:dyDescent="0.25">
      <c r="A55" s="1">
        <v>43175</v>
      </c>
      <c r="B55">
        <v>3.2620048748500001</v>
      </c>
      <c r="C55">
        <v>101.48852424540399</v>
      </c>
    </row>
    <row r="56" spans="1:3" x14ac:dyDescent="0.25">
      <c r="A56" s="1">
        <v>43178</v>
      </c>
      <c r="B56">
        <v>3.2575197246999998</v>
      </c>
      <c r="C56">
        <v>101.404910481008</v>
      </c>
    </row>
    <row r="57" spans="1:3" x14ac:dyDescent="0.25">
      <c r="A57" s="1">
        <v>43179</v>
      </c>
      <c r="B57">
        <v>3.26133699326</v>
      </c>
      <c r="C57">
        <v>101.18691748675199</v>
      </c>
    </row>
    <row r="58" spans="1:3" x14ac:dyDescent="0.25">
      <c r="A58" s="1">
        <v>43180</v>
      </c>
      <c r="B58">
        <v>3.2667522530399999</v>
      </c>
      <c r="C58">
        <v>101.221122147307</v>
      </c>
    </row>
    <row r="59" spans="1:3" x14ac:dyDescent="0.25">
      <c r="A59" s="1">
        <v>43181</v>
      </c>
      <c r="B59">
        <v>3.2559968332100002</v>
      </c>
      <c r="C59">
        <v>101.238272811038</v>
      </c>
    </row>
    <row r="60" spans="1:3" x14ac:dyDescent="0.25">
      <c r="A60" s="1">
        <v>43182</v>
      </c>
      <c r="B60">
        <v>3.2504973098900001</v>
      </c>
      <c r="C60">
        <v>100.873058400242</v>
      </c>
    </row>
    <row r="61" spans="1:3" x14ac:dyDescent="0.25">
      <c r="A61" s="1">
        <v>43185</v>
      </c>
      <c r="B61">
        <v>3.2578495699699999</v>
      </c>
      <c r="C61">
        <v>100.90964059837999</v>
      </c>
    </row>
    <row r="62" spans="1:3" x14ac:dyDescent="0.25">
      <c r="A62" s="1">
        <v>43186</v>
      </c>
      <c r="B62">
        <v>3.2587560041299999</v>
      </c>
      <c r="C62">
        <v>101.15570462674999</v>
      </c>
    </row>
    <row r="63" spans="1:3" x14ac:dyDescent="0.25">
      <c r="A63" s="1">
        <v>43187</v>
      </c>
      <c r="B63">
        <v>3.2594932355099999</v>
      </c>
      <c r="C63">
        <v>101.164736034463</v>
      </c>
    </row>
    <row r="64" spans="1:3" x14ac:dyDescent="0.25">
      <c r="A64" s="1">
        <v>43188</v>
      </c>
      <c r="B64">
        <v>3.2607552344699999</v>
      </c>
      <c r="C64">
        <v>101.362492412324</v>
      </c>
    </row>
    <row r="65" spans="1:3" x14ac:dyDescent="0.25">
      <c r="A65" s="1">
        <v>43192</v>
      </c>
      <c r="B65">
        <v>3.26014020651</v>
      </c>
      <c r="C65">
        <v>101.399128690523</v>
      </c>
    </row>
    <row r="66" spans="1:3" x14ac:dyDescent="0.25">
      <c r="A66" s="1">
        <v>43193</v>
      </c>
      <c r="B66">
        <v>3.26328778837</v>
      </c>
      <c r="C66">
        <v>100.94994819688</v>
      </c>
    </row>
    <row r="67" spans="1:3" x14ac:dyDescent="0.25">
      <c r="A67" s="1">
        <v>43194</v>
      </c>
      <c r="B67">
        <v>3.2630154627299999</v>
      </c>
      <c r="C67">
        <v>101.02870794782</v>
      </c>
    </row>
    <row r="68" spans="1:3" x14ac:dyDescent="0.25">
      <c r="A68" s="1">
        <v>43195</v>
      </c>
      <c r="B68">
        <v>3.27307541424</v>
      </c>
      <c r="C68">
        <v>101.76420410127599</v>
      </c>
    </row>
    <row r="69" spans="1:3" x14ac:dyDescent="0.25">
      <c r="A69" s="1">
        <v>43196</v>
      </c>
      <c r="B69">
        <v>3.2630927386300002</v>
      </c>
      <c r="C69">
        <v>101.88884216071099</v>
      </c>
    </row>
    <row r="70" spans="1:3" x14ac:dyDescent="0.25">
      <c r="A70" s="1">
        <v>43199</v>
      </c>
      <c r="B70">
        <v>3.27479467618</v>
      </c>
      <c r="C70">
        <v>101.858341611949</v>
      </c>
    </row>
    <row r="71" spans="1:3" x14ac:dyDescent="0.25">
      <c r="A71" s="1">
        <v>43200</v>
      </c>
      <c r="B71">
        <v>3.2860269672500002</v>
      </c>
      <c r="C71">
        <v>102.044631393687</v>
      </c>
    </row>
    <row r="72" spans="1:3" x14ac:dyDescent="0.25">
      <c r="A72" s="1">
        <v>43201</v>
      </c>
      <c r="B72">
        <v>3.2849183004400002</v>
      </c>
      <c r="C72">
        <v>102.02167555433201</v>
      </c>
    </row>
    <row r="73" spans="1:3" x14ac:dyDescent="0.25">
      <c r="A73" s="1">
        <v>43202</v>
      </c>
      <c r="B73">
        <v>3.2870133021500001</v>
      </c>
      <c r="C73">
        <v>102.154526809815</v>
      </c>
    </row>
    <row r="74" spans="1:3" x14ac:dyDescent="0.25">
      <c r="A74" s="1">
        <v>43203</v>
      </c>
      <c r="B74">
        <v>3.2840282151700002</v>
      </c>
      <c r="C74">
        <v>102.028718057513</v>
      </c>
    </row>
    <row r="75" spans="1:3" x14ac:dyDescent="0.25">
      <c r="A75" s="1">
        <v>43206</v>
      </c>
      <c r="B75">
        <v>3.2947534674700001</v>
      </c>
      <c r="C75">
        <v>101.953231564883</v>
      </c>
    </row>
    <row r="76" spans="1:3" x14ac:dyDescent="0.25">
      <c r="A76" s="1">
        <v>43207</v>
      </c>
      <c r="B76">
        <v>3.29323038757</v>
      </c>
      <c r="C76">
        <v>101.52973845208</v>
      </c>
    </row>
    <row r="77" spans="1:3" x14ac:dyDescent="0.25">
      <c r="A77" s="1">
        <v>43208</v>
      </c>
      <c r="B77">
        <v>3.2994038752099999</v>
      </c>
      <c r="C77">
        <v>101.53996334670001</v>
      </c>
    </row>
    <row r="78" spans="1:3" x14ac:dyDescent="0.25">
      <c r="A78" s="1">
        <v>43209</v>
      </c>
      <c r="B78">
        <v>3.30186026818</v>
      </c>
      <c r="C78">
        <v>101.621175215383</v>
      </c>
    </row>
    <row r="79" spans="1:3" x14ac:dyDescent="0.25">
      <c r="A79" s="1">
        <v>43210</v>
      </c>
      <c r="B79">
        <v>3.2968816094900002</v>
      </c>
      <c r="C79">
        <v>101.59474122637801</v>
      </c>
    </row>
    <row r="80" spans="1:3" x14ac:dyDescent="0.25">
      <c r="A80" s="1">
        <v>43213</v>
      </c>
      <c r="B80">
        <v>3.2946128584699998</v>
      </c>
      <c r="C80">
        <v>101.56610490399299</v>
      </c>
    </row>
    <row r="81" spans="1:3" x14ac:dyDescent="0.25">
      <c r="A81" s="1">
        <v>43214</v>
      </c>
      <c r="B81">
        <v>3.2905483849900001</v>
      </c>
      <c r="C81">
        <v>100.90026317629</v>
      </c>
    </row>
    <row r="82" spans="1:3" x14ac:dyDescent="0.25">
      <c r="A82" s="1">
        <v>43215</v>
      </c>
      <c r="B82">
        <v>3.2862232120899999</v>
      </c>
      <c r="C82">
        <v>100.4830564664</v>
      </c>
    </row>
    <row r="83" spans="1:3" x14ac:dyDescent="0.25">
      <c r="A83" s="1">
        <v>43216</v>
      </c>
      <c r="B83">
        <v>3.2867950425700001</v>
      </c>
      <c r="C83">
        <v>100.57312807965501</v>
      </c>
    </row>
    <row r="84" spans="1:3" x14ac:dyDescent="0.25">
      <c r="A84" s="1">
        <v>43217</v>
      </c>
      <c r="B84">
        <v>3.2833852665999999</v>
      </c>
      <c r="C84">
        <v>100.450914670304</v>
      </c>
    </row>
    <row r="85" spans="1:3" x14ac:dyDescent="0.25">
      <c r="A85" s="1">
        <v>43220</v>
      </c>
      <c r="B85">
        <v>3.2731349144099999</v>
      </c>
      <c r="C85">
        <v>100.106284409111</v>
      </c>
    </row>
    <row r="86" spans="1:3" x14ac:dyDescent="0.25">
      <c r="A86" s="1">
        <v>43221</v>
      </c>
      <c r="B86">
        <v>3.2731349144099999</v>
      </c>
      <c r="C86">
        <v>99.807840286713002</v>
      </c>
    </row>
    <row r="87" spans="1:3" x14ac:dyDescent="0.25">
      <c r="A87" s="1">
        <v>43222</v>
      </c>
      <c r="B87">
        <v>3.2698157012900002</v>
      </c>
      <c r="C87">
        <v>99.313084147202005</v>
      </c>
    </row>
    <row r="88" spans="1:3" x14ac:dyDescent="0.25">
      <c r="A88" s="1">
        <v>43223</v>
      </c>
      <c r="B88">
        <v>3.2651570732600002</v>
      </c>
      <c r="C88">
        <v>99.210130593524994</v>
      </c>
    </row>
    <row r="89" spans="1:3" x14ac:dyDescent="0.25">
      <c r="A89" s="1">
        <v>43224</v>
      </c>
      <c r="B89">
        <v>3.2691170168600001</v>
      </c>
      <c r="C89">
        <v>98.725019590764006</v>
      </c>
    </row>
    <row r="90" spans="1:3" x14ac:dyDescent="0.25">
      <c r="A90" s="1">
        <v>43227</v>
      </c>
      <c r="B90">
        <v>3269.3019207799998</v>
      </c>
      <c r="C90">
        <v>98.959473924408002</v>
      </c>
    </row>
    <row r="91" spans="1:3" x14ac:dyDescent="0.25">
      <c r="A91" s="1">
        <v>43228</v>
      </c>
      <c r="B91">
        <v>3270.3174369899998</v>
      </c>
      <c r="C91">
        <v>98.418885776085006</v>
      </c>
    </row>
    <row r="92" spans="1:3" x14ac:dyDescent="0.25">
      <c r="A92" s="1">
        <v>43229</v>
      </c>
      <c r="B92">
        <v>3270.5677824999998</v>
      </c>
      <c r="C92">
        <v>98.362734637686998</v>
      </c>
    </row>
    <row r="93" spans="1:3" x14ac:dyDescent="0.25">
      <c r="A93" s="1">
        <v>43230</v>
      </c>
      <c r="B93">
        <v>3270.7166109099999</v>
      </c>
      <c r="C93">
        <v>99.104465834638006</v>
      </c>
    </row>
    <row r="94" spans="1:3" x14ac:dyDescent="0.25">
      <c r="A94" s="1">
        <v>43231</v>
      </c>
      <c r="B94">
        <v>3270.9284018799999</v>
      </c>
      <c r="C94">
        <v>99.274952010798003</v>
      </c>
    </row>
    <row r="95" spans="1:3" x14ac:dyDescent="0.25">
      <c r="A95" s="1">
        <v>43234</v>
      </c>
      <c r="B95">
        <v>3271.1330147399999</v>
      </c>
      <c r="C95">
        <v>99.303810754430003</v>
      </c>
    </row>
    <row r="96" spans="1:3" x14ac:dyDescent="0.25">
      <c r="A96" s="1">
        <v>43235</v>
      </c>
      <c r="B96">
        <v>3261.2712050800001</v>
      </c>
      <c r="C96">
        <v>98.841065505781003</v>
      </c>
    </row>
    <row r="97" spans="1:3" x14ac:dyDescent="0.25">
      <c r="A97" s="1">
        <v>43236</v>
      </c>
      <c r="B97">
        <v>3.2611820683000001</v>
      </c>
      <c r="C97">
        <v>98.778435741080997</v>
      </c>
    </row>
    <row r="98" spans="1:3" x14ac:dyDescent="0.25">
      <c r="A98" s="1">
        <v>43237</v>
      </c>
      <c r="B98">
        <v>3.2557600247999998</v>
      </c>
      <c r="C98">
        <v>98.508377319253995</v>
      </c>
    </row>
    <row r="99" spans="1:3" x14ac:dyDescent="0.25">
      <c r="A99" s="1">
        <v>43238</v>
      </c>
      <c r="B99">
        <v>3.2619006801000001</v>
      </c>
      <c r="C99">
        <v>98.091746438168002</v>
      </c>
    </row>
    <row r="100" spans="1:3" x14ac:dyDescent="0.25">
      <c r="A100" s="1">
        <v>43241</v>
      </c>
      <c r="B100">
        <v>3.2644161849</v>
      </c>
      <c r="C100">
        <v>98.149549459754994</v>
      </c>
    </row>
    <row r="101" spans="1:3" x14ac:dyDescent="0.25">
      <c r="A101" s="1">
        <v>43242</v>
      </c>
      <c r="B101">
        <v>3.2647144708</v>
      </c>
      <c r="C101">
        <v>98.391620661998004</v>
      </c>
    </row>
    <row r="102" spans="1:3" x14ac:dyDescent="0.25">
      <c r="A102" s="1">
        <v>43243</v>
      </c>
      <c r="B102">
        <v>3.2662174071000001</v>
      </c>
      <c r="C102">
        <v>98.481956492443004</v>
      </c>
    </row>
    <row r="103" spans="1:3" x14ac:dyDescent="0.25">
      <c r="A103" s="1">
        <v>43244</v>
      </c>
      <c r="B103">
        <v>3.270445074</v>
      </c>
      <c r="C103">
        <v>98.489741750722004</v>
      </c>
    </row>
    <row r="104" spans="1:3" x14ac:dyDescent="0.25">
      <c r="A104" s="1">
        <v>43245</v>
      </c>
      <c r="B104">
        <v>3.2706762162</v>
      </c>
      <c r="C104">
        <v>98.986078762456003</v>
      </c>
    </row>
    <row r="105" spans="1:3" x14ac:dyDescent="0.25">
      <c r="A105" s="1">
        <v>43248</v>
      </c>
      <c r="B105">
        <v>3.2671310239000002</v>
      </c>
      <c r="C105">
        <v>99.169349340327997</v>
      </c>
    </row>
    <row r="106" spans="1:3" x14ac:dyDescent="0.25">
      <c r="A106" s="1">
        <v>43249</v>
      </c>
      <c r="B106">
        <v>3.2728617135000002</v>
      </c>
      <c r="C106">
        <v>98.631145437154004</v>
      </c>
    </row>
    <row r="107" spans="1:3" x14ac:dyDescent="0.25">
      <c r="A107" s="1">
        <v>43250</v>
      </c>
      <c r="B107">
        <v>3.2732393654999998</v>
      </c>
      <c r="C107">
        <v>98.472442512612005</v>
      </c>
    </row>
    <row r="108" spans="1:3" x14ac:dyDescent="0.25">
      <c r="A108" s="1">
        <v>43251</v>
      </c>
      <c r="B108">
        <v>3.2732393654999998</v>
      </c>
      <c r="C108">
        <v>98.193053278247007</v>
      </c>
    </row>
    <row r="109" spans="1:3" x14ac:dyDescent="0.25">
      <c r="A109" s="1">
        <v>43252</v>
      </c>
      <c r="B109">
        <v>3.2699874023</v>
      </c>
      <c r="C109">
        <v>97.638101240541005</v>
      </c>
    </row>
    <row r="110" spans="1:3" x14ac:dyDescent="0.25">
      <c r="A110" s="1">
        <v>43255</v>
      </c>
      <c r="B110">
        <v>3.2747968529000002</v>
      </c>
      <c r="C110">
        <v>97.775278976020005</v>
      </c>
    </row>
    <row r="111" spans="1:3" x14ac:dyDescent="0.25">
      <c r="A111" s="1">
        <v>43256</v>
      </c>
      <c r="B111">
        <v>3.2749194603</v>
      </c>
      <c r="C111">
        <v>97.734617747605</v>
      </c>
    </row>
    <row r="112" spans="1:3" x14ac:dyDescent="0.25">
      <c r="A112" s="1">
        <v>43257</v>
      </c>
      <c r="B112">
        <v>3.2775977057999999</v>
      </c>
      <c r="C112">
        <v>97.370164993881005</v>
      </c>
    </row>
    <row r="113" spans="1:3" x14ac:dyDescent="0.25">
      <c r="A113" s="1">
        <v>43258</v>
      </c>
      <c r="B113">
        <v>3.2739372692000002</v>
      </c>
      <c r="C113">
        <v>96.809576259555996</v>
      </c>
    </row>
    <row r="114" spans="1:3" x14ac:dyDescent="0.25">
      <c r="A114" s="1">
        <v>43259</v>
      </c>
      <c r="B114">
        <v>3.2805589929000001</v>
      </c>
      <c r="C114">
        <v>96.534909035867003</v>
      </c>
    </row>
    <row r="115" spans="1:3" x14ac:dyDescent="0.25">
      <c r="A115" s="1">
        <v>43262</v>
      </c>
      <c r="B115">
        <v>3.2637234489</v>
      </c>
      <c r="C115">
        <v>96.223579647858003</v>
      </c>
    </row>
    <row r="116" spans="1:3" x14ac:dyDescent="0.25">
      <c r="A116" s="1">
        <v>43263</v>
      </c>
      <c r="B116">
        <v>3.2552068177</v>
      </c>
      <c r="C116">
        <v>95.875741965226993</v>
      </c>
    </row>
    <row r="117" spans="1:3" x14ac:dyDescent="0.25">
      <c r="A117" s="1">
        <v>43264</v>
      </c>
      <c r="B117">
        <v>3.2546405247000001</v>
      </c>
      <c r="C117">
        <v>95.905545701292993</v>
      </c>
    </row>
    <row r="118" spans="1:3" x14ac:dyDescent="0.25">
      <c r="A118" s="1">
        <v>43265</v>
      </c>
      <c r="B118">
        <v>3.2430135560000002</v>
      </c>
      <c r="C118">
        <v>96.293079094979007</v>
      </c>
    </row>
    <row r="119" spans="1:3" x14ac:dyDescent="0.25">
      <c r="A119" s="1">
        <v>43266</v>
      </c>
      <c r="B119">
        <v>3.2361930284999998</v>
      </c>
      <c r="C119">
        <v>96.352319441988996</v>
      </c>
    </row>
    <row r="120" spans="1:3" x14ac:dyDescent="0.25">
      <c r="A120" s="1">
        <v>43269</v>
      </c>
      <c r="B120">
        <v>3.2438059590999999</v>
      </c>
      <c r="C120">
        <v>96.176622962810995</v>
      </c>
    </row>
    <row r="121" spans="1:3" x14ac:dyDescent="0.25">
      <c r="A121" s="1">
        <v>43270</v>
      </c>
      <c r="B121">
        <v>3.2439804041999998</v>
      </c>
      <c r="C121">
        <v>95.872229221701005</v>
      </c>
    </row>
    <row r="122" spans="1:3" x14ac:dyDescent="0.25">
      <c r="A122" s="1">
        <v>43271</v>
      </c>
      <c r="B122">
        <v>3.2589393928999999</v>
      </c>
      <c r="C122">
        <v>96.354352239926996</v>
      </c>
    </row>
    <row r="123" spans="1:3" x14ac:dyDescent="0.25">
      <c r="A123" s="1">
        <v>43272</v>
      </c>
      <c r="B123">
        <v>3.2736683248</v>
      </c>
      <c r="C123">
        <v>96.490622135547994</v>
      </c>
    </row>
    <row r="124" spans="1:3" x14ac:dyDescent="0.25">
      <c r="A124" s="1">
        <v>43273</v>
      </c>
      <c r="B124">
        <v>3.2826616583999999</v>
      </c>
      <c r="C124">
        <v>96.613086545927999</v>
      </c>
    </row>
    <row r="125" spans="1:3" x14ac:dyDescent="0.25">
      <c r="A125" s="1">
        <v>43276</v>
      </c>
      <c r="B125">
        <v>3.2866850329999999</v>
      </c>
      <c r="C125">
        <v>97.160735507813996</v>
      </c>
    </row>
    <row r="126" spans="1:3" x14ac:dyDescent="0.25">
      <c r="A126" s="1">
        <v>43277</v>
      </c>
      <c r="B126">
        <v>3.2992915534999998</v>
      </c>
      <c r="C126">
        <v>97.304150560061004</v>
      </c>
    </row>
    <row r="127" spans="1:3" x14ac:dyDescent="0.25">
      <c r="A127" s="1">
        <v>43278</v>
      </c>
      <c r="B127">
        <v>3.2942166857999999</v>
      </c>
      <c r="C127">
        <v>93.233334169692995</v>
      </c>
    </row>
    <row r="128" spans="1:3" x14ac:dyDescent="0.25">
      <c r="A128" s="1">
        <v>43279</v>
      </c>
      <c r="B128">
        <v>3.2942115674000001</v>
      </c>
      <c r="C128">
        <v>97.356845249873004</v>
      </c>
    </row>
    <row r="129" spans="1:3" x14ac:dyDescent="0.25">
      <c r="A129" s="1">
        <v>43280</v>
      </c>
      <c r="B129">
        <v>3.2879925079999999</v>
      </c>
      <c r="C129">
        <v>97.506702224185005</v>
      </c>
    </row>
    <row r="130" spans="1:3" x14ac:dyDescent="0.25">
      <c r="A130" s="1">
        <v>43283</v>
      </c>
      <c r="B130">
        <v>3.2901545346000001</v>
      </c>
      <c r="C130">
        <v>97.249680535178001</v>
      </c>
    </row>
    <row r="131" spans="1:3" x14ac:dyDescent="0.25">
      <c r="A131" s="1">
        <v>43284</v>
      </c>
      <c r="B131">
        <v>3.2900984540999998</v>
      </c>
      <c r="C131">
        <v>97.570980413035002</v>
      </c>
    </row>
    <row r="132" spans="1:3" x14ac:dyDescent="0.25">
      <c r="A132" s="1">
        <v>43285</v>
      </c>
      <c r="B132">
        <v>3.2912927692</v>
      </c>
      <c r="C132">
        <v>97.618816237809995</v>
      </c>
    </row>
    <row r="133" spans="1:3" x14ac:dyDescent="0.25">
      <c r="A133" s="1">
        <v>43286</v>
      </c>
      <c r="B133">
        <v>3.2996633470000001</v>
      </c>
      <c r="C133">
        <v>97.861964101040996</v>
      </c>
    </row>
    <row r="134" spans="1:3" x14ac:dyDescent="0.25">
      <c r="A134" s="1">
        <v>43287</v>
      </c>
      <c r="B134">
        <v>3.3021621030000001</v>
      </c>
      <c r="C134">
        <v>90.683457056680993</v>
      </c>
    </row>
    <row r="135" spans="1:3" x14ac:dyDescent="0.25">
      <c r="A135" s="1">
        <v>43290</v>
      </c>
      <c r="B135">
        <v>3.3084046084000001</v>
      </c>
      <c r="C135">
        <v>98.348117943432996</v>
      </c>
    </row>
    <row r="136" spans="1:3" x14ac:dyDescent="0.25">
      <c r="A136" s="1">
        <v>43291</v>
      </c>
      <c r="B136">
        <v>3.3123011330000001</v>
      </c>
      <c r="C136">
        <v>98.645066978838997</v>
      </c>
    </row>
    <row r="137" spans="1:3" x14ac:dyDescent="0.25">
      <c r="A137" s="1">
        <v>43292</v>
      </c>
      <c r="B137">
        <v>3314.6666746999999</v>
      </c>
      <c r="C137">
        <v>98.733887559994002</v>
      </c>
    </row>
    <row r="138" spans="1:3" x14ac:dyDescent="0.25">
      <c r="A138" s="1">
        <v>43293</v>
      </c>
      <c r="B138">
        <v>3322.7260041999998</v>
      </c>
      <c r="C138">
        <v>98.888705680529</v>
      </c>
    </row>
    <row r="139" spans="1:3" x14ac:dyDescent="0.25">
      <c r="A139" s="1">
        <v>43294</v>
      </c>
      <c r="B139">
        <v>3331.9434482000001</v>
      </c>
      <c r="C139">
        <v>99.004119467991003</v>
      </c>
    </row>
    <row r="140" spans="1:3" x14ac:dyDescent="0.25">
      <c r="A140" s="1">
        <v>43297</v>
      </c>
      <c r="B140">
        <v>3394.4077146</v>
      </c>
      <c r="C140">
        <v>99.004119467991003</v>
      </c>
    </row>
    <row r="141" spans="1:3" x14ac:dyDescent="0.25">
      <c r="A141" s="1">
        <v>43298</v>
      </c>
      <c r="B141">
        <v>3399.4593294000001</v>
      </c>
      <c r="C141">
        <v>99.226989500659997</v>
      </c>
    </row>
    <row r="142" spans="1:3" x14ac:dyDescent="0.25">
      <c r="A142" s="1">
        <v>43299</v>
      </c>
      <c r="B142">
        <v>3394.5175696000001</v>
      </c>
      <c r="C142">
        <v>99.280684733868995</v>
      </c>
    </row>
    <row r="143" spans="1:3" x14ac:dyDescent="0.25">
      <c r="A143" s="1">
        <v>43300</v>
      </c>
      <c r="B143">
        <v>3390.2198457999998</v>
      </c>
      <c r="C143">
        <v>99.217630288086994</v>
      </c>
    </row>
    <row r="144" spans="1:3" x14ac:dyDescent="0.25">
      <c r="A144" s="1">
        <v>43301</v>
      </c>
      <c r="B144">
        <v>3408.2725667999998</v>
      </c>
      <c r="C144">
        <v>99.410970111658997</v>
      </c>
    </row>
    <row r="145" spans="1:3" x14ac:dyDescent="0.25">
      <c r="A145" s="1">
        <v>43304</v>
      </c>
      <c r="B145">
        <v>3406.7235277999998</v>
      </c>
      <c r="C145">
        <v>99.285836558544005</v>
      </c>
    </row>
    <row r="146" spans="1:3" x14ac:dyDescent="0.25">
      <c r="A146" s="1">
        <v>43305</v>
      </c>
      <c r="B146">
        <v>3410.8861996999999</v>
      </c>
      <c r="C146">
        <v>99.354094949423995</v>
      </c>
    </row>
    <row r="147" spans="1:3" x14ac:dyDescent="0.25">
      <c r="A147" s="1">
        <v>43306</v>
      </c>
      <c r="B147">
        <v>3408.4553909000001</v>
      </c>
      <c r="C147">
        <v>99.454954551773</v>
      </c>
    </row>
    <row r="148" spans="1:3" x14ac:dyDescent="0.25">
      <c r="A148" s="1">
        <v>43307</v>
      </c>
      <c r="B148">
        <v>3419.6410931</v>
      </c>
      <c r="C148">
        <v>99.637767044296993</v>
      </c>
    </row>
    <row r="149" spans="1:3" x14ac:dyDescent="0.25">
      <c r="A149" s="1">
        <v>43308</v>
      </c>
      <c r="B149">
        <v>3428.5489163000002</v>
      </c>
      <c r="C149">
        <v>99.697962700304998</v>
      </c>
    </row>
    <row r="150" spans="1:3" x14ac:dyDescent="0.25">
      <c r="A150" s="1">
        <v>43311</v>
      </c>
      <c r="B150">
        <v>3428.5560998000001</v>
      </c>
      <c r="C150">
        <v>99.530826497228006</v>
      </c>
    </row>
    <row r="151" spans="1:3" x14ac:dyDescent="0.25">
      <c r="A151" s="1">
        <v>43312</v>
      </c>
      <c r="B151">
        <v>3427.2352829000001</v>
      </c>
      <c r="C151">
        <v>99.393862774655005</v>
      </c>
    </row>
    <row r="152" spans="1:3" x14ac:dyDescent="0.25">
      <c r="A152" s="1">
        <v>43313</v>
      </c>
      <c r="B152">
        <v>3424.6684998999999</v>
      </c>
      <c r="C152">
        <v>99.022180459707997</v>
      </c>
    </row>
    <row r="153" spans="1:3" x14ac:dyDescent="0.25">
      <c r="A153" s="1">
        <v>43314</v>
      </c>
      <c r="B153">
        <v>3421.2476219</v>
      </c>
      <c r="C153">
        <v>98.923835264700998</v>
      </c>
    </row>
    <row r="154" spans="1:3" x14ac:dyDescent="0.25">
      <c r="A154" s="1">
        <v>43315</v>
      </c>
      <c r="B154">
        <v>3423.6559756000001</v>
      </c>
      <c r="C154">
        <v>99.161066647729001</v>
      </c>
    </row>
    <row r="155" spans="1:3" x14ac:dyDescent="0.25">
      <c r="A155" s="1">
        <v>43318</v>
      </c>
      <c r="B155">
        <v>3426.0852031999998</v>
      </c>
      <c r="C155">
        <v>99.206284632508002</v>
      </c>
    </row>
    <row r="156" spans="1:3" x14ac:dyDescent="0.25">
      <c r="A156" s="1">
        <v>43319</v>
      </c>
      <c r="B156">
        <v>3420.8636124999998</v>
      </c>
      <c r="C156">
        <v>99.088684017145994</v>
      </c>
    </row>
    <row r="157" spans="1:3" x14ac:dyDescent="0.25">
      <c r="A157" s="1">
        <v>43320</v>
      </c>
      <c r="B157">
        <v>3413.6810350000001</v>
      </c>
      <c r="C157">
        <v>98.916575070925006</v>
      </c>
    </row>
    <row r="158" spans="1:3" x14ac:dyDescent="0.25">
      <c r="A158" s="1">
        <v>43321</v>
      </c>
      <c r="B158">
        <v>3412.7138765999998</v>
      </c>
      <c r="C158">
        <v>98.890743805341003</v>
      </c>
    </row>
    <row r="159" spans="1:3" x14ac:dyDescent="0.25">
      <c r="A159" s="1">
        <v>43322</v>
      </c>
      <c r="B159">
        <v>3387.4683353</v>
      </c>
      <c r="C159">
        <v>98.769233723495006</v>
      </c>
    </row>
    <row r="160" spans="1:3" x14ac:dyDescent="0.25">
      <c r="A160" s="1">
        <v>43325</v>
      </c>
      <c r="B160">
        <v>3374.0604847</v>
      </c>
      <c r="C160">
        <v>97.826820856899005</v>
      </c>
    </row>
    <row r="161" spans="1:3" x14ac:dyDescent="0.25">
      <c r="A161" s="1">
        <v>43326</v>
      </c>
      <c r="B161">
        <v>3392.1798990000002</v>
      </c>
      <c r="C161">
        <v>98.018334933858995</v>
      </c>
    </row>
    <row r="162" spans="1:3" x14ac:dyDescent="0.25">
      <c r="A162" s="1">
        <v>43327</v>
      </c>
      <c r="B162">
        <v>3382.3227071000001</v>
      </c>
      <c r="C162">
        <v>97.920166568257997</v>
      </c>
    </row>
    <row r="163" spans="1:3" x14ac:dyDescent="0.25">
      <c r="A163" s="1">
        <v>43328</v>
      </c>
      <c r="B163">
        <v>3389.2758162999999</v>
      </c>
      <c r="C163">
        <v>98.209930656523994</v>
      </c>
    </row>
    <row r="164" spans="1:3" x14ac:dyDescent="0.25">
      <c r="A164" s="1">
        <v>43329</v>
      </c>
      <c r="B164">
        <v>3389.1696419999998</v>
      </c>
      <c r="C164">
        <v>98.210067501203</v>
      </c>
    </row>
    <row r="165" spans="1:3" x14ac:dyDescent="0.25">
      <c r="A165" s="1">
        <v>43332</v>
      </c>
      <c r="B165">
        <v>3386.9461872000002</v>
      </c>
      <c r="C165">
        <v>98.375290756878002</v>
      </c>
    </row>
    <row r="166" spans="1:3" x14ac:dyDescent="0.25">
      <c r="A166" s="1">
        <v>43333</v>
      </c>
      <c r="B166">
        <v>3374.8774505000001</v>
      </c>
      <c r="C166">
        <v>98.374174094533004</v>
      </c>
    </row>
    <row r="167" spans="1:3" x14ac:dyDescent="0.25">
      <c r="A167" s="1">
        <v>43334</v>
      </c>
      <c r="B167">
        <v>3379.4188484000001</v>
      </c>
      <c r="C167">
        <v>98.157595785002997</v>
      </c>
    </row>
    <row r="168" spans="1:3" x14ac:dyDescent="0.25">
      <c r="A168" s="1">
        <v>43335</v>
      </c>
      <c r="B168">
        <v>3373.2242136</v>
      </c>
      <c r="C168">
        <v>97.921259610185999</v>
      </c>
    </row>
    <row r="169" spans="1:3" x14ac:dyDescent="0.25">
      <c r="A169" s="1">
        <v>43336</v>
      </c>
      <c r="B169">
        <v>3363.3137920999998</v>
      </c>
      <c r="C169">
        <v>97.845328375007</v>
      </c>
    </row>
    <row r="170" spans="1:3" x14ac:dyDescent="0.25">
      <c r="A170" s="1">
        <v>43339</v>
      </c>
      <c r="B170">
        <v>3361.7556457000001</v>
      </c>
      <c r="C170">
        <v>97.782192341910999</v>
      </c>
    </row>
    <row r="171" spans="1:3" x14ac:dyDescent="0.25">
      <c r="A171" s="1">
        <v>43340</v>
      </c>
      <c r="B171">
        <v>3354.0292137000001</v>
      </c>
      <c r="C171">
        <v>97.726224775667006</v>
      </c>
    </row>
    <row r="172" spans="1:3" x14ac:dyDescent="0.25">
      <c r="A172" s="1">
        <v>43341</v>
      </c>
      <c r="B172">
        <v>3364.0783750000001</v>
      </c>
      <c r="C172">
        <v>97.630277444334993</v>
      </c>
    </row>
    <row r="173" spans="1:3" x14ac:dyDescent="0.25">
      <c r="A173" s="1">
        <v>43342</v>
      </c>
      <c r="B173">
        <v>3353.9533323999999</v>
      </c>
      <c r="C173">
        <v>97.473396176777996</v>
      </c>
    </row>
    <row r="174" spans="1:3" x14ac:dyDescent="0.25">
      <c r="A174" s="1">
        <v>43343</v>
      </c>
      <c r="B174">
        <v>3360.8201508000002</v>
      </c>
      <c r="C174">
        <v>97.475539134591003</v>
      </c>
    </row>
    <row r="175" spans="1:3" x14ac:dyDescent="0.25">
      <c r="A175" s="1">
        <v>43346</v>
      </c>
      <c r="B175">
        <v>3348.6633127</v>
      </c>
      <c r="C175">
        <v>97.493098817657994</v>
      </c>
    </row>
    <row r="176" spans="1:3" x14ac:dyDescent="0.25">
      <c r="A176" s="1">
        <v>43347</v>
      </c>
      <c r="B176">
        <v>3347.8313182000002</v>
      </c>
      <c r="C176">
        <v>97.276917150470993</v>
      </c>
    </row>
    <row r="177" spans="1:3" x14ac:dyDescent="0.25">
      <c r="A177" s="1">
        <v>43348</v>
      </c>
      <c r="B177">
        <v>3347.157592</v>
      </c>
      <c r="C177">
        <v>97.106559713375006</v>
      </c>
    </row>
    <row r="178" spans="1:3" x14ac:dyDescent="0.25">
      <c r="A178" s="1">
        <v>43349</v>
      </c>
      <c r="B178">
        <v>3355.1582143999999</v>
      </c>
      <c r="C178">
        <v>97.404238254990005</v>
      </c>
    </row>
    <row r="179" spans="1:3" x14ac:dyDescent="0.25">
      <c r="A179" s="1">
        <v>43353</v>
      </c>
      <c r="B179">
        <v>3378.9830477999999</v>
      </c>
      <c r="C179">
        <v>97.391754541271993</v>
      </c>
    </row>
    <row r="180" spans="1:3" x14ac:dyDescent="0.25">
      <c r="A180" s="1">
        <v>43354</v>
      </c>
      <c r="B180">
        <v>3355.7617414000001</v>
      </c>
      <c r="C180">
        <v>97.181336042973996</v>
      </c>
    </row>
    <row r="181" spans="1:3" x14ac:dyDescent="0.25">
      <c r="A181" s="1">
        <v>43355</v>
      </c>
      <c r="B181">
        <v>3364.7993978999998</v>
      </c>
      <c r="C181">
        <v>97.300412165983005</v>
      </c>
    </row>
    <row r="182" spans="1:3" x14ac:dyDescent="0.25">
      <c r="A182" s="1">
        <v>43356</v>
      </c>
      <c r="B182">
        <v>3366.555441</v>
      </c>
      <c r="C182">
        <v>97.337443630644998</v>
      </c>
    </row>
    <row r="183" spans="1:3" x14ac:dyDescent="0.25">
      <c r="A183" s="1">
        <v>43357</v>
      </c>
      <c r="B183">
        <v>3369.9525591000001</v>
      </c>
      <c r="C183">
        <v>97.337898577423005</v>
      </c>
    </row>
    <row r="184" spans="1:3" x14ac:dyDescent="0.25">
      <c r="A184" s="1">
        <v>43360</v>
      </c>
      <c r="B184">
        <v>3382.0187148999998</v>
      </c>
      <c r="C184">
        <v>97.308915071540994</v>
      </c>
    </row>
    <row r="185" spans="1:3" x14ac:dyDescent="0.25">
      <c r="A185" s="1">
        <v>43361</v>
      </c>
      <c r="B185">
        <v>3372.3862638999999</v>
      </c>
      <c r="C185">
        <v>97.243547232850005</v>
      </c>
    </row>
    <row r="186" spans="1:3" x14ac:dyDescent="0.25">
      <c r="A186" s="1">
        <v>43362</v>
      </c>
      <c r="B186">
        <v>3370.8294216999998</v>
      </c>
      <c r="C186">
        <v>97.148437653383994</v>
      </c>
    </row>
    <row r="187" spans="1:3" x14ac:dyDescent="0.25">
      <c r="A187" s="1">
        <v>43363</v>
      </c>
      <c r="B187">
        <v>3390.6490958999998</v>
      </c>
      <c r="C187">
        <v>97.367505931173</v>
      </c>
    </row>
    <row r="188" spans="1:3" x14ac:dyDescent="0.25">
      <c r="A188" s="1">
        <v>43364</v>
      </c>
      <c r="B188">
        <v>3400.9848634999998</v>
      </c>
      <c r="C188">
        <v>97.981564341403995</v>
      </c>
    </row>
    <row r="189" spans="1:3" x14ac:dyDescent="0.25">
      <c r="A189" s="1">
        <v>43367</v>
      </c>
      <c r="B189">
        <v>3407.9370560000002</v>
      </c>
      <c r="C189">
        <v>98.068210722521997</v>
      </c>
    </row>
    <row r="190" spans="1:3" x14ac:dyDescent="0.25">
      <c r="A190" s="1">
        <v>43368</v>
      </c>
      <c r="B190">
        <v>3409.1597551</v>
      </c>
      <c r="C190">
        <v>97.953081587775998</v>
      </c>
    </row>
    <row r="191" spans="1:3" x14ac:dyDescent="0.25">
      <c r="A191" s="1">
        <v>43369</v>
      </c>
      <c r="B191">
        <v>3403.9722673000001</v>
      </c>
      <c r="C191">
        <v>98.115110226167005</v>
      </c>
    </row>
    <row r="192" spans="1:3" x14ac:dyDescent="0.25">
      <c r="A192" s="1">
        <v>43370</v>
      </c>
      <c r="B192">
        <v>3424.7009357000002</v>
      </c>
      <c r="C192">
        <v>98.497214602116003</v>
      </c>
    </row>
    <row r="193" spans="1:3" x14ac:dyDescent="0.25">
      <c r="A193" s="1">
        <v>43371</v>
      </c>
      <c r="B193">
        <v>3428.5717940999998</v>
      </c>
      <c r="C193">
        <v>98.553280249501</v>
      </c>
    </row>
    <row r="194" spans="1:3" x14ac:dyDescent="0.25">
      <c r="A194" s="1">
        <v>43374</v>
      </c>
      <c r="B194">
        <v>3428.8983431000001</v>
      </c>
      <c r="C194">
        <v>98.560936166285003</v>
      </c>
    </row>
    <row r="195" spans="1:3" x14ac:dyDescent="0.25">
      <c r="A195" s="1">
        <v>43375</v>
      </c>
      <c r="B195">
        <v>3432.6843729000002</v>
      </c>
      <c r="C195">
        <v>98.560540058532993</v>
      </c>
    </row>
    <row r="196" spans="1:3" x14ac:dyDescent="0.25">
      <c r="A196" s="1">
        <v>43376</v>
      </c>
      <c r="B196">
        <v>3465.7025285999998</v>
      </c>
      <c r="C196">
        <v>98.966996658184996</v>
      </c>
    </row>
    <row r="197" spans="1:3" x14ac:dyDescent="0.25">
      <c r="A197" s="1">
        <v>43377</v>
      </c>
      <c r="B197">
        <v>3466.4441849999998</v>
      </c>
      <c r="C197">
        <v>98.601921815804999</v>
      </c>
    </row>
    <row r="198" spans="1:3" x14ac:dyDescent="0.25">
      <c r="A198" s="1">
        <v>43378</v>
      </c>
      <c r="B198">
        <v>3457.6738872999999</v>
      </c>
      <c r="C198">
        <v>90.195530610925999</v>
      </c>
    </row>
    <row r="199" spans="1:3" x14ac:dyDescent="0.25">
      <c r="A199" s="1">
        <v>43382</v>
      </c>
      <c r="B199">
        <v>3482.6204182000001</v>
      </c>
      <c r="C199">
        <v>98.934203974157995</v>
      </c>
    </row>
    <row r="200" spans="1:3" x14ac:dyDescent="0.25">
      <c r="A200" s="1">
        <v>43383</v>
      </c>
      <c r="B200">
        <v>3479.7212301999998</v>
      </c>
      <c r="C200">
        <v>98.896957941468997</v>
      </c>
    </row>
    <row r="201" spans="1:3" x14ac:dyDescent="0.25">
      <c r="A201" s="1">
        <v>43384</v>
      </c>
      <c r="B201">
        <v>3479.0047128000001</v>
      </c>
      <c r="C201">
        <v>98.707548362546007</v>
      </c>
    </row>
    <row r="202" spans="1:3" x14ac:dyDescent="0.25">
      <c r="A202" s="1">
        <v>43388</v>
      </c>
      <c r="B202">
        <v>3481.4618012000001</v>
      </c>
      <c r="C202">
        <v>98.899408154309</v>
      </c>
    </row>
    <row r="203" spans="1:3" x14ac:dyDescent="0.25">
      <c r="A203" s="1">
        <v>43389</v>
      </c>
      <c r="B203">
        <v>3492.1995702999998</v>
      </c>
      <c r="C203">
        <v>99.251118940023005</v>
      </c>
    </row>
    <row r="204" spans="1:3" x14ac:dyDescent="0.25">
      <c r="A204" s="1">
        <v>43390</v>
      </c>
      <c r="B204">
        <v>3497.9699374000002</v>
      </c>
      <c r="C204">
        <v>99.295410846471</v>
      </c>
    </row>
    <row r="205" spans="1:3" x14ac:dyDescent="0.25">
      <c r="A205" s="1">
        <v>43391</v>
      </c>
      <c r="B205">
        <v>3503.3271917000002</v>
      </c>
      <c r="C205">
        <v>98.938480408998004</v>
      </c>
    </row>
    <row r="206" spans="1:3" x14ac:dyDescent="0.25">
      <c r="A206" s="1">
        <v>43392</v>
      </c>
      <c r="B206">
        <v>3502.8554841</v>
      </c>
      <c r="C206">
        <v>98.882913039456994</v>
      </c>
    </row>
    <row r="207" spans="1:3" x14ac:dyDescent="0.25">
      <c r="A207" s="1">
        <v>43395</v>
      </c>
      <c r="B207">
        <v>3506.6375926000001</v>
      </c>
      <c r="C207">
        <v>98.575512001595996</v>
      </c>
    </row>
    <row r="208" spans="1:3" x14ac:dyDescent="0.25">
      <c r="A208" s="1">
        <v>43396</v>
      </c>
      <c r="B208">
        <v>3500.0783833</v>
      </c>
      <c r="C208">
        <v>98.370194165672999</v>
      </c>
    </row>
    <row r="209" spans="1:3" x14ac:dyDescent="0.25">
      <c r="A209" s="1">
        <v>43397</v>
      </c>
      <c r="B209">
        <v>3497.5061810000002</v>
      </c>
      <c r="C209">
        <v>98.435908695207999</v>
      </c>
    </row>
    <row r="210" spans="1:3" x14ac:dyDescent="0.25">
      <c r="A210" s="1">
        <v>43398</v>
      </c>
      <c r="B210">
        <v>3495.1293372999999</v>
      </c>
      <c r="C210">
        <v>98.191020412</v>
      </c>
    </row>
    <row r="211" spans="1:3" x14ac:dyDescent="0.25">
      <c r="A211" s="1">
        <v>43399</v>
      </c>
      <c r="B211">
        <v>3492.4334923000001</v>
      </c>
      <c r="C211">
        <v>98.069302606267001</v>
      </c>
    </row>
    <row r="212" spans="1:3" x14ac:dyDescent="0.25">
      <c r="A212" s="1">
        <v>43402</v>
      </c>
      <c r="B212">
        <v>3496.2313829</v>
      </c>
      <c r="C212">
        <v>97.997292190550993</v>
      </c>
    </row>
    <row r="213" spans="1:3" x14ac:dyDescent="0.25">
      <c r="A213" s="1">
        <v>43403</v>
      </c>
      <c r="B213">
        <v>3497.5602337</v>
      </c>
      <c r="C213">
        <v>97.268572345183998</v>
      </c>
    </row>
    <row r="214" spans="1:3" x14ac:dyDescent="0.25">
      <c r="A214" s="1">
        <v>43404</v>
      </c>
      <c r="B214">
        <v>3503.3527257000001</v>
      </c>
      <c r="C214">
        <v>97.218392417898997</v>
      </c>
    </row>
    <row r="215" spans="1:3" x14ac:dyDescent="0.25">
      <c r="A215" s="1">
        <v>43405</v>
      </c>
      <c r="B215">
        <v>3513.9324713999999</v>
      </c>
      <c r="C215">
        <v>97.193263421772997</v>
      </c>
    </row>
    <row r="216" spans="1:3" x14ac:dyDescent="0.25">
      <c r="A216" s="1">
        <v>43409</v>
      </c>
      <c r="B216">
        <v>3517.2311235000002</v>
      </c>
      <c r="C216">
        <v>97.394581681592996</v>
      </c>
    </row>
    <row r="217" spans="1:3" x14ac:dyDescent="0.25">
      <c r="A217" s="1">
        <v>43410</v>
      </c>
      <c r="B217">
        <v>3519.1484842</v>
      </c>
      <c r="C217">
        <v>97.486071217035999</v>
      </c>
    </row>
    <row r="218" spans="1:3" x14ac:dyDescent="0.25">
      <c r="A218" s="1">
        <v>43411</v>
      </c>
      <c r="B218">
        <v>3525.0506519999999</v>
      </c>
      <c r="C218">
        <v>97.652123187130996</v>
      </c>
    </row>
    <row r="219" spans="1:3" x14ac:dyDescent="0.25">
      <c r="A219" s="1">
        <v>43412</v>
      </c>
      <c r="B219">
        <v>3527.0856678</v>
      </c>
      <c r="C219">
        <v>97.588536536681005</v>
      </c>
    </row>
    <row r="220" spans="1:3" x14ac:dyDescent="0.25">
      <c r="A220" s="1">
        <v>43413</v>
      </c>
      <c r="B220">
        <v>3528.1472840000001</v>
      </c>
      <c r="C220">
        <v>97.262148737369998</v>
      </c>
    </row>
    <row r="221" spans="1:3" x14ac:dyDescent="0.25">
      <c r="A221" s="1">
        <v>43416</v>
      </c>
      <c r="B221">
        <v>3530.7798613999998</v>
      </c>
      <c r="C221">
        <v>97.308925925097995</v>
      </c>
    </row>
    <row r="222" spans="1:3" x14ac:dyDescent="0.25">
      <c r="A222" s="1">
        <v>43417</v>
      </c>
      <c r="B222">
        <v>3516.6374638000002</v>
      </c>
      <c r="C222">
        <v>96.825834689063001</v>
      </c>
    </row>
    <row r="223" spans="1:3" x14ac:dyDescent="0.25">
      <c r="A223" s="1">
        <v>43418</v>
      </c>
      <c r="B223">
        <v>3517.2174519</v>
      </c>
      <c r="C223">
        <v>96.779213615187004</v>
      </c>
    </row>
    <row r="224" spans="1:3" x14ac:dyDescent="0.25">
      <c r="A224" s="1">
        <v>43420</v>
      </c>
      <c r="B224">
        <v>3509.4461148</v>
      </c>
      <c r="C224">
        <v>96.294397411380004</v>
      </c>
    </row>
    <row r="225" spans="1:3" x14ac:dyDescent="0.25">
      <c r="A225" s="1">
        <v>43423</v>
      </c>
      <c r="B225">
        <v>3507.0852399</v>
      </c>
      <c r="C225">
        <v>96.078237090732998</v>
      </c>
    </row>
    <row r="226" spans="1:3" x14ac:dyDescent="0.25">
      <c r="A226" s="1">
        <v>43424</v>
      </c>
      <c r="B226">
        <v>3499.0166091999999</v>
      </c>
      <c r="C226">
        <v>95.671598801063993</v>
      </c>
    </row>
    <row r="227" spans="1:3" x14ac:dyDescent="0.25">
      <c r="A227" s="1">
        <v>43425</v>
      </c>
      <c r="B227">
        <v>3493.2120943</v>
      </c>
      <c r="C227">
        <v>95.558623172992</v>
      </c>
    </row>
    <row r="228" spans="1:3" x14ac:dyDescent="0.25">
      <c r="A228" s="1">
        <v>43426</v>
      </c>
      <c r="B228">
        <v>3497.1269978999999</v>
      </c>
      <c r="C228">
        <v>95.570973059072998</v>
      </c>
    </row>
    <row r="229" spans="1:3" x14ac:dyDescent="0.25">
      <c r="A229" s="1">
        <v>43427</v>
      </c>
      <c r="B229">
        <v>3496.9980323</v>
      </c>
      <c r="C229">
        <v>89.632471869973998</v>
      </c>
    </row>
    <row r="230" spans="1:3" x14ac:dyDescent="0.25">
      <c r="A230" s="1">
        <v>43430</v>
      </c>
      <c r="B230">
        <v>3485.5813284000001</v>
      </c>
      <c r="C230">
        <v>95.300975507439006</v>
      </c>
    </row>
    <row r="231" spans="1:3" x14ac:dyDescent="0.25">
      <c r="A231" s="1">
        <v>43431</v>
      </c>
      <c r="B231">
        <v>3484.4181054999999</v>
      </c>
      <c r="C231">
        <v>94.830948736020005</v>
      </c>
    </row>
    <row r="232" spans="1:3" x14ac:dyDescent="0.25">
      <c r="A232" s="1">
        <v>43432</v>
      </c>
      <c r="B232">
        <v>3493.5877353000001</v>
      </c>
      <c r="C232">
        <v>95.089160007906003</v>
      </c>
    </row>
    <row r="233" spans="1:3" x14ac:dyDescent="0.25">
      <c r="A233" s="1">
        <v>43433</v>
      </c>
      <c r="B233">
        <v>3497.6697924</v>
      </c>
      <c r="C233">
        <v>95.273809334692999</v>
      </c>
    </row>
    <row r="234" spans="1:3" x14ac:dyDescent="0.25">
      <c r="A234" s="1">
        <v>43434</v>
      </c>
      <c r="B234">
        <v>3496.5586618000002</v>
      </c>
      <c r="C234">
        <v>95.290551653557998</v>
      </c>
    </row>
    <row r="235" spans="1:3" x14ac:dyDescent="0.25">
      <c r="A235" s="1">
        <v>43437</v>
      </c>
      <c r="B235">
        <v>3509.5528708000002</v>
      </c>
      <c r="C235">
        <v>96.092843202606005</v>
      </c>
    </row>
    <row r="236" spans="1:3" x14ac:dyDescent="0.25">
      <c r="A236" s="1">
        <v>43438</v>
      </c>
      <c r="B236">
        <v>3505.2906293000001</v>
      </c>
      <c r="C236">
        <v>95.934227037059003</v>
      </c>
    </row>
    <row r="237" spans="1:3" x14ac:dyDescent="0.25">
      <c r="A237" s="1">
        <v>43439</v>
      </c>
      <c r="B237">
        <v>3505.8097486000001</v>
      </c>
      <c r="C237">
        <v>95.954655058425999</v>
      </c>
    </row>
    <row r="238" spans="1:3" x14ac:dyDescent="0.25">
      <c r="A238" s="1">
        <v>43440</v>
      </c>
      <c r="B238">
        <v>3495.9869573000001</v>
      </c>
      <c r="C238">
        <v>95.759558726354001</v>
      </c>
    </row>
    <row r="239" spans="1:3" x14ac:dyDescent="0.25">
      <c r="A239" s="1">
        <v>43441</v>
      </c>
      <c r="B239">
        <v>3498.5993276999998</v>
      </c>
      <c r="C239">
        <v>95.952871556061993</v>
      </c>
    </row>
    <row r="240" spans="1:3" x14ac:dyDescent="0.25">
      <c r="A240" s="1">
        <v>43444</v>
      </c>
      <c r="B240">
        <v>3507.3262163999998</v>
      </c>
      <c r="C240">
        <v>95.949220167415007</v>
      </c>
    </row>
    <row r="241" spans="1:3" x14ac:dyDescent="0.25">
      <c r="A241" s="1">
        <v>43445</v>
      </c>
      <c r="B241">
        <v>3509.4714634000002</v>
      </c>
      <c r="C241">
        <v>96.234306430980993</v>
      </c>
    </row>
    <row r="242" spans="1:3" x14ac:dyDescent="0.25">
      <c r="A242" s="1">
        <v>43446</v>
      </c>
      <c r="B242">
        <v>3506.1101964999998</v>
      </c>
      <c r="C242">
        <v>96.843807795379007</v>
      </c>
    </row>
    <row r="243" spans="1:3" x14ac:dyDescent="0.25">
      <c r="A243" s="1">
        <v>43447</v>
      </c>
      <c r="B243">
        <v>3519.3427621999999</v>
      </c>
      <c r="C243">
        <v>96.967234145557995</v>
      </c>
    </row>
    <row r="244" spans="1:3" x14ac:dyDescent="0.25">
      <c r="A244" s="1">
        <v>43448</v>
      </c>
      <c r="B244">
        <v>3514.7290232999999</v>
      </c>
      <c r="C244">
        <v>96.996648227511997</v>
      </c>
    </row>
    <row r="245" spans="1:3" x14ac:dyDescent="0.25">
      <c r="A245" s="1">
        <v>43451</v>
      </c>
      <c r="B245">
        <v>3511.9164003000001</v>
      </c>
      <c r="C245">
        <v>97.128895384797005</v>
      </c>
    </row>
    <row r="246" spans="1:3" x14ac:dyDescent="0.25">
      <c r="A246" s="1">
        <v>43452</v>
      </c>
      <c r="B246">
        <v>3515.9456743999999</v>
      </c>
      <c r="C246">
        <v>97.081289878049006</v>
      </c>
    </row>
    <row r="247" spans="1:3" x14ac:dyDescent="0.25">
      <c r="A247" s="1">
        <v>43453</v>
      </c>
      <c r="B247">
        <v>3513.8320217999999</v>
      </c>
      <c r="C247">
        <v>97.023247182033003</v>
      </c>
    </row>
    <row r="248" spans="1:3" x14ac:dyDescent="0.25">
      <c r="A248" s="1">
        <v>43454</v>
      </c>
      <c r="B248">
        <v>3508.3352464999998</v>
      </c>
      <c r="C248">
        <v>96.729603784407999</v>
      </c>
    </row>
    <row r="249" spans="1:3" x14ac:dyDescent="0.25">
      <c r="A249" s="1">
        <v>43455</v>
      </c>
      <c r="B249">
        <v>3508.3196220999998</v>
      </c>
      <c r="C249">
        <v>96.554910342042007</v>
      </c>
    </row>
    <row r="250" spans="1:3" x14ac:dyDescent="0.25">
      <c r="A250" s="1">
        <v>43458</v>
      </c>
      <c r="B250">
        <v>3509.8041849000001</v>
      </c>
      <c r="C250">
        <v>96.939942091858995</v>
      </c>
    </row>
    <row r="251" spans="1:3" x14ac:dyDescent="0.25">
      <c r="A251" s="1">
        <v>43460</v>
      </c>
      <c r="B251">
        <v>3516.5657741</v>
      </c>
      <c r="C251">
        <v>96.905938413512999</v>
      </c>
    </row>
    <row r="252" spans="1:3" x14ac:dyDescent="0.25">
      <c r="A252" s="1">
        <v>43461</v>
      </c>
      <c r="B252">
        <v>3503.4324326000001</v>
      </c>
      <c r="C252">
        <v>96.843986495023003</v>
      </c>
    </row>
    <row r="253" spans="1:3" x14ac:dyDescent="0.25">
      <c r="A253" s="1">
        <v>43462</v>
      </c>
      <c r="B253">
        <v>3499.9598801000002</v>
      </c>
      <c r="C253">
        <v>96.850631715808007</v>
      </c>
    </row>
    <row r="254" spans="1:3" x14ac:dyDescent="0.25">
      <c r="A254" s="1">
        <v>43465</v>
      </c>
      <c r="B254">
        <v>3501.4954578000002</v>
      </c>
      <c r="C254">
        <v>88.766117320340996</v>
      </c>
    </row>
    <row r="255" spans="1:3" x14ac:dyDescent="0.25">
      <c r="A255" s="1">
        <v>43467</v>
      </c>
      <c r="B255">
        <v>3489.5266194999999</v>
      </c>
      <c r="C255">
        <v>96.874824385973</v>
      </c>
    </row>
    <row r="256" spans="1:3" x14ac:dyDescent="0.25">
      <c r="A256" s="1">
        <v>43468</v>
      </c>
      <c r="B256">
        <v>3491.0672196999999</v>
      </c>
      <c r="C256">
        <v>97.128092056035996</v>
      </c>
    </row>
    <row r="257" spans="1:3" x14ac:dyDescent="0.25">
      <c r="A257" s="1">
        <v>43469</v>
      </c>
      <c r="B257">
        <v>3512.0950323000002</v>
      </c>
      <c r="C257">
        <v>97.511933030091996</v>
      </c>
    </row>
    <row r="258" spans="1:3" x14ac:dyDescent="0.25">
      <c r="A258" s="1">
        <v>43472</v>
      </c>
      <c r="B258">
        <v>3521.1749064999999</v>
      </c>
      <c r="C258">
        <v>97.988568649726005</v>
      </c>
    </row>
    <row r="259" spans="1:3" x14ac:dyDescent="0.25">
      <c r="A259" s="1">
        <v>43473</v>
      </c>
      <c r="B259">
        <v>3530.8401586999998</v>
      </c>
      <c r="C259">
        <v>98.155344159386999</v>
      </c>
    </row>
    <row r="260" spans="1:3" x14ac:dyDescent="0.25">
      <c r="A260" s="1">
        <v>43474</v>
      </c>
      <c r="B260">
        <v>3533.7457945000001</v>
      </c>
      <c r="C260">
        <v>98.474512842243996</v>
      </c>
    </row>
    <row r="261" spans="1:3" x14ac:dyDescent="0.25">
      <c r="A261" s="1">
        <v>43475</v>
      </c>
      <c r="B261">
        <v>3537.8190798000001</v>
      </c>
      <c r="C261">
        <v>98.323763240443</v>
      </c>
    </row>
    <row r="262" spans="1:3" x14ac:dyDescent="0.25">
      <c r="A262" s="1">
        <v>43476</v>
      </c>
      <c r="B262">
        <v>3536.0209859000001</v>
      </c>
      <c r="C262">
        <v>98.356258709987998</v>
      </c>
    </row>
    <row r="263" spans="1:3" x14ac:dyDescent="0.25">
      <c r="A263" s="1">
        <v>43479</v>
      </c>
      <c r="B263">
        <v>3537.2004889</v>
      </c>
      <c r="C263">
        <v>98.480540553519006</v>
      </c>
    </row>
    <row r="264" spans="1:3" x14ac:dyDescent="0.25">
      <c r="A264" s="1">
        <v>43480</v>
      </c>
      <c r="B264">
        <v>3538.2805701000002</v>
      </c>
      <c r="C264">
        <v>98.572915866580999</v>
      </c>
    </row>
    <row r="265" spans="1:3" x14ac:dyDescent="0.25">
      <c r="A265" s="1">
        <v>43481</v>
      </c>
      <c r="B265">
        <v>3546.8234679000002</v>
      </c>
      <c r="C265">
        <v>98.702946724816996</v>
      </c>
    </row>
    <row r="266" spans="1:3" x14ac:dyDescent="0.25">
      <c r="A266" s="1">
        <v>43482</v>
      </c>
      <c r="B266">
        <v>3565.7091497000001</v>
      </c>
      <c r="C266">
        <v>98.887103403831006</v>
      </c>
    </row>
    <row r="267" spans="1:3" x14ac:dyDescent="0.25">
      <c r="A267" s="1">
        <v>43483</v>
      </c>
      <c r="B267">
        <v>3570.8146772999999</v>
      </c>
      <c r="C267">
        <v>99.401611946280994</v>
      </c>
    </row>
    <row r="268" spans="1:3" x14ac:dyDescent="0.25">
      <c r="A268" s="1">
        <v>43486</v>
      </c>
      <c r="B268">
        <v>3571.9260911000001</v>
      </c>
      <c r="C268">
        <v>99.447533375719004</v>
      </c>
    </row>
    <row r="269" spans="1:3" x14ac:dyDescent="0.25">
      <c r="A269" s="1">
        <v>43487</v>
      </c>
      <c r="B269">
        <v>3572.8919575</v>
      </c>
      <c r="C269">
        <v>99.416386119248997</v>
      </c>
    </row>
    <row r="270" spans="1:3" x14ac:dyDescent="0.25">
      <c r="A270" s="1">
        <v>43488</v>
      </c>
      <c r="B270">
        <v>3583.0716400000001</v>
      </c>
      <c r="C270">
        <v>99.543862948970997</v>
      </c>
    </row>
    <row r="271" spans="1:3" x14ac:dyDescent="0.25">
      <c r="A271" s="1">
        <v>43489</v>
      </c>
      <c r="B271">
        <v>3579.9601886999999</v>
      </c>
      <c r="C271">
        <v>99.633953921960995</v>
      </c>
    </row>
    <row r="272" spans="1:3" x14ac:dyDescent="0.25">
      <c r="A272" s="1">
        <v>43490</v>
      </c>
      <c r="B272">
        <v>3581.0203879000001</v>
      </c>
      <c r="C272">
        <v>99.529466284823997</v>
      </c>
    </row>
    <row r="273" spans="1:3" x14ac:dyDescent="0.25">
      <c r="A273" s="1">
        <v>43493</v>
      </c>
      <c r="B273">
        <v>3582.0518756000001</v>
      </c>
      <c r="C273">
        <v>99.290840668171001</v>
      </c>
    </row>
    <row r="274" spans="1:3" x14ac:dyDescent="0.25">
      <c r="A274" s="1">
        <v>43494</v>
      </c>
      <c r="B274">
        <v>3580.8681637</v>
      </c>
      <c r="C274">
        <v>99.103352306830004</v>
      </c>
    </row>
    <row r="275" spans="1:3" x14ac:dyDescent="0.25">
      <c r="A275" s="1">
        <v>43495</v>
      </c>
      <c r="B275">
        <v>3583.2087674999998</v>
      </c>
      <c r="C275">
        <v>98.852974166185007</v>
      </c>
    </row>
    <row r="276" spans="1:3" x14ac:dyDescent="0.25">
      <c r="A276" s="1">
        <v>43496</v>
      </c>
      <c r="B276">
        <v>3591.6616939999999</v>
      </c>
      <c r="C276">
        <v>99.414242532852995</v>
      </c>
    </row>
    <row r="277" spans="1:3" x14ac:dyDescent="0.25">
      <c r="A277" s="1">
        <v>43497</v>
      </c>
      <c r="B277">
        <v>3596.8008934999998</v>
      </c>
      <c r="C277">
        <v>99.593912319116001</v>
      </c>
    </row>
    <row r="278" spans="1:3" x14ac:dyDescent="0.25">
      <c r="A278" s="1">
        <v>43500</v>
      </c>
      <c r="B278">
        <v>3603.8664055999998</v>
      </c>
      <c r="C278">
        <v>99.700088774337999</v>
      </c>
    </row>
    <row r="279" spans="1:3" x14ac:dyDescent="0.25">
      <c r="A279" s="1">
        <v>43501</v>
      </c>
      <c r="B279">
        <v>3609.492769</v>
      </c>
      <c r="C279">
        <v>100.11740157228201</v>
      </c>
    </row>
    <row r="280" spans="1:3" x14ac:dyDescent="0.25">
      <c r="A280" s="1">
        <v>43502</v>
      </c>
      <c r="B280">
        <v>3607.6235836999999</v>
      </c>
      <c r="C280">
        <v>100.041852222416</v>
      </c>
    </row>
    <row r="281" spans="1:3" x14ac:dyDescent="0.25">
      <c r="A281" s="1">
        <v>43503</v>
      </c>
      <c r="B281">
        <v>3601.2796618000002</v>
      </c>
      <c r="C281">
        <v>99.845826720044997</v>
      </c>
    </row>
    <row r="282" spans="1:3" x14ac:dyDescent="0.25">
      <c r="A282" s="1">
        <v>43504</v>
      </c>
      <c r="B282">
        <v>3595.5924033000001</v>
      </c>
      <c r="C282">
        <v>99.745981531509997</v>
      </c>
    </row>
    <row r="283" spans="1:3" x14ac:dyDescent="0.25">
      <c r="A283" s="1">
        <v>43507</v>
      </c>
      <c r="B283">
        <v>3601.0934508</v>
      </c>
      <c r="C283">
        <v>99.700344680626003</v>
      </c>
    </row>
    <row r="284" spans="1:3" x14ac:dyDescent="0.25">
      <c r="A284" s="1">
        <v>43508</v>
      </c>
      <c r="B284">
        <v>3605.3520434000002</v>
      </c>
      <c r="C284">
        <v>99.724211598354998</v>
      </c>
    </row>
    <row r="285" spans="1:3" x14ac:dyDescent="0.25">
      <c r="A285" s="1">
        <v>43509</v>
      </c>
      <c r="B285">
        <v>3610.6285480000001</v>
      </c>
      <c r="C285">
        <v>99.747891106381005</v>
      </c>
    </row>
    <row r="286" spans="1:3" x14ac:dyDescent="0.25">
      <c r="A286" s="1">
        <v>43510</v>
      </c>
      <c r="B286">
        <v>3612.2363008000002</v>
      </c>
      <c r="C286">
        <v>99.916054525331006</v>
      </c>
    </row>
    <row r="287" spans="1:3" x14ac:dyDescent="0.25">
      <c r="A287" s="1">
        <v>43511</v>
      </c>
      <c r="B287">
        <v>3613.6035949000002</v>
      </c>
      <c r="C287">
        <v>99.930830359325</v>
      </c>
    </row>
    <row r="288" spans="1:3" x14ac:dyDescent="0.25">
      <c r="A288" s="1">
        <v>43514</v>
      </c>
      <c r="B288">
        <v>3618.1130177999999</v>
      </c>
      <c r="C288">
        <v>99.932329235579004</v>
      </c>
    </row>
    <row r="289" spans="1:3" x14ac:dyDescent="0.25">
      <c r="A289" s="1">
        <v>43515</v>
      </c>
      <c r="B289">
        <v>3619.1310216000002</v>
      </c>
      <c r="C289">
        <v>99.778610428901004</v>
      </c>
    </row>
    <row r="290" spans="1:3" x14ac:dyDescent="0.25">
      <c r="A290" s="1">
        <v>43516</v>
      </c>
      <c r="B290">
        <v>3621.9985102999999</v>
      </c>
      <c r="C290">
        <v>99.772545369548993</v>
      </c>
    </row>
    <row r="291" spans="1:3" x14ac:dyDescent="0.25">
      <c r="A291" s="1">
        <v>43517</v>
      </c>
      <c r="B291">
        <v>3625.6788286000001</v>
      </c>
      <c r="C291">
        <v>99.547983403749996</v>
      </c>
    </row>
    <row r="292" spans="1:3" x14ac:dyDescent="0.25">
      <c r="A292" s="1">
        <v>43518</v>
      </c>
      <c r="B292">
        <v>3631.2784480999999</v>
      </c>
      <c r="C292">
        <v>99.748452480885007</v>
      </c>
    </row>
    <row r="293" spans="1:3" x14ac:dyDescent="0.25">
      <c r="A293" s="1">
        <v>43521</v>
      </c>
      <c r="B293">
        <v>3631.7278855</v>
      </c>
      <c r="C293">
        <v>99.762604487109996</v>
      </c>
    </row>
    <row r="294" spans="1:3" x14ac:dyDescent="0.25">
      <c r="A294" s="1">
        <v>43522</v>
      </c>
      <c r="B294">
        <v>3636.1647761999998</v>
      </c>
      <c r="C294">
        <v>99.939358720765</v>
      </c>
    </row>
    <row r="295" spans="1:3" x14ac:dyDescent="0.25">
      <c r="A295" s="1">
        <v>43523</v>
      </c>
      <c r="B295">
        <v>3643.0859888</v>
      </c>
      <c r="C295">
        <v>99.975989126189006</v>
      </c>
    </row>
    <row r="296" spans="1:3" x14ac:dyDescent="0.25">
      <c r="A296" s="1">
        <v>43524</v>
      </c>
      <c r="B296">
        <v>3652.5248012000002</v>
      </c>
      <c r="C296">
        <v>99.962289438992002</v>
      </c>
    </row>
    <row r="297" spans="1:3" x14ac:dyDescent="0.25">
      <c r="A297" s="1">
        <v>43525</v>
      </c>
      <c r="B297">
        <v>3656.0844772</v>
      </c>
      <c r="C297">
        <v>99.867733563355003</v>
      </c>
    </row>
    <row r="298" spans="1:3" x14ac:dyDescent="0.25">
      <c r="A298" s="1">
        <v>43530</v>
      </c>
      <c r="B298">
        <v>3655.8208788000002</v>
      </c>
      <c r="C298">
        <v>99.922099050501004</v>
      </c>
    </row>
    <row r="299" spans="1:3" x14ac:dyDescent="0.25">
      <c r="A299" s="1">
        <v>43531</v>
      </c>
      <c r="B299">
        <v>3652.5911586000002</v>
      </c>
      <c r="C299">
        <v>99.903912223633</v>
      </c>
    </row>
    <row r="300" spans="1:3" x14ac:dyDescent="0.25">
      <c r="A300" s="1">
        <v>43532</v>
      </c>
      <c r="B300">
        <v>3645.8169931000002</v>
      </c>
      <c r="C300">
        <v>99.845563050842003</v>
      </c>
    </row>
    <row r="301" spans="1:3" x14ac:dyDescent="0.25">
      <c r="A301" s="1">
        <v>43535</v>
      </c>
      <c r="B301">
        <v>3654.4259360999999</v>
      </c>
      <c r="C301">
        <v>100.24956234678601</v>
      </c>
    </row>
    <row r="302" spans="1:3" x14ac:dyDescent="0.25">
      <c r="A302" s="1">
        <v>43536</v>
      </c>
      <c r="B302">
        <v>3649.6277199000001</v>
      </c>
      <c r="C302">
        <v>100.41061138784001</v>
      </c>
    </row>
    <row r="303" spans="1:3" x14ac:dyDescent="0.25">
      <c r="A303" s="1">
        <v>43537</v>
      </c>
      <c r="B303">
        <v>3649.1848534000001</v>
      </c>
      <c r="C303">
        <v>100.383693412811</v>
      </c>
    </row>
    <row r="304" spans="1:3" x14ac:dyDescent="0.25">
      <c r="A304" s="1">
        <v>43538</v>
      </c>
      <c r="B304">
        <v>3659.3436348</v>
      </c>
      <c r="C304">
        <v>100.438334876356</v>
      </c>
    </row>
    <row r="305" spans="1:3" x14ac:dyDescent="0.25">
      <c r="A305" s="1">
        <v>43539</v>
      </c>
      <c r="B305">
        <v>3661.8743378999998</v>
      </c>
      <c r="C305">
        <v>100.58974717794599</v>
      </c>
    </row>
    <row r="306" spans="1:3" x14ac:dyDescent="0.25">
      <c r="A306" s="1">
        <v>43542</v>
      </c>
      <c r="B306">
        <v>3662.4387972</v>
      </c>
      <c r="C306">
        <v>100.70652906778599</v>
      </c>
    </row>
    <row r="307" spans="1:3" x14ac:dyDescent="0.25">
      <c r="A307" s="1">
        <v>43543</v>
      </c>
      <c r="B307">
        <v>3668.3404816000002</v>
      </c>
      <c r="C307">
        <v>100.779548854049</v>
      </c>
    </row>
    <row r="308" spans="1:3" x14ac:dyDescent="0.25">
      <c r="A308" s="1">
        <v>43544</v>
      </c>
      <c r="B308">
        <v>3670.3522664000002</v>
      </c>
      <c r="C308">
        <v>100.900719728865</v>
      </c>
    </row>
    <row r="309" spans="1:3" x14ac:dyDescent="0.25">
      <c r="A309" s="1">
        <v>43545</v>
      </c>
      <c r="B309">
        <v>3678.2364984999999</v>
      </c>
      <c r="C309">
        <v>101.196127238138</v>
      </c>
    </row>
    <row r="310" spans="1:3" x14ac:dyDescent="0.25">
      <c r="A310" s="1">
        <v>43546</v>
      </c>
      <c r="B310">
        <v>3672.8169727999998</v>
      </c>
      <c r="C310">
        <v>101.24933833566899</v>
      </c>
    </row>
    <row r="311" spans="1:3" x14ac:dyDescent="0.25">
      <c r="A311" s="1">
        <v>43549</v>
      </c>
      <c r="B311">
        <v>3677.2012107999999</v>
      </c>
      <c r="C311">
        <v>101.209891623362</v>
      </c>
    </row>
    <row r="312" spans="1:3" x14ac:dyDescent="0.25">
      <c r="A312" s="1">
        <v>43550</v>
      </c>
      <c r="B312">
        <v>3678.0486627</v>
      </c>
      <c r="C312">
        <v>101.335694252137</v>
      </c>
    </row>
    <row r="313" spans="1:3" x14ac:dyDescent="0.25">
      <c r="A313" s="1">
        <v>43551</v>
      </c>
      <c r="B313">
        <v>3667.4984334999999</v>
      </c>
      <c r="C313">
        <v>101.24761540292501</v>
      </c>
    </row>
    <row r="314" spans="1:3" x14ac:dyDescent="0.25">
      <c r="A314" s="1">
        <v>43552</v>
      </c>
      <c r="B314">
        <v>3675.6123452000002</v>
      </c>
      <c r="C314">
        <v>101.166923955108</v>
      </c>
    </row>
    <row r="315" spans="1:3" x14ac:dyDescent="0.25">
      <c r="A315" s="1">
        <v>43553</v>
      </c>
      <c r="B315">
        <v>3680.2417357999998</v>
      </c>
      <c r="C315">
        <v>101.294356708649</v>
      </c>
    </row>
    <row r="316" spans="1:3" x14ac:dyDescent="0.25">
      <c r="A316" s="1">
        <v>43556</v>
      </c>
      <c r="B316">
        <v>3689.7201282999999</v>
      </c>
      <c r="C316">
        <v>101.31659868288899</v>
      </c>
    </row>
    <row r="317" spans="1:3" x14ac:dyDescent="0.25">
      <c r="A317" s="1">
        <v>43557</v>
      </c>
      <c r="B317">
        <v>3697.5838858000002</v>
      </c>
      <c r="C317">
        <v>101.32749759091</v>
      </c>
    </row>
    <row r="318" spans="1:3" x14ac:dyDescent="0.25">
      <c r="A318" s="1">
        <v>43558</v>
      </c>
      <c r="B318">
        <v>3698.8212044000002</v>
      </c>
      <c r="C318">
        <v>101.436473506165</v>
      </c>
    </row>
    <row r="319" spans="1:3" x14ac:dyDescent="0.25">
      <c r="A319" s="1">
        <v>43559</v>
      </c>
      <c r="B319">
        <v>3706.8807353000002</v>
      </c>
      <c r="C319">
        <v>101.470664643511</v>
      </c>
    </row>
    <row r="320" spans="1:3" x14ac:dyDescent="0.25">
      <c r="A320" s="1">
        <v>43560</v>
      </c>
      <c r="B320">
        <v>3706.9873720999999</v>
      </c>
      <c r="C320">
        <v>101.589956849072</v>
      </c>
    </row>
    <row r="321" spans="1:3" x14ac:dyDescent="0.25">
      <c r="A321" s="1">
        <v>43563</v>
      </c>
      <c r="B321">
        <v>3715.6588946000002</v>
      </c>
      <c r="C321">
        <v>101.671373038678</v>
      </c>
    </row>
    <row r="322" spans="1:3" x14ac:dyDescent="0.25">
      <c r="A322" s="1">
        <v>43564</v>
      </c>
      <c r="B322">
        <v>3719.7318672000001</v>
      </c>
      <c r="C322">
        <v>101.82532036921801</v>
      </c>
    </row>
    <row r="323" spans="1:3" x14ac:dyDescent="0.25">
      <c r="A323" s="1">
        <v>43565</v>
      </c>
      <c r="B323">
        <v>3726.3070515999998</v>
      </c>
      <c r="C323">
        <v>101.95646388739399</v>
      </c>
    </row>
    <row r="324" spans="1:3" x14ac:dyDescent="0.25">
      <c r="A324" s="1">
        <v>43566</v>
      </c>
      <c r="B324">
        <v>3724.5801845999999</v>
      </c>
      <c r="C324">
        <v>101.896155242186</v>
      </c>
    </row>
    <row r="325" spans="1:3" x14ac:dyDescent="0.25">
      <c r="A325" s="1">
        <v>43567</v>
      </c>
      <c r="B325">
        <v>3723.2595492</v>
      </c>
      <c r="C325">
        <v>101.677538857298</v>
      </c>
    </row>
    <row r="326" spans="1:3" x14ac:dyDescent="0.25">
      <c r="A326" s="1">
        <v>43570</v>
      </c>
      <c r="B326">
        <v>3725.8434940000002</v>
      </c>
      <c r="C326">
        <v>101.589225205848</v>
      </c>
    </row>
    <row r="327" spans="1:3" x14ac:dyDescent="0.25">
      <c r="A327" s="1">
        <v>43571</v>
      </c>
      <c r="B327">
        <v>3730.2577326999999</v>
      </c>
      <c r="C327">
        <v>101.59063654138799</v>
      </c>
    </row>
    <row r="328" spans="1:3" x14ac:dyDescent="0.25">
      <c r="A328" s="1">
        <v>43572</v>
      </c>
      <c r="B328">
        <v>3734.127673</v>
      </c>
      <c r="C328">
        <v>101.65322346893601</v>
      </c>
    </row>
    <row r="329" spans="1:3" x14ac:dyDescent="0.25">
      <c r="A329" s="1">
        <v>43573</v>
      </c>
      <c r="B329">
        <v>3738.6781726999998</v>
      </c>
      <c r="C329">
        <v>101.702133629061</v>
      </c>
    </row>
    <row r="330" spans="1:3" x14ac:dyDescent="0.25">
      <c r="A330" s="1">
        <v>43577</v>
      </c>
      <c r="B330">
        <v>3733.3559747999998</v>
      </c>
      <c r="C330">
        <v>101.680892214247</v>
      </c>
    </row>
    <row r="331" spans="1:3" x14ac:dyDescent="0.25">
      <c r="A331" s="1">
        <v>43578</v>
      </c>
      <c r="B331">
        <v>3748.9416363</v>
      </c>
      <c r="C331">
        <v>101.829960066472</v>
      </c>
    </row>
    <row r="332" spans="1:3" x14ac:dyDescent="0.25">
      <c r="A332" s="1">
        <v>43579</v>
      </c>
      <c r="B332">
        <v>3739.1890275000001</v>
      </c>
      <c r="C332">
        <v>101.906358194047</v>
      </c>
    </row>
    <row r="333" spans="1:3" x14ac:dyDescent="0.25">
      <c r="A333" s="1">
        <v>43580</v>
      </c>
      <c r="B333">
        <v>3743.6664568000001</v>
      </c>
      <c r="C333">
        <v>101.779550627782</v>
      </c>
    </row>
    <row r="334" spans="1:3" x14ac:dyDescent="0.25">
      <c r="A334" s="1">
        <v>43581</v>
      </c>
      <c r="B334">
        <v>3741.7695268000002</v>
      </c>
      <c r="C334">
        <v>101.97336887906501</v>
      </c>
    </row>
    <row r="335" spans="1:3" x14ac:dyDescent="0.25">
      <c r="A335" s="1">
        <v>43584</v>
      </c>
      <c r="B335">
        <v>3742.2032994000001</v>
      </c>
      <c r="C335">
        <v>101.978966594751</v>
      </c>
    </row>
    <row r="336" spans="1:3" x14ac:dyDescent="0.25">
      <c r="A336" s="1">
        <v>43585</v>
      </c>
      <c r="B336">
        <v>3742.0200349000002</v>
      </c>
      <c r="C336">
        <v>101.98645781867199</v>
      </c>
    </row>
    <row r="337" spans="1:3" x14ac:dyDescent="0.25">
      <c r="A337" s="1">
        <v>43587</v>
      </c>
      <c r="B337">
        <v>3746.1409628000001</v>
      </c>
      <c r="C337">
        <v>101.70332900102601</v>
      </c>
    </row>
    <row r="338" spans="1:3" x14ac:dyDescent="0.25">
      <c r="A338" s="1">
        <v>43588</v>
      </c>
      <c r="B338">
        <v>3752.4085651999999</v>
      </c>
      <c r="C338">
        <v>101.863110141072</v>
      </c>
    </row>
    <row r="339" spans="1:3" x14ac:dyDescent="0.25">
      <c r="A339" s="1">
        <v>43591</v>
      </c>
      <c r="B339">
        <v>3752.3910787999998</v>
      </c>
      <c r="C339">
        <v>101.946823902924</v>
      </c>
    </row>
    <row r="340" spans="1:3" x14ac:dyDescent="0.25">
      <c r="A340" s="1">
        <v>43592</v>
      </c>
      <c r="B340">
        <v>3751.9357285999999</v>
      </c>
      <c r="C340">
        <v>101.82507452442201</v>
      </c>
    </row>
    <row r="341" spans="1:3" x14ac:dyDescent="0.25">
      <c r="A341" s="1">
        <v>43593</v>
      </c>
      <c r="B341">
        <v>3756.7687446999998</v>
      </c>
      <c r="C341">
        <v>101.902870624096</v>
      </c>
    </row>
    <row r="342" spans="1:3" x14ac:dyDescent="0.25">
      <c r="A342" s="1">
        <v>43594</v>
      </c>
      <c r="B342">
        <v>3752.6416554000002</v>
      </c>
      <c r="C342">
        <v>101.875458131489</v>
      </c>
    </row>
    <row r="343" spans="1:3" x14ac:dyDescent="0.25">
      <c r="A343" s="1">
        <v>43595</v>
      </c>
      <c r="B343">
        <v>3755.7368778</v>
      </c>
      <c r="C343">
        <v>101.848906303565</v>
      </c>
    </row>
    <row r="344" spans="1:3" x14ac:dyDescent="0.25">
      <c r="A344" s="1">
        <v>43598</v>
      </c>
      <c r="B344">
        <v>3753.6139825</v>
      </c>
      <c r="C344">
        <v>101.77969527999601</v>
      </c>
    </row>
    <row r="345" spans="1:3" x14ac:dyDescent="0.25">
      <c r="A345" s="1">
        <v>43599</v>
      </c>
      <c r="B345">
        <v>3749.7661954999999</v>
      </c>
      <c r="C345">
        <v>101.80005263905301</v>
      </c>
    </row>
    <row r="346" spans="1:3" x14ac:dyDescent="0.25">
      <c r="A346" s="1">
        <v>43600</v>
      </c>
      <c r="B346">
        <v>3752.5043319000001</v>
      </c>
      <c r="C346">
        <v>101.90637259334601</v>
      </c>
    </row>
    <row r="347" spans="1:3" x14ac:dyDescent="0.25">
      <c r="A347" s="1">
        <v>43601</v>
      </c>
      <c r="B347">
        <v>3747.4661205000002</v>
      </c>
      <c r="C347">
        <v>101.800930714247</v>
      </c>
    </row>
    <row r="348" spans="1:3" x14ac:dyDescent="0.25">
      <c r="A348" s="1">
        <v>43602</v>
      </c>
      <c r="B348">
        <v>3751.2879634999999</v>
      </c>
      <c r="C348">
        <v>101.6873748811</v>
      </c>
    </row>
    <row r="349" spans="1:3" x14ac:dyDescent="0.25">
      <c r="A349" s="1">
        <v>43605</v>
      </c>
      <c r="B349">
        <v>3755.8448896999998</v>
      </c>
      <c r="C349">
        <v>101.610361742165</v>
      </c>
    </row>
    <row r="350" spans="1:3" x14ac:dyDescent="0.25">
      <c r="A350" s="1">
        <v>43606</v>
      </c>
      <c r="B350">
        <v>3762.93084</v>
      </c>
      <c r="C350">
        <v>101.776655265758</v>
      </c>
    </row>
    <row r="351" spans="1:3" x14ac:dyDescent="0.25">
      <c r="A351" s="1">
        <v>43607</v>
      </c>
      <c r="B351">
        <v>3761.1239454000001</v>
      </c>
      <c r="C351">
        <v>102.02336005805699</v>
      </c>
    </row>
    <row r="352" spans="1:3" x14ac:dyDescent="0.25">
      <c r="A352" s="1">
        <v>43608</v>
      </c>
      <c r="B352">
        <v>3755.4447098999999</v>
      </c>
      <c r="C352">
        <v>101.954174228814</v>
      </c>
    </row>
    <row r="353" spans="1:3" x14ac:dyDescent="0.25">
      <c r="A353" s="1">
        <v>43609</v>
      </c>
      <c r="B353">
        <v>3762.6171233999999</v>
      </c>
      <c r="C353">
        <v>102.021489383808</v>
      </c>
    </row>
    <row r="354" spans="1:3" x14ac:dyDescent="0.25">
      <c r="A354" s="1">
        <v>43612</v>
      </c>
      <c r="B354">
        <v>3761.956921</v>
      </c>
      <c r="C354">
        <v>102.02164535567</v>
      </c>
    </row>
    <row r="355" spans="1:3" x14ac:dyDescent="0.25">
      <c r="A355" s="1">
        <v>43613</v>
      </c>
      <c r="B355">
        <v>3758.5092757000002</v>
      </c>
      <c r="C355">
        <v>102.055450687777</v>
      </c>
    </row>
    <row r="356" spans="1:3" x14ac:dyDescent="0.25">
      <c r="A356" s="1">
        <v>43614</v>
      </c>
      <c r="B356">
        <v>3757.3295956000002</v>
      </c>
      <c r="C356">
        <v>102.048530879277</v>
      </c>
    </row>
    <row r="357" spans="1:3" x14ac:dyDescent="0.25">
      <c r="A357" s="1">
        <v>43615</v>
      </c>
      <c r="B357">
        <v>3762.2326696</v>
      </c>
      <c r="C357">
        <v>102.108171154347</v>
      </c>
    </row>
    <row r="358" spans="1:3" x14ac:dyDescent="0.25">
      <c r="A358" s="1">
        <v>43616</v>
      </c>
      <c r="B358">
        <v>3760.2964127</v>
      </c>
      <c r="C358">
        <v>102.042192878726</v>
      </c>
    </row>
    <row r="359" spans="1:3" x14ac:dyDescent="0.25">
      <c r="A359" s="1">
        <v>43619</v>
      </c>
      <c r="B359">
        <v>3750.6204870000001</v>
      </c>
      <c r="C359">
        <v>102.060626002872</v>
      </c>
    </row>
    <row r="360" spans="1:3" x14ac:dyDescent="0.25">
      <c r="A360" s="1">
        <v>43620</v>
      </c>
      <c r="B360">
        <v>3760.8021355000001</v>
      </c>
      <c r="C360">
        <v>102.187203948657</v>
      </c>
    </row>
    <row r="361" spans="1:3" x14ac:dyDescent="0.25">
      <c r="A361" s="1">
        <v>43621</v>
      </c>
      <c r="B361">
        <v>3766.9860020000001</v>
      </c>
      <c r="C361">
        <v>102.369918658481</v>
      </c>
    </row>
    <row r="362" spans="1:3" x14ac:dyDescent="0.25">
      <c r="A362" s="1">
        <v>43622</v>
      </c>
      <c r="B362">
        <v>3771.3782369999999</v>
      </c>
      <c r="C362">
        <v>102.09406861955399</v>
      </c>
    </row>
    <row r="363" spans="1:3" x14ac:dyDescent="0.25">
      <c r="A363" s="1">
        <v>43623</v>
      </c>
      <c r="B363">
        <v>3780.9687490000001</v>
      </c>
      <c r="C363">
        <v>102.153269302696</v>
      </c>
    </row>
    <row r="364" spans="1:3" x14ac:dyDescent="0.25">
      <c r="A364" s="1">
        <v>43626</v>
      </c>
      <c r="B364">
        <v>3789.7639600000002</v>
      </c>
      <c r="C364">
        <v>102.427498858845</v>
      </c>
    </row>
    <row r="365" spans="1:3" x14ac:dyDescent="0.25">
      <c r="A365" s="1">
        <v>43627</v>
      </c>
      <c r="B365">
        <v>3802.6838889999999</v>
      </c>
      <c r="C365">
        <v>102.69137875791201</v>
      </c>
    </row>
    <row r="366" spans="1:3" x14ac:dyDescent="0.25">
      <c r="A366" s="1">
        <v>43628</v>
      </c>
      <c r="B366">
        <v>3799.685266</v>
      </c>
      <c r="C366">
        <v>102.785964728319</v>
      </c>
    </row>
    <row r="367" spans="1:3" x14ac:dyDescent="0.25">
      <c r="A367" s="1">
        <v>43629</v>
      </c>
      <c r="B367">
        <v>3804.6084839999999</v>
      </c>
      <c r="C367">
        <v>102.757191203624</v>
      </c>
    </row>
    <row r="368" spans="1:3" x14ac:dyDescent="0.25">
      <c r="A368" s="1">
        <v>43630</v>
      </c>
      <c r="B368">
        <v>3817.4079978999998</v>
      </c>
      <c r="C368">
        <v>102.565546440413</v>
      </c>
    </row>
    <row r="369" spans="1:3" x14ac:dyDescent="0.25">
      <c r="A369" s="1">
        <v>43633</v>
      </c>
      <c r="B369">
        <v>3810.4328992999999</v>
      </c>
      <c r="C369">
        <v>102.552995828371</v>
      </c>
    </row>
    <row r="370" spans="1:3" x14ac:dyDescent="0.25">
      <c r="A370" s="1">
        <v>43634</v>
      </c>
      <c r="B370">
        <v>3820.3294729999998</v>
      </c>
      <c r="C370">
        <v>102.979352166292</v>
      </c>
    </row>
    <row r="371" spans="1:3" x14ac:dyDescent="0.25">
      <c r="A371" s="1">
        <v>43635</v>
      </c>
      <c r="B371">
        <v>3826.600469</v>
      </c>
      <c r="C371">
        <v>103.17031175220301</v>
      </c>
    </row>
    <row r="372" spans="1:3" x14ac:dyDescent="0.25">
      <c r="A372" s="1">
        <v>43637</v>
      </c>
      <c r="B372">
        <v>3838.4083774999999</v>
      </c>
      <c r="C372">
        <v>103.564519797389</v>
      </c>
    </row>
    <row r="373" spans="1:3" x14ac:dyDescent="0.25">
      <c r="A373" s="1">
        <v>43640</v>
      </c>
      <c r="B373">
        <v>3844.6750972</v>
      </c>
      <c r="C373">
        <v>103.59675824588901</v>
      </c>
    </row>
    <row r="374" spans="1:3" x14ac:dyDescent="0.25">
      <c r="A374" s="1">
        <v>43641</v>
      </c>
      <c r="B374">
        <v>3849.3650972</v>
      </c>
      <c r="C374">
        <v>103.56195974869701</v>
      </c>
    </row>
    <row r="375" spans="1:3" x14ac:dyDescent="0.25">
      <c r="A375" s="1">
        <v>43642</v>
      </c>
      <c r="B375">
        <v>3841.2778761999998</v>
      </c>
      <c r="C375">
        <v>103.545925561282</v>
      </c>
    </row>
    <row r="376" spans="1:3" x14ac:dyDescent="0.25">
      <c r="A376" s="1">
        <v>43643</v>
      </c>
      <c r="B376">
        <v>3849.5950312</v>
      </c>
      <c r="C376">
        <v>103.72600038807001</v>
      </c>
    </row>
    <row r="377" spans="1:3" x14ac:dyDescent="0.25">
      <c r="A377" s="1">
        <v>43644</v>
      </c>
      <c r="B377">
        <v>3857.4285174000001</v>
      </c>
      <c r="C377">
        <v>103.910522690432</v>
      </c>
    </row>
    <row r="378" spans="1:3" x14ac:dyDescent="0.25">
      <c r="A378" s="1">
        <v>43647</v>
      </c>
      <c r="B378">
        <v>3865.6100657000002</v>
      </c>
      <c r="C378">
        <v>104.26926934492199</v>
      </c>
    </row>
    <row r="379" spans="1:3" x14ac:dyDescent="0.25">
      <c r="A379" s="1">
        <v>43648</v>
      </c>
      <c r="B379">
        <v>3874.4526813000002</v>
      </c>
      <c r="C379">
        <v>104.380432002321</v>
      </c>
    </row>
    <row r="380" spans="1:3" x14ac:dyDescent="0.25">
      <c r="A380" s="1">
        <v>43649</v>
      </c>
      <c r="B380">
        <v>3874.0288789000001</v>
      </c>
      <c r="C380">
        <v>104.54230099850599</v>
      </c>
    </row>
    <row r="381" spans="1:3" x14ac:dyDescent="0.25">
      <c r="A381" s="1">
        <v>43650</v>
      </c>
      <c r="B381">
        <v>3880.2916172999999</v>
      </c>
      <c r="C381">
        <v>104.54324568065501</v>
      </c>
    </row>
    <row r="382" spans="1:3" x14ac:dyDescent="0.25">
      <c r="A382" s="1">
        <v>43651</v>
      </c>
      <c r="B382">
        <v>3877.9729038</v>
      </c>
      <c r="C382">
        <v>104.42501462444299</v>
      </c>
    </row>
    <row r="383" spans="1:3" x14ac:dyDescent="0.25">
      <c r="A383" s="1">
        <v>43654</v>
      </c>
      <c r="B383">
        <v>3885.5772431999999</v>
      </c>
      <c r="C383">
        <v>104.49443993016401</v>
      </c>
    </row>
    <row r="384" spans="1:3" x14ac:dyDescent="0.25">
      <c r="A384" s="1">
        <v>43655</v>
      </c>
      <c r="B384">
        <v>3887.6049426</v>
      </c>
      <c r="C384">
        <v>104.224511284608</v>
      </c>
    </row>
    <row r="385" spans="1:6" x14ac:dyDescent="0.25">
      <c r="A385" s="1">
        <v>43656</v>
      </c>
      <c r="B385">
        <v>3892.615186</v>
      </c>
      <c r="C385">
        <v>104.167247422648</v>
      </c>
    </row>
    <row r="386" spans="1:6" x14ac:dyDescent="0.25">
      <c r="A386" s="1">
        <v>43657</v>
      </c>
      <c r="B386">
        <v>3900.1297073000001</v>
      </c>
      <c r="C386">
        <v>104.25610916009801</v>
      </c>
    </row>
    <row r="387" spans="1:6" x14ac:dyDescent="0.25">
      <c r="A387" s="1">
        <v>43658</v>
      </c>
      <c r="B387">
        <v>3900.4310799999998</v>
      </c>
      <c r="C387">
        <v>104.32717005644299</v>
      </c>
    </row>
    <row r="388" spans="1:6" x14ac:dyDescent="0.25">
      <c r="A388" s="1">
        <v>43661</v>
      </c>
      <c r="B388">
        <v>3907.3877002999998</v>
      </c>
      <c r="C388">
        <v>104.48342455161</v>
      </c>
    </row>
    <row r="389" spans="1:6" x14ac:dyDescent="0.25">
      <c r="A389" s="1">
        <v>43662</v>
      </c>
      <c r="B389">
        <v>3911.5269272</v>
      </c>
      <c r="C389">
        <v>104.302706447476</v>
      </c>
    </row>
    <row r="390" spans="1:6" x14ac:dyDescent="0.25">
      <c r="A390" s="1">
        <v>43663</v>
      </c>
      <c r="B390">
        <v>3910.6883901000001</v>
      </c>
      <c r="C390">
        <v>104.192680786624</v>
      </c>
    </row>
    <row r="391" spans="1:6" x14ac:dyDescent="0.25">
      <c r="A391" s="1">
        <v>43664</v>
      </c>
      <c r="B391">
        <v>3911.0224898000001</v>
      </c>
      <c r="C391">
        <v>104.219827220436</v>
      </c>
    </row>
    <row r="392" spans="1:6" x14ac:dyDescent="0.25">
      <c r="A392" s="1">
        <v>43665</v>
      </c>
      <c r="B392">
        <v>3915.4462005999999</v>
      </c>
      <c r="C392">
        <v>104.172693931759</v>
      </c>
    </row>
    <row r="393" spans="1:6" s="14" customFormat="1" x14ac:dyDescent="0.25">
      <c r="A393" s="13">
        <v>43668</v>
      </c>
      <c r="B393" s="14">
        <v>3916.1943087999998</v>
      </c>
      <c r="C393" s="14">
        <v>104.19529443017301</v>
      </c>
      <c r="E393" s="2">
        <f>B393/B138-1</f>
        <v>0.17860886027010436</v>
      </c>
      <c r="F393" s="2">
        <f>C393/C138-1</f>
        <v>5.3662232841711344E-2</v>
      </c>
    </row>
    <row r="394" spans="1:6" x14ac:dyDescent="0.25">
      <c r="A394" s="1">
        <v>43669</v>
      </c>
      <c r="B394">
        <v>3920.6596659000002</v>
      </c>
      <c r="C394">
        <v>104.222816594281</v>
      </c>
      <c r="E394" s="2">
        <f t="shared" ref="E394:F394" si="0">B394/B139-1</f>
        <v>0.17668853834180154</v>
      </c>
      <c r="F394" s="2">
        <f t="shared" si="0"/>
        <v>5.2711919002292218E-2</v>
      </c>
    </row>
    <row r="395" spans="1:6" x14ac:dyDescent="0.25">
      <c r="A395" s="1">
        <v>43670</v>
      </c>
      <c r="B395">
        <v>3921.8108880999998</v>
      </c>
      <c r="C395">
        <v>104.38924437207601</v>
      </c>
      <c r="E395" s="2">
        <f t="shared" ref="E395:F395" si="1">B395/B140-1</f>
        <v>0.15537413824259749</v>
      </c>
      <c r="F395" s="2">
        <f t="shared" si="1"/>
        <v>5.4392937718375167E-2</v>
      </c>
    </row>
    <row r="396" spans="1:6" x14ac:dyDescent="0.25">
      <c r="A396" s="1">
        <v>43671</v>
      </c>
      <c r="B396">
        <v>3928.1720863999999</v>
      </c>
      <c r="C396">
        <v>104.519828114593</v>
      </c>
      <c r="E396" s="2">
        <f t="shared" ref="E396:F396" si="2">B396/B141-1</f>
        <v>0.15552848431733324</v>
      </c>
      <c r="F396" s="2">
        <f t="shared" si="2"/>
        <v>5.3340715470338695E-2</v>
      </c>
    </row>
    <row r="397" spans="1:6" x14ac:dyDescent="0.25">
      <c r="A397" s="1">
        <v>43672</v>
      </c>
      <c r="B397">
        <v>3935.3632499</v>
      </c>
      <c r="C397">
        <v>104.485047076076</v>
      </c>
      <c r="E397" s="2">
        <f t="shared" ref="E397:F397" si="3">B397/B142-1</f>
        <v>0.15932917394318613</v>
      </c>
      <c r="F397" s="2">
        <f t="shared" si="3"/>
        <v>5.2420693472831958E-2</v>
      </c>
    </row>
    <row r="398" spans="1:6" x14ac:dyDescent="0.25">
      <c r="A398" s="1">
        <v>43675</v>
      </c>
      <c r="B398">
        <v>3938.8657401999999</v>
      </c>
      <c r="C398">
        <v>104.669488835751</v>
      </c>
      <c r="E398" s="2">
        <f t="shared" ref="E398:F398" si="4">B398/B143-1</f>
        <v>0.16183195171832132</v>
      </c>
      <c r="F398" s="2">
        <f t="shared" si="4"/>
        <v>5.4948485786589174E-2</v>
      </c>
    </row>
    <row r="399" spans="1:6" x14ac:dyDescent="0.25">
      <c r="A399" s="1">
        <v>43676</v>
      </c>
      <c r="B399">
        <v>3940.5669741000002</v>
      </c>
      <c r="C399">
        <v>104.65149574125</v>
      </c>
      <c r="E399" s="2">
        <f t="shared" ref="E399:F399" si="5">B399/B144-1</f>
        <v>0.1561771826834164</v>
      </c>
      <c r="F399" s="2">
        <f t="shared" si="5"/>
        <v>5.2715767924855994E-2</v>
      </c>
    </row>
    <row r="400" spans="1:6" x14ac:dyDescent="0.25">
      <c r="A400" s="1">
        <v>43677</v>
      </c>
      <c r="B400">
        <v>3909.9391833</v>
      </c>
      <c r="C400">
        <v>104.79911421174999</v>
      </c>
      <c r="E400" s="2">
        <f t="shared" ref="E400:F400" si="6">B400/B145-1</f>
        <v>0.14771250187859164</v>
      </c>
      <c r="F400" s="2">
        <f t="shared" si="6"/>
        <v>5.5529346826373116E-2</v>
      </c>
    </row>
    <row r="401" spans="1:6" x14ac:dyDescent="0.25">
      <c r="A401" s="1">
        <v>43678</v>
      </c>
      <c r="B401">
        <v>3947.8589167999999</v>
      </c>
      <c r="C401">
        <v>104.945337861605</v>
      </c>
      <c r="E401" s="2">
        <f t="shared" ref="E401:F401" si="7">B401/B146-1</f>
        <v>0.15742909193136634</v>
      </c>
      <c r="F401" s="2">
        <f t="shared" si="7"/>
        <v>5.6275918119199853E-2</v>
      </c>
    </row>
    <row r="402" spans="1:6" x14ac:dyDescent="0.25">
      <c r="A402" s="1">
        <v>43679</v>
      </c>
      <c r="B402">
        <v>3943.7922746999998</v>
      </c>
      <c r="C402">
        <v>104.94401917606901</v>
      </c>
      <c r="E402" s="2">
        <f t="shared" ref="E402:F402" si="8">B402/B147-1</f>
        <v>0.15706143176444631</v>
      </c>
      <c r="F402" s="2">
        <f t="shared" si="8"/>
        <v>5.5191464809715152E-2</v>
      </c>
    </row>
    <row r="403" spans="1:6" x14ac:dyDescent="0.25">
      <c r="A403" s="1">
        <v>43682</v>
      </c>
      <c r="B403">
        <v>3932.2292253999999</v>
      </c>
      <c r="C403">
        <v>104.760651937604</v>
      </c>
      <c r="E403" s="2">
        <f t="shared" ref="E403:F403" si="9">B403/B148-1</f>
        <v>0.14989530139121254</v>
      </c>
      <c r="F403" s="2">
        <f t="shared" si="9"/>
        <v>5.1415091338101515E-2</v>
      </c>
    </row>
    <row r="404" spans="1:6" x14ac:dyDescent="0.25">
      <c r="A404" s="1">
        <v>43683</v>
      </c>
      <c r="B404">
        <v>3936.1536581</v>
      </c>
      <c r="C404">
        <v>104.801274476698</v>
      </c>
      <c r="E404" s="2">
        <f t="shared" ref="E404:F404" si="10">B404/B149-1</f>
        <v>0.14805235514848469</v>
      </c>
      <c r="F404" s="2">
        <f t="shared" si="10"/>
        <v>5.1187723782618377E-2</v>
      </c>
    </row>
    <row r="405" spans="1:6" x14ac:dyDescent="0.25">
      <c r="A405" s="1">
        <v>43684</v>
      </c>
      <c r="B405">
        <v>3938.9260660999998</v>
      </c>
      <c r="C405">
        <v>105.015043844224</v>
      </c>
      <c r="E405" s="2">
        <f t="shared" ref="E405:F405" si="11">B405/B150-1</f>
        <v>0.14885857236805067</v>
      </c>
      <c r="F405" s="2">
        <f t="shared" si="11"/>
        <v>5.5100691313446859E-2</v>
      </c>
    </row>
    <row r="406" spans="1:6" x14ac:dyDescent="0.25">
      <c r="A406" s="1">
        <v>43685</v>
      </c>
      <c r="B406">
        <v>3946.4624408999998</v>
      </c>
      <c r="C406">
        <v>105.247918609138</v>
      </c>
      <c r="E406" s="2">
        <f t="shared" ref="E406:F406" si="12">B406/B151-1</f>
        <v>0.15150029546866972</v>
      </c>
      <c r="F406" s="2">
        <f t="shared" si="12"/>
        <v>5.8897558370935466E-2</v>
      </c>
    </row>
    <row r="407" spans="1:6" x14ac:dyDescent="0.25">
      <c r="A407" s="1">
        <v>43686</v>
      </c>
      <c r="B407">
        <v>3950.6459580999999</v>
      </c>
      <c r="C407">
        <v>105.364756650545</v>
      </c>
      <c r="E407" s="2">
        <f t="shared" ref="E407:F407" si="13">B407/B152-1</f>
        <v>0.15358492601995155</v>
      </c>
      <c r="F407" s="2">
        <f t="shared" si="13"/>
        <v>6.4052075619742466E-2</v>
      </c>
    </row>
    <row r="408" spans="1:6" x14ac:dyDescent="0.25">
      <c r="A408" s="1">
        <v>43689</v>
      </c>
      <c r="B408">
        <v>3946.7916580000001</v>
      </c>
      <c r="C408">
        <v>105.18447524458701</v>
      </c>
      <c r="E408" s="2">
        <f t="shared" ref="E408:F408" si="14">B408/B153-1</f>
        <v>0.15361180895995408</v>
      </c>
      <c r="F408" s="2">
        <f t="shared" si="14"/>
        <v>6.3287477311547269E-2</v>
      </c>
    </row>
    <row r="409" spans="1:6" x14ac:dyDescent="0.25">
      <c r="A409" s="1">
        <v>43690</v>
      </c>
      <c r="B409">
        <v>3945.3490504000001</v>
      </c>
      <c r="C409">
        <v>105.05758616002601</v>
      </c>
      <c r="E409" s="2">
        <f t="shared" ref="E409:F409" si="15">B409/B154-1</f>
        <v>0.15237894184405398</v>
      </c>
      <c r="F409" s="2">
        <f t="shared" si="15"/>
        <v>5.9464058946082865E-2</v>
      </c>
    </row>
    <row r="410" spans="1:6" x14ac:dyDescent="0.25">
      <c r="A410" s="1">
        <v>43691</v>
      </c>
      <c r="B410">
        <v>3941.9054895999998</v>
      </c>
      <c r="C410">
        <v>105.010087710836</v>
      </c>
      <c r="E410" s="2">
        <f t="shared" ref="E410:F410" si="16">B410/B155-1</f>
        <v>0.15055675962705717</v>
      </c>
      <c r="F410" s="2">
        <f t="shared" si="16"/>
        <v>5.8502373108993533E-2</v>
      </c>
    </row>
    <row r="411" spans="1:6" x14ac:dyDescent="0.25">
      <c r="A411" s="1">
        <v>43692</v>
      </c>
      <c r="B411">
        <v>3940.1418907000002</v>
      </c>
      <c r="C411">
        <v>104.977415283357</v>
      </c>
      <c r="E411" s="2">
        <f t="shared" ref="E411:F411" si="17">B411/B156-1</f>
        <v>0.15179742223645887</v>
      </c>
      <c r="F411" s="2">
        <f t="shared" si="17"/>
        <v>5.9428897705332773E-2</v>
      </c>
    </row>
    <row r="412" spans="1:6" x14ac:dyDescent="0.25">
      <c r="A412" s="1">
        <v>43693</v>
      </c>
      <c r="B412">
        <v>3934.2770985000002</v>
      </c>
      <c r="C412">
        <v>105.03510505695201</v>
      </c>
      <c r="E412" s="2">
        <f t="shared" ref="E412:F412" si="18">B412/B157-1</f>
        <v>0.15250284316618945</v>
      </c>
      <c r="F412" s="2">
        <f t="shared" si="18"/>
        <v>6.1855457304702544E-2</v>
      </c>
    </row>
    <row r="413" spans="1:6" x14ac:dyDescent="0.25">
      <c r="A413" s="1">
        <v>43696</v>
      </c>
      <c r="B413">
        <v>3936.8851255999998</v>
      </c>
      <c r="C413">
        <v>104.968523205908</v>
      </c>
      <c r="E413" s="2">
        <f t="shared" ref="E413:F413" si="19">B413/B158-1</f>
        <v>0.15359367000969293</v>
      </c>
      <c r="F413" s="2">
        <f t="shared" si="19"/>
        <v>6.1459537735206515E-2</v>
      </c>
    </row>
    <row r="414" spans="1:6" x14ac:dyDescent="0.25">
      <c r="A414" s="1">
        <v>43697</v>
      </c>
      <c r="B414">
        <v>3938.4626661000002</v>
      </c>
      <c r="C414">
        <v>104.992653877761</v>
      </c>
      <c r="E414" s="2">
        <f t="shared" ref="E414:F414" si="20">B414/B159-1</f>
        <v>0.16265667343904577</v>
      </c>
      <c r="F414" s="2">
        <f t="shared" si="20"/>
        <v>6.3009703727058275E-2</v>
      </c>
    </row>
    <row r="415" spans="1:6" x14ac:dyDescent="0.25">
      <c r="A415" s="1">
        <v>43698</v>
      </c>
      <c r="B415">
        <v>3939.9238685999999</v>
      </c>
      <c r="C415">
        <v>104.93960438001599</v>
      </c>
      <c r="E415" s="2">
        <f t="shared" ref="E415:F415" si="21">B415/B160-1</f>
        <v>0.16770991108960898</v>
      </c>
      <c r="F415" s="2">
        <f t="shared" si="21"/>
        <v>7.270790833039098E-2</v>
      </c>
    </row>
    <row r="416" spans="1:6" x14ac:dyDescent="0.25">
      <c r="A416" s="1">
        <v>43699</v>
      </c>
      <c r="B416">
        <v>3942.3955173999998</v>
      </c>
      <c r="C416">
        <v>104.93960438001599</v>
      </c>
      <c r="E416" s="2">
        <f t="shared" ref="E416:F416" si="22">B416/B161-1</f>
        <v>0.1622011906155687</v>
      </c>
      <c r="F416" s="2">
        <f t="shared" si="22"/>
        <v>7.0611987551383537E-2</v>
      </c>
    </row>
    <row r="417" spans="1:6" x14ac:dyDescent="0.25">
      <c r="A417" s="1">
        <v>43700</v>
      </c>
      <c r="B417">
        <v>3948.1002709999998</v>
      </c>
      <c r="C417">
        <v>105.04826644614</v>
      </c>
      <c r="E417" s="2">
        <f t="shared" ref="E417:F417" si="23">B417/B162-1</f>
        <v>0.16727486194985119</v>
      </c>
      <c r="F417" s="2">
        <f t="shared" si="23"/>
        <v>7.2795013812738674E-2</v>
      </c>
    </row>
    <row r="418" spans="1:6" x14ac:dyDescent="0.25">
      <c r="A418" s="1">
        <v>43703</v>
      </c>
      <c r="B418">
        <v>3947.4707714000001</v>
      </c>
      <c r="C418">
        <v>105.037058796526</v>
      </c>
      <c r="E418" s="2">
        <f t="shared" ref="E418:F418" si="24">B418/B163-1</f>
        <v>0.16469446139953581</v>
      </c>
      <c r="F418" s="2">
        <f t="shared" si="24"/>
        <v>6.9515659917111172E-2</v>
      </c>
    </row>
    <row r="419" spans="1:6" x14ac:dyDescent="0.25">
      <c r="A419" s="1">
        <v>43704</v>
      </c>
      <c r="B419">
        <v>3948.6139392</v>
      </c>
      <c r="C419">
        <v>105.10589944071999</v>
      </c>
      <c r="E419" s="2">
        <f t="shared" ref="E419:F419" si="25">B419/B164-1</f>
        <v>0.16506824865510827</v>
      </c>
      <c r="F419" s="2">
        <f t="shared" si="25"/>
        <v>7.0215122695364451E-2</v>
      </c>
    </row>
    <row r="420" spans="1:6" x14ac:dyDescent="0.25">
      <c r="A420" s="1">
        <v>43705</v>
      </c>
      <c r="B420">
        <v>3944.2130705</v>
      </c>
      <c r="C420">
        <v>105.21964155732999</v>
      </c>
      <c r="E420" s="2">
        <f t="shared" ref="E420:F420" si="26">B420/B165-1</f>
        <v>0.16453372817260314</v>
      </c>
      <c r="F420" s="2">
        <f t="shared" si="26"/>
        <v>6.9573881284548778E-2</v>
      </c>
    </row>
    <row r="421" spans="1:6" x14ac:dyDescent="0.25">
      <c r="A421" s="1">
        <v>43706</v>
      </c>
      <c r="B421">
        <v>3948.9732902999999</v>
      </c>
      <c r="C421">
        <v>105.46178178773501</v>
      </c>
      <c r="E421" s="2">
        <f t="shared" ref="E421:F421" si="27">B421/B166-1</f>
        <v>0.17010864786066393</v>
      </c>
      <c r="F421" s="2">
        <f t="shared" si="27"/>
        <v>7.204744292329357E-2</v>
      </c>
    </row>
    <row r="422" spans="1:6" x14ac:dyDescent="0.25">
      <c r="A422" s="1">
        <v>43707</v>
      </c>
      <c r="B422">
        <v>3954.8479671</v>
      </c>
      <c r="C422">
        <v>105.837619116477</v>
      </c>
      <c r="E422" s="2">
        <f t="shared" ref="E422:F422" si="28">B422/B167-1</f>
        <v>0.17027457811938262</v>
      </c>
      <c r="F422" s="2">
        <f t="shared" si="28"/>
        <v>7.8241762851402274E-2</v>
      </c>
    </row>
    <row r="423" spans="1:6" x14ac:dyDescent="0.25">
      <c r="A423" s="1">
        <v>43710</v>
      </c>
      <c r="B423">
        <v>3951.0236805</v>
      </c>
      <c r="C423">
        <v>105.838662496918</v>
      </c>
      <c r="E423" s="2">
        <f t="shared" ref="E423:F423" si="29">B423/B168-1</f>
        <v>0.1712899677911881</v>
      </c>
      <c r="F423" s="2">
        <f t="shared" si="29"/>
        <v>8.0854790045086666E-2</v>
      </c>
    </row>
    <row r="424" spans="1:6" x14ac:dyDescent="0.25">
      <c r="A424" s="1">
        <v>43711</v>
      </c>
      <c r="B424">
        <v>3955.0063525999999</v>
      </c>
      <c r="C424">
        <v>106.076827417383</v>
      </c>
      <c r="E424" s="2">
        <f t="shared" ref="E424:F424" si="30">B424/B169-1</f>
        <v>0.1759254702578783</v>
      </c>
      <c r="F424" s="2">
        <f t="shared" si="30"/>
        <v>8.4127665357997872E-2</v>
      </c>
    </row>
    <row r="425" spans="1:6" x14ac:dyDescent="0.25">
      <c r="A425" s="1">
        <v>43712</v>
      </c>
      <c r="B425">
        <v>3961.8943663</v>
      </c>
      <c r="C425">
        <v>106.285976216346</v>
      </c>
      <c r="E425" s="2">
        <f t="shared" ref="E425:F425" si="31">B425/B170-1</f>
        <v>0.17851943563109152</v>
      </c>
      <c r="F425" s="2">
        <f t="shared" si="31"/>
        <v>8.696659044726851E-2</v>
      </c>
    </row>
    <row r="426" spans="1:6" x14ac:dyDescent="0.25">
      <c r="A426" s="1">
        <v>43713</v>
      </c>
      <c r="B426">
        <v>3970.7415718000002</v>
      </c>
      <c r="C426">
        <v>106.090401478281</v>
      </c>
      <c r="E426" s="2">
        <f t="shared" ref="E426:F426" si="32">B426/B171-1</f>
        <v>0.1838720890029677</v>
      </c>
      <c r="F426" s="2">
        <f t="shared" si="32"/>
        <v>8.5587842176592543E-2</v>
      </c>
    </row>
    <row r="427" spans="1:6" x14ac:dyDescent="0.25">
      <c r="A427" s="1">
        <v>43714</v>
      </c>
      <c r="B427">
        <v>3980.5043323</v>
      </c>
      <c r="C427">
        <v>106.076425266109</v>
      </c>
      <c r="E427" s="2">
        <f t="shared" ref="E427:F427" si="33">B427/B172-1</f>
        <v>0.18323769204693385</v>
      </c>
      <c r="F427" s="2">
        <f t="shared" si="33"/>
        <v>8.6511562220948024E-2</v>
      </c>
    </row>
    <row r="428" spans="1:6" x14ac:dyDescent="0.25">
      <c r="A428" s="1">
        <v>43717</v>
      </c>
      <c r="B428">
        <v>3980.7025721999998</v>
      </c>
      <c r="C428">
        <v>106.10425291548999</v>
      </c>
      <c r="E428" s="2">
        <f t="shared" ref="E428:F428" si="34">B428/B173-1</f>
        <v>0.18686880158571406</v>
      </c>
      <c r="F428" s="2">
        <f t="shared" si="34"/>
        <v>8.8545768150512183E-2</v>
      </c>
    </row>
    <row r="429" spans="1:6" x14ac:dyDescent="0.25">
      <c r="A429" s="1">
        <v>43718</v>
      </c>
      <c r="B429">
        <v>3990.2079198000001</v>
      </c>
      <c r="C429">
        <v>105.93678487316799</v>
      </c>
      <c r="E429" s="2">
        <f t="shared" ref="E429:F429" si="35">B429/B174-1</f>
        <v>0.18727207668347923</v>
      </c>
      <c r="F429" s="2">
        <f t="shared" si="35"/>
        <v>8.6803784966954511E-2</v>
      </c>
    </row>
    <row r="430" spans="1:6" x14ac:dyDescent="0.25">
      <c r="A430" s="1">
        <v>43719</v>
      </c>
      <c r="B430">
        <v>3987.9850308999999</v>
      </c>
      <c r="C430">
        <v>105.82122324373501</v>
      </c>
      <c r="E430" s="2">
        <f t="shared" ref="E430:F430" si="36">B430/B175-1</f>
        <v>0.19091848254058119</v>
      </c>
      <c r="F430" s="2">
        <f t="shared" si="36"/>
        <v>8.5422707115435426E-2</v>
      </c>
    </row>
    <row r="431" spans="1:6" x14ac:dyDescent="0.25">
      <c r="A431" s="1">
        <v>43720</v>
      </c>
      <c r="B431">
        <v>3998.0967215000001</v>
      </c>
      <c r="C431">
        <v>105.930907876022</v>
      </c>
      <c r="E431" s="2">
        <f t="shared" ref="E431:F431" si="37">B431/B176-1</f>
        <v>0.19423481695894473</v>
      </c>
      <c r="F431" s="2">
        <f t="shared" si="37"/>
        <v>8.896242787140074E-2</v>
      </c>
    </row>
    <row r="432" spans="1:6" x14ac:dyDescent="0.25">
      <c r="A432" s="1">
        <v>43721</v>
      </c>
      <c r="B432">
        <v>3995.4215856000001</v>
      </c>
      <c r="C432">
        <v>105.680761267752</v>
      </c>
      <c r="E432" s="2">
        <f t="shared" ref="E432:F432" si="38">B432/B177-1</f>
        <v>0.19367597006768</v>
      </c>
      <c r="F432" s="2">
        <f t="shared" si="38"/>
        <v>8.8296831642322271E-2</v>
      </c>
    </row>
    <row r="433" spans="1:6" x14ac:dyDescent="0.25">
      <c r="A433" s="1">
        <v>43724</v>
      </c>
      <c r="B433">
        <v>3996.9913915000002</v>
      </c>
      <c r="C433">
        <v>105.741280951948</v>
      </c>
      <c r="E433" s="2">
        <f t="shared" ref="E433:F433" si="39">B433/B178-1</f>
        <v>0.19129743996730686</v>
      </c>
      <c r="F433" s="2">
        <f t="shared" si="39"/>
        <v>8.5592196462055847E-2</v>
      </c>
    </row>
    <row r="434" spans="1:6" x14ac:dyDescent="0.25">
      <c r="A434" s="1">
        <v>43725</v>
      </c>
      <c r="B434">
        <v>3998.0369166</v>
      </c>
      <c r="C434">
        <v>105.729451136354</v>
      </c>
      <c r="E434" s="2">
        <f t="shared" ref="E434:F434" si="40">B434/B179-1</f>
        <v>0.18320715435463808</v>
      </c>
      <c r="F434" s="2">
        <f t="shared" si="40"/>
        <v>8.5609881805227328E-2</v>
      </c>
    </row>
    <row r="435" spans="1:6" x14ac:dyDescent="0.25">
      <c r="A435" s="1">
        <v>43726</v>
      </c>
      <c r="B435">
        <v>4006.5515237</v>
      </c>
      <c r="C435">
        <v>105.498805495548</v>
      </c>
      <c r="E435" s="2">
        <f t="shared" ref="E435:F435" si="41">B435/B180-1</f>
        <v>0.19393205848651673</v>
      </c>
      <c r="F435" s="2">
        <f t="shared" si="41"/>
        <v>8.5587107476027935E-2</v>
      </c>
    </row>
    <row r="436" spans="1:6" x14ac:dyDescent="0.25">
      <c r="A436" s="1">
        <v>43727</v>
      </c>
      <c r="B436">
        <v>4010.8039398999999</v>
      </c>
      <c r="C436">
        <v>105.72518033546901</v>
      </c>
      <c r="E436" s="2">
        <f t="shared" ref="E436:F436" si="42">B436/B181-1</f>
        <v>0.19198902092147807</v>
      </c>
      <c r="F436" s="2">
        <f t="shared" si="42"/>
        <v>8.658512314536071E-2</v>
      </c>
    </row>
    <row r="437" spans="1:6" x14ac:dyDescent="0.25">
      <c r="A437" s="1">
        <v>43728</v>
      </c>
      <c r="B437">
        <v>4015.9343202999999</v>
      </c>
      <c r="C437">
        <v>105.974907965239</v>
      </c>
      <c r="E437" s="2">
        <f t="shared" ref="E437:F437" si="43">B437/B182-1</f>
        <v>0.19289118824287321</v>
      </c>
      <c r="F437" s="2">
        <f t="shared" si="43"/>
        <v>8.87373246350045E-2</v>
      </c>
    </row>
    <row r="438" spans="1:6" x14ac:dyDescent="0.25">
      <c r="A438" s="1">
        <v>43731</v>
      </c>
      <c r="B438">
        <v>4016.7511304</v>
      </c>
      <c r="C438">
        <v>106.070622520208</v>
      </c>
      <c r="E438" s="2">
        <f t="shared" ref="E438:F438" si="44">B438/B183-1</f>
        <v>0.19193106133005555</v>
      </c>
      <c r="F438" s="2">
        <f t="shared" si="44"/>
        <v>8.9715558589329447E-2</v>
      </c>
    </row>
    <row r="439" spans="1:6" x14ac:dyDescent="0.25">
      <c r="A439" s="1">
        <v>43732</v>
      </c>
      <c r="B439">
        <v>4013.7143658</v>
      </c>
      <c r="C439">
        <v>105.844705041965</v>
      </c>
      <c r="E439" s="2">
        <f t="shared" ref="E439:F439" si="45">B439/B184-1</f>
        <v>0.18678064911851866</v>
      </c>
      <c r="F439" s="2">
        <f t="shared" si="45"/>
        <v>8.7718478457482929E-2</v>
      </c>
    </row>
    <row r="440" spans="1:6" x14ac:dyDescent="0.25">
      <c r="A440" s="1">
        <v>43733</v>
      </c>
      <c r="B440">
        <v>4014.2338847000001</v>
      </c>
      <c r="C440">
        <v>105.618939063833</v>
      </c>
      <c r="E440" s="2">
        <f t="shared" ref="E440:F440" si="46">B440/B185-1</f>
        <v>0.19032446777248313</v>
      </c>
      <c r="F440" s="2">
        <f t="shared" si="46"/>
        <v>8.612799583429509E-2</v>
      </c>
    </row>
    <row r="441" spans="1:6" x14ac:dyDescent="0.25">
      <c r="A441" s="1">
        <v>43734</v>
      </c>
      <c r="B441">
        <v>4010.8438639000001</v>
      </c>
      <c r="C441">
        <v>105.718451283523</v>
      </c>
      <c r="E441" s="2">
        <f t="shared" ref="E441:F441" si="47">B441/B186-1</f>
        <v>0.18986853445619434</v>
      </c>
      <c r="F441" s="2">
        <f t="shared" si="47"/>
        <v>8.8215660870594403E-2</v>
      </c>
    </row>
    <row r="442" spans="1:6" x14ac:dyDescent="0.25">
      <c r="A442" s="1">
        <v>43735</v>
      </c>
      <c r="B442">
        <v>4016.0722096999998</v>
      </c>
      <c r="C442">
        <v>106.00773897391301</v>
      </c>
      <c r="E442" s="2">
        <f t="shared" ref="E442:F442" si="48">B442/B187-1</f>
        <v>0.18445527570407294</v>
      </c>
      <c r="F442" s="2">
        <f t="shared" si="48"/>
        <v>8.8738362558527406E-2</v>
      </c>
    </row>
    <row r="443" spans="1:6" x14ac:dyDescent="0.25">
      <c r="A443" s="1">
        <v>43738</v>
      </c>
      <c r="B443">
        <v>4016.6296750000001</v>
      </c>
      <c r="C443">
        <v>105.98279518397401</v>
      </c>
      <c r="E443" s="2">
        <f t="shared" ref="E443:F443" si="49">B443/B188-1</f>
        <v>0.18101956821602316</v>
      </c>
      <c r="F443" s="2">
        <f t="shared" si="49"/>
        <v>8.1660574582079093E-2</v>
      </c>
    </row>
    <row r="444" spans="1:6" x14ac:dyDescent="0.25">
      <c r="A444" s="1">
        <v>43739</v>
      </c>
      <c r="B444">
        <v>4016.6397387000002</v>
      </c>
      <c r="C444">
        <v>105.94494161366001</v>
      </c>
      <c r="E444" s="2">
        <f t="shared" ref="E444:F444" si="50">B444/B189-1</f>
        <v>0.17861324100112719</v>
      </c>
      <c r="F444" s="2">
        <f t="shared" si="50"/>
        <v>8.0318900825311568E-2</v>
      </c>
    </row>
    <row r="445" spans="1:6" x14ac:dyDescent="0.25">
      <c r="A445" s="1">
        <v>43740</v>
      </c>
      <c r="B445">
        <v>4016.7631876999999</v>
      </c>
      <c r="C445">
        <v>105.844645924747</v>
      </c>
      <c r="E445" s="2">
        <f t="shared" ref="E445:F445" si="51">B445/B190-1</f>
        <v>0.17822674097071678</v>
      </c>
      <c r="F445" s="2">
        <f t="shared" si="51"/>
        <v>8.0564737821947396E-2</v>
      </c>
    </row>
    <row r="446" spans="1:6" x14ac:dyDescent="0.25">
      <c r="A446" s="1">
        <v>43741</v>
      </c>
      <c r="B446">
        <v>4011.0512245</v>
      </c>
      <c r="C446">
        <v>105.943612589813</v>
      </c>
      <c r="E446" s="2">
        <f t="shared" ref="E446:F446" si="52">B446/B191-1</f>
        <v>0.17834427237608774</v>
      </c>
      <c r="F446" s="2">
        <f t="shared" si="52"/>
        <v>7.9788957537736627E-2</v>
      </c>
    </row>
    <row r="447" spans="1:6" x14ac:dyDescent="0.25">
      <c r="A447" s="1">
        <v>43742</v>
      </c>
      <c r="B447">
        <v>4014.9884216</v>
      </c>
      <c r="C447">
        <v>106.09150396203199</v>
      </c>
      <c r="E447" s="2">
        <f t="shared" ref="E447:F447" si="53">B447/B192-1</f>
        <v>0.17236176150351845</v>
      </c>
      <c r="F447" s="2">
        <f t="shared" si="53"/>
        <v>7.7101564654325161E-2</v>
      </c>
    </row>
    <row r="448" spans="1:6" x14ac:dyDescent="0.25">
      <c r="A448" s="1">
        <v>43745</v>
      </c>
      <c r="B448">
        <v>4017.6266860000001</v>
      </c>
      <c r="C448">
        <v>106.068946025128</v>
      </c>
      <c r="E448" s="2">
        <f t="shared" ref="E448:F448" si="54">B448/B193-1</f>
        <v>0.17180765848732271</v>
      </c>
      <c r="F448" s="2">
        <f t="shared" si="54"/>
        <v>7.6259925155206076E-2</v>
      </c>
    </row>
    <row r="449" spans="1:6" x14ac:dyDescent="0.25">
      <c r="A449" s="1">
        <v>43746</v>
      </c>
      <c r="B449">
        <v>4014.2363356999999</v>
      </c>
      <c r="C449">
        <v>106.067941935574</v>
      </c>
      <c r="E449" s="2">
        <f t="shared" ref="E449:F449" si="55">B449/B194-1</f>
        <v>0.17070730422145064</v>
      </c>
      <c r="F449" s="2">
        <f t="shared" si="55"/>
        <v>7.616613702434516E-2</v>
      </c>
    </row>
    <row r="450" spans="1:6" x14ac:dyDescent="0.25">
      <c r="A450" s="1">
        <v>43747</v>
      </c>
      <c r="B450">
        <v>4023.8342124999999</v>
      </c>
      <c r="C450">
        <v>106.092769251345</v>
      </c>
      <c r="E450" s="2">
        <f t="shared" ref="E450:F450" si="56">B450/B195-1</f>
        <v>0.17221211605324038</v>
      </c>
      <c r="F450" s="2">
        <f t="shared" si="56"/>
        <v>7.6422361203974498E-2</v>
      </c>
    </row>
    <row r="451" spans="1:6" x14ac:dyDescent="0.25">
      <c r="A451" s="1">
        <v>43748</v>
      </c>
      <c r="B451">
        <v>4030.2041263000001</v>
      </c>
      <c r="C451">
        <v>106.11179228933599</v>
      </c>
      <c r="E451" s="2">
        <f t="shared" ref="E451:F451" si="57">B451/B196-1</f>
        <v>0.16288229963234491</v>
      </c>
      <c r="F451" s="2">
        <f t="shared" si="57"/>
        <v>7.2193719850142557E-2</v>
      </c>
    </row>
    <row r="452" spans="1:6" x14ac:dyDescent="0.25">
      <c r="A452" s="1">
        <v>43749</v>
      </c>
      <c r="B452">
        <v>4039.5447140000001</v>
      </c>
      <c r="C452">
        <v>106.158730781483</v>
      </c>
      <c r="E452" s="2">
        <f t="shared" ref="E452:F452" si="58">B452/B197-1</f>
        <v>0.16532807061481658</v>
      </c>
      <c r="F452" s="2">
        <f t="shared" si="58"/>
        <v>7.663957077626371E-2</v>
      </c>
    </row>
    <row r="453" spans="1:6" x14ac:dyDescent="0.25">
      <c r="A453" s="1">
        <v>43752</v>
      </c>
      <c r="B453">
        <v>4041.0410858</v>
      </c>
      <c r="C453">
        <v>106.157343213988</v>
      </c>
      <c r="E453" s="2">
        <f t="shared" ref="E453:F453" si="59">B453/B198-1</f>
        <v>0.16871666256401507</v>
      </c>
      <c r="F453" s="2">
        <f t="shared" si="59"/>
        <v>0.17696899718807613</v>
      </c>
    </row>
    <row r="454" spans="1:6" x14ac:dyDescent="0.25">
      <c r="A454" s="1">
        <v>43753</v>
      </c>
      <c r="B454">
        <v>4040.9025787</v>
      </c>
      <c r="C454">
        <v>106.23702245336101</v>
      </c>
      <c r="E454" s="2">
        <f t="shared" ref="E454:F454" si="60">B454/B199-1</f>
        <v>0.16030519937873366</v>
      </c>
      <c r="F454" s="2">
        <f t="shared" si="60"/>
        <v>7.3814901074157779E-2</v>
      </c>
    </row>
    <row r="455" spans="1:6" x14ac:dyDescent="0.25">
      <c r="A455" s="1">
        <v>43754</v>
      </c>
      <c r="B455">
        <v>4046.2333795999998</v>
      </c>
      <c r="C455">
        <v>106.31412940478801</v>
      </c>
      <c r="E455" s="2">
        <f t="shared" ref="E455:F455" si="61">B455/B200-1</f>
        <v>0.16280388914011912</v>
      </c>
      <c r="F455" s="2">
        <f t="shared" si="61"/>
        <v>7.4998984981001771E-2</v>
      </c>
    </row>
    <row r="456" spans="1:6" x14ac:dyDescent="0.25">
      <c r="A456" s="1">
        <v>43755</v>
      </c>
      <c r="B456">
        <v>4046.2955639000002</v>
      </c>
      <c r="C456">
        <v>106.402338983321</v>
      </c>
      <c r="E456" s="2">
        <f t="shared" ref="E456:F456" si="62">B456/B201-1</f>
        <v>0.16306124823942203</v>
      </c>
      <c r="F456" s="2">
        <f t="shared" si="62"/>
        <v>7.7955442602145819E-2</v>
      </c>
    </row>
    <row r="457" spans="1:6" x14ac:dyDescent="0.25">
      <c r="A457" s="1">
        <v>43756</v>
      </c>
      <c r="B457">
        <v>4050.6801271999998</v>
      </c>
      <c r="C457">
        <v>106.552052299004</v>
      </c>
      <c r="E457" s="2">
        <f t="shared" ref="E457:F457" si="63">B457/B202-1</f>
        <v>0.16349980511169182</v>
      </c>
      <c r="F457" s="2">
        <f t="shared" si="63"/>
        <v>7.7378058044137887E-2</v>
      </c>
    </row>
    <row r="458" spans="1:6" x14ac:dyDescent="0.25">
      <c r="A458" s="1">
        <v>43759</v>
      </c>
      <c r="B458">
        <v>4055.2716420000002</v>
      </c>
      <c r="C458">
        <v>106.564429479247</v>
      </c>
      <c r="E458" s="2">
        <f t="shared" ref="E458:F458" si="64">B458/B203-1</f>
        <v>0.16123708292296413</v>
      </c>
      <c r="F458" s="2">
        <f t="shared" si="64"/>
        <v>7.3684917785595827E-2</v>
      </c>
    </row>
    <row r="459" spans="1:6" x14ac:dyDescent="0.25">
      <c r="A459" s="1">
        <v>43760</v>
      </c>
      <c r="B459">
        <v>4054.411904</v>
      </c>
      <c r="C459">
        <v>106.830760350012</v>
      </c>
      <c r="E459" s="2">
        <f t="shared" ref="E459:F459" si="65">B459/B204-1</f>
        <v>0.15907568577150122</v>
      </c>
      <c r="F459" s="2">
        <f t="shared" si="65"/>
        <v>7.5888195026374783E-2</v>
      </c>
    </row>
    <row r="460" spans="1:6" x14ac:dyDescent="0.25">
      <c r="A460" s="1">
        <v>43761</v>
      </c>
      <c r="B460">
        <v>4063.2440112999998</v>
      </c>
      <c r="C460">
        <v>106.82144056353501</v>
      </c>
      <c r="E460" s="2">
        <f t="shared" ref="E460:F460" si="66">B460/B205-1</f>
        <v>0.15982430100349787</v>
      </c>
      <c r="F460" s="2">
        <f t="shared" si="66"/>
        <v>7.967537122007462E-2</v>
      </c>
    </row>
    <row r="461" spans="1:6" x14ac:dyDescent="0.25">
      <c r="A461" s="1">
        <v>43762</v>
      </c>
      <c r="B461">
        <v>4062.6340432000002</v>
      </c>
      <c r="C461">
        <v>106.789566130349</v>
      </c>
      <c r="E461" s="2">
        <f t="shared" ref="E461:F461" si="67">B461/B206-1</f>
        <v>0.15980635274304666</v>
      </c>
      <c r="F461" s="2">
        <f t="shared" si="67"/>
        <v>7.9959750859453615E-2</v>
      </c>
    </row>
    <row r="462" spans="1:6" x14ac:dyDescent="0.25">
      <c r="A462" s="1">
        <v>43763</v>
      </c>
      <c r="B462">
        <v>4066.8472483999999</v>
      </c>
      <c r="C462">
        <v>106.731313078683</v>
      </c>
      <c r="E462" s="2">
        <f t="shared" ref="E462:F462" si="68">B462/B207-1</f>
        <v>0.15975692982422851</v>
      </c>
      <c r="F462" s="2">
        <f t="shared" si="68"/>
        <v>8.2736583472728498E-2</v>
      </c>
    </row>
    <row r="463" spans="1:6" x14ac:dyDescent="0.25">
      <c r="A463" s="1">
        <v>43766</v>
      </c>
      <c r="B463">
        <v>4067.615029</v>
      </c>
      <c r="C463">
        <v>106.848261705632</v>
      </c>
      <c r="E463" s="2">
        <f t="shared" ref="E463:F463" si="69">B463/B208-1</f>
        <v>0.16214969596335327</v>
      </c>
      <c r="F463" s="2">
        <f t="shared" si="69"/>
        <v>8.6185328918639836E-2</v>
      </c>
    </row>
    <row r="464" spans="1:6" x14ac:dyDescent="0.25">
      <c r="A464" s="1">
        <v>43767</v>
      </c>
      <c r="B464">
        <v>4070.8061204000001</v>
      </c>
      <c r="C464">
        <v>106.916585378685</v>
      </c>
      <c r="E464" s="2">
        <f t="shared" ref="E464:F464" si="70">B464/B209-1</f>
        <v>0.16391677662055848</v>
      </c>
      <c r="F464" s="2">
        <f t="shared" si="70"/>
        <v>8.6154298729909096E-2</v>
      </c>
    </row>
    <row r="465" spans="1:6" x14ac:dyDescent="0.25">
      <c r="A465" s="1">
        <v>43768</v>
      </c>
      <c r="B465">
        <v>4085.3555986000001</v>
      </c>
      <c r="C465">
        <v>106.93246616438201</v>
      </c>
      <c r="E465" s="2">
        <f t="shared" ref="E465:F465" si="71">B465/B210-1</f>
        <v>0.16887107867543238</v>
      </c>
      <c r="F465" s="2">
        <f t="shared" si="71"/>
        <v>8.9024899789244882E-2</v>
      </c>
    </row>
    <row r="466" spans="1:6" x14ac:dyDescent="0.25">
      <c r="A466" s="1">
        <v>43769</v>
      </c>
      <c r="B466">
        <v>4071.9592127999999</v>
      </c>
      <c r="C466">
        <v>107.003135417024</v>
      </c>
      <c r="E466" s="2">
        <f t="shared" ref="E466:F466" si="72">B466/B211-1</f>
        <v>0.16593751084386255</v>
      </c>
      <c r="F466" s="2">
        <f t="shared" si="72"/>
        <v>9.1097138180179948E-2</v>
      </c>
    </row>
    <row r="467" spans="1:6" x14ac:dyDescent="0.25">
      <c r="A467" s="1">
        <v>43770</v>
      </c>
      <c r="B467">
        <v>4070.9513612999999</v>
      </c>
      <c r="C467">
        <v>107.125406417327</v>
      </c>
      <c r="E467" s="2">
        <f t="shared" ref="E467:F467" si="73">B467/B212-1</f>
        <v>0.16438270682282186</v>
      </c>
      <c r="F467" s="2">
        <f t="shared" si="73"/>
        <v>9.3146596428673067E-2</v>
      </c>
    </row>
    <row r="468" spans="1:6" x14ac:dyDescent="0.25">
      <c r="A468" s="1">
        <v>43773</v>
      </c>
      <c r="B468">
        <v>4072.9209719999999</v>
      </c>
      <c r="C468">
        <v>107.018132528576</v>
      </c>
      <c r="E468" s="2">
        <f t="shared" ref="E468:F468" si="74">B468/B213-1</f>
        <v>0.16450345379508646</v>
      </c>
      <c r="F468" s="2">
        <f t="shared" si="74"/>
        <v>0.10023340477120435</v>
      </c>
    </row>
    <row r="469" spans="1:6" x14ac:dyDescent="0.25">
      <c r="A469" s="1">
        <v>43774</v>
      </c>
      <c r="B469">
        <v>4082.8958447999998</v>
      </c>
      <c r="C469">
        <v>106.651863023386</v>
      </c>
      <c r="E469" s="2">
        <f t="shared" ref="E469:F469" si="75">B469/B214-1</f>
        <v>0.16542528385696653</v>
      </c>
      <c r="F469" s="2">
        <f t="shared" si="75"/>
        <v>9.7033805752893665E-2</v>
      </c>
    </row>
    <row r="470" spans="1:6" x14ac:dyDescent="0.25">
      <c r="A470" s="1">
        <v>43775</v>
      </c>
      <c r="B470">
        <v>4080.3508302999999</v>
      </c>
      <c r="C470">
        <v>106.746316036674</v>
      </c>
      <c r="E470" s="2">
        <f t="shared" ref="E470:F470" si="76">B470/B215-1</f>
        <v>0.16119215821877497</v>
      </c>
      <c r="F470" s="2">
        <f t="shared" si="76"/>
        <v>9.828924637961034E-2</v>
      </c>
    </row>
    <row r="471" spans="1:6" x14ac:dyDescent="0.25">
      <c r="A471" s="1">
        <v>43776</v>
      </c>
      <c r="B471">
        <v>4087.8105277999998</v>
      </c>
      <c r="C471">
        <v>106.406427495073</v>
      </c>
      <c r="E471" s="2">
        <f t="shared" ref="E471:F471" si="77">B471/B216-1</f>
        <v>0.16222402914830791</v>
      </c>
      <c r="F471" s="2">
        <f t="shared" si="77"/>
        <v>9.2529231687055846E-2</v>
      </c>
    </row>
    <row r="472" spans="1:6" x14ac:dyDescent="0.25">
      <c r="A472" s="1">
        <v>43777</v>
      </c>
      <c r="B472">
        <v>4097.5205488000001</v>
      </c>
      <c r="C472">
        <v>106.365897657576</v>
      </c>
      <c r="E472" s="2">
        <f t="shared" ref="E472:F472" si="78">B472/B217-1</f>
        <v>0.16435000318876281</v>
      </c>
      <c r="F472" s="2">
        <f t="shared" si="78"/>
        <v>9.1088155771203327E-2</v>
      </c>
    </row>
    <row r="473" spans="1:6" x14ac:dyDescent="0.25">
      <c r="A473" s="1">
        <v>43780</v>
      </c>
      <c r="B473">
        <v>4093.6067210000001</v>
      </c>
      <c r="C473">
        <v>106.363146324421</v>
      </c>
      <c r="E473" s="2">
        <f t="shared" ref="E473:F473" si="79">B473/B218-1</f>
        <v>0.16129018420697583</v>
      </c>
      <c r="F473" s="2">
        <f t="shared" si="79"/>
        <v>8.9204646586096725E-2</v>
      </c>
    </row>
    <row r="474" spans="1:6" x14ac:dyDescent="0.25">
      <c r="A474" s="1">
        <v>43781</v>
      </c>
      <c r="B474">
        <v>4093.7944705</v>
      </c>
      <c r="C474">
        <v>106.235769184208</v>
      </c>
      <c r="E474" s="2">
        <f t="shared" ref="E474:F474" si="80">B474/B219-1</f>
        <v>0.16067338762811545</v>
      </c>
      <c r="F474" s="2">
        <f t="shared" si="80"/>
        <v>8.8609102609882084E-2</v>
      </c>
    </row>
    <row r="475" spans="1:6" x14ac:dyDescent="0.25">
      <c r="A475" s="1">
        <v>43782</v>
      </c>
      <c r="B475">
        <v>4090.1148441999999</v>
      </c>
      <c r="C475">
        <v>106.166275458012</v>
      </c>
      <c r="E475" s="2">
        <f t="shared" ref="E475:F475" si="81">B475/B220-1</f>
        <v>0.15928120766060383</v>
      </c>
      <c r="F475" s="2">
        <f t="shared" si="81"/>
        <v>9.1547707265702938E-2</v>
      </c>
    </row>
    <row r="476" spans="1:6" x14ac:dyDescent="0.25">
      <c r="A476" s="1">
        <v>43783</v>
      </c>
      <c r="B476">
        <v>4089.604808</v>
      </c>
      <c r="C476">
        <v>106.128862867584</v>
      </c>
      <c r="E476" s="2">
        <f t="shared" ref="E476:F476" si="82">B476/B221-1</f>
        <v>0.15827238415776468</v>
      </c>
      <c r="F476" s="2">
        <f t="shared" si="82"/>
        <v>9.0638519114629057E-2</v>
      </c>
    </row>
    <row r="477" spans="1:6" x14ac:dyDescent="0.25">
      <c r="A477" s="1">
        <v>43787</v>
      </c>
      <c r="B477">
        <v>4084.5828293999998</v>
      </c>
      <c r="C477">
        <v>106.011523564228</v>
      </c>
      <c r="E477" s="2">
        <f t="shared" ref="E477:F477" si="83">B477/B222-1</f>
        <v>0.16150239296668656</v>
      </c>
      <c r="F477" s="2">
        <f t="shared" si="83"/>
        <v>9.4868161009538543E-2</v>
      </c>
    </row>
    <row r="478" spans="1:6" x14ac:dyDescent="0.25">
      <c r="A478" s="1">
        <v>43788</v>
      </c>
      <c r="B478">
        <v>4083.2852225000001</v>
      </c>
      <c r="C478">
        <v>105.731419992176</v>
      </c>
      <c r="E478" s="2">
        <f t="shared" ref="E478:F478" si="84">B478/B223-1</f>
        <v>0.1609419316096623</v>
      </c>
      <c r="F478" s="2">
        <f t="shared" si="84"/>
        <v>9.2501334145829173E-2</v>
      </c>
    </row>
    <row r="479" spans="1:6" x14ac:dyDescent="0.25">
      <c r="A479" s="1">
        <v>43789</v>
      </c>
      <c r="B479">
        <v>4083.5486804000002</v>
      </c>
      <c r="C479">
        <v>105.73024380794</v>
      </c>
      <c r="E479" s="2">
        <f t="shared" ref="E479:F479" si="85">B479/B224-1</f>
        <v>0.16358779899167009</v>
      </c>
      <c r="F479" s="2">
        <f t="shared" si="85"/>
        <v>9.7989567931445087E-2</v>
      </c>
    </row>
    <row r="480" spans="1:6" x14ac:dyDescent="0.25">
      <c r="A480" s="1">
        <v>43790</v>
      </c>
      <c r="B480">
        <v>4086.3736905999999</v>
      </c>
      <c r="C480">
        <v>105.74465398677501</v>
      </c>
      <c r="E480" s="2">
        <f t="shared" ref="E480:F480" si="86">B480/B225-1</f>
        <v>0.16517660994077166</v>
      </c>
      <c r="F480" s="2">
        <f t="shared" si="86"/>
        <v>0.10060984868939027</v>
      </c>
    </row>
    <row r="481" spans="1:6" x14ac:dyDescent="0.25">
      <c r="A481" s="1">
        <v>43791</v>
      </c>
      <c r="B481">
        <v>4089.7134409999999</v>
      </c>
      <c r="C481">
        <v>105.971652005301</v>
      </c>
      <c r="E481" s="2">
        <f t="shared" ref="E481:F481" si="87">B481/B226-1</f>
        <v>0.16881795594993032</v>
      </c>
      <c r="F481" s="2">
        <f t="shared" si="87"/>
        <v>0.10766051088635575</v>
      </c>
    </row>
    <row r="482" spans="1:6" x14ac:dyDescent="0.25">
      <c r="A482" s="1">
        <v>43794</v>
      </c>
      <c r="B482">
        <v>4099.3467977999999</v>
      </c>
      <c r="C482">
        <v>106.14636405302799</v>
      </c>
      <c r="E482" s="2">
        <f t="shared" ref="E482:F482" si="88">B482/B227-1</f>
        <v>0.1735178646865021</v>
      </c>
      <c r="F482" s="2">
        <f t="shared" si="88"/>
        <v>0.11079838248473672</v>
      </c>
    </row>
    <row r="483" spans="1:6" x14ac:dyDescent="0.25">
      <c r="A483" s="1">
        <v>43795</v>
      </c>
      <c r="B483">
        <v>4101.0696896999998</v>
      </c>
      <c r="C483">
        <v>106.23516154212101</v>
      </c>
      <c r="E483" s="2">
        <f t="shared" ref="E483:F483" si="89">B483/B228-1</f>
        <v>0.17269681431719897</v>
      </c>
      <c r="F483" s="2">
        <f t="shared" si="89"/>
        <v>0.11158396887364952</v>
      </c>
    </row>
    <row r="484" spans="1:6" x14ac:dyDescent="0.25">
      <c r="A484" s="1">
        <v>43796</v>
      </c>
      <c r="B484">
        <v>4102.4356723000001</v>
      </c>
      <c r="C484">
        <v>106.16974300752899</v>
      </c>
      <c r="E484" s="2">
        <f t="shared" ref="E484:F484" si="90">B484/B229-1</f>
        <v>0.17313067791513737</v>
      </c>
      <c r="F484" s="2">
        <f t="shared" si="90"/>
        <v>0.18450089339882214</v>
      </c>
    </row>
    <row r="485" spans="1:6" x14ac:dyDescent="0.25">
      <c r="A485" s="1">
        <v>43797</v>
      </c>
      <c r="B485">
        <v>4107.8018525999996</v>
      </c>
      <c r="C485">
        <v>106.166551208199</v>
      </c>
      <c r="E485" s="2">
        <f t="shared" ref="E485:F485" si="91">B485/B230-1</f>
        <v>0.17851269718776575</v>
      </c>
      <c r="F485" s="2">
        <f t="shared" si="91"/>
        <v>0.11401326841519954</v>
      </c>
    </row>
    <row r="486" spans="1:6" x14ac:dyDescent="0.25">
      <c r="A486" s="1">
        <v>43798</v>
      </c>
      <c r="B486">
        <v>4100.5427252999998</v>
      </c>
      <c r="C486">
        <v>106.13888309137501</v>
      </c>
      <c r="E486" s="2">
        <f t="shared" ref="E486:F486" si="92">B486/B231-1</f>
        <v>0.17682281550181211</v>
      </c>
      <c r="F486" s="2">
        <f t="shared" si="92"/>
        <v>0.11924307945956314</v>
      </c>
    </row>
    <row r="487" spans="1:6" x14ac:dyDescent="0.25">
      <c r="A487" s="1">
        <v>43801</v>
      </c>
      <c r="B487">
        <v>4104.7624833999998</v>
      </c>
      <c r="C487">
        <v>105.735306686703</v>
      </c>
      <c r="E487" s="2">
        <f t="shared" ref="E487:F487" si="93">B487/B232-1</f>
        <v>0.17494186332421302</v>
      </c>
      <c r="F487" s="2">
        <f t="shared" si="93"/>
        <v>0.11195962481855815</v>
      </c>
    </row>
    <row r="488" spans="1:6" x14ac:dyDescent="0.25">
      <c r="A488" s="1">
        <v>43802</v>
      </c>
      <c r="B488">
        <v>4097.8585736000005</v>
      </c>
      <c r="C488">
        <v>105.731695460428</v>
      </c>
      <c r="E488" s="2">
        <f t="shared" ref="E488:F488" si="94">B488/B233-1</f>
        <v>0.1715967535026135</v>
      </c>
      <c r="F488" s="2">
        <f t="shared" si="94"/>
        <v>0.10976664204741593</v>
      </c>
    </row>
    <row r="489" spans="1:6" x14ac:dyDescent="0.25">
      <c r="A489" s="1">
        <v>43803</v>
      </c>
      <c r="B489">
        <v>4107.5104554999998</v>
      </c>
      <c r="C489">
        <v>105.762794758702</v>
      </c>
      <c r="E489" s="2">
        <f t="shared" ref="E489:F489" si="95">B489/B234-1</f>
        <v>0.17472945624355307</v>
      </c>
      <c r="F489" s="2">
        <f t="shared" si="95"/>
        <v>0.10989802161306916</v>
      </c>
    </row>
    <row r="490" spans="1:6" x14ac:dyDescent="0.25">
      <c r="A490" s="1">
        <v>43804</v>
      </c>
      <c r="B490">
        <v>4109.6688286999997</v>
      </c>
      <c r="C490">
        <v>105.86440267657299</v>
      </c>
      <c r="E490" s="2">
        <f t="shared" ref="E490:F490" si="96">B490/B235-1</f>
        <v>0.17099498995813778</v>
      </c>
      <c r="F490" s="2">
        <f t="shared" si="96"/>
        <v>0.10168873298258263</v>
      </c>
    </row>
    <row r="491" spans="1:6" x14ac:dyDescent="0.25">
      <c r="A491" s="1">
        <v>43805</v>
      </c>
      <c r="B491">
        <v>4116.1406374999997</v>
      </c>
      <c r="C491">
        <v>106.075875631739</v>
      </c>
      <c r="E491" s="2">
        <f t="shared" ref="E491:F491" si="97">B491/B236-1</f>
        <v>0.1742651531071433</v>
      </c>
      <c r="F491" s="2">
        <f t="shared" si="97"/>
        <v>0.10571460163808188</v>
      </c>
    </row>
    <row r="492" spans="1:6" x14ac:dyDescent="0.25">
      <c r="A492" s="1">
        <v>43808</v>
      </c>
      <c r="B492">
        <v>4118.1985590000004</v>
      </c>
      <c r="C492">
        <v>106.362215339324</v>
      </c>
      <c r="E492" s="2">
        <f t="shared" ref="E492:F492" si="98">B492/B237-1</f>
        <v>0.17467827814802273</v>
      </c>
      <c r="F492" s="2">
        <f t="shared" si="98"/>
        <v>0.10846331816378174</v>
      </c>
    </row>
    <row r="493" spans="1:6" x14ac:dyDescent="0.25">
      <c r="A493" s="1">
        <v>43809</v>
      </c>
      <c r="B493">
        <v>4120.1575592999998</v>
      </c>
      <c r="C493">
        <v>106.393182998371</v>
      </c>
      <c r="E493" s="2">
        <f t="shared" ref="E493:F493" si="99">B493/B238-1</f>
        <v>0.1785391678011452</v>
      </c>
      <c r="F493" s="2">
        <f t="shared" si="99"/>
        <v>0.11104504253621328</v>
      </c>
    </row>
    <row r="494" spans="1:6" x14ac:dyDescent="0.25">
      <c r="A494" s="1">
        <v>43810</v>
      </c>
      <c r="B494">
        <v>4122.1291607000003</v>
      </c>
      <c r="C494">
        <v>106.593492613309</v>
      </c>
      <c r="E494" s="2">
        <f t="shared" ref="E494:F494" si="100">B494/B239-1</f>
        <v>0.17822270417284769</v>
      </c>
      <c r="F494" s="2">
        <f t="shared" si="100"/>
        <v>0.11089424302460871</v>
      </c>
    </row>
    <row r="495" spans="1:6" x14ac:dyDescent="0.25">
      <c r="A495" s="1">
        <v>43811</v>
      </c>
      <c r="B495">
        <v>4133.9757062999997</v>
      </c>
      <c r="C495">
        <v>106.64143699090501</v>
      </c>
      <c r="E495" s="2">
        <f t="shared" ref="E495:F495" si="101">B495/B240-1</f>
        <v>0.17866872119560284</v>
      </c>
      <c r="F495" s="2">
        <f t="shared" si="101"/>
        <v>0.11143620349215877</v>
      </c>
    </row>
    <row r="496" spans="1:6" x14ac:dyDescent="0.25">
      <c r="A496" s="1">
        <v>43812</v>
      </c>
      <c r="B496">
        <v>4138.5012783000002</v>
      </c>
      <c r="C496">
        <v>106.967631792316</v>
      </c>
      <c r="E496" s="2">
        <f t="shared" ref="E496:F496" si="102">B496/B241-1</f>
        <v>0.17923776313900897</v>
      </c>
      <c r="F496" s="2">
        <f t="shared" si="102"/>
        <v>0.11153325419384541</v>
      </c>
    </row>
    <row r="497" spans="1:6" x14ac:dyDescent="0.25">
      <c r="A497" s="1">
        <v>43815</v>
      </c>
      <c r="B497">
        <v>4144.0909306000003</v>
      </c>
      <c r="C497">
        <v>107.07759919885299</v>
      </c>
      <c r="E497" s="2">
        <f t="shared" ref="E497:F497" si="103">B497/B242-1</f>
        <v>0.18196254491284081</v>
      </c>
      <c r="F497" s="2">
        <f t="shared" si="103"/>
        <v>0.10567316214059796</v>
      </c>
    </row>
    <row r="498" spans="1:6" x14ac:dyDescent="0.25">
      <c r="A498" s="1">
        <v>43816</v>
      </c>
      <c r="B498">
        <v>4151.6898391000004</v>
      </c>
      <c r="C498">
        <v>107.32108690587999</v>
      </c>
      <c r="E498" s="2">
        <f t="shared" ref="E498:F498" si="104">B498/B243-1</f>
        <v>0.17967760449246772</v>
      </c>
      <c r="F498" s="2">
        <f t="shared" si="104"/>
        <v>0.10677681849499576</v>
      </c>
    </row>
    <row r="499" spans="1:6" x14ac:dyDescent="0.25">
      <c r="A499" s="1">
        <v>43817</v>
      </c>
      <c r="B499">
        <v>4152.1427331000004</v>
      </c>
      <c r="C499">
        <v>107.451900111413</v>
      </c>
      <c r="E499" s="2">
        <f t="shared" ref="E499:F499" si="105">B499/B244-1</f>
        <v>0.1813550079037185</v>
      </c>
      <c r="F499" s="2">
        <f t="shared" si="105"/>
        <v>0.10778982650387592</v>
      </c>
    </row>
    <row r="500" spans="1:6" x14ac:dyDescent="0.25">
      <c r="A500" s="1">
        <v>43818</v>
      </c>
      <c r="B500">
        <v>4158.8645389000003</v>
      </c>
      <c r="C500">
        <v>107.40592342525601</v>
      </c>
      <c r="E500" s="2">
        <f t="shared" ref="E500:F500" si="106">B500/B245-1</f>
        <v>0.18421513067473239</v>
      </c>
      <c r="F500" s="2">
        <f t="shared" si="106"/>
        <v>0.10580814287802154</v>
      </c>
    </row>
    <row r="501" spans="1:6" x14ac:dyDescent="0.25">
      <c r="A501" s="1">
        <v>43819</v>
      </c>
      <c r="B501">
        <v>4159.6105140999998</v>
      </c>
      <c r="C501">
        <v>107.40869326637601</v>
      </c>
      <c r="E501" s="2">
        <f t="shared" ref="E501:F501" si="107">B501/B246-1</f>
        <v>0.18307018916321627</v>
      </c>
      <c r="F501" s="2">
        <f t="shared" si="107"/>
        <v>0.1063789263749999</v>
      </c>
    </row>
    <row r="502" spans="1:6" x14ac:dyDescent="0.25">
      <c r="A502" s="1">
        <v>43822</v>
      </c>
      <c r="B502">
        <v>4162.6206056999999</v>
      </c>
      <c r="C502">
        <v>107.448391457114</v>
      </c>
      <c r="E502" s="2">
        <f t="shared" ref="E502:F502" si="108">B502/B247-1</f>
        <v>0.18463847442759973</v>
      </c>
      <c r="F502" s="2">
        <f t="shared" si="108"/>
        <v>0.10744996253858163</v>
      </c>
    </row>
    <row r="503" spans="1:6" x14ac:dyDescent="0.25">
      <c r="A503" s="1">
        <v>43823</v>
      </c>
      <c r="B503">
        <v>4164.8776429</v>
      </c>
      <c r="C503">
        <v>107.467763352228</v>
      </c>
      <c r="E503" s="2">
        <f t="shared" ref="E503:F503" si="109">B503/B248-1</f>
        <v>0.18713787317075314</v>
      </c>
      <c r="F503" s="2">
        <f t="shared" si="109"/>
        <v>0.11101213225015716</v>
      </c>
    </row>
    <row r="504" spans="1:6" x14ac:dyDescent="0.25">
      <c r="A504" s="1">
        <v>43825</v>
      </c>
      <c r="B504">
        <v>4165.8940303999998</v>
      </c>
      <c r="C504">
        <v>107.445031313344</v>
      </c>
      <c r="E504" s="2">
        <f t="shared" ref="E504:F504" si="110">B504/B249-1</f>
        <v>0.18743286790568736</v>
      </c>
      <c r="F504" s="2">
        <f t="shared" si="110"/>
        <v>0.11278681666964596</v>
      </c>
    </row>
    <row r="505" spans="1:6" x14ac:dyDescent="0.25">
      <c r="A505" s="1">
        <v>43826</v>
      </c>
      <c r="B505">
        <v>4167.4344437999998</v>
      </c>
      <c r="C505">
        <v>107.563979713113</v>
      </c>
      <c r="E505" s="2">
        <f t="shared" ref="E505:F505" si="111">B505/B250-1</f>
        <v>0.18736950104774475</v>
      </c>
      <c r="F505" s="2">
        <f t="shared" si="111"/>
        <v>0.10959401658386403</v>
      </c>
    </row>
    <row r="506" spans="1:6" x14ac:dyDescent="0.25">
      <c r="A506" s="1">
        <v>43829</v>
      </c>
      <c r="B506">
        <v>4169.3887004999997</v>
      </c>
      <c r="C506">
        <v>107.540425772567</v>
      </c>
      <c r="E506" s="2">
        <f t="shared" ref="E506:F506" si="112">B506/B251-1</f>
        <v>0.18564217715139364</v>
      </c>
      <c r="F506" s="2">
        <f t="shared" si="112"/>
        <v>0.10974030625115017</v>
      </c>
    </row>
    <row r="507" spans="1:6" x14ac:dyDescent="0.25">
      <c r="A507" s="1">
        <v>43830</v>
      </c>
      <c r="B507">
        <v>4171.0337087999997</v>
      </c>
      <c r="C507">
        <v>107.487778467368</v>
      </c>
      <c r="E507" s="2">
        <f t="shared" ref="E507:F507" si="113">B507/B252-1</f>
        <v>0.19055634411209499</v>
      </c>
      <c r="F507" s="2">
        <f t="shared" si="113"/>
        <v>0.10990658643417173</v>
      </c>
    </row>
    <row r="508" spans="1:6" x14ac:dyDescent="0.25">
      <c r="A508" s="1">
        <v>43832</v>
      </c>
      <c r="B508">
        <v>4169.3204017999997</v>
      </c>
      <c r="C508">
        <v>107.653543592077</v>
      </c>
      <c r="E508" s="2">
        <f t="shared" ref="E508:F508" si="114">B508/B253-1</f>
        <v>0.19124805558653279</v>
      </c>
      <c r="F508" s="2">
        <f t="shared" si="114"/>
        <v>0.11154198671587734</v>
      </c>
    </row>
    <row r="509" spans="1:6" x14ac:dyDescent="0.25">
      <c r="A509" s="1">
        <v>43833</v>
      </c>
      <c r="B509">
        <v>4164.6953927000004</v>
      </c>
      <c r="C509">
        <v>107.87768024467</v>
      </c>
      <c r="E509" s="2">
        <f t="shared" ref="E509:F509" si="115">B509/B254-1</f>
        <v>0.18940476801780304</v>
      </c>
      <c r="F509" s="2">
        <f t="shared" si="115"/>
        <v>0.21530245437410311</v>
      </c>
    </row>
    <row r="510" spans="1:6" x14ac:dyDescent="0.25">
      <c r="A510" s="1">
        <v>43836</v>
      </c>
      <c r="B510">
        <v>4170.3981181999998</v>
      </c>
      <c r="C510">
        <v>108.032183136151</v>
      </c>
      <c r="E510" s="2">
        <f t="shared" ref="E510:F510" si="116">B510/B255-1</f>
        <v>0.19511858568299423</v>
      </c>
      <c r="F510" s="2">
        <f t="shared" si="116"/>
        <v>0.11517294427006508</v>
      </c>
    </row>
    <row r="511" spans="1:6" x14ac:dyDescent="0.25">
      <c r="A511" s="1">
        <v>43837</v>
      </c>
      <c r="B511">
        <v>4177.2553158000001</v>
      </c>
      <c r="C511">
        <v>108.135619872566</v>
      </c>
      <c r="E511" s="2">
        <f t="shared" ref="E511:F511" si="117">B511/B256-1</f>
        <v>0.19655539493134322</v>
      </c>
      <c r="F511" s="2">
        <f t="shared" si="117"/>
        <v>0.11333001177640178</v>
      </c>
    </row>
    <row r="512" spans="1:6" x14ac:dyDescent="0.25">
      <c r="A512" s="1">
        <v>43838</v>
      </c>
      <c r="B512">
        <v>4181.2086846000002</v>
      </c>
      <c r="C512">
        <v>108.116949358304</v>
      </c>
      <c r="E512" s="2">
        <f t="shared" ref="E512:F512" si="118">B512/B257-1</f>
        <v>0.19051695530624957</v>
      </c>
      <c r="F512" s="2">
        <f t="shared" si="118"/>
        <v>0.10875608757483368</v>
      </c>
    </row>
    <row r="513" spans="1:6" x14ac:dyDescent="0.25">
      <c r="A513" s="1">
        <v>43839</v>
      </c>
      <c r="B513">
        <v>4195.8408486999997</v>
      </c>
      <c r="C513">
        <v>108.262689197196</v>
      </c>
      <c r="E513" s="2">
        <f t="shared" ref="E513:F513" si="119">B513/B258-1</f>
        <v>0.19160250771825726</v>
      </c>
      <c r="F513" s="2">
        <f t="shared" si="119"/>
        <v>0.10485019517119687</v>
      </c>
    </row>
    <row r="514" spans="1:6" x14ac:dyDescent="0.25">
      <c r="A514" s="1">
        <v>43840</v>
      </c>
      <c r="B514">
        <v>4202.5846263000003</v>
      </c>
      <c r="C514">
        <v>108.48466221496599</v>
      </c>
      <c r="E514" s="2">
        <f t="shared" ref="E514:F514" si="120">B514/B259-1</f>
        <v>0.19025060252156134</v>
      </c>
      <c r="F514" s="2">
        <f t="shared" si="120"/>
        <v>0.1052343929313313</v>
      </c>
    </row>
    <row r="515" spans="1:6" x14ac:dyDescent="0.25">
      <c r="A515" s="1">
        <v>43843</v>
      </c>
      <c r="B515">
        <v>4206.7256589999997</v>
      </c>
      <c r="C515">
        <v>108.53136003764899</v>
      </c>
      <c r="E515" s="2">
        <f t="shared" ref="E515:F515" si="121">B515/B260-1</f>
        <v>0.1904437680682749</v>
      </c>
      <c r="F515" s="2">
        <f t="shared" si="121"/>
        <v>0.10212639702535053</v>
      </c>
    </row>
    <row r="516" spans="1:6" x14ac:dyDescent="0.25">
      <c r="A516" s="1">
        <v>43844</v>
      </c>
      <c r="B516">
        <v>4208.7149992000004</v>
      </c>
      <c r="C516">
        <v>108.479911252321</v>
      </c>
      <c r="E516" s="2">
        <f t="shared" ref="E516:F516" si="122">B516/B261-1</f>
        <v>0.18963545174784002</v>
      </c>
      <c r="F516" s="2">
        <f t="shared" si="122"/>
        <v>0.10329291391178685</v>
      </c>
    </row>
    <row r="517" spans="1:6" x14ac:dyDescent="0.25">
      <c r="A517" s="1">
        <v>43845</v>
      </c>
      <c r="B517">
        <v>4211.9182816000002</v>
      </c>
      <c r="C517">
        <v>108.663911755795</v>
      </c>
      <c r="E517" s="2">
        <f t="shared" ref="E517:F517" si="123">B517/B262-1</f>
        <v>0.19114629081534384</v>
      </c>
      <c r="F517" s="2">
        <f t="shared" si="123"/>
        <v>0.10479915748117286</v>
      </c>
    </row>
    <row r="518" spans="1:6" x14ac:dyDescent="0.25">
      <c r="A518" s="1">
        <v>43846</v>
      </c>
      <c r="B518">
        <v>4217.9659718000003</v>
      </c>
      <c r="C518">
        <v>108.847203620248</v>
      </c>
      <c r="E518" s="2">
        <f t="shared" ref="E518:F518" si="124">B518/B263-1</f>
        <v>0.1924588343341842</v>
      </c>
      <c r="F518" s="2">
        <f t="shared" si="124"/>
        <v>0.10526610646592927</v>
      </c>
    </row>
    <row r="519" spans="1:6" x14ac:dyDescent="0.25">
      <c r="A519" s="1">
        <v>43847</v>
      </c>
      <c r="B519">
        <v>4227.4636921000001</v>
      </c>
      <c r="C519">
        <v>108.83031457387099</v>
      </c>
      <c r="E519" s="2">
        <f t="shared" ref="E519:F519" si="125">B519/B264-1</f>
        <v>0.19477910480697735</v>
      </c>
      <c r="F519" s="2">
        <f t="shared" si="125"/>
        <v>0.10405899650136607</v>
      </c>
    </row>
    <row r="520" spans="1:6" x14ac:dyDescent="0.25">
      <c r="A520" s="1">
        <v>43850</v>
      </c>
      <c r="B520">
        <v>4224.7288291000004</v>
      </c>
      <c r="C520">
        <v>108.820886776573</v>
      </c>
      <c r="E520" s="2">
        <f t="shared" ref="E520:F520" si="126">B520/B265-1</f>
        <v>0.19113027962493256</v>
      </c>
      <c r="F520" s="2">
        <f t="shared" si="126"/>
        <v>0.10250899681814718</v>
      </c>
    </row>
    <row r="521" spans="1:6" x14ac:dyDescent="0.25">
      <c r="A521" s="1">
        <v>43851</v>
      </c>
      <c r="B521">
        <v>4225.7161624</v>
      </c>
      <c r="C521">
        <v>108.951660248254</v>
      </c>
      <c r="E521" s="2">
        <f t="shared" ref="E521:F521" si="127">B521/B266-1</f>
        <v>0.18509838716248894</v>
      </c>
      <c r="F521" s="2">
        <f t="shared" si="127"/>
        <v>0.10177825518178829</v>
      </c>
    </row>
    <row r="522" spans="1:6" x14ac:dyDescent="0.25">
      <c r="A522" s="1">
        <v>43852</v>
      </c>
      <c r="B522">
        <v>4229.3041303</v>
      </c>
      <c r="C522">
        <v>109.12855505248299</v>
      </c>
      <c r="E522" s="2">
        <f t="shared" ref="E522:F522" si="128">B522/B267-1</f>
        <v>0.18440874492481463</v>
      </c>
      <c r="F522" s="2">
        <f t="shared" si="128"/>
        <v>9.785498359381406E-2</v>
      </c>
    </row>
    <row r="523" spans="1:6" x14ac:dyDescent="0.25">
      <c r="A523" s="1">
        <v>43853</v>
      </c>
      <c r="B523">
        <v>4233.0625155999996</v>
      </c>
      <c r="C523">
        <v>109.122205741134</v>
      </c>
      <c r="E523" s="2">
        <f t="shared" ref="E523:F523" si="129">B523/B268-1</f>
        <v>0.1850924144671755</v>
      </c>
      <c r="F523" s="2">
        <f t="shared" si="129"/>
        <v>9.7284186314239518E-2</v>
      </c>
    </row>
    <row r="524" spans="1:6" x14ac:dyDescent="0.25">
      <c r="A524" s="1">
        <v>43854</v>
      </c>
      <c r="B524">
        <v>4230.4312591999997</v>
      </c>
      <c r="C524">
        <v>109.159173674508</v>
      </c>
      <c r="E524" s="2">
        <f t="shared" ref="E524:F524" si="130">B524/B269-1</f>
        <v>0.18403559624010812</v>
      </c>
      <c r="F524" s="2">
        <f t="shared" si="130"/>
        <v>9.7999816082357194E-2</v>
      </c>
    </row>
    <row r="525" spans="1:6" x14ac:dyDescent="0.25">
      <c r="A525" s="1">
        <v>43857</v>
      </c>
      <c r="B525">
        <v>4223.0693142</v>
      </c>
      <c r="C525">
        <v>108.98709908823101</v>
      </c>
      <c r="E525" s="2">
        <f t="shared" ref="E525:F525" si="131">B525/B270-1</f>
        <v>0.17861704662985756</v>
      </c>
      <c r="F525" s="2">
        <f t="shared" si="131"/>
        <v>9.4865076153422656E-2</v>
      </c>
    </row>
    <row r="526" spans="1:6" x14ac:dyDescent="0.25">
      <c r="A526" s="1">
        <v>43858</v>
      </c>
      <c r="B526">
        <v>4225.8970508000002</v>
      </c>
      <c r="C526">
        <v>108.98639185745</v>
      </c>
      <c r="E526" s="2">
        <f t="shared" ref="E526:F526" si="132">B526/B271-1</f>
        <v>0.18043129757109422</v>
      </c>
      <c r="F526" s="2">
        <f t="shared" si="132"/>
        <v>9.3867979412062486E-2</v>
      </c>
    </row>
    <row r="527" spans="1:6" x14ac:dyDescent="0.25">
      <c r="A527" s="1">
        <v>43859</v>
      </c>
      <c r="B527">
        <v>4231.3994363000002</v>
      </c>
      <c r="C527">
        <v>109.30961524817999</v>
      </c>
      <c r="E527" s="2">
        <f t="shared" ref="E527:F527" si="133">B527/B272-1</f>
        <v>0.18161835955963346</v>
      </c>
      <c r="F527" s="2">
        <f t="shared" si="133"/>
        <v>9.8263854197390144E-2</v>
      </c>
    </row>
    <row r="528" spans="1:6" x14ac:dyDescent="0.25">
      <c r="A528" s="1">
        <v>43860</v>
      </c>
      <c r="B528">
        <v>4232.9620354999997</v>
      </c>
      <c r="C528">
        <v>109.348512366604</v>
      </c>
      <c r="E528" s="2">
        <f t="shared" ref="E528:F528" si="134">B528/B273-1</f>
        <v>0.1817143309212883</v>
      </c>
      <c r="F528" s="2">
        <f t="shared" si="134"/>
        <v>0.10129506035753733</v>
      </c>
    </row>
    <row r="529" spans="1:6" x14ac:dyDescent="0.25">
      <c r="A529" s="1">
        <v>43861</v>
      </c>
      <c r="B529">
        <v>4234.9494275999996</v>
      </c>
      <c r="C529">
        <v>109.41453886031501</v>
      </c>
      <c r="E529" s="2">
        <f t="shared" ref="E529:F529" si="135">B529/B274-1</f>
        <v>0.18265996791799166</v>
      </c>
      <c r="F529" s="2">
        <f t="shared" si="135"/>
        <v>0.10404478066050626</v>
      </c>
    </row>
    <row r="530" spans="1:6" x14ac:dyDescent="0.25">
      <c r="A530" s="1">
        <v>43864</v>
      </c>
      <c r="B530">
        <v>4238.7891115000002</v>
      </c>
      <c r="C530">
        <v>109.311896701366</v>
      </c>
      <c r="E530" s="2">
        <f t="shared" ref="E530:F530" si="136">B530/B275-1</f>
        <v>0.1829590142629054</v>
      </c>
      <c r="F530" s="2">
        <f t="shared" si="136"/>
        <v>0.10580281092603383</v>
      </c>
    </row>
    <row r="531" spans="1:6" x14ac:dyDescent="0.25">
      <c r="A531" s="1">
        <v>43865</v>
      </c>
      <c r="B531">
        <v>4240.2247224000002</v>
      </c>
      <c r="C531">
        <v>108.991583372671</v>
      </c>
      <c r="E531" s="2">
        <f t="shared" ref="E531:F531" si="137">B531/B276-1</f>
        <v>0.18057464306380755</v>
      </c>
      <c r="F531" s="2">
        <f t="shared" si="137"/>
        <v>9.6337713750150211E-2</v>
      </c>
    </row>
    <row r="532" spans="1:6" x14ac:dyDescent="0.25">
      <c r="A532" s="1">
        <v>43866</v>
      </c>
      <c r="B532">
        <v>4246.4308699000003</v>
      </c>
      <c r="C532">
        <v>108.93076030842499</v>
      </c>
      <c r="E532" s="2">
        <f t="shared" ref="E532:F532" si="138">B532/B277-1</f>
        <v>0.18061327152525641</v>
      </c>
      <c r="F532" s="2">
        <f t="shared" si="138"/>
        <v>9.3749183779347156E-2</v>
      </c>
    </row>
    <row r="533" spans="1:6" x14ac:dyDescent="0.25">
      <c r="A533" s="1">
        <v>43867</v>
      </c>
      <c r="B533">
        <v>4257.2824693000002</v>
      </c>
      <c r="C533">
        <v>109.286707493148</v>
      </c>
      <c r="E533" s="2">
        <f t="shared" ref="E533:F533" si="139">B533/B278-1</f>
        <v>0.1813097352012456</v>
      </c>
      <c r="F533" s="2">
        <f t="shared" si="139"/>
        <v>9.6154565524093183E-2</v>
      </c>
    </row>
    <row r="534" spans="1:6" x14ac:dyDescent="0.25">
      <c r="A534" s="1">
        <v>43868</v>
      </c>
      <c r="B534">
        <v>4257.6456328000004</v>
      </c>
      <c r="C534">
        <v>109.399404763444</v>
      </c>
      <c r="E534" s="2">
        <f t="shared" ref="E534:F534" si="140">B534/B279-1</f>
        <v>0.17956896031670655</v>
      </c>
      <c r="F534" s="2">
        <f t="shared" si="140"/>
        <v>9.271118751979035E-2</v>
      </c>
    </row>
    <row r="535" spans="1:6" x14ac:dyDescent="0.25">
      <c r="A535" s="1">
        <v>43871</v>
      </c>
      <c r="B535">
        <v>4258.2853771999999</v>
      </c>
      <c r="C535">
        <v>109.442439927823</v>
      </c>
      <c r="E535" s="2">
        <f t="shared" ref="E535:F535" si="141">B535/B280-1</f>
        <v>0.18035745093801547</v>
      </c>
      <c r="F535" s="2">
        <f t="shared" si="141"/>
        <v>9.3966549964582313E-2</v>
      </c>
    </row>
    <row r="536" spans="1:6" x14ac:dyDescent="0.25">
      <c r="A536" s="1">
        <v>43872</v>
      </c>
      <c r="B536">
        <v>4266.6335835</v>
      </c>
      <c r="C536">
        <v>109.583738239081</v>
      </c>
      <c r="E536" s="2">
        <f t="shared" ref="E536:F536" si="142">B536/B281-1</f>
        <v>0.18475486054516543</v>
      </c>
      <c r="F536" s="2">
        <f t="shared" si="142"/>
        <v>9.7529479587963763E-2</v>
      </c>
    </row>
    <row r="537" spans="1:6" x14ac:dyDescent="0.25">
      <c r="A537" s="1">
        <v>43873</v>
      </c>
      <c r="B537">
        <v>4276.1599692999998</v>
      </c>
      <c r="C537">
        <v>109.73512084848301</v>
      </c>
      <c r="E537" s="2">
        <f t="shared" ref="E537:F537" si="143">B537/B282-1</f>
        <v>0.18927828565200588</v>
      </c>
      <c r="F537" s="2">
        <f t="shared" si="143"/>
        <v>0.10014578195130008</v>
      </c>
    </row>
    <row r="538" spans="1:6" x14ac:dyDescent="0.25">
      <c r="A538" s="1">
        <v>43874</v>
      </c>
      <c r="B538">
        <v>4283.7760681999998</v>
      </c>
      <c r="C538">
        <v>109.89572758044601</v>
      </c>
      <c r="E538" s="2">
        <f t="shared" ref="E538:F538" si="144">B538/B283-1</f>
        <v>0.18957647912423337</v>
      </c>
      <c r="F538" s="2">
        <f t="shared" si="144"/>
        <v>0.10226025729880139</v>
      </c>
    </row>
    <row r="539" spans="1:6" x14ac:dyDescent="0.25">
      <c r="A539" s="1">
        <v>43875</v>
      </c>
      <c r="B539">
        <v>4291.1306459999996</v>
      </c>
      <c r="C539">
        <v>110.114837396266</v>
      </c>
      <c r="E539" s="2">
        <f t="shared" ref="E539:F539" si="145">B539/B284-1</f>
        <v>0.19021127322514708</v>
      </c>
      <c r="F539" s="2">
        <f t="shared" si="145"/>
        <v>0.1041936118759188</v>
      </c>
    </row>
    <row r="540" spans="1:6" x14ac:dyDescent="0.25">
      <c r="A540" s="1">
        <v>43878</v>
      </c>
      <c r="B540">
        <v>4287.4034502000004</v>
      </c>
      <c r="C540">
        <v>110.114944013037</v>
      </c>
      <c r="E540" s="2">
        <f t="shared" ref="E540:F540" si="146">B540/B285-1</f>
        <v>0.18743963639651584</v>
      </c>
      <c r="F540" s="2">
        <f t="shared" si="146"/>
        <v>0.1039325522742085</v>
      </c>
    </row>
    <row r="541" spans="1:6" x14ac:dyDescent="0.25">
      <c r="A541" s="1">
        <v>43879</v>
      </c>
      <c r="B541">
        <v>4289.4124039999997</v>
      </c>
      <c r="C541">
        <v>110.210522223948</v>
      </c>
      <c r="E541" s="2">
        <f t="shared" ref="E541:F541" si="147">B541/B286-1</f>
        <v>0.18746727700234489</v>
      </c>
      <c r="F541" s="2">
        <f t="shared" si="147"/>
        <v>0.10303116698835546</v>
      </c>
    </row>
    <row r="542" spans="1:6" x14ac:dyDescent="0.25">
      <c r="A542" s="1">
        <v>43880</v>
      </c>
      <c r="B542">
        <v>4300.2369244000001</v>
      </c>
      <c r="C542">
        <v>110.248149418945</v>
      </c>
      <c r="E542" s="2">
        <f t="shared" ref="E542:F542" si="148">B542/B287-1</f>
        <v>0.19001346203802449</v>
      </c>
      <c r="F542" s="2">
        <f t="shared" si="148"/>
        <v>0.10324460451816164</v>
      </c>
    </row>
    <row r="543" spans="1:6" x14ac:dyDescent="0.25">
      <c r="A543" s="1">
        <v>43881</v>
      </c>
      <c r="B543">
        <v>4306.3250250999999</v>
      </c>
      <c r="C543">
        <v>110.778992687314</v>
      </c>
      <c r="E543" s="2">
        <f t="shared" ref="E543:F543" si="149">B543/B288-1</f>
        <v>0.19021296568520918</v>
      </c>
      <c r="F543" s="2">
        <f t="shared" si="149"/>
        <v>0.10854008442218155</v>
      </c>
    </row>
    <row r="544" spans="1:6" x14ac:dyDescent="0.25">
      <c r="A544" s="1">
        <v>43882</v>
      </c>
      <c r="B544">
        <v>4305.0992918000002</v>
      </c>
      <c r="C544">
        <v>110.858187386251</v>
      </c>
      <c r="E544" s="2">
        <f t="shared" ref="E544:F544" si="150">B544/B289-1</f>
        <v>0.18953949611272614</v>
      </c>
      <c r="F544" s="2">
        <f t="shared" si="150"/>
        <v>0.11104160410456854</v>
      </c>
    </row>
    <row r="545" spans="1:6" x14ac:dyDescent="0.25">
      <c r="A545" s="1">
        <v>43887</v>
      </c>
      <c r="B545">
        <v>4248.8867456999997</v>
      </c>
      <c r="C545">
        <v>109.40449329622101</v>
      </c>
      <c r="E545" s="2">
        <f t="shared" ref="E545:F545" si="151">B545/B290-1</f>
        <v>0.17307799371460164</v>
      </c>
      <c r="F545" s="2">
        <f t="shared" si="151"/>
        <v>9.6539061833053275E-2</v>
      </c>
    </row>
    <row r="546" spans="1:6" x14ac:dyDescent="0.25">
      <c r="A546" s="1">
        <v>43888</v>
      </c>
      <c r="B546">
        <v>4209.2942896000004</v>
      </c>
      <c r="C546">
        <v>108.014029672655</v>
      </c>
      <c r="E546" s="2">
        <f t="shared" ref="E546:F546" si="152">B546/B291-1</f>
        <v>0.1609672253362151</v>
      </c>
      <c r="F546" s="2">
        <f t="shared" si="152"/>
        <v>8.5044879659371242E-2</v>
      </c>
    </row>
    <row r="547" spans="1:6" x14ac:dyDescent="0.25">
      <c r="A547" s="1">
        <v>43889</v>
      </c>
      <c r="B547">
        <v>4170.8929895000001</v>
      </c>
      <c r="C547">
        <v>107.10711571697701</v>
      </c>
      <c r="E547" s="2">
        <f t="shared" ref="E547:F547" si="153">B547/B292-1</f>
        <v>0.14860180763123343</v>
      </c>
      <c r="F547" s="2">
        <f t="shared" si="153"/>
        <v>7.3772204511164174E-2</v>
      </c>
    </row>
    <row r="548" spans="1:6" x14ac:dyDescent="0.25">
      <c r="A548" s="1">
        <v>43892</v>
      </c>
      <c r="B548">
        <v>4172.28042</v>
      </c>
      <c r="C548">
        <v>107.564358667392</v>
      </c>
      <c r="E548" s="2">
        <f t="shared" ref="E548:F548" si="154">B548/B293-1</f>
        <v>0.14884169506702438</v>
      </c>
      <c r="F548" s="2">
        <f t="shared" si="154"/>
        <v>7.820319267316278E-2</v>
      </c>
    </row>
    <row r="549" spans="1:6" x14ac:dyDescent="0.25">
      <c r="A549" s="1">
        <v>43893</v>
      </c>
      <c r="B549">
        <v>4200.6343831000004</v>
      </c>
      <c r="C549">
        <v>108.590754641103</v>
      </c>
      <c r="E549" s="2">
        <f t="shared" ref="E549:F549" si="155">B549/B294-1</f>
        <v>0.15523763130721036</v>
      </c>
      <c r="F549" s="2">
        <f t="shared" si="155"/>
        <v>8.656645420860043E-2</v>
      </c>
    </row>
    <row r="550" spans="1:6" x14ac:dyDescent="0.25">
      <c r="A550" s="1">
        <v>43894</v>
      </c>
      <c r="B550">
        <v>4219.6445844</v>
      </c>
      <c r="C550">
        <v>109.26182753083999</v>
      </c>
      <c r="E550" s="2">
        <f t="shared" ref="E550:F550" si="156">B550/B295-1</f>
        <v>0.15826104499661109</v>
      </c>
      <c r="F550" s="2">
        <f t="shared" si="156"/>
        <v>9.2880685510702721E-2</v>
      </c>
    </row>
    <row r="551" spans="1:6" x14ac:dyDescent="0.25">
      <c r="A551" s="1">
        <v>43895</v>
      </c>
      <c r="B551">
        <v>4199.7849202999996</v>
      </c>
      <c r="C551">
        <v>108.49322469183799</v>
      </c>
      <c r="E551" s="2">
        <f t="shared" ref="E551:F551" si="157">B551/B296-1</f>
        <v>0.14983063740462566</v>
      </c>
      <c r="F551" s="2">
        <f t="shared" si="157"/>
        <v>8.5341535300194504E-2</v>
      </c>
    </row>
    <row r="552" spans="1:6" x14ac:dyDescent="0.25">
      <c r="A552" s="1">
        <v>43896</v>
      </c>
      <c r="B552">
        <v>4171.5434458999998</v>
      </c>
      <c r="C552">
        <v>107.789540360346</v>
      </c>
      <c r="E552" s="2">
        <f t="shared" ref="E552:F552" si="158">B552/B297-1</f>
        <v>0.14098661338776353</v>
      </c>
      <c r="F552" s="2">
        <f t="shared" si="158"/>
        <v>7.9322985656478107E-2</v>
      </c>
    </row>
    <row r="553" spans="1:6" x14ac:dyDescent="0.25">
      <c r="A553" s="1">
        <v>43899</v>
      </c>
      <c r="B553">
        <v>4051.5588099000001</v>
      </c>
      <c r="C553">
        <v>101.947491253679</v>
      </c>
      <c r="E553" s="2">
        <f t="shared" ref="E553:F553" si="159">B553/B298-1</f>
        <v>0.10824872011505615</v>
      </c>
      <c r="F553" s="2">
        <f t="shared" si="159"/>
        <v>2.026971233014585E-2</v>
      </c>
    </row>
    <row r="554" spans="1:6" x14ac:dyDescent="0.25">
      <c r="A554" s="1">
        <v>43900</v>
      </c>
      <c r="B554">
        <v>4063.4891358999998</v>
      </c>
      <c r="C554">
        <v>101.470479996934</v>
      </c>
      <c r="E554" s="2">
        <f t="shared" ref="E554:F554" si="160">B554/B299-1</f>
        <v>0.1124949274250262</v>
      </c>
      <c r="F554" s="2">
        <f t="shared" si="160"/>
        <v>1.5680745012210062E-2</v>
      </c>
    </row>
    <row r="555" spans="1:6" x14ac:dyDescent="0.25">
      <c r="A555" s="1">
        <v>43901</v>
      </c>
      <c r="B555">
        <v>4015.1006551</v>
      </c>
      <c r="C555">
        <v>99.350327807840003</v>
      </c>
      <c r="E555" s="2">
        <f t="shared" ref="E555:F555" si="161">B555/B300-1</f>
        <v>0.10128968697520979</v>
      </c>
      <c r="F555" s="2">
        <f t="shared" si="161"/>
        <v>-4.9600125220369273E-3</v>
      </c>
    </row>
    <row r="556" spans="1:6" x14ac:dyDescent="0.25">
      <c r="A556" s="1">
        <v>43902</v>
      </c>
      <c r="B556">
        <v>3961.8727330000002</v>
      </c>
      <c r="C556">
        <v>95.404576206786999</v>
      </c>
      <c r="E556" s="2">
        <f t="shared" ref="E556:F556" si="162">B556/B301-1</f>
        <v>8.4129984373990885E-2</v>
      </c>
      <c r="F556" s="2">
        <f t="shared" si="162"/>
        <v>-4.832924979003006E-2</v>
      </c>
    </row>
    <row r="557" spans="1:6" x14ac:dyDescent="0.25">
      <c r="A557" s="1">
        <v>43903</v>
      </c>
      <c r="B557">
        <v>3951.6212509000002</v>
      </c>
      <c r="C557">
        <v>96.373461176757999</v>
      </c>
      <c r="E557" s="2">
        <f t="shared" ref="E557:F557" si="163">B557/B302-1</f>
        <v>8.2746393379617089E-2</v>
      </c>
      <c r="F557" s="2">
        <f t="shared" si="163"/>
        <v>-4.0206410012666449E-2</v>
      </c>
    </row>
    <row r="558" spans="1:6" x14ac:dyDescent="0.25">
      <c r="A558" s="1">
        <v>43906</v>
      </c>
      <c r="B558">
        <v>3876.2530867</v>
      </c>
      <c r="C558">
        <v>92.532187057830001</v>
      </c>
      <c r="E558" s="2">
        <f t="shared" ref="E558:F558" si="164">B558/B303-1</f>
        <v>6.2224371310879878E-2</v>
      </c>
      <c r="F558" s="2">
        <f t="shared" si="164"/>
        <v>-7.8214957908482208E-2</v>
      </c>
    </row>
    <row r="559" spans="1:6" x14ac:dyDescent="0.25">
      <c r="A559" s="1">
        <v>43907</v>
      </c>
      <c r="B559">
        <v>3828.2010615999998</v>
      </c>
      <c r="C559">
        <v>90.349709993500994</v>
      </c>
      <c r="E559" s="2">
        <f t="shared" ref="E559:F559" si="165">B559/B304-1</f>
        <v>4.6144184217678408E-2</v>
      </c>
      <c r="F559" s="2">
        <f t="shared" si="165"/>
        <v>-0.10044595915767163</v>
      </c>
    </row>
    <row r="560" spans="1:6" x14ac:dyDescent="0.25">
      <c r="A560" s="1">
        <v>43908</v>
      </c>
      <c r="B560">
        <v>3743.0636650000001</v>
      </c>
      <c r="C560">
        <v>85.559121178989997</v>
      </c>
      <c r="E560" s="2">
        <f t="shared" ref="E560:F560" si="166">B560/B305-1</f>
        <v>2.2171521906063196E-2</v>
      </c>
      <c r="F560" s="2">
        <f t="shared" si="166"/>
        <v>-0.14942503009145069</v>
      </c>
    </row>
    <row r="561" spans="1:6" x14ac:dyDescent="0.25">
      <c r="A561" s="1">
        <v>43909</v>
      </c>
      <c r="B561">
        <v>3677.0426751</v>
      </c>
      <c r="C561">
        <v>82.347169933136001</v>
      </c>
      <c r="E561" s="2">
        <f t="shared" ref="E561:F561" si="167">B561/B306-1</f>
        <v>3.9874735684770624E-3</v>
      </c>
      <c r="F561" s="2">
        <f t="shared" si="167"/>
        <v>-0.18230554964606349</v>
      </c>
    </row>
    <row r="562" spans="1:6" x14ac:dyDescent="0.25">
      <c r="A562" s="1">
        <v>43910</v>
      </c>
      <c r="B562">
        <v>3677.3460967999999</v>
      </c>
      <c r="C562">
        <v>83.063550352091994</v>
      </c>
      <c r="E562" s="2">
        <f t="shared" ref="E562:F562" si="168">B562/B307-1</f>
        <v>2.454956197542435E-3</v>
      </c>
      <c r="F562" s="2">
        <f t="shared" si="168"/>
        <v>-0.1757896190586612</v>
      </c>
    </row>
    <row r="563" spans="1:6" x14ac:dyDescent="0.25">
      <c r="A563" s="1">
        <v>43913</v>
      </c>
      <c r="B563">
        <v>3608.4042307</v>
      </c>
      <c r="C563">
        <v>81.469085053917993</v>
      </c>
      <c r="E563" s="2">
        <f t="shared" ref="E563:F563" si="169">B563/B308-1</f>
        <v>-1.6877953723161476E-2</v>
      </c>
      <c r="F563" s="2">
        <f t="shared" si="169"/>
        <v>-0.19258172515679428</v>
      </c>
    </row>
    <row r="564" spans="1:6" x14ac:dyDescent="0.25">
      <c r="A564" s="1">
        <v>43914</v>
      </c>
      <c r="B564">
        <v>3618.6797625999998</v>
      </c>
      <c r="C564">
        <v>82.119780174902999</v>
      </c>
      <c r="E564" s="2">
        <f t="shared" ref="E564:F564" si="170">B564/B309-1</f>
        <v>-1.6191654866207661E-2</v>
      </c>
      <c r="F564" s="2">
        <f t="shared" si="170"/>
        <v>-0.18850866711869252</v>
      </c>
    </row>
    <row r="565" spans="1:6" x14ac:dyDescent="0.25">
      <c r="A565" s="1">
        <v>43915</v>
      </c>
      <c r="B565">
        <v>3637.8642091000002</v>
      </c>
      <c r="C565">
        <v>84.964830310725006</v>
      </c>
      <c r="E565" s="2">
        <f t="shared" ref="E565:F565" si="171">B565/B310-1</f>
        <v>-9.5166091746067272E-3</v>
      </c>
      <c r="F565" s="2">
        <f t="shared" si="171"/>
        <v>-0.16083569821420884</v>
      </c>
    </row>
    <row r="566" spans="1:6" x14ac:dyDescent="0.25">
      <c r="A566" s="1">
        <v>43916</v>
      </c>
      <c r="B566">
        <v>3713.2120435000002</v>
      </c>
      <c r="C566">
        <v>87.593712704488993</v>
      </c>
      <c r="E566" s="2">
        <f t="shared" ref="E566:F566" si="172">B566/B311-1</f>
        <v>9.7930003379298469E-3</v>
      </c>
      <c r="F566" s="2">
        <f t="shared" si="172"/>
        <v>-0.1345340727124148</v>
      </c>
    </row>
    <row r="567" spans="1:6" x14ac:dyDescent="0.25">
      <c r="A567" s="1">
        <v>43917</v>
      </c>
      <c r="B567">
        <v>3734.9831147999998</v>
      </c>
      <c r="C567">
        <v>86.691670653604007</v>
      </c>
      <c r="E567" s="2">
        <f t="shared" ref="E567:F567" si="173">B567/B312-1</f>
        <v>1.5479526597183435E-2</v>
      </c>
      <c r="F567" s="2">
        <f t="shared" si="173"/>
        <v>-0.14451002390230505</v>
      </c>
    </row>
    <row r="568" spans="1:6" x14ac:dyDescent="0.25">
      <c r="A568" s="1">
        <v>43920</v>
      </c>
      <c r="B568">
        <v>3725.218128</v>
      </c>
      <c r="C568">
        <v>86.383480732365996</v>
      </c>
      <c r="E568" s="2">
        <f t="shared" ref="E568:F568" si="174">B568/B313-1</f>
        <v>1.5738164731788684E-2</v>
      </c>
      <c r="F568" s="2">
        <f t="shared" si="174"/>
        <v>-0.14680972595162567</v>
      </c>
    </row>
    <row r="569" spans="1:6" x14ac:dyDescent="0.25">
      <c r="A569" s="1">
        <v>43921</v>
      </c>
      <c r="B569">
        <v>3730.5672294000001</v>
      </c>
      <c r="C569">
        <v>86.998785541223995</v>
      </c>
      <c r="E569" s="2">
        <f t="shared" ref="E569:F569" si="175">B569/B314-1</f>
        <v>1.4951218746385386E-2</v>
      </c>
      <c r="F569" s="2">
        <f t="shared" si="175"/>
        <v>-0.14004714050781064</v>
      </c>
    </row>
    <row r="570" spans="1:6" x14ac:dyDescent="0.25">
      <c r="A570" s="1">
        <v>43922</v>
      </c>
      <c r="B570">
        <v>3707.3356300999999</v>
      </c>
      <c r="C570">
        <v>85.941561983019</v>
      </c>
      <c r="E570" s="2">
        <f t="shared" ref="E570:F570" si="176">B570/B315-1</f>
        <v>7.3619876750055102E-3</v>
      </c>
      <c r="F570" s="2">
        <f t="shared" si="176"/>
        <v>-0.15156614074551999</v>
      </c>
    </row>
    <row r="571" spans="1:6" x14ac:dyDescent="0.25">
      <c r="A571" s="1">
        <v>43923</v>
      </c>
      <c r="B571">
        <v>3703.4604718000001</v>
      </c>
      <c r="C571">
        <v>86.583841920623001</v>
      </c>
      <c r="E571" s="2">
        <f t="shared" ref="E571:F571" si="177">B571/B316-1</f>
        <v>3.7239527720849264E-3</v>
      </c>
      <c r="F571" s="2">
        <f t="shared" si="177"/>
        <v>-0.14541306117448805</v>
      </c>
    </row>
    <row r="572" spans="1:6" x14ac:dyDescent="0.25">
      <c r="A572" s="1">
        <v>43924</v>
      </c>
      <c r="B572">
        <v>3703.6606096999999</v>
      </c>
      <c r="C572">
        <v>86.611150059421007</v>
      </c>
      <c r="E572" s="2">
        <f t="shared" ref="E572:F572" si="178">B572/B317-1</f>
        <v>1.6434309775463785E-3</v>
      </c>
      <c r="F572" s="2">
        <f t="shared" si="178"/>
        <v>-0.14523547784534629</v>
      </c>
    </row>
    <row r="573" spans="1:6" x14ac:dyDescent="0.25">
      <c r="A573" s="1">
        <v>43927</v>
      </c>
      <c r="B573">
        <v>3706.9505444000001</v>
      </c>
      <c r="C573">
        <v>86.262973326715993</v>
      </c>
      <c r="E573" s="2">
        <f t="shared" ref="E573:F573" si="179">B573/B318-1</f>
        <v>2.1978191295999316E-3</v>
      </c>
      <c r="F573" s="2">
        <f t="shared" si="179"/>
        <v>-0.14958623515758174</v>
      </c>
    </row>
    <row r="574" spans="1:6" x14ac:dyDescent="0.25">
      <c r="A574" s="1">
        <v>43928</v>
      </c>
      <c r="B574">
        <v>3721.7090864000002</v>
      </c>
      <c r="C574">
        <v>86.615769313715006</v>
      </c>
      <c r="E574" s="2">
        <f t="shared" ref="E574:F574" si="180">B574/B319-1</f>
        <v>4.0002234112341828E-3</v>
      </c>
      <c r="F574" s="2">
        <f t="shared" si="180"/>
        <v>-0.14639595967942598</v>
      </c>
    </row>
    <row r="575" spans="1:6" x14ac:dyDescent="0.25">
      <c r="A575" s="1">
        <v>43929</v>
      </c>
      <c r="B575">
        <v>3717.4644920999999</v>
      </c>
      <c r="C575">
        <v>86.983620736128003</v>
      </c>
      <c r="E575" s="2">
        <f t="shared" ref="E575:F575" si="181">B575/B320-1</f>
        <v>2.826316614632729E-3</v>
      </c>
      <c r="F575" s="2">
        <f t="shared" si="181"/>
        <v>-0.14377736309745681</v>
      </c>
    </row>
    <row r="576" spans="1:6" x14ac:dyDescent="0.25">
      <c r="A576" s="1">
        <v>43930</v>
      </c>
      <c r="B576">
        <v>3755.140167</v>
      </c>
      <c r="C576">
        <v>89.233435586208003</v>
      </c>
      <c r="E576" s="2">
        <f t="shared" ref="E576:F576" si="182">B576/B321-1</f>
        <v>1.0625645012080742E-2</v>
      </c>
      <c r="F576" s="2">
        <f t="shared" si="182"/>
        <v>-0.12233470524430057</v>
      </c>
    </row>
    <row r="577" spans="1:6" x14ac:dyDescent="0.25">
      <c r="A577" s="1">
        <v>43934</v>
      </c>
      <c r="B577">
        <v>3784.6234866</v>
      </c>
      <c r="C577">
        <v>89.950570694722003</v>
      </c>
      <c r="E577" s="2">
        <f t="shared" ref="E577:F577" si="183">B577/B322-1</f>
        <v>1.7445241140148671E-2</v>
      </c>
      <c r="F577" s="2">
        <f t="shared" si="183"/>
        <v>-0.11661882949582902</v>
      </c>
    </row>
    <row r="578" spans="1:6" x14ac:dyDescent="0.25">
      <c r="A578" s="1">
        <v>43935</v>
      </c>
      <c r="B578">
        <v>3819.8651344999998</v>
      </c>
      <c r="C578">
        <v>90.839628863819001</v>
      </c>
      <c r="E578" s="2">
        <f t="shared" ref="E578:F578" si="184">B578/B323-1</f>
        <v>2.5107454003241214E-2</v>
      </c>
      <c r="F578" s="2">
        <f t="shared" si="184"/>
        <v>-0.10903511753656936</v>
      </c>
    </row>
    <row r="579" spans="1:6" x14ac:dyDescent="0.25">
      <c r="A579" s="1">
        <v>43936</v>
      </c>
      <c r="B579">
        <v>3799.2096069999998</v>
      </c>
      <c r="C579">
        <v>90.329106944095997</v>
      </c>
      <c r="E579" s="2">
        <f t="shared" ref="E579:F579" si="185">B579/B324-1</f>
        <v>2.0037002481130495E-2</v>
      </c>
      <c r="F579" s="2">
        <f t="shared" si="185"/>
        <v>-0.11351800537122847</v>
      </c>
    </row>
    <row r="580" spans="1:6" x14ac:dyDescent="0.25">
      <c r="A580" s="1">
        <v>43937</v>
      </c>
      <c r="B580">
        <v>3813.1506341999998</v>
      </c>
      <c r="C580">
        <v>90.604118986282003</v>
      </c>
      <c r="E580" s="2">
        <f t="shared" ref="E580:F580" si="186">B580/B325-1</f>
        <v>2.4143115410612204E-2</v>
      </c>
      <c r="F580" s="2">
        <f t="shared" si="186"/>
        <v>-0.10890723748297326</v>
      </c>
    </row>
    <row r="581" spans="1:6" x14ac:dyDescent="0.25">
      <c r="A581" s="1">
        <v>43938</v>
      </c>
      <c r="B581">
        <v>3846.7544739</v>
      </c>
      <c r="C581">
        <v>91.027129222835995</v>
      </c>
      <c r="E581" s="2">
        <f t="shared" ref="E581:F581" si="187">B581/B326-1</f>
        <v>3.245197499430974E-2</v>
      </c>
      <c r="F581" s="2">
        <f t="shared" si="187"/>
        <v>-0.10396866362166124</v>
      </c>
    </row>
    <row r="582" spans="1:6" x14ac:dyDescent="0.25">
      <c r="A582" s="1">
        <v>43941</v>
      </c>
      <c r="B582">
        <v>3853.0558467999999</v>
      </c>
      <c r="C582">
        <v>90.446192750215999</v>
      </c>
      <c r="E582" s="2">
        <f t="shared" ref="E582:F582" si="188">B582/B327-1</f>
        <v>3.2919471762911545E-2</v>
      </c>
      <c r="F582" s="2">
        <f t="shared" si="188"/>
        <v>-0.10969951730376004</v>
      </c>
    </row>
    <row r="583" spans="1:6" x14ac:dyDescent="0.25">
      <c r="A583" s="1">
        <v>43943</v>
      </c>
      <c r="B583">
        <v>3818.7242104000002</v>
      </c>
      <c r="C583">
        <v>89.804922391583005</v>
      </c>
      <c r="E583" s="2">
        <f t="shared" ref="E583:F583" si="189">B583/B328-1</f>
        <v>2.2654966516459707E-2</v>
      </c>
      <c r="F583" s="2">
        <f t="shared" si="189"/>
        <v>-0.11655607833207271</v>
      </c>
    </row>
    <row r="584" spans="1:6" x14ac:dyDescent="0.25">
      <c r="A584" s="1">
        <v>43944</v>
      </c>
      <c r="B584">
        <v>3823.0319208000001</v>
      </c>
      <c r="C584">
        <v>89.884465031790995</v>
      </c>
      <c r="E584" s="2">
        <f t="shared" ref="E584:F584" si="190">B584/B329-1</f>
        <v>2.2562452343706685E-2</v>
      </c>
      <c r="F584" s="2">
        <f t="shared" si="190"/>
        <v>-0.11619882666741954</v>
      </c>
    </row>
    <row r="585" spans="1:6" x14ac:dyDescent="0.25">
      <c r="A585" s="1">
        <v>43945</v>
      </c>
      <c r="B585">
        <v>3805.7309897999999</v>
      </c>
      <c r="C585">
        <v>89.082207616429997</v>
      </c>
      <c r="E585" s="2">
        <f t="shared" ref="E585:F585" si="191">B585/B330-1</f>
        <v>1.9386047161997988E-2</v>
      </c>
      <c r="F585" s="2">
        <f t="shared" si="191"/>
        <v>-0.12390415075500028</v>
      </c>
    </row>
    <row r="586" spans="1:6" x14ac:dyDescent="0.25">
      <c r="A586" s="1">
        <v>43948</v>
      </c>
      <c r="B586">
        <v>3759.0047177000001</v>
      </c>
      <c r="C586">
        <v>88.069038609708002</v>
      </c>
      <c r="E586" s="2">
        <f t="shared" ref="E586:F586" si="192">B586/B331-1</f>
        <v>2.684245948926467E-3</v>
      </c>
      <c r="F586" s="2">
        <f t="shared" si="192"/>
        <v>-0.13513627470521661</v>
      </c>
    </row>
    <row r="587" spans="1:6" x14ac:dyDescent="0.25">
      <c r="A587" s="1">
        <v>43949</v>
      </c>
      <c r="B587">
        <v>3763.6042788</v>
      </c>
      <c r="C587">
        <v>88.424284309791005</v>
      </c>
      <c r="E587" s="2">
        <f t="shared" ref="E587:F587" si="193">B587/B332-1</f>
        <v>6.5295579122737202E-3</v>
      </c>
      <c r="F587" s="2">
        <f t="shared" si="193"/>
        <v>-0.13229865263739327</v>
      </c>
    </row>
    <row r="588" spans="1:6" x14ac:dyDescent="0.25">
      <c r="A588" s="1">
        <v>43950</v>
      </c>
      <c r="B588">
        <v>3805.2845607999998</v>
      </c>
      <c r="C588">
        <v>89.587817015609005</v>
      </c>
      <c r="E588" s="2">
        <f t="shared" ref="E588:F588" si="194">B588/B333-1</f>
        <v>1.6459293238604733E-2</v>
      </c>
      <c r="F588" s="2">
        <f t="shared" si="194"/>
        <v>-0.11978568913866972</v>
      </c>
    </row>
    <row r="589" spans="1:6" x14ac:dyDescent="0.25">
      <c r="A589" s="1">
        <v>43951</v>
      </c>
      <c r="B589">
        <v>3841.8612407999999</v>
      </c>
      <c r="C589">
        <v>90.663132081957002</v>
      </c>
      <c r="E589" s="2">
        <f t="shared" ref="E589:F589" si="195">B589/B334-1</f>
        <v>2.6749834077995471E-2</v>
      </c>
      <c r="F589" s="2">
        <f t="shared" si="195"/>
        <v>-0.11091363285762723</v>
      </c>
    </row>
    <row r="590" spans="1:6" x14ac:dyDescent="0.25">
      <c r="A590" s="1">
        <v>43955</v>
      </c>
      <c r="B590">
        <v>3835.7059591000002</v>
      </c>
      <c r="C590">
        <v>90.733064227173003</v>
      </c>
      <c r="E590" s="2">
        <f t="shared" ref="E590:F590" si="196">B590/B335-1</f>
        <v>2.4985991465239721E-2</v>
      </c>
      <c r="F590" s="2">
        <f t="shared" si="196"/>
        <v>-0.11027668491942577</v>
      </c>
    </row>
    <row r="591" spans="1:6" x14ac:dyDescent="0.25">
      <c r="A591" s="1">
        <v>43956</v>
      </c>
      <c r="B591">
        <v>3839.2865986000002</v>
      </c>
      <c r="C591">
        <v>91.330774068135</v>
      </c>
      <c r="E591" s="2">
        <f t="shared" ref="E591:F591" si="197">B591/B336-1</f>
        <v>2.599306331682949E-2</v>
      </c>
      <c r="F591" s="2">
        <f t="shared" si="197"/>
        <v>-0.10448135937304925</v>
      </c>
    </row>
    <row r="592" spans="1:6" x14ac:dyDescent="0.25">
      <c r="A592" s="1">
        <v>43957</v>
      </c>
      <c r="B592">
        <v>3844.5075786000002</v>
      </c>
      <c r="C592">
        <v>91.035373953594998</v>
      </c>
      <c r="E592" s="2">
        <f t="shared" ref="E592:F592" si="198">B592/B337-1</f>
        <v>2.6258119162306581E-2</v>
      </c>
      <c r="F592" s="2">
        <f t="shared" si="198"/>
        <v>-0.10489287963546789</v>
      </c>
    </row>
    <row r="593" spans="1:6" x14ac:dyDescent="0.25">
      <c r="A593" s="1">
        <v>43958</v>
      </c>
      <c r="B593">
        <v>3855.7175809</v>
      </c>
      <c r="C593">
        <v>91.463953523083006</v>
      </c>
      <c r="E593" s="2">
        <f t="shared" ref="E593:F593" si="199">B593/B338-1</f>
        <v>2.7531387881930769E-2</v>
      </c>
      <c r="F593" s="2">
        <f t="shared" si="199"/>
        <v>-0.10208952587042575</v>
      </c>
    </row>
    <row r="594" spans="1:6" x14ac:dyDescent="0.25">
      <c r="A594" s="1">
        <v>43959</v>
      </c>
      <c r="B594">
        <v>3872.553919</v>
      </c>
      <c r="C594">
        <v>92.001102723198002</v>
      </c>
      <c r="E594" s="2">
        <f t="shared" ref="E594:F594" si="200">B594/B339-1</f>
        <v>3.2023005512108682E-2</v>
      </c>
      <c r="F594" s="2">
        <f t="shared" si="200"/>
        <v>-9.7557930683515259E-2</v>
      </c>
    </row>
    <row r="595" spans="1:6" x14ac:dyDescent="0.25">
      <c r="A595" s="1">
        <v>43962</v>
      </c>
      <c r="B595">
        <v>3866.1262987999999</v>
      </c>
      <c r="C595">
        <v>92.112838140874004</v>
      </c>
      <c r="E595" s="2">
        <f t="shared" ref="E595:F595" si="201">B595/B340-1</f>
        <v>3.0435108290783219E-2</v>
      </c>
      <c r="F595" s="2">
        <f t="shared" si="201"/>
        <v>-9.5381578937303813E-2</v>
      </c>
    </row>
    <row r="596" spans="1:6" x14ac:dyDescent="0.25">
      <c r="A596" s="1">
        <v>43963</v>
      </c>
      <c r="B596">
        <v>3873.8771648000002</v>
      </c>
      <c r="C596">
        <v>92.421195822605</v>
      </c>
      <c r="E596" s="2">
        <f t="shared" ref="E596:F596" si="202">B596/B341-1</f>
        <v>3.1172645445694647E-2</v>
      </c>
      <c r="F596" s="2">
        <f t="shared" si="202"/>
        <v>-9.3046199223056569E-2</v>
      </c>
    </row>
    <row r="597" spans="1:6" x14ac:dyDescent="0.25">
      <c r="A597" s="1">
        <v>43964</v>
      </c>
      <c r="B597">
        <v>3857.8370421</v>
      </c>
      <c r="C597">
        <v>92.172048631812004</v>
      </c>
      <c r="E597" s="2">
        <f t="shared" ref="E597:F597" si="203">B597/B342-1</f>
        <v>2.8032355966796096E-2</v>
      </c>
      <c r="F597" s="2">
        <f t="shared" si="203"/>
        <v>-9.5247763079042702E-2</v>
      </c>
    </row>
    <row r="598" spans="1:6" x14ac:dyDescent="0.25">
      <c r="A598" s="1">
        <v>43965</v>
      </c>
      <c r="B598">
        <v>3834.222812</v>
      </c>
      <c r="C598">
        <v>91.747539412821993</v>
      </c>
      <c r="E598" s="2">
        <f t="shared" ref="E598:F598" si="204">B598/B343-1</f>
        <v>2.0897612573427926E-2</v>
      </c>
      <c r="F598" s="2">
        <f t="shared" si="204"/>
        <v>-9.9179925021830373E-2</v>
      </c>
    </row>
    <row r="599" spans="1:6" x14ac:dyDescent="0.25">
      <c r="A599" s="1">
        <v>43966</v>
      </c>
      <c r="B599">
        <v>3845.1224360000001</v>
      </c>
      <c r="C599">
        <v>92.183687903562003</v>
      </c>
      <c r="E599" s="2">
        <f t="shared" ref="E599:F599" si="205">B599/B344-1</f>
        <v>2.4378759757031077E-2</v>
      </c>
      <c r="F599" s="2">
        <f t="shared" si="205"/>
        <v>-9.4282138986910735E-2</v>
      </c>
    </row>
    <row r="600" spans="1:6" x14ac:dyDescent="0.25">
      <c r="A600" s="1">
        <v>43969</v>
      </c>
      <c r="B600">
        <v>3889.0648445000002</v>
      </c>
      <c r="C600">
        <v>93.275105741006996</v>
      </c>
      <c r="E600" s="2">
        <f t="shared" ref="E600:F600" si="206">B600/B345-1</f>
        <v>3.714862253736495E-2</v>
      </c>
      <c r="F600" s="2">
        <f t="shared" si="206"/>
        <v>-8.3742067681167653E-2</v>
      </c>
    </row>
    <row r="601" spans="1:6" x14ac:dyDescent="0.25">
      <c r="A601" s="1">
        <v>43970</v>
      </c>
      <c r="B601">
        <v>3886.3117513000002</v>
      </c>
      <c r="C601">
        <v>93.393990351170004</v>
      </c>
      <c r="E601" s="2">
        <f t="shared" ref="E601:F601" si="207">B601/B346-1</f>
        <v>3.5658165205168402E-2</v>
      </c>
      <c r="F601" s="2">
        <f t="shared" si="207"/>
        <v>-8.3531402654713038E-2</v>
      </c>
    </row>
    <row r="602" spans="1:6" x14ac:dyDescent="0.25">
      <c r="A602" s="1">
        <v>43971</v>
      </c>
      <c r="B602">
        <v>3925.3534593999998</v>
      </c>
      <c r="C602">
        <v>94.429590639848996</v>
      </c>
      <c r="E602" s="2">
        <f t="shared" ref="E602:F602" si="208">B602/B347-1</f>
        <v>4.746869836311296E-2</v>
      </c>
      <c r="F602" s="2">
        <f t="shared" si="208"/>
        <v>-7.2409358369121324E-2</v>
      </c>
    </row>
    <row r="603" spans="1:6" x14ac:dyDescent="0.25">
      <c r="A603" s="1">
        <v>43972</v>
      </c>
      <c r="B603">
        <v>3954.5360970000002</v>
      </c>
      <c r="C603">
        <v>95.297583541769001</v>
      </c>
      <c r="E603" s="2">
        <f t="shared" ref="E603:F603" si="209">B603/B348-1</f>
        <v>5.4180893463152691E-2</v>
      </c>
      <c r="F603" s="2">
        <f t="shared" si="209"/>
        <v>-6.2837607390321404E-2</v>
      </c>
    </row>
    <row r="604" spans="1:6" x14ac:dyDescent="0.25">
      <c r="A604" s="1">
        <v>43973</v>
      </c>
      <c r="B604">
        <v>3948.2040243000001</v>
      </c>
      <c r="C604">
        <v>95.296238611394003</v>
      </c>
      <c r="E604" s="2">
        <f t="shared" ref="E604:F604" si="210">B604/B349-1</f>
        <v>5.1215942151265237E-2</v>
      </c>
      <c r="F604" s="2">
        <f t="shared" si="210"/>
        <v>-6.2140543764552247E-2</v>
      </c>
    </row>
    <row r="605" spans="1:6" x14ac:dyDescent="0.25">
      <c r="A605" s="1">
        <v>43976</v>
      </c>
      <c r="B605">
        <v>3952.6171546</v>
      </c>
      <c r="C605">
        <v>95.303663079055994</v>
      </c>
      <c r="E605" s="2">
        <f t="shared" ref="E605:F605" si="211">B605/B350-1</f>
        <v>5.0409195030541643E-2</v>
      </c>
      <c r="F605" s="2">
        <f t="shared" si="211"/>
        <v>-6.3599969657086919E-2</v>
      </c>
    </row>
    <row r="606" spans="1:6" x14ac:dyDescent="0.25">
      <c r="A606" s="1">
        <v>43977</v>
      </c>
      <c r="B606">
        <v>3983.5880999000001</v>
      </c>
      <c r="C606">
        <v>96.246309179297</v>
      </c>
      <c r="E606" s="2">
        <f t="shared" ref="E606:F606" si="212">B606/B351-1</f>
        <v>5.9148317824538221E-2</v>
      </c>
      <c r="F606" s="2">
        <f t="shared" si="212"/>
        <v>-5.6624785494934993E-2</v>
      </c>
    </row>
    <row r="607" spans="1:6" x14ac:dyDescent="0.25">
      <c r="A607" s="1">
        <v>43978</v>
      </c>
      <c r="B607">
        <v>3990.9091838999998</v>
      </c>
      <c r="C607">
        <v>96.346341982653001</v>
      </c>
      <c r="E607" s="2">
        <f t="shared" ref="E607:F607" si="213">B607/B352-1</f>
        <v>6.269949158864585E-2</v>
      </c>
      <c r="F607" s="2">
        <f t="shared" si="213"/>
        <v>-5.5003459040092184E-2</v>
      </c>
    </row>
    <row r="608" spans="1:6" x14ac:dyDescent="0.25">
      <c r="A608" s="1">
        <v>43979</v>
      </c>
      <c r="B608">
        <v>3995.5434301999999</v>
      </c>
      <c r="C608">
        <v>96.559826705106005</v>
      </c>
      <c r="E608" s="2">
        <f t="shared" ref="E608:F608" si="214">B608/B353-1</f>
        <v>6.1905397004498264E-2</v>
      </c>
      <c r="F608" s="2">
        <f t="shared" si="214"/>
        <v>-5.3534433889266708E-2</v>
      </c>
    </row>
    <row r="609" spans="1:6" x14ac:dyDescent="0.25">
      <c r="A609" s="1">
        <v>43980</v>
      </c>
      <c r="B609">
        <v>3996.7732850000002</v>
      </c>
      <c r="C609">
        <v>96.390201733203</v>
      </c>
      <c r="E609" s="2">
        <f t="shared" ref="E609:F609" si="215">B609/B354-1</f>
        <v>6.2418674357807902E-2</v>
      </c>
      <c r="F609" s="2">
        <f t="shared" si="215"/>
        <v>-5.5198517950132531E-2</v>
      </c>
    </row>
    <row r="610" spans="1:6" x14ac:dyDescent="0.25">
      <c r="A610" s="1">
        <v>43983</v>
      </c>
      <c r="B610">
        <v>4010.5252687000002</v>
      </c>
      <c r="C610">
        <v>96.797955021161997</v>
      </c>
      <c r="E610" s="2">
        <f t="shared" ref="E610:F610" si="216">B610/B355-1</f>
        <v>6.7052114153174136E-2</v>
      </c>
      <c r="F610" s="2">
        <f t="shared" si="216"/>
        <v>-5.1516069266104192E-2</v>
      </c>
    </row>
    <row r="611" spans="1:6" x14ac:dyDescent="0.25">
      <c r="A611" s="1">
        <v>43984</v>
      </c>
      <c r="B611">
        <v>4021.7388906000001</v>
      </c>
      <c r="C611">
        <v>97.279409429598005</v>
      </c>
      <c r="E611" s="2">
        <f t="shared" ref="E611:F611" si="217">B611/B356-1</f>
        <v>7.0371599901599025E-2</v>
      </c>
      <c r="F611" s="2">
        <f t="shared" si="217"/>
        <v>-4.6733857004966017E-2</v>
      </c>
    </row>
    <row r="612" spans="1:6" x14ac:dyDescent="0.25">
      <c r="A612" s="1">
        <v>43985</v>
      </c>
      <c r="B612">
        <v>4060.4198452999999</v>
      </c>
      <c r="C612">
        <v>98.313634549767997</v>
      </c>
      <c r="E612" s="2">
        <f t="shared" ref="E612:F612" si="218">B612/B357-1</f>
        <v>7.925803688576849E-2</v>
      </c>
      <c r="F612" s="2">
        <f t="shared" si="218"/>
        <v>-3.7161928978662995E-2</v>
      </c>
    </row>
    <row r="613" spans="1:6" x14ac:dyDescent="0.25">
      <c r="A613" s="1">
        <v>43986</v>
      </c>
      <c r="B613">
        <v>4079.0159180000001</v>
      </c>
      <c r="C613">
        <v>98.538941296922999</v>
      </c>
      <c r="E613" s="2">
        <f t="shared" ref="E613:F613" si="219">B613/B358-1</f>
        <v>8.4759144046080648E-2</v>
      </c>
      <c r="F613" s="2">
        <f t="shared" si="219"/>
        <v>-3.4331402363789953E-2</v>
      </c>
    </row>
    <row r="614" spans="1:6" x14ac:dyDescent="0.25">
      <c r="A614" s="1">
        <v>43987</v>
      </c>
      <c r="B614">
        <v>4124.5168949999997</v>
      </c>
      <c r="C614">
        <v>99.734157728775997</v>
      </c>
      <c r="E614" s="2">
        <f t="shared" ref="E614:F614" si="220">B614/B359-1</f>
        <v>9.9689213903661811E-2</v>
      </c>
      <c r="F614" s="2">
        <f t="shared" si="220"/>
        <v>-2.2794963789762868E-2</v>
      </c>
    </row>
    <row r="615" spans="1:6" x14ac:dyDescent="0.25">
      <c r="A615" s="1">
        <v>43990</v>
      </c>
      <c r="B615">
        <v>4145.108123</v>
      </c>
      <c r="C615">
        <v>100.706224866572</v>
      </c>
      <c r="E615" s="2">
        <f t="shared" ref="E615:F615" si="221">B615/B360-1</f>
        <v>0.10218723922547079</v>
      </c>
      <c r="F615" s="2">
        <f t="shared" si="221"/>
        <v>-1.4492803647207175E-2</v>
      </c>
    </row>
    <row r="616" spans="1:6" x14ac:dyDescent="0.25">
      <c r="A616" s="1">
        <v>43991</v>
      </c>
      <c r="B616">
        <v>4135.6511</v>
      </c>
      <c r="C616">
        <v>100.46254024858</v>
      </c>
      <c r="E616" s="2">
        <f t="shared" ref="E616:F616" si="222">B616/B361-1</f>
        <v>9.7867392606254766E-2</v>
      </c>
      <c r="F616" s="2">
        <f t="shared" si="222"/>
        <v>-1.8632215741659963E-2</v>
      </c>
    </row>
    <row r="617" spans="1:6" x14ac:dyDescent="0.25">
      <c r="A617" s="1">
        <v>43992</v>
      </c>
      <c r="B617">
        <v>4123.0312379999996</v>
      </c>
      <c r="C617">
        <v>100.339977937057</v>
      </c>
      <c r="E617" s="2">
        <f t="shared" ref="E617:F617" si="223">B617/B362-1</f>
        <v>9.324257046138329E-2</v>
      </c>
      <c r="F617" s="2">
        <f t="shared" si="223"/>
        <v>-1.7181122333692844E-2</v>
      </c>
    </row>
    <row r="618" spans="1:6" x14ac:dyDescent="0.25">
      <c r="A618" s="1">
        <v>43994</v>
      </c>
      <c r="B618">
        <v>4071.3936319999998</v>
      </c>
      <c r="C618">
        <v>99.080431719374005</v>
      </c>
      <c r="E618" s="2">
        <f t="shared" ref="E618:F618" si="224">B618/B363-1</f>
        <v>7.6812293959533928E-2</v>
      </c>
      <c r="F618" s="2">
        <f t="shared" si="224"/>
        <v>-3.0080658253009096E-2</v>
      </c>
    </row>
    <row r="619" spans="1:6" x14ac:dyDescent="0.25">
      <c r="A619" s="1">
        <v>43997</v>
      </c>
      <c r="B619">
        <v>4050.6527470000001</v>
      </c>
      <c r="C619">
        <v>98.840141340100004</v>
      </c>
      <c r="E619" s="2">
        <f t="shared" ref="E619:F619" si="225">B619/B364-1</f>
        <v>6.8840378913730405E-2</v>
      </c>
      <c r="F619" s="2">
        <f t="shared" si="225"/>
        <v>-3.5023382965630345E-2</v>
      </c>
    </row>
    <row r="620" spans="1:6" x14ac:dyDescent="0.25">
      <c r="A620" s="1">
        <v>43998</v>
      </c>
      <c r="B620">
        <v>4087.3803440000002</v>
      </c>
      <c r="C620">
        <v>99.745674264068995</v>
      </c>
      <c r="E620" s="2">
        <f t="shared" ref="E620:F620" si="226">B620/B365-1</f>
        <v>7.4867242008608725E-2</v>
      </c>
      <c r="F620" s="2">
        <f t="shared" si="226"/>
        <v>-2.8685022340456778E-2</v>
      </c>
    </row>
    <row r="621" spans="1:6" x14ac:dyDescent="0.25">
      <c r="A621" s="1">
        <v>43999</v>
      </c>
      <c r="B621">
        <v>4080.7639880000002</v>
      </c>
      <c r="C621">
        <v>99.445570502679999</v>
      </c>
      <c r="E621" s="2">
        <f t="shared" ref="E621:F621" si="227">B621/B366-1</f>
        <v>7.3974211631453679E-2</v>
      </c>
      <c r="F621" s="2">
        <f t="shared" si="227"/>
        <v>-3.2498544275653241E-2</v>
      </c>
    </row>
    <row r="622" spans="1:6" x14ac:dyDescent="0.25">
      <c r="A622" s="1">
        <v>44000</v>
      </c>
      <c r="B622">
        <v>4071.206271</v>
      </c>
      <c r="C622">
        <v>99.236521720861006</v>
      </c>
      <c r="E622" s="2">
        <f t="shared" ref="E622:F622" si="228">B622/B367-1</f>
        <v>7.0072331521405573E-2</v>
      </c>
      <c r="F622" s="2">
        <f t="shared" si="228"/>
        <v>-3.4262025280414887E-2</v>
      </c>
    </row>
    <row r="623" spans="1:6" x14ac:dyDescent="0.25">
      <c r="A623" s="1">
        <v>44001</v>
      </c>
      <c r="B623">
        <v>4076.6285899999998</v>
      </c>
      <c r="C623">
        <v>99.480346792139997</v>
      </c>
      <c r="E623" s="2">
        <f t="shared" ref="E623:F623" si="229">B623/B368-1</f>
        <v>6.7904869545670765E-2</v>
      </c>
      <c r="F623" s="2">
        <f t="shared" si="229"/>
        <v>-3.0080273106772748E-2</v>
      </c>
    </row>
    <row r="624" spans="1:6" x14ac:dyDescent="0.25">
      <c r="A624" s="1">
        <v>44004</v>
      </c>
      <c r="B624">
        <v>4075.288008</v>
      </c>
      <c r="C624">
        <v>99.279202296814006</v>
      </c>
      <c r="E624" s="2">
        <f t="shared" ref="E624:F624" si="230">B624/B369-1</f>
        <v>6.9507878946944768E-2</v>
      </c>
      <c r="F624" s="2">
        <f t="shared" si="230"/>
        <v>-3.1922943889770794E-2</v>
      </c>
    </row>
    <row r="625" spans="1:6" x14ac:dyDescent="0.25">
      <c r="A625" s="1">
        <v>44005</v>
      </c>
      <c r="B625">
        <v>4084.4541290000002</v>
      </c>
      <c r="C625">
        <v>99.409571740294993</v>
      </c>
      <c r="E625" s="2">
        <f t="shared" ref="E625:F625" si="231">B625/B370-1</f>
        <v>6.9136617107683707E-2</v>
      </c>
      <c r="F625" s="2">
        <f t="shared" si="231"/>
        <v>-3.4665011489220632E-2</v>
      </c>
    </row>
    <row r="626" spans="1:6" x14ac:dyDescent="0.25">
      <c r="A626" s="1">
        <v>44006</v>
      </c>
      <c r="B626">
        <v>4062.8484659999999</v>
      </c>
      <c r="C626">
        <v>99.070115975709001</v>
      </c>
      <c r="E626" s="2">
        <f t="shared" ref="E626:F626" si="232">B626/B371-1</f>
        <v>6.1738349460281672E-2</v>
      </c>
      <c r="F626" s="2">
        <f t="shared" si="232"/>
        <v>-3.9742012085239753E-2</v>
      </c>
    </row>
    <row r="627" spans="1:6" x14ac:dyDescent="0.25">
      <c r="A627" s="1">
        <v>44007</v>
      </c>
      <c r="B627">
        <v>4075.1978949999998</v>
      </c>
      <c r="C627">
        <v>99.026469409119997</v>
      </c>
      <c r="E627" s="2">
        <f t="shared" ref="E627:F627" si="233">B627/B372-1</f>
        <v>6.1689506225552693E-2</v>
      </c>
      <c r="F627" s="2">
        <f t="shared" si="233"/>
        <v>-4.3818581857446248E-2</v>
      </c>
    </row>
    <row r="628" spans="1:6" x14ac:dyDescent="0.25">
      <c r="A628" s="1">
        <v>44008</v>
      </c>
      <c r="B628">
        <v>4056.7483480000001</v>
      </c>
      <c r="C628">
        <v>98.891632080077997</v>
      </c>
      <c r="E628" s="2">
        <f t="shared" ref="E628:F628" si="234">B628/B373-1</f>
        <v>5.5160252931242271E-2</v>
      </c>
      <c r="F628" s="2">
        <f t="shared" si="234"/>
        <v>-4.5417696899774596E-2</v>
      </c>
    </row>
    <row r="629" spans="1:6" x14ac:dyDescent="0.25">
      <c r="A629" s="1">
        <v>44011</v>
      </c>
      <c r="B629">
        <v>4055.4934960000001</v>
      </c>
      <c r="C629">
        <v>98.603507995605</v>
      </c>
      <c r="E629" s="2">
        <f t="shared" ref="E629:F629" si="235">B629/B374-1</f>
        <v>5.3548674546339159E-2</v>
      </c>
      <c r="F629" s="2">
        <f t="shared" si="235"/>
        <v>-4.7879083836614988E-2</v>
      </c>
    </row>
    <row r="630" spans="1:6" x14ac:dyDescent="0.25">
      <c r="A630" s="1">
        <v>44012</v>
      </c>
      <c r="B630">
        <v>4053.5053969999999</v>
      </c>
      <c r="C630">
        <v>98.638984680175994</v>
      </c>
      <c r="E630" s="2">
        <f t="shared" ref="E630:F630" si="236">B630/B375-1</f>
        <v>5.5249197699268615E-2</v>
      </c>
      <c r="F630" s="2">
        <f t="shared" si="236"/>
        <v>-4.7389029114447534E-2</v>
      </c>
    </row>
    <row r="631" spans="1:6" x14ac:dyDescent="0.25">
      <c r="A631" s="1">
        <v>44013</v>
      </c>
      <c r="B631">
        <v>4071.7909340000001</v>
      </c>
      <c r="C631">
        <v>98.834693908690994</v>
      </c>
      <c r="E631" s="2">
        <f t="shared" ref="E631:F631" si="237">B631/B376-1</f>
        <v>5.7719292808505296E-2</v>
      </c>
      <c r="F631" s="2">
        <f t="shared" si="237"/>
        <v>-4.7156030899477175E-2</v>
      </c>
    </row>
    <row r="632" spans="1:6" x14ac:dyDescent="0.25">
      <c r="A632" s="1">
        <v>44014</v>
      </c>
      <c r="B632">
        <v>4082.4116509999999</v>
      </c>
      <c r="C632">
        <v>99.192848205565994</v>
      </c>
      <c r="E632" s="2">
        <f t="shared" ref="E632:F632" si="238">B632/B377-1</f>
        <v>5.832464103615953E-2</v>
      </c>
      <c r="F632" s="2">
        <f t="shared" si="238"/>
        <v>-4.5401316081536858E-2</v>
      </c>
    </row>
    <row r="633" spans="1:6" x14ac:dyDescent="0.25">
      <c r="A633" s="1">
        <v>44015</v>
      </c>
      <c r="B633">
        <v>4090.8328799999999</v>
      </c>
      <c r="C633">
        <v>99.188835144042997</v>
      </c>
      <c r="E633" s="2">
        <f t="shared" ref="E633:F633" si="239">B633/B378-1</f>
        <v>5.8263200496715184E-2</v>
      </c>
      <c r="F633" s="2">
        <f t="shared" si="239"/>
        <v>-4.872417571156995E-2</v>
      </c>
    </row>
    <row r="634" spans="1:6" x14ac:dyDescent="0.25">
      <c r="A634" s="1">
        <v>44018</v>
      </c>
      <c r="B634">
        <v>4094.412973</v>
      </c>
      <c r="C634">
        <v>99.61954498291</v>
      </c>
      <c r="E634" s="2">
        <f t="shared" ref="E634:F634" si="240">B634/B379-1</f>
        <v>5.6771964918202578E-2</v>
      </c>
      <c r="F634" s="2">
        <f t="shared" si="240"/>
        <v>-4.5610915073671432E-2</v>
      </c>
    </row>
    <row r="635" spans="1:6" x14ac:dyDescent="0.25">
      <c r="A635" s="1">
        <v>44019</v>
      </c>
      <c r="B635">
        <v>4089.3318399999998</v>
      </c>
      <c r="C635">
        <v>99.518676757812997</v>
      </c>
      <c r="E635" s="2">
        <f t="shared" ref="E635:F635" si="241">B635/B380-1</f>
        <v>5.5575982479803665E-2</v>
      </c>
      <c r="F635" s="2">
        <f t="shared" si="241"/>
        <v>-4.8053507457854638E-2</v>
      </c>
    </row>
    <row r="636" spans="1:6" x14ac:dyDescent="0.25">
      <c r="A636" s="1">
        <v>44020</v>
      </c>
      <c r="B636">
        <v>4099.0348800000002</v>
      </c>
      <c r="C636">
        <v>99.520278930664006</v>
      </c>
      <c r="E636" s="2">
        <f t="shared" ref="E636:F636" si="242">B636/B381-1</f>
        <v>5.6372892626097793E-2</v>
      </c>
      <c r="F636" s="2">
        <f t="shared" si="242"/>
        <v>-4.8046784058479508E-2</v>
      </c>
    </row>
    <row r="637" spans="1:6" x14ac:dyDescent="0.25">
      <c r="A637" s="1">
        <v>44021</v>
      </c>
      <c r="B637">
        <v>4091.5555279999999</v>
      </c>
      <c r="C637">
        <v>99.250068664550994</v>
      </c>
      <c r="E637" s="2">
        <f t="shared" ref="E637:F637" si="243">B637/B382-1</f>
        <v>5.5075842327498403E-2</v>
      </c>
      <c r="F637" s="2">
        <f t="shared" si="243"/>
        <v>-4.9556573954079086E-2</v>
      </c>
    </row>
    <row r="638" spans="1:6" x14ac:dyDescent="0.25">
      <c r="A638" s="1">
        <v>44022</v>
      </c>
      <c r="B638">
        <v>4091.9468019999999</v>
      </c>
      <c r="C638">
        <v>99.138458251952997</v>
      </c>
      <c r="E638" s="2">
        <f t="shared" ref="E638:F638" si="244">B638/B383-1</f>
        <v>5.3111686085036469E-2</v>
      </c>
      <c r="F638" s="2">
        <f t="shared" si="244"/>
        <v>-5.1256140343835854E-2</v>
      </c>
    </row>
    <row r="639" spans="1:6" x14ac:dyDescent="0.25">
      <c r="A639" s="1">
        <v>44025</v>
      </c>
      <c r="B639">
        <v>4099.7483890000003</v>
      </c>
      <c r="C639">
        <v>99.294296264647997</v>
      </c>
      <c r="E639" s="2">
        <f t="shared" ref="E639:F639" si="245">B639/B384-1</f>
        <v>5.4569188364628651E-2</v>
      </c>
      <c r="F639" s="2">
        <f t="shared" si="245"/>
        <v>-4.7303795999551035E-2</v>
      </c>
    </row>
    <row r="640" spans="1:6" x14ac:dyDescent="0.25">
      <c r="A640" s="1">
        <v>44026</v>
      </c>
      <c r="B640">
        <v>4094.5297909999999</v>
      </c>
      <c r="C640">
        <v>98.978286743164006</v>
      </c>
      <c r="E640" s="2">
        <f t="shared" ref="E640:F640" si="246">B640/B385-1</f>
        <v>5.1871195931772807E-2</v>
      </c>
      <c r="F640" s="2">
        <f t="shared" si="246"/>
        <v>-4.9813744798596016E-2</v>
      </c>
    </row>
    <row r="641" spans="1:7" x14ac:dyDescent="0.25">
      <c r="A641" s="1">
        <v>44027</v>
      </c>
      <c r="B641">
        <v>4099.6617690000003</v>
      </c>
      <c r="C641">
        <v>99.28491973877</v>
      </c>
      <c r="E641" s="2">
        <f t="shared" ref="E641:F641" si="247">B641/B386-1</f>
        <v>5.1160365596695234E-2</v>
      </c>
      <c r="F641" s="2">
        <f t="shared" si="247"/>
        <v>-4.7682475985115991E-2</v>
      </c>
    </row>
    <row r="642" spans="1:7" x14ac:dyDescent="0.25">
      <c r="A642" s="1">
        <v>44028</v>
      </c>
      <c r="B642">
        <v>4101.623227</v>
      </c>
      <c r="C642">
        <v>99.315010070800994</v>
      </c>
      <c r="E642" s="2">
        <f t="shared" ref="E642:F642" si="248">B642/B387-1</f>
        <v>5.1582028466453655E-2</v>
      </c>
      <c r="F642" s="2">
        <f t="shared" si="248"/>
        <v>-4.8042710091056096E-2</v>
      </c>
    </row>
    <row r="643" spans="1:7" x14ac:dyDescent="0.25">
      <c r="A643" s="1">
        <v>44029</v>
      </c>
      <c r="B643">
        <v>4119.9428099999996</v>
      </c>
      <c r="C643">
        <v>99.656890869140994</v>
      </c>
      <c r="E643" s="2">
        <f t="shared" ref="E643:F643" si="249">B643/B388-1</f>
        <v>5.4398264519202932E-2</v>
      </c>
      <c r="F643" s="2">
        <f t="shared" si="249"/>
        <v>-4.6194252372393496E-2</v>
      </c>
    </row>
    <row r="644" spans="1:7" x14ac:dyDescent="0.25">
      <c r="A644" s="1">
        <v>44032</v>
      </c>
      <c r="B644">
        <v>4138.3789509999997</v>
      </c>
      <c r="C644">
        <v>100.08229064941401</v>
      </c>
      <c r="E644" s="2">
        <f t="shared" ref="E644:F644" si="250">B644/B389-1</f>
        <v>5.7995771989325817E-2</v>
      </c>
      <c r="F644" s="2">
        <f t="shared" si="250"/>
        <v>-4.0463147523283838E-2</v>
      </c>
    </row>
    <row r="645" spans="1:7" x14ac:dyDescent="0.25">
      <c r="A645" s="1">
        <v>44033</v>
      </c>
      <c r="B645">
        <v>4162.5575259999996</v>
      </c>
      <c r="C645">
        <v>100.782341003418</v>
      </c>
      <c r="E645" s="2">
        <f t="shared" ref="E645:F645" si="251">B645/B390-1</f>
        <v>6.4405319671496208E-2</v>
      </c>
      <c r="F645" s="2">
        <f t="shared" si="251"/>
        <v>-3.2731087802511105E-2</v>
      </c>
    </row>
    <row r="646" spans="1:7" x14ac:dyDescent="0.25">
      <c r="A646" s="1">
        <v>44034</v>
      </c>
      <c r="B646">
        <v>4180.3984920000003</v>
      </c>
      <c r="C646">
        <v>101.02887441618201</v>
      </c>
      <c r="E646" s="2">
        <f t="shared" ref="E646:F646" si="252">B646/B391-1</f>
        <v>6.8876106670963111E-2</v>
      </c>
      <c r="F646" s="2">
        <f t="shared" si="252"/>
        <v>-3.0617521534600067E-2</v>
      </c>
    </row>
    <row r="647" spans="1:7" x14ac:dyDescent="0.25">
      <c r="A647" s="1">
        <v>44035</v>
      </c>
      <c r="B647">
        <v>4180.3212389999999</v>
      </c>
      <c r="C647">
        <v>100.980712890625</v>
      </c>
      <c r="E647" s="2">
        <f t="shared" ref="E647:F647" si="253">B647/B392-1</f>
        <v>6.7648749294374255E-2</v>
      </c>
      <c r="F647" s="2">
        <f t="shared" si="253"/>
        <v>-3.0641245038982912E-2</v>
      </c>
    </row>
    <row r="648" spans="1:7" x14ac:dyDescent="0.25">
      <c r="A648" s="1">
        <v>44036</v>
      </c>
      <c r="B648">
        <v>4119.9428099999996</v>
      </c>
      <c r="C648">
        <v>100.786761462454</v>
      </c>
      <c r="E648" s="2">
        <f t="shared" ref="E648:F648" si="254">B648/B393-1</f>
        <v>5.2027168504422905E-2</v>
      </c>
      <c r="F648" s="2">
        <f t="shared" si="254"/>
        <v>-3.2712926110144647E-2</v>
      </c>
    </row>
    <row r="650" spans="1:7" x14ac:dyDescent="0.25">
      <c r="E650" s="2">
        <f>COVAR(E393:E648,F393:F648)</f>
        <v>5.709052438083494E-3</v>
      </c>
      <c r="G650" s="2">
        <f>_xlfn.COVARIANCE.S(E393:E648,F393:F648)</f>
        <v>5.731440879017155E-3</v>
      </c>
    </row>
    <row r="651" spans="1:7" x14ac:dyDescent="0.25">
      <c r="E651" s="2">
        <f>VAR(F393:F648)</f>
        <v>7.9118924788777693E-3</v>
      </c>
      <c r="G651" s="2">
        <f>_xlfn.VAR.S(F393:F648)</f>
        <v>7.9118924788777693E-3</v>
      </c>
    </row>
    <row r="652" spans="1:7" x14ac:dyDescent="0.25">
      <c r="E652" s="15">
        <f>E650/E651</f>
        <v>0.72157861767267995</v>
      </c>
      <c r="G652" s="3">
        <f>G650/G651</f>
        <v>0.72440833774198465</v>
      </c>
    </row>
  </sheetData>
  <autoFilter ref="A1:C1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AD180"/>
  <sheetViews>
    <sheetView tabSelected="1" workbookViewId="0">
      <selection activeCell="F12" sqref="F12"/>
    </sheetView>
  </sheetViews>
  <sheetFormatPr defaultRowHeight="15" x14ac:dyDescent="0.25"/>
  <cols>
    <col min="1" max="1" width="20.5703125" bestFit="1" customWidth="1"/>
    <col min="2" max="2" width="20.5703125" customWidth="1"/>
    <col min="3" max="3" width="14.5703125" bestFit="1" customWidth="1"/>
    <col min="4" max="4" width="16.85546875" style="2" bestFit="1" customWidth="1"/>
    <col min="5" max="5" width="10.140625" style="3" bestFit="1" customWidth="1"/>
    <col min="6" max="6" width="16.85546875" style="3" bestFit="1" customWidth="1"/>
    <col min="7" max="8" width="16.85546875" style="3" customWidth="1"/>
    <col min="9" max="9" width="16.85546875" style="2" customWidth="1"/>
    <col min="10" max="10" width="16.85546875" style="3" customWidth="1"/>
    <col min="11" max="11" width="15" style="12" bestFit="1" customWidth="1"/>
    <col min="12" max="12" width="11.42578125" style="3" bestFit="1" customWidth="1"/>
    <col min="13" max="13" width="9.140625" style="2" bestFit="1" customWidth="1"/>
    <col min="14" max="14" width="9.140625" style="2" customWidth="1"/>
    <col min="15" max="15" width="11.85546875" style="2" bestFit="1" customWidth="1"/>
    <col min="16" max="16" width="26.42578125" bestFit="1" customWidth="1"/>
    <col min="17" max="17" width="8.7109375" bestFit="1" customWidth="1"/>
    <col min="18" max="18" width="59" bestFit="1" customWidth="1"/>
    <col min="19" max="19" width="11.85546875" bestFit="1" customWidth="1"/>
    <col min="20" max="20" width="10" bestFit="1" customWidth="1"/>
    <col min="21" max="21" width="10" customWidth="1"/>
    <col min="22" max="22" width="11.28515625" bestFit="1" customWidth="1"/>
    <col min="23" max="23" width="10.140625" bestFit="1" customWidth="1"/>
    <col min="24" max="25" width="10.140625" customWidth="1"/>
    <col min="26" max="26" width="8" bestFit="1" customWidth="1"/>
    <col min="27" max="27" width="8.28515625" bestFit="1" customWidth="1"/>
    <col min="28" max="28" width="7.85546875" bestFit="1" customWidth="1"/>
    <col min="29" max="29" width="15.140625" bestFit="1" customWidth="1"/>
    <col min="30" max="30" width="12.5703125" bestFit="1" customWidth="1"/>
  </cols>
  <sheetData>
    <row r="1" spans="1:30" x14ac:dyDescent="0.25">
      <c r="A1" t="s">
        <v>10</v>
      </c>
      <c r="B1" t="s">
        <v>37</v>
      </c>
      <c r="C1" t="s">
        <v>19</v>
      </c>
      <c r="D1" s="2" t="s">
        <v>20</v>
      </c>
      <c r="E1" s="3" t="s">
        <v>21</v>
      </c>
      <c r="F1" s="3" t="s">
        <v>11</v>
      </c>
      <c r="M1" s="8"/>
      <c r="N1" s="8"/>
    </row>
    <row r="2" spans="1:30" x14ac:dyDescent="0.25">
      <c r="A2" t="s">
        <v>12</v>
      </c>
      <c r="B2" t="s">
        <v>38</v>
      </c>
      <c r="C2" t="s">
        <v>25</v>
      </c>
      <c r="D2" s="2">
        <v>1.6500000000000001E-2</v>
      </c>
      <c r="E2" s="3">
        <v>1.71</v>
      </c>
      <c r="F2" s="3">
        <v>13207547.169811321</v>
      </c>
      <c r="M2" s="8"/>
      <c r="N2" s="8"/>
      <c r="S2" s="1"/>
    </row>
    <row r="3" spans="1:30" x14ac:dyDescent="0.25">
      <c r="A3" t="s">
        <v>13</v>
      </c>
      <c r="B3" t="s">
        <v>38</v>
      </c>
      <c r="C3" t="s">
        <v>25</v>
      </c>
      <c r="D3" s="2">
        <v>2.1499999999999998E-2</v>
      </c>
      <c r="E3" s="3">
        <v>4.51</v>
      </c>
      <c r="F3" s="3">
        <v>50616603.77358491</v>
      </c>
      <c r="M3" s="3"/>
      <c r="N3" s="3"/>
      <c r="S3" s="1"/>
    </row>
    <row r="4" spans="1:30" x14ac:dyDescent="0.25">
      <c r="A4" t="s">
        <v>14</v>
      </c>
      <c r="B4" t="s">
        <v>38</v>
      </c>
      <c r="C4" t="s">
        <v>28</v>
      </c>
      <c r="D4" s="2">
        <v>2.7000000000000003E-2</v>
      </c>
      <c r="E4" s="3">
        <v>1.85</v>
      </c>
      <c r="F4" s="3">
        <v>407547169.81132078</v>
      </c>
      <c r="M4" s="3"/>
      <c r="N4" s="3"/>
      <c r="S4" s="1"/>
    </row>
    <row r="5" spans="1:30" x14ac:dyDescent="0.25">
      <c r="A5" t="s">
        <v>15</v>
      </c>
      <c r="B5" t="s">
        <v>38</v>
      </c>
      <c r="C5" t="s">
        <v>31</v>
      </c>
      <c r="D5" s="2">
        <v>2.0250000000000001E-2</v>
      </c>
      <c r="E5" s="3">
        <v>3.43</v>
      </c>
      <c r="F5" s="3">
        <v>415094339.6226415</v>
      </c>
      <c r="M5" s="3"/>
      <c r="N5" s="3"/>
      <c r="S5" s="1"/>
    </row>
    <row r="6" spans="1:30" x14ac:dyDescent="0.25">
      <c r="A6" t="s">
        <v>16</v>
      </c>
      <c r="B6" t="s">
        <v>38</v>
      </c>
      <c r="C6" t="s">
        <v>31</v>
      </c>
      <c r="D6" s="2">
        <v>2.2000000000000002E-2</v>
      </c>
      <c r="E6" s="3">
        <v>4.88</v>
      </c>
      <c r="F6" s="3">
        <v>188679245.28301889</v>
      </c>
      <c r="M6" s="3"/>
      <c r="N6" s="3"/>
      <c r="S6" s="1"/>
    </row>
    <row r="7" spans="1:30" x14ac:dyDescent="0.25">
      <c r="A7" t="s">
        <v>17</v>
      </c>
      <c r="B7" t="s">
        <v>38</v>
      </c>
      <c r="C7" t="s">
        <v>33</v>
      </c>
      <c r="D7" s="2">
        <v>3.5000000000000003E-2</v>
      </c>
      <c r="E7" s="3">
        <v>2.5099999999999998</v>
      </c>
      <c r="F7" s="3">
        <v>65083018.867924534</v>
      </c>
      <c r="M7" s="3"/>
      <c r="N7" s="3"/>
      <c r="S7" s="1"/>
    </row>
    <row r="8" spans="1:30" x14ac:dyDescent="0.25">
      <c r="A8" t="s">
        <v>18</v>
      </c>
      <c r="B8" t="s">
        <v>38</v>
      </c>
      <c r="C8" t="s">
        <v>35</v>
      </c>
      <c r="D8" s="2">
        <v>1.936614271976711E-2</v>
      </c>
      <c r="E8" s="3">
        <v>4.4400000000000004</v>
      </c>
      <c r="F8" s="3">
        <v>190096981.13207549</v>
      </c>
      <c r="M8" s="3"/>
      <c r="N8" s="3"/>
      <c r="S8" s="1"/>
    </row>
    <row r="9" spans="1:30" x14ac:dyDescent="0.25">
      <c r="A9" t="s">
        <v>22</v>
      </c>
      <c r="B9" t="s">
        <v>38</v>
      </c>
      <c r="C9" t="s">
        <v>23</v>
      </c>
      <c r="D9" s="2">
        <v>2.5000000000000001E-2</v>
      </c>
      <c r="E9" s="3">
        <v>14.77</v>
      </c>
      <c r="F9" s="3">
        <v>575471698.11320758</v>
      </c>
      <c r="M9" s="3"/>
      <c r="N9" s="3"/>
      <c r="S9" s="1"/>
    </row>
    <row r="10" spans="1:30" s="5" customFormat="1" x14ac:dyDescent="0.25">
      <c r="A10" s="5" t="s">
        <v>24</v>
      </c>
      <c r="B10" s="5" t="s">
        <v>39</v>
      </c>
      <c r="C10" s="5" t="s">
        <v>25</v>
      </c>
      <c r="D10" s="2">
        <v>2.3667066687824923E-2</v>
      </c>
      <c r="E10" s="3">
        <v>1.743409</v>
      </c>
      <c r="F10" s="7">
        <v>109312000</v>
      </c>
      <c r="G10" s="3"/>
      <c r="H10" s="3"/>
      <c r="I10" s="2"/>
      <c r="J10" s="2"/>
      <c r="K10" s="12"/>
      <c r="L10" s="3"/>
      <c r="M10" s="3"/>
      <c r="N10" s="3"/>
      <c r="O10" s="6"/>
      <c r="S10" s="11"/>
      <c r="T10"/>
      <c r="U10"/>
      <c r="V10"/>
      <c r="X10"/>
      <c r="Y10"/>
      <c r="AD10"/>
    </row>
    <row r="11" spans="1:30" x14ac:dyDescent="0.25">
      <c r="A11" t="s">
        <v>26</v>
      </c>
      <c r="B11" t="s">
        <v>39</v>
      </c>
      <c r="C11" t="s">
        <v>25</v>
      </c>
      <c r="D11" s="2">
        <v>3.570062879358904E-2</v>
      </c>
      <c r="E11" s="3">
        <v>5.2813189999999999</v>
      </c>
      <c r="F11" s="3">
        <v>500000000</v>
      </c>
      <c r="J11" s="2"/>
      <c r="M11" s="3"/>
      <c r="N11" s="3"/>
      <c r="S11" s="1"/>
    </row>
    <row r="12" spans="1:30" x14ac:dyDescent="0.25">
      <c r="A12" t="s">
        <v>27</v>
      </c>
      <c r="B12" t="s">
        <v>39</v>
      </c>
      <c r="C12" t="s">
        <v>28</v>
      </c>
      <c r="D12" s="2">
        <v>4.28197921212361E-2</v>
      </c>
      <c r="E12" s="3">
        <v>2.8739789999999998</v>
      </c>
      <c r="F12" s="3">
        <v>1500000000</v>
      </c>
      <c r="J12" s="2"/>
      <c r="M12" s="3"/>
      <c r="N12" s="3"/>
      <c r="S12" s="1"/>
    </row>
    <row r="13" spans="1:30" x14ac:dyDescent="0.25">
      <c r="A13" t="s">
        <v>29</v>
      </c>
      <c r="B13" t="s">
        <v>39</v>
      </c>
      <c r="C13" t="s">
        <v>31</v>
      </c>
      <c r="D13" s="2">
        <v>2.8338665846788347E-2</v>
      </c>
      <c r="E13" s="3">
        <v>4.0567399999999996</v>
      </c>
      <c r="F13" s="3">
        <v>500000000</v>
      </c>
      <c r="J13" s="2"/>
      <c r="M13" s="3"/>
      <c r="N13" s="3"/>
      <c r="S13" s="1"/>
    </row>
    <row r="14" spans="1:30" x14ac:dyDescent="0.25">
      <c r="A14" t="s">
        <v>30</v>
      </c>
      <c r="B14" t="s">
        <v>39</v>
      </c>
      <c r="C14" t="s">
        <v>31</v>
      </c>
      <c r="D14" s="2">
        <v>3.6328500019835674E-2</v>
      </c>
      <c r="E14" s="3">
        <v>7.4806780000000002</v>
      </c>
      <c r="F14" s="3">
        <v>750000000</v>
      </c>
      <c r="J14" s="2"/>
      <c r="M14" s="3"/>
      <c r="N14" s="3"/>
      <c r="S14" s="1"/>
    </row>
    <row r="15" spans="1:30" x14ac:dyDescent="0.25">
      <c r="A15" t="s">
        <v>32</v>
      </c>
      <c r="B15" t="s">
        <v>39</v>
      </c>
      <c r="C15" t="s">
        <v>33</v>
      </c>
      <c r="D15" s="2">
        <v>6.8699999999999997E-2</v>
      </c>
      <c r="E15" s="3">
        <v>2.62</v>
      </c>
      <c r="F15" s="3">
        <v>625000000</v>
      </c>
      <c r="J15" s="2"/>
      <c r="M15" s="3"/>
      <c r="N15" s="3"/>
      <c r="S15" s="1"/>
    </row>
    <row r="16" spans="1:30" x14ac:dyDescent="0.25">
      <c r="A16" t="s">
        <v>34</v>
      </c>
      <c r="B16" t="s">
        <v>39</v>
      </c>
      <c r="C16" t="s">
        <v>35</v>
      </c>
      <c r="D16" s="2">
        <v>3.2437576863569628E-2</v>
      </c>
      <c r="E16" s="3">
        <v>4.6588010000000004</v>
      </c>
      <c r="F16" s="3">
        <v>2042471000</v>
      </c>
      <c r="J16" s="2"/>
      <c r="M16" s="3"/>
      <c r="N16" s="3"/>
      <c r="S16" s="1"/>
    </row>
    <row r="17" spans="1:19" x14ac:dyDescent="0.25">
      <c r="A17" t="s">
        <v>36</v>
      </c>
      <c r="B17" t="s">
        <v>39</v>
      </c>
      <c r="C17" t="s">
        <v>23</v>
      </c>
      <c r="D17" s="2">
        <v>5.8900000000000001E-2</v>
      </c>
      <c r="E17" s="3">
        <v>14.77</v>
      </c>
      <c r="F17" s="3">
        <v>750000000</v>
      </c>
      <c r="J17" s="2"/>
      <c r="M17" s="3"/>
      <c r="N17" s="3"/>
      <c r="S17" s="1"/>
    </row>
    <row r="18" spans="1:19" x14ac:dyDescent="0.25">
      <c r="M18" s="3"/>
      <c r="N18" s="3"/>
      <c r="S18" s="1"/>
    </row>
    <row r="19" spans="1:19" x14ac:dyDescent="0.25">
      <c r="M19" s="3"/>
      <c r="N19" s="3"/>
      <c r="S19" s="1"/>
    </row>
    <row r="20" spans="1:19" x14ac:dyDescent="0.25">
      <c r="M20" s="3"/>
      <c r="N20" s="3"/>
      <c r="S20" s="1"/>
    </row>
    <row r="21" spans="1:19" x14ac:dyDescent="0.25">
      <c r="E21" s="8"/>
      <c r="M21" s="3"/>
      <c r="N21" s="3"/>
      <c r="S21" s="1"/>
    </row>
    <row r="22" spans="1:19" x14ac:dyDescent="0.25">
      <c r="D22" s="3"/>
      <c r="F22" s="2"/>
      <c r="G22" s="2"/>
      <c r="H22" s="2"/>
      <c r="J22" s="2"/>
      <c r="M22" s="3"/>
      <c r="N22" s="3"/>
      <c r="S22" s="1"/>
    </row>
    <row r="23" spans="1:19" x14ac:dyDescent="0.25">
      <c r="E23" s="2"/>
      <c r="M23" s="3"/>
      <c r="N23" s="3"/>
      <c r="S23" s="1"/>
    </row>
    <row r="24" spans="1:19" x14ac:dyDescent="0.25">
      <c r="M24" s="3"/>
      <c r="N24" s="3"/>
      <c r="S24" s="1"/>
    </row>
    <row r="25" spans="1:19" x14ac:dyDescent="0.25">
      <c r="M25" s="3"/>
      <c r="N25" s="3"/>
      <c r="S25" s="1"/>
    </row>
    <row r="26" spans="1:19" x14ac:dyDescent="0.25">
      <c r="M26" s="3"/>
      <c r="N26" s="3"/>
      <c r="S26" s="1"/>
    </row>
    <row r="27" spans="1:19" x14ac:dyDescent="0.25">
      <c r="M27" s="3"/>
      <c r="N27" s="3"/>
      <c r="S27" s="1"/>
    </row>
    <row r="28" spans="1:19" x14ac:dyDescent="0.25">
      <c r="M28" s="3"/>
      <c r="N28" s="3"/>
      <c r="S28" s="1"/>
    </row>
    <row r="29" spans="1:19" x14ac:dyDescent="0.25">
      <c r="M29" s="3"/>
      <c r="N29" s="3"/>
      <c r="S29" s="1"/>
    </row>
    <row r="30" spans="1:19" x14ac:dyDescent="0.25">
      <c r="M30" s="3"/>
      <c r="N30" s="3"/>
      <c r="S30" s="1"/>
    </row>
    <row r="31" spans="1:19" x14ac:dyDescent="0.25">
      <c r="M31" s="3"/>
      <c r="N31" s="3"/>
      <c r="S31" s="1"/>
    </row>
    <row r="32" spans="1:19" x14ac:dyDescent="0.25">
      <c r="M32" s="3"/>
      <c r="N32" s="3"/>
      <c r="S32" s="1"/>
    </row>
    <row r="33" spans="13:19" x14ac:dyDescent="0.25">
      <c r="M33" s="3"/>
      <c r="N33" s="3"/>
      <c r="S33" s="1"/>
    </row>
    <row r="34" spans="13:19" x14ac:dyDescent="0.25">
      <c r="M34" s="3"/>
      <c r="N34" s="3"/>
      <c r="S34" s="1"/>
    </row>
    <row r="35" spans="13:19" x14ac:dyDescent="0.25">
      <c r="M35" s="3"/>
      <c r="N35" s="3"/>
      <c r="S35" s="1"/>
    </row>
    <row r="36" spans="13:19" x14ac:dyDescent="0.25">
      <c r="M36" s="3"/>
      <c r="N36" s="3"/>
      <c r="S36" s="1"/>
    </row>
    <row r="37" spans="13:19" x14ac:dyDescent="0.25">
      <c r="M37" s="3"/>
      <c r="N37" s="3"/>
      <c r="S37" s="1"/>
    </row>
    <row r="38" spans="13:19" x14ac:dyDescent="0.25">
      <c r="M38" s="3"/>
      <c r="N38" s="3"/>
      <c r="S38" s="1"/>
    </row>
    <row r="39" spans="13:19" x14ac:dyDescent="0.25">
      <c r="M39" s="3"/>
      <c r="N39" s="3"/>
      <c r="S39" s="1"/>
    </row>
    <row r="40" spans="13:19" x14ac:dyDescent="0.25">
      <c r="M40" s="3"/>
      <c r="N40" s="3"/>
      <c r="S40" s="1"/>
    </row>
    <row r="41" spans="13:19" x14ac:dyDescent="0.25">
      <c r="M41" s="3"/>
      <c r="N41" s="3"/>
      <c r="S41" s="1"/>
    </row>
    <row r="42" spans="13:19" x14ac:dyDescent="0.25">
      <c r="M42" s="3"/>
      <c r="N42" s="3"/>
      <c r="S42" s="1"/>
    </row>
    <row r="43" spans="13:19" x14ac:dyDescent="0.25">
      <c r="M43" s="3"/>
      <c r="N43" s="3"/>
      <c r="S43" s="1"/>
    </row>
    <row r="44" spans="13:19" x14ac:dyDescent="0.25">
      <c r="M44" s="3"/>
      <c r="N44" s="3"/>
      <c r="S44" s="1"/>
    </row>
    <row r="45" spans="13:19" x14ac:dyDescent="0.25">
      <c r="M45" s="3"/>
      <c r="N45" s="3"/>
      <c r="S45" s="1"/>
    </row>
    <row r="46" spans="13:19" x14ac:dyDescent="0.25">
      <c r="M46" s="3"/>
      <c r="N46" s="3"/>
      <c r="S46" s="1"/>
    </row>
    <row r="47" spans="13:19" x14ac:dyDescent="0.25">
      <c r="M47" s="3"/>
      <c r="N47" s="3"/>
      <c r="S47" s="1"/>
    </row>
    <row r="48" spans="13:19" x14ac:dyDescent="0.25">
      <c r="M48" s="3"/>
      <c r="N48" s="3"/>
      <c r="S48" s="1"/>
    </row>
    <row r="49" spans="13:19" x14ac:dyDescent="0.25">
      <c r="M49" s="3"/>
      <c r="N49" s="3"/>
      <c r="S49" s="1"/>
    </row>
    <row r="50" spans="13:19" x14ac:dyDescent="0.25">
      <c r="M50" s="3"/>
      <c r="N50" s="3"/>
      <c r="S50" s="1"/>
    </row>
    <row r="51" spans="13:19" x14ac:dyDescent="0.25">
      <c r="M51" s="3"/>
      <c r="N51" s="3"/>
      <c r="S51" s="1"/>
    </row>
    <row r="52" spans="13:19" x14ac:dyDescent="0.25">
      <c r="M52" s="3"/>
      <c r="N52" s="3"/>
      <c r="S52" s="1"/>
    </row>
    <row r="53" spans="13:19" x14ac:dyDescent="0.25">
      <c r="M53" s="3"/>
      <c r="N53" s="3"/>
      <c r="S53" s="1"/>
    </row>
    <row r="54" spans="13:19" x14ac:dyDescent="0.25">
      <c r="M54" s="3"/>
      <c r="N54" s="3"/>
      <c r="S54" s="1"/>
    </row>
    <row r="55" spans="13:19" x14ac:dyDescent="0.25">
      <c r="M55" s="3"/>
      <c r="N55" s="3"/>
      <c r="S55" s="1"/>
    </row>
    <row r="56" spans="13:19" x14ac:dyDescent="0.25">
      <c r="M56" s="3"/>
      <c r="N56" s="3"/>
      <c r="S56" s="1"/>
    </row>
    <row r="57" spans="13:19" x14ac:dyDescent="0.25">
      <c r="M57" s="3"/>
      <c r="N57" s="3"/>
      <c r="S57" s="1"/>
    </row>
    <row r="58" spans="13:19" x14ac:dyDescent="0.25">
      <c r="M58" s="3"/>
      <c r="N58" s="3"/>
      <c r="S58" s="1"/>
    </row>
    <row r="59" spans="13:19" x14ac:dyDescent="0.25">
      <c r="M59" s="3"/>
      <c r="N59" s="3"/>
      <c r="S59" s="1"/>
    </row>
    <row r="60" spans="13:19" x14ac:dyDescent="0.25">
      <c r="M60" s="3"/>
      <c r="N60" s="3"/>
      <c r="S60" s="1"/>
    </row>
    <row r="61" spans="13:19" x14ac:dyDescent="0.25">
      <c r="M61" s="3"/>
      <c r="N61" s="3"/>
      <c r="S61" s="1"/>
    </row>
    <row r="62" spans="13:19" x14ac:dyDescent="0.25">
      <c r="M62" s="3"/>
      <c r="N62" s="3"/>
      <c r="S62" s="1"/>
    </row>
    <row r="63" spans="13:19" x14ac:dyDescent="0.25">
      <c r="M63" s="3"/>
      <c r="N63" s="3"/>
      <c r="S63" s="1"/>
    </row>
    <row r="64" spans="13:19" x14ac:dyDescent="0.25">
      <c r="M64" s="3"/>
      <c r="N64" s="3"/>
      <c r="S64" s="1"/>
    </row>
    <row r="65" spans="13:19" x14ac:dyDescent="0.25">
      <c r="M65" s="3"/>
      <c r="N65" s="3"/>
      <c r="S65" s="1"/>
    </row>
    <row r="66" spans="13:19" x14ac:dyDescent="0.25">
      <c r="M66" s="3"/>
      <c r="N66" s="3"/>
      <c r="S66" s="1"/>
    </row>
    <row r="67" spans="13:19" x14ac:dyDescent="0.25">
      <c r="M67" s="3"/>
      <c r="N67" s="3"/>
      <c r="S67" s="1"/>
    </row>
    <row r="68" spans="13:19" x14ac:dyDescent="0.25">
      <c r="M68" s="3"/>
      <c r="N68" s="3"/>
      <c r="S68" s="1"/>
    </row>
    <row r="69" spans="13:19" x14ac:dyDescent="0.25">
      <c r="M69" s="3"/>
      <c r="N69" s="3"/>
      <c r="S69" s="1"/>
    </row>
    <row r="70" spans="13:19" x14ac:dyDescent="0.25">
      <c r="M70" s="3"/>
      <c r="N70" s="3"/>
      <c r="S70" s="1"/>
    </row>
    <row r="71" spans="13:19" x14ac:dyDescent="0.25">
      <c r="M71" s="3"/>
      <c r="N71" s="3"/>
      <c r="S71" s="1"/>
    </row>
    <row r="72" spans="13:19" x14ac:dyDescent="0.25">
      <c r="M72" s="3"/>
      <c r="N72" s="3"/>
      <c r="S72" s="1"/>
    </row>
    <row r="73" spans="13:19" x14ac:dyDescent="0.25">
      <c r="M73" s="3"/>
      <c r="N73" s="3"/>
      <c r="S73" s="1"/>
    </row>
    <row r="74" spans="13:19" x14ac:dyDescent="0.25">
      <c r="M74" s="3"/>
      <c r="N74" s="3"/>
      <c r="S74" s="1"/>
    </row>
    <row r="75" spans="13:19" x14ac:dyDescent="0.25">
      <c r="M75" s="3"/>
      <c r="N75" s="3"/>
      <c r="S75" s="1"/>
    </row>
    <row r="76" spans="13:19" x14ac:dyDescent="0.25">
      <c r="M76" s="3"/>
      <c r="N76" s="3"/>
      <c r="S76" s="1"/>
    </row>
    <row r="77" spans="13:19" x14ac:dyDescent="0.25">
      <c r="M77" s="3"/>
      <c r="N77" s="3"/>
      <c r="S77" s="1"/>
    </row>
    <row r="78" spans="13:19" x14ac:dyDescent="0.25">
      <c r="M78" s="3"/>
      <c r="N78" s="3"/>
      <c r="S78" s="1"/>
    </row>
    <row r="79" spans="13:19" x14ac:dyDescent="0.25">
      <c r="M79" s="3"/>
      <c r="N79" s="3"/>
      <c r="S79" s="1"/>
    </row>
    <row r="80" spans="13:19" x14ac:dyDescent="0.25">
      <c r="M80" s="3"/>
      <c r="N80" s="3"/>
      <c r="S80" s="1"/>
    </row>
    <row r="81" spans="13:19" x14ac:dyDescent="0.25">
      <c r="M81" s="3"/>
      <c r="N81" s="3"/>
      <c r="S81" s="1"/>
    </row>
    <row r="82" spans="13:19" x14ac:dyDescent="0.25">
      <c r="M82" s="3"/>
      <c r="N82" s="3"/>
      <c r="S82" s="1"/>
    </row>
    <row r="83" spans="13:19" x14ac:dyDescent="0.25">
      <c r="M83" s="3"/>
      <c r="N83" s="3"/>
      <c r="S83" s="1"/>
    </row>
    <row r="84" spans="13:19" x14ac:dyDescent="0.25">
      <c r="M84" s="3"/>
      <c r="N84" s="3"/>
      <c r="S84" s="1"/>
    </row>
    <row r="85" spans="13:19" x14ac:dyDescent="0.25">
      <c r="M85" s="3"/>
      <c r="N85" s="3"/>
      <c r="S85" s="1"/>
    </row>
    <row r="86" spans="13:19" x14ac:dyDescent="0.25">
      <c r="M86" s="3"/>
      <c r="N86" s="3"/>
      <c r="S86" s="1"/>
    </row>
    <row r="87" spans="13:19" x14ac:dyDescent="0.25">
      <c r="M87" s="3"/>
      <c r="N87" s="3"/>
      <c r="S87" s="1"/>
    </row>
    <row r="88" spans="13:19" x14ac:dyDescent="0.25">
      <c r="M88" s="3"/>
      <c r="N88" s="3"/>
      <c r="S88" s="1"/>
    </row>
    <row r="89" spans="13:19" x14ac:dyDescent="0.25">
      <c r="M89" s="3"/>
      <c r="N89" s="3"/>
      <c r="S89" s="1"/>
    </row>
    <row r="90" spans="13:19" x14ac:dyDescent="0.25">
      <c r="M90" s="3"/>
      <c r="N90" s="3"/>
      <c r="S90" s="1"/>
    </row>
    <row r="91" spans="13:19" x14ac:dyDescent="0.25">
      <c r="M91" s="3"/>
      <c r="N91" s="3"/>
      <c r="S91" s="1"/>
    </row>
    <row r="92" spans="13:19" x14ac:dyDescent="0.25">
      <c r="M92" s="3"/>
      <c r="N92" s="3"/>
      <c r="S92" s="1"/>
    </row>
    <row r="93" spans="13:19" x14ac:dyDescent="0.25">
      <c r="M93" s="3"/>
      <c r="N93" s="3"/>
      <c r="S93" s="1"/>
    </row>
    <row r="94" spans="13:19" x14ac:dyDescent="0.25">
      <c r="M94" s="3"/>
      <c r="N94" s="3"/>
      <c r="S94" s="1"/>
    </row>
    <row r="95" spans="13:19" x14ac:dyDescent="0.25">
      <c r="M95" s="3"/>
      <c r="N95" s="3"/>
      <c r="S95" s="1"/>
    </row>
    <row r="96" spans="13:19" x14ac:dyDescent="0.25">
      <c r="M96" s="3"/>
      <c r="N96" s="3"/>
      <c r="S96" s="1"/>
    </row>
    <row r="97" spans="13:19" x14ac:dyDescent="0.25">
      <c r="M97" s="3"/>
      <c r="N97" s="3"/>
      <c r="S97" s="1"/>
    </row>
    <row r="98" spans="13:19" x14ac:dyDescent="0.25">
      <c r="M98" s="3"/>
      <c r="N98" s="3"/>
      <c r="S98" s="1"/>
    </row>
    <row r="99" spans="13:19" x14ac:dyDescent="0.25">
      <c r="M99" s="3"/>
      <c r="N99" s="3"/>
      <c r="S99" s="1"/>
    </row>
    <row r="100" spans="13:19" x14ac:dyDescent="0.25">
      <c r="M100" s="3"/>
      <c r="N100" s="3"/>
      <c r="S100" s="1"/>
    </row>
    <row r="101" spans="13:19" x14ac:dyDescent="0.25">
      <c r="M101" s="3"/>
      <c r="N101" s="3"/>
      <c r="S101" s="1"/>
    </row>
    <row r="102" spans="13:19" x14ac:dyDescent="0.25">
      <c r="M102" s="3"/>
      <c r="N102" s="3"/>
      <c r="S102" s="1"/>
    </row>
    <row r="103" spans="13:19" x14ac:dyDescent="0.25">
      <c r="M103" s="3"/>
      <c r="N103" s="3"/>
      <c r="S103" s="1"/>
    </row>
    <row r="104" spans="13:19" x14ac:dyDescent="0.25">
      <c r="M104" s="3"/>
      <c r="N104" s="3"/>
      <c r="S104" s="1"/>
    </row>
    <row r="105" spans="13:19" x14ac:dyDescent="0.25">
      <c r="M105" s="3"/>
      <c r="N105" s="3"/>
      <c r="S105" s="1"/>
    </row>
    <row r="106" spans="13:19" x14ac:dyDescent="0.25">
      <c r="M106" s="3"/>
      <c r="N106" s="3"/>
      <c r="S106" s="1"/>
    </row>
    <row r="107" spans="13:19" x14ac:dyDescent="0.25">
      <c r="M107" s="3"/>
      <c r="N107" s="3"/>
      <c r="S107" s="1"/>
    </row>
    <row r="108" spans="13:19" x14ac:dyDescent="0.25">
      <c r="M108" s="3"/>
      <c r="N108" s="3"/>
      <c r="S108" s="1"/>
    </row>
    <row r="109" spans="13:19" x14ac:dyDescent="0.25">
      <c r="M109" s="3"/>
      <c r="N109" s="3"/>
      <c r="S109" s="1"/>
    </row>
    <row r="110" spans="13:19" x14ac:dyDescent="0.25">
      <c r="M110" s="3"/>
      <c r="N110" s="3"/>
      <c r="S110" s="1"/>
    </row>
    <row r="111" spans="13:19" x14ac:dyDescent="0.25">
      <c r="M111" s="3"/>
      <c r="N111" s="3"/>
      <c r="S111" s="1"/>
    </row>
    <row r="112" spans="13:19" x14ac:dyDescent="0.25">
      <c r="M112" s="3"/>
      <c r="N112" s="3"/>
      <c r="S112" s="1"/>
    </row>
    <row r="113" spans="13:19" x14ac:dyDescent="0.25">
      <c r="M113" s="3"/>
      <c r="N113" s="3"/>
      <c r="S113" s="1"/>
    </row>
    <row r="114" spans="13:19" x14ac:dyDescent="0.25">
      <c r="M114" s="3"/>
      <c r="N114" s="3"/>
      <c r="S114" s="1"/>
    </row>
    <row r="115" spans="13:19" x14ac:dyDescent="0.25">
      <c r="M115" s="3"/>
      <c r="N115" s="3"/>
      <c r="S115" s="1"/>
    </row>
    <row r="116" spans="13:19" x14ac:dyDescent="0.25">
      <c r="M116" s="3"/>
      <c r="N116" s="3"/>
      <c r="S116" s="1"/>
    </row>
    <row r="117" spans="13:19" x14ac:dyDescent="0.25">
      <c r="M117" s="3"/>
      <c r="N117" s="3"/>
      <c r="S117" s="1"/>
    </row>
    <row r="118" spans="13:19" x14ac:dyDescent="0.25">
      <c r="M118" s="3"/>
      <c r="N118" s="3"/>
      <c r="S118" s="1"/>
    </row>
    <row r="119" spans="13:19" x14ac:dyDescent="0.25">
      <c r="M119" s="3"/>
      <c r="N119" s="3"/>
      <c r="S119" s="1"/>
    </row>
    <row r="120" spans="13:19" x14ac:dyDescent="0.25">
      <c r="M120" s="3"/>
      <c r="N120" s="3"/>
      <c r="S120" s="1"/>
    </row>
    <row r="121" spans="13:19" x14ac:dyDescent="0.25">
      <c r="M121" s="3"/>
      <c r="N121" s="3"/>
      <c r="S121" s="1"/>
    </row>
    <row r="122" spans="13:19" x14ac:dyDescent="0.25">
      <c r="M122" s="3"/>
      <c r="N122" s="3"/>
      <c r="S122" s="1"/>
    </row>
    <row r="123" spans="13:19" x14ac:dyDescent="0.25">
      <c r="M123" s="3"/>
      <c r="N123" s="3"/>
      <c r="S123" s="1"/>
    </row>
    <row r="124" spans="13:19" x14ac:dyDescent="0.25">
      <c r="M124" s="3"/>
      <c r="N124" s="3"/>
      <c r="S124" s="1"/>
    </row>
    <row r="125" spans="13:19" x14ac:dyDescent="0.25">
      <c r="M125" s="3"/>
      <c r="N125" s="3"/>
      <c r="S125" s="1"/>
    </row>
    <row r="126" spans="13:19" x14ac:dyDescent="0.25">
      <c r="M126" s="3"/>
      <c r="N126" s="3"/>
      <c r="S126" s="1"/>
    </row>
    <row r="127" spans="13:19" x14ac:dyDescent="0.25">
      <c r="M127" s="3"/>
      <c r="N127" s="3"/>
      <c r="S127" s="1"/>
    </row>
    <row r="128" spans="13:19" x14ac:dyDescent="0.25">
      <c r="M128" s="3"/>
      <c r="N128" s="3"/>
      <c r="S128" s="1"/>
    </row>
    <row r="129" spans="13:19" x14ac:dyDescent="0.25">
      <c r="M129" s="3"/>
      <c r="N129" s="3"/>
      <c r="S129" s="1"/>
    </row>
    <row r="130" spans="13:19" x14ac:dyDescent="0.25">
      <c r="M130" s="3"/>
      <c r="N130" s="3"/>
      <c r="S130" s="1"/>
    </row>
    <row r="131" spans="13:19" x14ac:dyDescent="0.25">
      <c r="M131" s="3"/>
      <c r="N131" s="3"/>
      <c r="S131" s="1"/>
    </row>
    <row r="132" spans="13:19" x14ac:dyDescent="0.25">
      <c r="M132" s="3"/>
      <c r="N132" s="3"/>
      <c r="S132" s="1"/>
    </row>
    <row r="133" spans="13:19" x14ac:dyDescent="0.25">
      <c r="M133" s="3"/>
      <c r="N133" s="3"/>
      <c r="S133" s="1"/>
    </row>
    <row r="134" spans="13:19" x14ac:dyDescent="0.25">
      <c r="M134" s="3"/>
      <c r="N134" s="3"/>
      <c r="S134" s="1"/>
    </row>
    <row r="135" spans="13:19" x14ac:dyDescent="0.25">
      <c r="M135" s="3"/>
      <c r="N135" s="3"/>
      <c r="S135" s="1"/>
    </row>
    <row r="136" spans="13:19" x14ac:dyDescent="0.25">
      <c r="M136" s="3"/>
      <c r="N136" s="3"/>
      <c r="S136" s="1"/>
    </row>
    <row r="137" spans="13:19" x14ac:dyDescent="0.25">
      <c r="M137" s="3"/>
      <c r="N137" s="3"/>
      <c r="S137" s="1"/>
    </row>
    <row r="138" spans="13:19" x14ac:dyDescent="0.25">
      <c r="M138" s="3"/>
      <c r="N138" s="3"/>
      <c r="S138" s="1"/>
    </row>
    <row r="139" spans="13:19" x14ac:dyDescent="0.25">
      <c r="M139" s="3"/>
      <c r="N139" s="3"/>
      <c r="S139" s="1"/>
    </row>
    <row r="140" spans="13:19" x14ac:dyDescent="0.25">
      <c r="M140" s="3"/>
      <c r="N140" s="3"/>
      <c r="S140" s="1"/>
    </row>
    <row r="141" spans="13:19" x14ac:dyDescent="0.25">
      <c r="M141" s="3"/>
      <c r="N141" s="3"/>
      <c r="S141" s="1"/>
    </row>
    <row r="142" spans="13:19" x14ac:dyDescent="0.25">
      <c r="M142" s="3"/>
      <c r="N142" s="3"/>
      <c r="S142" s="1"/>
    </row>
    <row r="143" spans="13:19" x14ac:dyDescent="0.25">
      <c r="M143" s="3"/>
      <c r="N143" s="3"/>
      <c r="S143" s="1"/>
    </row>
    <row r="144" spans="13:19" x14ac:dyDescent="0.25">
      <c r="M144" s="3"/>
      <c r="N144" s="3"/>
      <c r="S144" s="1"/>
    </row>
    <row r="145" spans="13:19" x14ac:dyDescent="0.25">
      <c r="M145" s="3"/>
      <c r="N145" s="3"/>
      <c r="S145" s="1"/>
    </row>
    <row r="146" spans="13:19" x14ac:dyDescent="0.25">
      <c r="M146" s="3"/>
      <c r="N146" s="3"/>
      <c r="S146" s="1"/>
    </row>
    <row r="147" spans="13:19" x14ac:dyDescent="0.25">
      <c r="M147" s="3"/>
      <c r="N147" s="3"/>
      <c r="S147" s="1"/>
    </row>
    <row r="148" spans="13:19" x14ac:dyDescent="0.25">
      <c r="M148" s="3"/>
      <c r="N148" s="3"/>
      <c r="S148" s="1"/>
    </row>
    <row r="149" spans="13:19" x14ac:dyDescent="0.25">
      <c r="M149" s="3"/>
      <c r="N149" s="3"/>
      <c r="S149" s="1"/>
    </row>
    <row r="150" spans="13:19" x14ac:dyDescent="0.25">
      <c r="M150" s="3"/>
      <c r="N150" s="3"/>
      <c r="S150" s="1"/>
    </row>
    <row r="151" spans="13:19" x14ac:dyDescent="0.25">
      <c r="M151" s="3"/>
      <c r="N151" s="3"/>
      <c r="S151" s="1"/>
    </row>
    <row r="152" spans="13:19" x14ac:dyDescent="0.25">
      <c r="M152" s="3"/>
      <c r="N152" s="3"/>
      <c r="S152" s="1"/>
    </row>
    <row r="153" spans="13:19" x14ac:dyDescent="0.25">
      <c r="M153" s="3"/>
      <c r="N153" s="3"/>
      <c r="S153" s="1"/>
    </row>
    <row r="154" spans="13:19" x14ac:dyDescent="0.25">
      <c r="M154" s="3"/>
      <c r="N154" s="3"/>
      <c r="S154" s="1"/>
    </row>
    <row r="155" spans="13:19" x14ac:dyDescent="0.25">
      <c r="M155" s="3"/>
      <c r="N155" s="3"/>
    </row>
    <row r="156" spans="13:19" x14ac:dyDescent="0.25">
      <c r="M156" s="3"/>
      <c r="N156" s="3"/>
    </row>
    <row r="157" spans="13:19" x14ac:dyDescent="0.25">
      <c r="M157" s="3"/>
      <c r="N157" s="3"/>
    </row>
    <row r="158" spans="13:19" x14ac:dyDescent="0.25">
      <c r="M158" s="3"/>
      <c r="N158" s="3"/>
    </row>
    <row r="159" spans="13:19" x14ac:dyDescent="0.25">
      <c r="M159" s="3"/>
      <c r="N159" s="3"/>
    </row>
    <row r="160" spans="13:19" x14ac:dyDescent="0.25">
      <c r="M160" s="3"/>
      <c r="N160" s="3"/>
    </row>
    <row r="161" spans="13:14" x14ac:dyDescent="0.25">
      <c r="M161" s="3"/>
      <c r="N161" s="3"/>
    </row>
    <row r="162" spans="13:14" x14ac:dyDescent="0.25">
      <c r="M162" s="3"/>
      <c r="N162" s="3"/>
    </row>
    <row r="163" spans="13:14" x14ac:dyDescent="0.25">
      <c r="M163" s="3"/>
      <c r="N163" s="3"/>
    </row>
    <row r="164" spans="13:14" x14ac:dyDescent="0.25">
      <c r="M164" s="3"/>
      <c r="N164" s="3"/>
    </row>
    <row r="165" spans="13:14" x14ac:dyDescent="0.25">
      <c r="M165" s="3"/>
      <c r="N165" s="3"/>
    </row>
    <row r="166" spans="13:14" x14ac:dyDescent="0.25">
      <c r="M166" s="3"/>
      <c r="N166" s="3"/>
    </row>
    <row r="167" spans="13:14" x14ac:dyDescent="0.25">
      <c r="M167" s="3"/>
      <c r="N167" s="3"/>
    </row>
    <row r="168" spans="13:14" x14ac:dyDescent="0.25">
      <c r="M168" s="3"/>
      <c r="N168" s="3"/>
    </row>
    <row r="169" spans="13:14" x14ac:dyDescent="0.25">
      <c r="M169" s="3"/>
      <c r="N169" s="3"/>
    </row>
    <row r="170" spans="13:14" x14ac:dyDescent="0.25">
      <c r="M170" s="3"/>
      <c r="N170" s="3"/>
    </row>
    <row r="171" spans="13:14" x14ac:dyDescent="0.25">
      <c r="M171" s="3"/>
      <c r="N171" s="3"/>
    </row>
    <row r="172" spans="13:14" x14ac:dyDescent="0.25">
      <c r="M172" s="3"/>
      <c r="N172" s="3"/>
    </row>
    <row r="173" spans="13:14" x14ac:dyDescent="0.25">
      <c r="M173" s="3"/>
      <c r="N173" s="3"/>
    </row>
    <row r="174" spans="13:14" x14ac:dyDescent="0.25">
      <c r="M174" s="3"/>
      <c r="N174" s="3"/>
    </row>
    <row r="175" spans="13:14" x14ac:dyDescent="0.25">
      <c r="M175" s="3"/>
      <c r="N175" s="3"/>
    </row>
    <row r="176" spans="13:14" x14ac:dyDescent="0.25">
      <c r="M176" s="3"/>
      <c r="N176" s="3"/>
    </row>
    <row r="177" spans="13:14" x14ac:dyDescent="0.25">
      <c r="M177" s="3"/>
      <c r="N177" s="3"/>
    </row>
    <row r="178" spans="13:14" x14ac:dyDescent="0.25">
      <c r="M178" s="3"/>
      <c r="N178" s="3"/>
    </row>
    <row r="179" spans="13:14" x14ac:dyDescent="0.25">
      <c r="M179" s="3"/>
      <c r="N179" s="3"/>
    </row>
    <row r="180" spans="13:14" x14ac:dyDescent="0.25">
      <c r="M180" s="3"/>
      <c r="N180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0"/>
  <sheetViews>
    <sheetView workbookViewId="0">
      <selection activeCell="D11" sqref="D11"/>
    </sheetView>
  </sheetViews>
  <sheetFormatPr defaultRowHeight="15" x14ac:dyDescent="0.25"/>
  <cols>
    <col min="1" max="1" width="20.5703125" bestFit="1" customWidth="1"/>
    <col min="2" max="2" width="20.5703125" customWidth="1"/>
    <col min="3" max="3" width="14.5703125" bestFit="1" customWidth="1"/>
    <col min="4" max="4" width="16.85546875" style="2" bestFit="1" customWidth="1"/>
    <col min="5" max="5" width="10.140625" style="3" bestFit="1" customWidth="1"/>
    <col min="6" max="6" width="16.85546875" style="3" bestFit="1" customWidth="1"/>
    <col min="7" max="8" width="16.85546875" style="3" customWidth="1"/>
    <col min="9" max="9" width="16.85546875" style="2" customWidth="1"/>
    <col min="10" max="10" width="16.85546875" style="3" customWidth="1"/>
    <col min="11" max="11" width="15" style="12" bestFit="1" customWidth="1"/>
    <col min="12" max="12" width="11.42578125" style="3" bestFit="1" customWidth="1"/>
    <col min="13" max="13" width="9.140625" style="2" bestFit="1" customWidth="1"/>
    <col min="14" max="14" width="9.140625" style="2" customWidth="1"/>
    <col min="15" max="15" width="11.85546875" style="2" bestFit="1" customWidth="1"/>
    <col min="16" max="16" width="26.42578125" bestFit="1" customWidth="1"/>
    <col min="17" max="17" width="8.7109375" bestFit="1" customWidth="1"/>
    <col min="18" max="18" width="59" bestFit="1" customWidth="1"/>
    <col min="19" max="19" width="11.85546875" bestFit="1" customWidth="1"/>
    <col min="20" max="20" width="10" bestFit="1" customWidth="1"/>
    <col min="21" max="21" width="10" customWidth="1"/>
    <col min="22" max="22" width="11.28515625" bestFit="1" customWidth="1"/>
    <col min="23" max="23" width="10.140625" bestFit="1" customWidth="1"/>
    <col min="24" max="25" width="10.140625" customWidth="1"/>
    <col min="26" max="26" width="8" bestFit="1" customWidth="1"/>
    <col min="27" max="27" width="8.28515625" bestFit="1" customWidth="1"/>
    <col min="28" max="28" width="7.85546875" bestFit="1" customWidth="1"/>
    <col min="29" max="29" width="15.140625" bestFit="1" customWidth="1"/>
    <col min="30" max="30" width="12.5703125" bestFit="1" customWidth="1"/>
  </cols>
  <sheetData>
    <row r="1" spans="1:30" x14ac:dyDescent="0.25">
      <c r="A1" t="s">
        <v>10</v>
      </c>
      <c r="B1" t="s">
        <v>37</v>
      </c>
      <c r="C1" t="s">
        <v>19</v>
      </c>
      <c r="D1" s="2" t="s">
        <v>20</v>
      </c>
      <c r="E1" s="3" t="s">
        <v>21</v>
      </c>
      <c r="F1" s="3" t="s">
        <v>11</v>
      </c>
      <c r="G1" s="3" t="s">
        <v>40</v>
      </c>
      <c r="H1" s="3" t="s">
        <v>430</v>
      </c>
      <c r="L1" s="3" t="s">
        <v>431</v>
      </c>
      <c r="M1" s="8">
        <v>7.7999999999999996E-3</v>
      </c>
      <c r="N1" s="8">
        <v>0.8</v>
      </c>
      <c r="O1" s="2">
        <f>M1*N1</f>
        <v>6.2399999999999999E-3</v>
      </c>
    </row>
    <row r="2" spans="1:30" x14ac:dyDescent="0.25">
      <c r="A2" t="s">
        <v>12</v>
      </c>
      <c r="B2" t="s">
        <v>38</v>
      </c>
      <c r="C2" t="s">
        <v>25</v>
      </c>
      <c r="D2" s="2">
        <v>1.6500000000000001E-2</v>
      </c>
      <c r="E2" s="3">
        <v>1.71</v>
      </c>
      <c r="F2" s="3">
        <v>13207547.169811321</v>
      </c>
      <c r="L2" s="3" t="s">
        <v>432</v>
      </c>
      <c r="M2" s="8">
        <v>1.0200000000000001E-2</v>
      </c>
      <c r="N2" s="8">
        <v>0.2</v>
      </c>
      <c r="O2" s="2">
        <f>M2*N2</f>
        <v>2.0400000000000001E-3</v>
      </c>
      <c r="S2" s="1"/>
    </row>
    <row r="3" spans="1:30" x14ac:dyDescent="0.25">
      <c r="A3" t="s">
        <v>13</v>
      </c>
      <c r="B3" t="s">
        <v>38</v>
      </c>
      <c r="C3" t="s">
        <v>25</v>
      </c>
      <c r="D3" s="2">
        <v>2.1499999999999998E-2</v>
      </c>
      <c r="E3" s="3">
        <v>4.51</v>
      </c>
      <c r="F3" s="3">
        <v>50616603.77358491</v>
      </c>
      <c r="M3" s="3"/>
      <c r="N3" s="3"/>
      <c r="O3" s="2">
        <f>SUM(O1:O2)</f>
        <v>8.2799999999999992E-3</v>
      </c>
      <c r="S3" s="1"/>
    </row>
    <row r="4" spans="1:30" x14ac:dyDescent="0.25">
      <c r="A4" t="s">
        <v>14</v>
      </c>
      <c r="B4" t="s">
        <v>38</v>
      </c>
      <c r="C4" t="s">
        <v>28</v>
      </c>
      <c r="D4" s="2">
        <v>2.7000000000000003E-2</v>
      </c>
      <c r="E4" s="3">
        <v>1.85</v>
      </c>
      <c r="F4" s="3">
        <v>407547169.81132078</v>
      </c>
      <c r="M4" s="3"/>
      <c r="N4" s="3"/>
      <c r="S4" s="1"/>
    </row>
    <row r="5" spans="1:30" x14ac:dyDescent="0.25">
      <c r="A5" t="s">
        <v>15</v>
      </c>
      <c r="B5" t="s">
        <v>38</v>
      </c>
      <c r="C5" t="s">
        <v>31</v>
      </c>
      <c r="D5" s="2">
        <v>2.0250000000000001E-2</v>
      </c>
      <c r="E5" s="3">
        <v>3.43</v>
      </c>
      <c r="F5" s="3">
        <v>415094339.6226415</v>
      </c>
      <c r="M5" s="3"/>
      <c r="N5" s="3"/>
      <c r="S5" s="1"/>
    </row>
    <row r="6" spans="1:30" x14ac:dyDescent="0.25">
      <c r="A6" t="s">
        <v>16</v>
      </c>
      <c r="B6" t="s">
        <v>38</v>
      </c>
      <c r="C6" t="s">
        <v>31</v>
      </c>
      <c r="D6" s="2">
        <v>2.2000000000000002E-2</v>
      </c>
      <c r="E6" s="3">
        <v>4.88</v>
      </c>
      <c r="F6" s="3">
        <v>188679245.28301889</v>
      </c>
      <c r="M6" s="3"/>
      <c r="N6" s="3"/>
      <c r="S6" s="1"/>
    </row>
    <row r="7" spans="1:30" x14ac:dyDescent="0.25">
      <c r="A7" t="s">
        <v>17</v>
      </c>
      <c r="B7" t="s">
        <v>38</v>
      </c>
      <c r="C7" t="s">
        <v>33</v>
      </c>
      <c r="D7" s="2">
        <v>3.5000000000000003E-2</v>
      </c>
      <c r="E7" s="3">
        <v>2.5099999999999998</v>
      </c>
      <c r="F7" s="3">
        <v>65083018.867924534</v>
      </c>
      <c r="M7" s="3"/>
      <c r="N7" s="3"/>
      <c r="S7" s="1"/>
    </row>
    <row r="8" spans="1:30" x14ac:dyDescent="0.25">
      <c r="A8" t="s">
        <v>18</v>
      </c>
      <c r="B8" t="s">
        <v>38</v>
      </c>
      <c r="C8" t="s">
        <v>35</v>
      </c>
      <c r="D8" s="2">
        <v>1.936614271976711E-2</v>
      </c>
      <c r="E8" s="3">
        <v>4.4400000000000004</v>
      </c>
      <c r="F8" s="3">
        <v>190096981.13207549</v>
      </c>
      <c r="M8" s="3"/>
      <c r="N8" s="3"/>
      <c r="S8" s="1"/>
    </row>
    <row r="9" spans="1:30" x14ac:dyDescent="0.25">
      <c r="A9" t="s">
        <v>22</v>
      </c>
      <c r="B9" t="s">
        <v>38</v>
      </c>
      <c r="C9" t="s">
        <v>23</v>
      </c>
      <c r="D9" s="2">
        <v>2.5000000000000001E-2</v>
      </c>
      <c r="E9" s="3">
        <v>2.3113290000000002</v>
      </c>
      <c r="F9" s="3">
        <v>575471698.11320758</v>
      </c>
      <c r="M9" s="3"/>
      <c r="N9" s="3"/>
      <c r="S9" s="1"/>
    </row>
    <row r="10" spans="1:30" s="5" customFormat="1" x14ac:dyDescent="0.25">
      <c r="A10" s="5" t="s">
        <v>24</v>
      </c>
      <c r="B10" s="5" t="s">
        <v>39</v>
      </c>
      <c r="C10" s="5" t="s">
        <v>25</v>
      </c>
      <c r="D10" s="2">
        <f>I10</f>
        <v>2.3667066687824923E-2</v>
      </c>
      <c r="E10" s="3">
        <v>1.743409</v>
      </c>
      <c r="F10" s="7">
        <v>109312000</v>
      </c>
      <c r="G10" s="3">
        <v>3.2143030000000001</v>
      </c>
      <c r="H10" s="3">
        <v>5.6092880261989553</v>
      </c>
      <c r="I10" s="2">
        <f>(1+G10%)/(1+$O$3)-1</f>
        <v>2.3667066687824923E-2</v>
      </c>
      <c r="J10" s="2">
        <f>(1+H10%)/(1+$O$3)-1</f>
        <v>4.7420240669248104E-2</v>
      </c>
      <c r="K10" s="12"/>
      <c r="L10" s="3"/>
      <c r="M10" s="3"/>
      <c r="N10" s="3"/>
      <c r="O10" s="6"/>
      <c r="S10" s="11"/>
      <c r="T10"/>
      <c r="U10"/>
      <c r="V10"/>
      <c r="X10"/>
      <c r="Y10"/>
      <c r="AD10"/>
    </row>
    <row r="11" spans="1:30" x14ac:dyDescent="0.25">
      <c r="A11" t="s">
        <v>26</v>
      </c>
      <c r="B11" t="s">
        <v>39</v>
      </c>
      <c r="C11" t="s">
        <v>25</v>
      </c>
      <c r="D11" s="2">
        <v>3.570062879358904E-2</v>
      </c>
      <c r="E11" s="3">
        <v>5.2813189999999999</v>
      </c>
      <c r="F11" s="3">
        <v>500000000</v>
      </c>
      <c r="G11" s="3">
        <v>4.4276229999999996</v>
      </c>
      <c r="H11" s="3">
        <v>4.368368991609719</v>
      </c>
      <c r="I11" s="2">
        <f t="shared" ref="I11:J17" si="0">(1+G11%)/(1+$O$3)-1</f>
        <v>3.570062879358904E-2</v>
      </c>
      <c r="J11" s="2">
        <f t="shared" si="0"/>
        <v>3.511295465158204E-2</v>
      </c>
      <c r="M11" s="3"/>
      <c r="N11" s="3"/>
      <c r="S11" s="1"/>
    </row>
    <row r="12" spans="1:30" x14ac:dyDescent="0.25">
      <c r="A12" t="s">
        <v>27</v>
      </c>
      <c r="B12" t="s">
        <v>39</v>
      </c>
      <c r="C12" t="s">
        <v>28</v>
      </c>
      <c r="D12" s="2">
        <v>4.28197921212361E-2</v>
      </c>
      <c r="E12" s="3">
        <v>2.8739789999999998</v>
      </c>
      <c r="F12" s="3">
        <v>1500000000</v>
      </c>
      <c r="G12" s="3">
        <v>5.1454339999999998</v>
      </c>
      <c r="H12" s="3">
        <v>8.2250370126665562</v>
      </c>
      <c r="I12" s="2">
        <f t="shared" si="0"/>
        <v>4.28197921212361E-2</v>
      </c>
      <c r="J12" s="2">
        <f t="shared" si="0"/>
        <v>7.3362925106781329E-2</v>
      </c>
      <c r="M12" s="3"/>
      <c r="N12" s="3"/>
      <c r="S12" s="1"/>
    </row>
    <row r="13" spans="1:30" x14ac:dyDescent="0.25">
      <c r="A13" t="s">
        <v>29</v>
      </c>
      <c r="B13" t="s">
        <v>39</v>
      </c>
      <c r="C13" t="s">
        <v>31</v>
      </c>
      <c r="D13" s="2">
        <v>2.8338665846788347E-2</v>
      </c>
      <c r="E13" s="3">
        <v>4.0567399999999996</v>
      </c>
      <c r="F13" s="3">
        <v>500000000</v>
      </c>
      <c r="G13" s="3">
        <v>3.6853310000000001</v>
      </c>
      <c r="H13" s="3">
        <v>3.6340669971579089</v>
      </c>
      <c r="I13" s="2">
        <f t="shared" si="0"/>
        <v>2.8338665846788347E-2</v>
      </c>
      <c r="J13" s="2">
        <f t="shared" si="0"/>
        <v>2.7830235620640131E-2</v>
      </c>
      <c r="M13" s="3"/>
      <c r="N13" s="3"/>
      <c r="S13" s="1"/>
    </row>
    <row r="14" spans="1:30" x14ac:dyDescent="0.25">
      <c r="A14" t="s">
        <v>30</v>
      </c>
      <c r="B14" t="s">
        <v>39</v>
      </c>
      <c r="C14" t="s">
        <v>31</v>
      </c>
      <c r="D14" s="2">
        <v>3.6328500019835674E-2</v>
      </c>
      <c r="E14" s="3">
        <v>7.4806780000000002</v>
      </c>
      <c r="F14" s="3">
        <v>750000000</v>
      </c>
      <c r="G14" s="3">
        <v>4.4909299999999996</v>
      </c>
      <c r="H14" s="3">
        <v>4.5779614461409022</v>
      </c>
      <c r="I14" s="2">
        <f t="shared" si="0"/>
        <v>3.6328500019835674E-2</v>
      </c>
      <c r="J14" s="2">
        <f t="shared" si="0"/>
        <v>3.7191667454882671E-2</v>
      </c>
      <c r="M14" s="3"/>
      <c r="N14" s="3"/>
      <c r="S14" s="1"/>
    </row>
    <row r="15" spans="1:30" x14ac:dyDescent="0.25">
      <c r="A15" t="s">
        <v>32</v>
      </c>
      <c r="B15" t="s">
        <v>39</v>
      </c>
      <c r="C15" t="s">
        <v>33</v>
      </c>
      <c r="D15" s="2">
        <v>7.0135041853453206E-2</v>
      </c>
      <c r="E15" s="3">
        <v>3.3730859999999998</v>
      </c>
      <c r="F15" s="3">
        <v>625000000</v>
      </c>
      <c r="G15" s="3">
        <v>7.8995759999999997</v>
      </c>
      <c r="H15" s="3">
        <v>7.789336147545102</v>
      </c>
      <c r="I15" s="2">
        <f t="shared" si="0"/>
        <v>7.0135041853453206E-2</v>
      </c>
      <c r="J15" s="2">
        <f t="shared" si="0"/>
        <v>6.9041696230661254E-2</v>
      </c>
      <c r="M15" s="3"/>
      <c r="N15" s="3"/>
      <c r="S15" s="1"/>
    </row>
    <row r="16" spans="1:30" x14ac:dyDescent="0.25">
      <c r="A16" t="s">
        <v>34</v>
      </c>
      <c r="B16" t="s">
        <v>39</v>
      </c>
      <c r="C16" t="s">
        <v>35</v>
      </c>
      <c r="D16" s="2">
        <v>3.2437576863569628E-2</v>
      </c>
      <c r="E16" s="3">
        <v>4.6588010000000004</v>
      </c>
      <c r="F16" s="3">
        <v>2042471000</v>
      </c>
      <c r="G16" s="3">
        <v>4.0986159999999998</v>
      </c>
      <c r="H16" s="3">
        <v>7.0658252278223932</v>
      </c>
      <c r="I16" s="2">
        <f t="shared" si="0"/>
        <v>3.2437576863569628E-2</v>
      </c>
      <c r="J16" s="2">
        <f t="shared" si="0"/>
        <v>6.1866001783456914E-2</v>
      </c>
      <c r="M16" s="3"/>
      <c r="N16" s="3"/>
      <c r="S16" s="1"/>
    </row>
    <row r="17" spans="1:19" x14ac:dyDescent="0.25">
      <c r="A17" t="s">
        <v>36</v>
      </c>
      <c r="B17" t="s">
        <v>39</v>
      </c>
      <c r="C17" t="s">
        <v>23</v>
      </c>
      <c r="D17" s="2">
        <v>7.3774883960804338E-2</v>
      </c>
      <c r="E17" s="3">
        <v>2.3113290000000002</v>
      </c>
      <c r="F17" s="3">
        <v>750000000</v>
      </c>
      <c r="G17" s="3">
        <v>8.2665740000000003</v>
      </c>
      <c r="H17" s="3">
        <v>6.7794842376991484</v>
      </c>
      <c r="I17" s="2">
        <f>(1+G17%)/(1+$O$3)-1</f>
        <v>7.3774883960804338E-2</v>
      </c>
      <c r="J17" s="2">
        <f t="shared" si="0"/>
        <v>5.9026106217510366E-2</v>
      </c>
      <c r="M17" s="3"/>
      <c r="N17" s="3"/>
      <c r="S17" s="1"/>
    </row>
    <row r="18" spans="1:19" x14ac:dyDescent="0.25">
      <c r="M18" s="3"/>
      <c r="N18" s="3"/>
      <c r="S18" s="1"/>
    </row>
    <row r="19" spans="1:19" x14ac:dyDescent="0.25">
      <c r="J19" s="3">
        <f>1/J17</f>
        <v>16.941656227754788</v>
      </c>
      <c r="M19" s="3"/>
      <c r="N19" s="3"/>
      <c r="S19" s="1"/>
    </row>
    <row r="20" spans="1:19" x14ac:dyDescent="0.25">
      <c r="M20" s="3"/>
      <c r="N20" s="3"/>
      <c r="S20" s="1"/>
    </row>
    <row r="21" spans="1:19" x14ac:dyDescent="0.25">
      <c r="E21" s="8"/>
      <c r="M21" s="3"/>
      <c r="N21" s="3"/>
      <c r="S21" s="1"/>
    </row>
    <row r="22" spans="1:19" x14ac:dyDescent="0.25">
      <c r="D22" s="3"/>
      <c r="F22" s="2"/>
      <c r="G22" s="2"/>
      <c r="H22" s="2"/>
      <c r="J22" s="2"/>
      <c r="M22" s="3"/>
      <c r="N22" s="3"/>
      <c r="S22" s="1"/>
    </row>
    <row r="23" spans="1:19" x14ac:dyDescent="0.25">
      <c r="E23" s="2"/>
      <c r="M23" s="3"/>
      <c r="N23" s="3"/>
      <c r="S23" s="1"/>
    </row>
    <row r="24" spans="1:19" x14ac:dyDescent="0.25">
      <c r="M24" s="3"/>
      <c r="N24" s="3"/>
      <c r="S24" s="1"/>
    </row>
    <row r="25" spans="1:19" x14ac:dyDescent="0.25">
      <c r="M25" s="3"/>
      <c r="N25" s="3"/>
      <c r="S25" s="1"/>
    </row>
    <row r="26" spans="1:19" x14ac:dyDescent="0.25">
      <c r="M26" s="3"/>
      <c r="N26" s="3"/>
      <c r="S26" s="1"/>
    </row>
    <row r="27" spans="1:19" x14ac:dyDescent="0.25">
      <c r="M27" s="3"/>
      <c r="N27" s="3"/>
      <c r="S27" s="1"/>
    </row>
    <row r="28" spans="1:19" x14ac:dyDescent="0.25">
      <c r="M28" s="3"/>
      <c r="N28" s="3"/>
      <c r="S28" s="1"/>
    </row>
    <row r="29" spans="1:19" x14ac:dyDescent="0.25">
      <c r="M29" s="3"/>
      <c r="N29" s="3"/>
      <c r="S29" s="1"/>
    </row>
    <row r="30" spans="1:19" x14ac:dyDescent="0.25">
      <c r="M30" s="3"/>
      <c r="N30" s="3"/>
      <c r="S30" s="1"/>
    </row>
    <row r="31" spans="1:19" x14ac:dyDescent="0.25">
      <c r="M31" s="3"/>
      <c r="N31" s="3"/>
      <c r="S31" s="1"/>
    </row>
    <row r="32" spans="1:19" x14ac:dyDescent="0.25">
      <c r="M32" s="3"/>
      <c r="N32" s="3"/>
      <c r="S32" s="1"/>
    </row>
    <row r="33" spans="13:19" x14ac:dyDescent="0.25">
      <c r="M33" s="3"/>
      <c r="N33" s="3"/>
      <c r="S33" s="1"/>
    </row>
    <row r="34" spans="13:19" x14ac:dyDescent="0.25">
      <c r="M34" s="3"/>
      <c r="N34" s="3"/>
      <c r="S34" s="1"/>
    </row>
    <row r="35" spans="13:19" x14ac:dyDescent="0.25">
      <c r="M35" s="3"/>
      <c r="N35" s="3"/>
      <c r="S35" s="1"/>
    </row>
    <row r="36" spans="13:19" x14ac:dyDescent="0.25">
      <c r="M36" s="3"/>
      <c r="N36" s="3"/>
      <c r="S36" s="1"/>
    </row>
    <row r="37" spans="13:19" x14ac:dyDescent="0.25">
      <c r="M37" s="3"/>
      <c r="N37" s="3"/>
      <c r="S37" s="1"/>
    </row>
    <row r="38" spans="13:19" x14ac:dyDescent="0.25">
      <c r="M38" s="3"/>
      <c r="N38" s="3"/>
      <c r="S38" s="1"/>
    </row>
    <row r="39" spans="13:19" x14ac:dyDescent="0.25">
      <c r="M39" s="3"/>
      <c r="N39" s="3"/>
      <c r="S39" s="1"/>
    </row>
    <row r="40" spans="13:19" x14ac:dyDescent="0.25">
      <c r="M40" s="3"/>
      <c r="N40" s="3"/>
      <c r="S40" s="1"/>
    </row>
    <row r="41" spans="13:19" x14ac:dyDescent="0.25">
      <c r="M41" s="3"/>
      <c r="N41" s="3"/>
      <c r="S41" s="1"/>
    </row>
    <row r="42" spans="13:19" x14ac:dyDescent="0.25">
      <c r="M42" s="3"/>
      <c r="N42" s="3"/>
      <c r="S42" s="1"/>
    </row>
    <row r="43" spans="13:19" x14ac:dyDescent="0.25">
      <c r="M43" s="3"/>
      <c r="N43" s="3"/>
      <c r="S43" s="1"/>
    </row>
    <row r="44" spans="13:19" x14ac:dyDescent="0.25">
      <c r="M44" s="3"/>
      <c r="N44" s="3"/>
      <c r="S44" s="1"/>
    </row>
    <row r="45" spans="13:19" x14ac:dyDescent="0.25">
      <c r="M45" s="3"/>
      <c r="N45" s="3"/>
      <c r="S45" s="1"/>
    </row>
    <row r="46" spans="13:19" x14ac:dyDescent="0.25">
      <c r="M46" s="3"/>
      <c r="N46" s="3"/>
      <c r="S46" s="1"/>
    </row>
    <row r="47" spans="13:19" x14ac:dyDescent="0.25">
      <c r="M47" s="3"/>
      <c r="N47" s="3"/>
      <c r="S47" s="1"/>
    </row>
    <row r="48" spans="13:19" x14ac:dyDescent="0.25">
      <c r="M48" s="3"/>
      <c r="N48" s="3"/>
      <c r="S48" s="1"/>
    </row>
    <row r="49" spans="13:19" x14ac:dyDescent="0.25">
      <c r="M49" s="3"/>
      <c r="N49" s="3"/>
      <c r="S49" s="1"/>
    </row>
    <row r="50" spans="13:19" x14ac:dyDescent="0.25">
      <c r="M50" s="3"/>
      <c r="N50" s="3"/>
      <c r="S50" s="1"/>
    </row>
    <row r="51" spans="13:19" x14ac:dyDescent="0.25">
      <c r="M51" s="3"/>
      <c r="N51" s="3"/>
      <c r="S51" s="1"/>
    </row>
    <row r="52" spans="13:19" x14ac:dyDescent="0.25">
      <c r="M52" s="3"/>
      <c r="N52" s="3"/>
      <c r="S52" s="1"/>
    </row>
    <row r="53" spans="13:19" x14ac:dyDescent="0.25">
      <c r="M53" s="3"/>
      <c r="N53" s="3"/>
      <c r="S53" s="1"/>
    </row>
    <row r="54" spans="13:19" x14ac:dyDescent="0.25">
      <c r="M54" s="3"/>
      <c r="N54" s="3"/>
      <c r="S54" s="1"/>
    </row>
    <row r="55" spans="13:19" x14ac:dyDescent="0.25">
      <c r="M55" s="3"/>
      <c r="N55" s="3"/>
      <c r="S55" s="1"/>
    </row>
    <row r="56" spans="13:19" x14ac:dyDescent="0.25">
      <c r="M56" s="3"/>
      <c r="N56" s="3"/>
      <c r="S56" s="1"/>
    </row>
    <row r="57" spans="13:19" x14ac:dyDescent="0.25">
      <c r="M57" s="3"/>
      <c r="N57" s="3"/>
      <c r="S57" s="1"/>
    </row>
    <row r="58" spans="13:19" x14ac:dyDescent="0.25">
      <c r="M58" s="3"/>
      <c r="N58" s="3"/>
      <c r="S58" s="1"/>
    </row>
    <row r="59" spans="13:19" x14ac:dyDescent="0.25">
      <c r="M59" s="3"/>
      <c r="N59" s="3"/>
      <c r="S59" s="1"/>
    </row>
    <row r="60" spans="13:19" x14ac:dyDescent="0.25">
      <c r="M60" s="3"/>
      <c r="N60" s="3"/>
      <c r="S60" s="1"/>
    </row>
    <row r="61" spans="13:19" x14ac:dyDescent="0.25">
      <c r="M61" s="3"/>
      <c r="N61" s="3"/>
      <c r="S61" s="1"/>
    </row>
    <row r="62" spans="13:19" x14ac:dyDescent="0.25">
      <c r="M62" s="3"/>
      <c r="N62" s="3"/>
      <c r="S62" s="1"/>
    </row>
    <row r="63" spans="13:19" x14ac:dyDescent="0.25">
      <c r="M63" s="3"/>
      <c r="N63" s="3"/>
      <c r="S63" s="1"/>
    </row>
    <row r="64" spans="13:19" x14ac:dyDescent="0.25">
      <c r="M64" s="3"/>
      <c r="N64" s="3"/>
      <c r="S64" s="1"/>
    </row>
    <row r="65" spans="13:19" x14ac:dyDescent="0.25">
      <c r="M65" s="3"/>
      <c r="N65" s="3"/>
      <c r="S65" s="1"/>
    </row>
    <row r="66" spans="13:19" x14ac:dyDescent="0.25">
      <c r="M66" s="3"/>
      <c r="N66" s="3"/>
      <c r="S66" s="1"/>
    </row>
    <row r="67" spans="13:19" x14ac:dyDescent="0.25">
      <c r="M67" s="3"/>
      <c r="N67" s="3"/>
      <c r="S67" s="1"/>
    </row>
    <row r="68" spans="13:19" x14ac:dyDescent="0.25">
      <c r="M68" s="3"/>
      <c r="N68" s="3"/>
      <c r="S68" s="1"/>
    </row>
    <row r="69" spans="13:19" x14ac:dyDescent="0.25">
      <c r="M69" s="3"/>
      <c r="N69" s="3"/>
      <c r="S69" s="1"/>
    </row>
    <row r="70" spans="13:19" x14ac:dyDescent="0.25">
      <c r="M70" s="3"/>
      <c r="N70" s="3"/>
      <c r="S70" s="1"/>
    </row>
    <row r="71" spans="13:19" x14ac:dyDescent="0.25">
      <c r="M71" s="3"/>
      <c r="N71" s="3"/>
      <c r="S71" s="1"/>
    </row>
    <row r="72" spans="13:19" x14ac:dyDescent="0.25">
      <c r="M72" s="3"/>
      <c r="N72" s="3"/>
      <c r="S72" s="1"/>
    </row>
    <row r="73" spans="13:19" x14ac:dyDescent="0.25">
      <c r="M73" s="3"/>
      <c r="N73" s="3"/>
      <c r="S73" s="1"/>
    </row>
    <row r="74" spans="13:19" x14ac:dyDescent="0.25">
      <c r="M74" s="3"/>
      <c r="N74" s="3"/>
      <c r="S74" s="1"/>
    </row>
    <row r="75" spans="13:19" x14ac:dyDescent="0.25">
      <c r="M75" s="3"/>
      <c r="N75" s="3"/>
      <c r="S75" s="1"/>
    </row>
    <row r="76" spans="13:19" x14ac:dyDescent="0.25">
      <c r="M76" s="3"/>
      <c r="N76" s="3"/>
      <c r="S76" s="1"/>
    </row>
    <row r="77" spans="13:19" x14ac:dyDescent="0.25">
      <c r="M77" s="3"/>
      <c r="N77" s="3"/>
      <c r="S77" s="1"/>
    </row>
    <row r="78" spans="13:19" x14ac:dyDescent="0.25">
      <c r="M78" s="3"/>
      <c r="N78" s="3"/>
      <c r="S78" s="1"/>
    </row>
    <row r="79" spans="13:19" x14ac:dyDescent="0.25">
      <c r="M79" s="3"/>
      <c r="N79" s="3"/>
      <c r="S79" s="1"/>
    </row>
    <row r="80" spans="13:19" x14ac:dyDescent="0.25">
      <c r="M80" s="3"/>
      <c r="N80" s="3"/>
      <c r="S80" s="1"/>
    </row>
    <row r="81" spans="13:19" x14ac:dyDescent="0.25">
      <c r="M81" s="3"/>
      <c r="N81" s="3"/>
      <c r="S81" s="1"/>
    </row>
    <row r="82" spans="13:19" x14ac:dyDescent="0.25">
      <c r="M82" s="3"/>
      <c r="N82" s="3"/>
      <c r="S82" s="1"/>
    </row>
    <row r="83" spans="13:19" x14ac:dyDescent="0.25">
      <c r="M83" s="3"/>
      <c r="N83" s="3"/>
      <c r="S83" s="1"/>
    </row>
    <row r="84" spans="13:19" x14ac:dyDescent="0.25">
      <c r="M84" s="3"/>
      <c r="N84" s="3"/>
      <c r="S84" s="1"/>
    </row>
    <row r="85" spans="13:19" x14ac:dyDescent="0.25">
      <c r="M85" s="3"/>
      <c r="N85" s="3"/>
      <c r="S85" s="1"/>
    </row>
    <row r="86" spans="13:19" x14ac:dyDescent="0.25">
      <c r="M86" s="3"/>
      <c r="N86" s="3"/>
      <c r="S86" s="1"/>
    </row>
    <row r="87" spans="13:19" x14ac:dyDescent="0.25">
      <c r="M87" s="3"/>
      <c r="N87" s="3"/>
      <c r="S87" s="1"/>
    </row>
    <row r="88" spans="13:19" x14ac:dyDescent="0.25">
      <c r="M88" s="3"/>
      <c r="N88" s="3"/>
      <c r="S88" s="1"/>
    </row>
    <row r="89" spans="13:19" x14ac:dyDescent="0.25">
      <c r="M89" s="3"/>
      <c r="N89" s="3"/>
      <c r="S89" s="1"/>
    </row>
    <row r="90" spans="13:19" x14ac:dyDescent="0.25">
      <c r="M90" s="3"/>
      <c r="N90" s="3"/>
      <c r="S90" s="1"/>
    </row>
    <row r="91" spans="13:19" x14ac:dyDescent="0.25">
      <c r="M91" s="3"/>
      <c r="N91" s="3"/>
      <c r="S91" s="1"/>
    </row>
    <row r="92" spans="13:19" x14ac:dyDescent="0.25">
      <c r="M92" s="3"/>
      <c r="N92" s="3"/>
      <c r="S92" s="1"/>
    </row>
    <row r="93" spans="13:19" x14ac:dyDescent="0.25">
      <c r="M93" s="3"/>
      <c r="N93" s="3"/>
      <c r="S93" s="1"/>
    </row>
    <row r="94" spans="13:19" x14ac:dyDescent="0.25">
      <c r="M94" s="3"/>
      <c r="N94" s="3"/>
      <c r="S94" s="1"/>
    </row>
    <row r="95" spans="13:19" x14ac:dyDescent="0.25">
      <c r="M95" s="3"/>
      <c r="N95" s="3"/>
      <c r="S95" s="1"/>
    </row>
    <row r="96" spans="13:19" x14ac:dyDescent="0.25">
      <c r="M96" s="3"/>
      <c r="N96" s="3"/>
      <c r="S96" s="1"/>
    </row>
    <row r="97" spans="13:19" x14ac:dyDescent="0.25">
      <c r="M97" s="3"/>
      <c r="N97" s="3"/>
      <c r="S97" s="1"/>
    </row>
    <row r="98" spans="13:19" x14ac:dyDescent="0.25">
      <c r="M98" s="3"/>
      <c r="N98" s="3"/>
      <c r="S98" s="1"/>
    </row>
    <row r="99" spans="13:19" x14ac:dyDescent="0.25">
      <c r="M99" s="3"/>
      <c r="N99" s="3"/>
      <c r="S99" s="1"/>
    </row>
    <row r="100" spans="13:19" x14ac:dyDescent="0.25">
      <c r="M100" s="3"/>
      <c r="N100" s="3"/>
      <c r="S100" s="1"/>
    </row>
    <row r="101" spans="13:19" x14ac:dyDescent="0.25">
      <c r="M101" s="3"/>
      <c r="N101" s="3"/>
      <c r="S101" s="1"/>
    </row>
    <row r="102" spans="13:19" x14ac:dyDescent="0.25">
      <c r="M102" s="3"/>
      <c r="N102" s="3"/>
      <c r="S102" s="1"/>
    </row>
    <row r="103" spans="13:19" x14ac:dyDescent="0.25">
      <c r="M103" s="3"/>
      <c r="N103" s="3"/>
      <c r="S103" s="1"/>
    </row>
    <row r="104" spans="13:19" x14ac:dyDescent="0.25">
      <c r="M104" s="3"/>
      <c r="N104" s="3"/>
      <c r="S104" s="1"/>
    </row>
    <row r="105" spans="13:19" x14ac:dyDescent="0.25">
      <c r="M105" s="3"/>
      <c r="N105" s="3"/>
      <c r="S105" s="1"/>
    </row>
    <row r="106" spans="13:19" x14ac:dyDescent="0.25">
      <c r="M106" s="3"/>
      <c r="N106" s="3"/>
      <c r="S106" s="1"/>
    </row>
    <row r="107" spans="13:19" x14ac:dyDescent="0.25">
      <c r="M107" s="3"/>
      <c r="N107" s="3"/>
      <c r="S107" s="1"/>
    </row>
    <row r="108" spans="13:19" x14ac:dyDescent="0.25">
      <c r="M108" s="3"/>
      <c r="N108" s="3"/>
      <c r="S108" s="1"/>
    </row>
    <row r="109" spans="13:19" x14ac:dyDescent="0.25">
      <c r="M109" s="3"/>
      <c r="N109" s="3"/>
      <c r="S109" s="1"/>
    </row>
    <row r="110" spans="13:19" x14ac:dyDescent="0.25">
      <c r="M110" s="3"/>
      <c r="N110" s="3"/>
      <c r="S110" s="1"/>
    </row>
    <row r="111" spans="13:19" x14ac:dyDescent="0.25">
      <c r="M111" s="3"/>
      <c r="N111" s="3"/>
      <c r="S111" s="1"/>
    </row>
    <row r="112" spans="13:19" x14ac:dyDescent="0.25">
      <c r="M112" s="3"/>
      <c r="N112" s="3"/>
      <c r="S112" s="1"/>
    </row>
    <row r="113" spans="13:19" x14ac:dyDescent="0.25">
      <c r="M113" s="3"/>
      <c r="N113" s="3"/>
      <c r="S113" s="1"/>
    </row>
    <row r="114" spans="13:19" x14ac:dyDescent="0.25">
      <c r="M114" s="3"/>
      <c r="N114" s="3"/>
      <c r="S114" s="1"/>
    </row>
    <row r="115" spans="13:19" x14ac:dyDescent="0.25">
      <c r="M115" s="3"/>
      <c r="N115" s="3"/>
      <c r="S115" s="1"/>
    </row>
    <row r="116" spans="13:19" x14ac:dyDescent="0.25">
      <c r="M116" s="3"/>
      <c r="N116" s="3"/>
      <c r="S116" s="1"/>
    </row>
    <row r="117" spans="13:19" x14ac:dyDescent="0.25">
      <c r="M117" s="3"/>
      <c r="N117" s="3"/>
      <c r="S117" s="1"/>
    </row>
    <row r="118" spans="13:19" x14ac:dyDescent="0.25">
      <c r="M118" s="3"/>
      <c r="N118" s="3"/>
      <c r="S118" s="1"/>
    </row>
    <row r="119" spans="13:19" x14ac:dyDescent="0.25">
      <c r="M119" s="3"/>
      <c r="N119" s="3"/>
      <c r="S119" s="1"/>
    </row>
    <row r="120" spans="13:19" x14ac:dyDescent="0.25">
      <c r="M120" s="3"/>
      <c r="N120" s="3"/>
      <c r="S120" s="1"/>
    </row>
    <row r="121" spans="13:19" x14ac:dyDescent="0.25">
      <c r="M121" s="3"/>
      <c r="N121" s="3"/>
      <c r="S121" s="1"/>
    </row>
    <row r="122" spans="13:19" x14ac:dyDescent="0.25">
      <c r="M122" s="3"/>
      <c r="N122" s="3"/>
      <c r="S122" s="1"/>
    </row>
    <row r="123" spans="13:19" x14ac:dyDescent="0.25">
      <c r="M123" s="3"/>
      <c r="N123" s="3"/>
      <c r="S123" s="1"/>
    </row>
    <row r="124" spans="13:19" x14ac:dyDescent="0.25">
      <c r="M124" s="3"/>
      <c r="N124" s="3"/>
      <c r="S124" s="1"/>
    </row>
    <row r="125" spans="13:19" x14ac:dyDescent="0.25">
      <c r="M125" s="3"/>
      <c r="N125" s="3"/>
      <c r="S125" s="1"/>
    </row>
    <row r="126" spans="13:19" x14ac:dyDescent="0.25">
      <c r="M126" s="3"/>
      <c r="N126" s="3"/>
      <c r="S126" s="1"/>
    </row>
    <row r="127" spans="13:19" x14ac:dyDescent="0.25">
      <c r="M127" s="3"/>
      <c r="N127" s="3"/>
      <c r="S127" s="1"/>
    </row>
    <row r="128" spans="13:19" x14ac:dyDescent="0.25">
      <c r="M128" s="3"/>
      <c r="N128" s="3"/>
      <c r="S128" s="1"/>
    </row>
    <row r="129" spans="13:19" x14ac:dyDescent="0.25">
      <c r="M129" s="3"/>
      <c r="N129" s="3"/>
      <c r="S129" s="1"/>
    </row>
    <row r="130" spans="13:19" x14ac:dyDescent="0.25">
      <c r="M130" s="3"/>
      <c r="N130" s="3"/>
      <c r="S130" s="1"/>
    </row>
    <row r="131" spans="13:19" x14ac:dyDescent="0.25">
      <c r="M131" s="3"/>
      <c r="N131" s="3"/>
      <c r="S131" s="1"/>
    </row>
    <row r="132" spans="13:19" x14ac:dyDescent="0.25">
      <c r="M132" s="3"/>
      <c r="N132" s="3"/>
      <c r="S132" s="1"/>
    </row>
    <row r="133" spans="13:19" x14ac:dyDescent="0.25">
      <c r="M133" s="3"/>
      <c r="N133" s="3"/>
      <c r="S133" s="1"/>
    </row>
    <row r="134" spans="13:19" x14ac:dyDescent="0.25">
      <c r="M134" s="3"/>
      <c r="N134" s="3"/>
      <c r="S134" s="1"/>
    </row>
    <row r="135" spans="13:19" x14ac:dyDescent="0.25">
      <c r="M135" s="3"/>
      <c r="N135" s="3"/>
      <c r="S135" s="1"/>
    </row>
    <row r="136" spans="13:19" x14ac:dyDescent="0.25">
      <c r="M136" s="3"/>
      <c r="N136" s="3"/>
      <c r="S136" s="1"/>
    </row>
    <row r="137" spans="13:19" x14ac:dyDescent="0.25">
      <c r="M137" s="3"/>
      <c r="N137" s="3"/>
      <c r="S137" s="1"/>
    </row>
    <row r="138" spans="13:19" x14ac:dyDescent="0.25">
      <c r="M138" s="3"/>
      <c r="N138" s="3"/>
      <c r="S138" s="1"/>
    </row>
    <row r="139" spans="13:19" x14ac:dyDescent="0.25">
      <c r="M139" s="3"/>
      <c r="N139" s="3"/>
      <c r="S139" s="1"/>
    </row>
    <row r="140" spans="13:19" x14ac:dyDescent="0.25">
      <c r="M140" s="3"/>
      <c r="N140" s="3"/>
      <c r="S140" s="1"/>
    </row>
    <row r="141" spans="13:19" x14ac:dyDescent="0.25">
      <c r="M141" s="3"/>
      <c r="N141" s="3"/>
      <c r="S141" s="1"/>
    </row>
    <row r="142" spans="13:19" x14ac:dyDescent="0.25">
      <c r="M142" s="3"/>
      <c r="N142" s="3"/>
      <c r="S142" s="1"/>
    </row>
    <row r="143" spans="13:19" x14ac:dyDescent="0.25">
      <c r="M143" s="3"/>
      <c r="N143" s="3"/>
      <c r="S143" s="1"/>
    </row>
    <row r="144" spans="13:19" x14ac:dyDescent="0.25">
      <c r="M144" s="3"/>
      <c r="N144" s="3"/>
      <c r="S144" s="1"/>
    </row>
    <row r="145" spans="13:19" x14ac:dyDescent="0.25">
      <c r="M145" s="3"/>
      <c r="N145" s="3"/>
      <c r="S145" s="1"/>
    </row>
    <row r="146" spans="13:19" x14ac:dyDescent="0.25">
      <c r="M146" s="3"/>
      <c r="N146" s="3"/>
      <c r="S146" s="1"/>
    </row>
    <row r="147" spans="13:19" x14ac:dyDescent="0.25">
      <c r="M147" s="3"/>
      <c r="N147" s="3"/>
      <c r="S147" s="1"/>
    </row>
    <row r="148" spans="13:19" x14ac:dyDescent="0.25">
      <c r="M148" s="3"/>
      <c r="N148" s="3"/>
      <c r="S148" s="1"/>
    </row>
    <row r="149" spans="13:19" x14ac:dyDescent="0.25">
      <c r="M149" s="3"/>
      <c r="N149" s="3"/>
      <c r="S149" s="1"/>
    </row>
    <row r="150" spans="13:19" x14ac:dyDescent="0.25">
      <c r="M150" s="3"/>
      <c r="N150" s="3"/>
      <c r="S150" s="1"/>
    </row>
    <row r="151" spans="13:19" x14ac:dyDescent="0.25">
      <c r="M151" s="3"/>
      <c r="N151" s="3"/>
      <c r="S151" s="1"/>
    </row>
    <row r="152" spans="13:19" x14ac:dyDescent="0.25">
      <c r="M152" s="3"/>
      <c r="N152" s="3"/>
      <c r="S152" s="1"/>
    </row>
    <row r="153" spans="13:19" x14ac:dyDescent="0.25">
      <c r="M153" s="3"/>
      <c r="N153" s="3"/>
      <c r="S153" s="1"/>
    </row>
    <row r="154" spans="13:19" x14ac:dyDescent="0.25">
      <c r="M154" s="3"/>
      <c r="N154" s="3"/>
      <c r="S154" s="1"/>
    </row>
    <row r="155" spans="13:19" x14ac:dyDescent="0.25">
      <c r="M155" s="3"/>
      <c r="N155" s="3"/>
    </row>
    <row r="156" spans="13:19" x14ac:dyDescent="0.25">
      <c r="M156" s="3"/>
      <c r="N156" s="3"/>
    </row>
    <row r="157" spans="13:19" x14ac:dyDescent="0.25">
      <c r="M157" s="3"/>
      <c r="N157" s="3"/>
    </row>
    <row r="158" spans="13:19" x14ac:dyDescent="0.25">
      <c r="M158" s="3"/>
      <c r="N158" s="3"/>
    </row>
    <row r="159" spans="13:19" x14ac:dyDescent="0.25">
      <c r="M159" s="3"/>
      <c r="N159" s="3"/>
    </row>
    <row r="160" spans="13:19" x14ac:dyDescent="0.25">
      <c r="M160" s="3"/>
      <c r="N160" s="3"/>
    </row>
    <row r="161" spans="13:14" x14ac:dyDescent="0.25">
      <c r="M161" s="3"/>
      <c r="N161" s="3"/>
    </row>
    <row r="162" spans="13:14" x14ac:dyDescent="0.25">
      <c r="M162" s="3"/>
      <c r="N162" s="3"/>
    </row>
    <row r="163" spans="13:14" x14ac:dyDescent="0.25">
      <c r="M163" s="3"/>
      <c r="N163" s="3"/>
    </row>
    <row r="164" spans="13:14" x14ac:dyDescent="0.25">
      <c r="M164" s="3"/>
      <c r="N164" s="3"/>
    </row>
    <row r="165" spans="13:14" x14ac:dyDescent="0.25">
      <c r="M165" s="3"/>
      <c r="N165" s="3"/>
    </row>
    <row r="166" spans="13:14" x14ac:dyDescent="0.25">
      <c r="M166" s="3"/>
      <c r="N166" s="3"/>
    </row>
    <row r="167" spans="13:14" x14ac:dyDescent="0.25">
      <c r="M167" s="3"/>
      <c r="N167" s="3"/>
    </row>
    <row r="168" spans="13:14" x14ac:dyDescent="0.25">
      <c r="M168" s="3"/>
      <c r="N168" s="3"/>
    </row>
    <row r="169" spans="13:14" x14ac:dyDescent="0.25">
      <c r="M169" s="3"/>
      <c r="N169" s="3"/>
    </row>
    <row r="170" spans="13:14" x14ac:dyDescent="0.25">
      <c r="M170" s="3"/>
      <c r="N170" s="3"/>
    </row>
    <row r="171" spans="13:14" x14ac:dyDescent="0.25">
      <c r="M171" s="3"/>
      <c r="N171" s="3"/>
    </row>
    <row r="172" spans="13:14" x14ac:dyDescent="0.25">
      <c r="M172" s="3"/>
      <c r="N172" s="3"/>
    </row>
    <row r="173" spans="13:14" x14ac:dyDescent="0.25">
      <c r="M173" s="3"/>
      <c r="N173" s="3"/>
    </row>
    <row r="174" spans="13:14" x14ac:dyDescent="0.25">
      <c r="M174" s="3"/>
      <c r="N174" s="3"/>
    </row>
    <row r="175" spans="13:14" x14ac:dyDescent="0.25">
      <c r="M175" s="3"/>
      <c r="N175" s="3"/>
    </row>
    <row r="176" spans="13:14" x14ac:dyDescent="0.25">
      <c r="M176" s="3"/>
      <c r="N176" s="3"/>
    </row>
    <row r="177" spans="13:14" x14ac:dyDescent="0.25">
      <c r="M177" s="3"/>
      <c r="N177" s="3"/>
    </row>
    <row r="178" spans="13:14" x14ac:dyDescent="0.25">
      <c r="M178" s="3"/>
      <c r="N178" s="3"/>
    </row>
    <row r="179" spans="13:14" x14ac:dyDescent="0.25">
      <c r="M179" s="3"/>
      <c r="N179" s="3"/>
    </row>
    <row r="180" spans="13:14" x14ac:dyDescent="0.25">
      <c r="M180" s="3"/>
      <c r="N180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06"/>
  <sheetViews>
    <sheetView workbookViewId="0"/>
  </sheetViews>
  <sheetFormatPr defaultRowHeight="15" x14ac:dyDescent="0.25"/>
  <cols>
    <col min="1" max="1" width="8.7109375" bestFit="1" customWidth="1"/>
    <col min="2" max="2" width="59" bestFit="1" customWidth="1"/>
    <col min="3" max="3" width="11.85546875" style="1" bestFit="1" customWidth="1"/>
    <col min="4" max="4" width="10" bestFit="1" customWidth="1"/>
    <col min="5" max="5" width="11.28515625" bestFit="1" customWidth="1"/>
    <col min="6" max="6" width="10.140625" bestFit="1" customWidth="1"/>
    <col min="7" max="7" width="8" bestFit="1" customWidth="1"/>
    <col min="8" max="8" width="8.5703125" bestFit="1" customWidth="1"/>
    <col min="9" max="9" width="9" bestFit="1" customWidth="1"/>
    <col min="10" max="10" width="15.140625" bestFit="1" customWidth="1"/>
    <col min="11" max="11" width="12.5703125" bestFit="1" customWidth="1"/>
  </cols>
  <sheetData>
    <row r="1" spans="1:28" x14ac:dyDescent="0.25">
      <c r="A1" t="s">
        <v>195</v>
      </c>
      <c r="B1" t="s">
        <v>10</v>
      </c>
      <c r="C1" s="1" t="s">
        <v>196</v>
      </c>
      <c r="D1" t="s">
        <v>197</v>
      </c>
      <c r="E1" t="s">
        <v>198</v>
      </c>
      <c r="F1" t="s">
        <v>199</v>
      </c>
      <c r="G1" t="s">
        <v>11</v>
      </c>
      <c r="H1" t="s">
        <v>433</v>
      </c>
      <c r="I1" t="s">
        <v>434</v>
      </c>
      <c r="J1" t="s">
        <v>435</v>
      </c>
      <c r="K1" t="s">
        <v>463</v>
      </c>
    </row>
    <row r="2" spans="1:28" x14ac:dyDescent="0.25">
      <c r="A2" s="1" t="s">
        <v>200</v>
      </c>
      <c r="B2" t="s">
        <v>201</v>
      </c>
      <c r="C2" s="1">
        <v>45122</v>
      </c>
      <c r="D2" t="s">
        <v>202</v>
      </c>
      <c r="E2">
        <v>2.5</v>
      </c>
      <c r="F2">
        <v>2</v>
      </c>
      <c r="G2" t="s">
        <v>437</v>
      </c>
      <c r="H2" s="9"/>
      <c r="I2">
        <v>2.5</v>
      </c>
      <c r="J2">
        <v>2.16</v>
      </c>
      <c r="K2" t="s">
        <v>464</v>
      </c>
      <c r="X2" s="1"/>
      <c r="AB2" s="10"/>
    </row>
    <row r="3" spans="1:28" x14ac:dyDescent="0.25">
      <c r="A3" s="1" t="s">
        <v>203</v>
      </c>
      <c r="B3" t="s">
        <v>204</v>
      </c>
      <c r="C3" s="1">
        <v>44972</v>
      </c>
      <c r="D3" t="s">
        <v>202</v>
      </c>
      <c r="E3">
        <v>2</v>
      </c>
      <c r="F3">
        <v>1.7</v>
      </c>
      <c r="G3" t="s">
        <v>444</v>
      </c>
      <c r="H3" s="9"/>
      <c r="I3">
        <v>2.06</v>
      </c>
      <c r="J3">
        <v>1.95</v>
      </c>
      <c r="K3" t="s">
        <v>465</v>
      </c>
      <c r="X3" s="1"/>
      <c r="AB3" s="10"/>
    </row>
    <row r="4" spans="1:28" x14ac:dyDescent="0.25">
      <c r="A4" s="1" t="s">
        <v>205</v>
      </c>
      <c r="B4" t="s">
        <v>204</v>
      </c>
      <c r="C4" s="1">
        <v>46461</v>
      </c>
      <c r="D4" t="s">
        <v>202</v>
      </c>
      <c r="E4">
        <v>2.5499999999999998</v>
      </c>
      <c r="F4">
        <v>2.15</v>
      </c>
      <c r="G4" t="s">
        <v>437</v>
      </c>
      <c r="H4" s="9"/>
      <c r="I4">
        <v>2.54</v>
      </c>
      <c r="J4">
        <v>5.0999999999999996</v>
      </c>
      <c r="K4" t="s">
        <v>465</v>
      </c>
      <c r="X4" s="1"/>
      <c r="AB4" s="10"/>
    </row>
    <row r="5" spans="1:28" x14ac:dyDescent="0.25">
      <c r="A5" s="1" t="s">
        <v>208</v>
      </c>
      <c r="B5" t="s">
        <v>207</v>
      </c>
      <c r="C5" s="1">
        <v>46218</v>
      </c>
      <c r="D5" t="s">
        <v>202</v>
      </c>
      <c r="E5">
        <v>2.4500000000000002</v>
      </c>
      <c r="F5">
        <v>2.1</v>
      </c>
      <c r="G5" t="s">
        <v>436</v>
      </c>
      <c r="H5" s="9"/>
      <c r="I5">
        <v>2.4300000000000002</v>
      </c>
      <c r="J5">
        <v>4.75</v>
      </c>
      <c r="K5" t="s">
        <v>464</v>
      </c>
      <c r="X5" s="1"/>
      <c r="AB5" s="10"/>
    </row>
    <row r="6" spans="1:28" x14ac:dyDescent="0.25">
      <c r="A6" s="1" t="s">
        <v>209</v>
      </c>
      <c r="B6" t="s">
        <v>210</v>
      </c>
      <c r="C6" s="1">
        <v>44635</v>
      </c>
      <c r="D6" t="s">
        <v>202</v>
      </c>
      <c r="E6">
        <v>2</v>
      </c>
      <c r="F6">
        <v>1.5</v>
      </c>
      <c r="G6" t="s">
        <v>436</v>
      </c>
      <c r="H6" s="9"/>
      <c r="I6">
        <v>1.76</v>
      </c>
      <c r="J6">
        <v>1.1000000000000001</v>
      </c>
      <c r="K6" t="s">
        <v>466</v>
      </c>
      <c r="X6" s="1"/>
      <c r="AB6" s="10"/>
    </row>
    <row r="7" spans="1:28" x14ac:dyDescent="0.25">
      <c r="A7" s="1" t="s">
        <v>211</v>
      </c>
      <c r="B7" t="s">
        <v>210</v>
      </c>
      <c r="C7" s="1">
        <v>45000</v>
      </c>
      <c r="D7" t="s">
        <v>202</v>
      </c>
      <c r="E7">
        <v>2.1</v>
      </c>
      <c r="F7">
        <v>1.6</v>
      </c>
      <c r="G7" t="s">
        <v>436</v>
      </c>
      <c r="H7" s="9"/>
      <c r="I7">
        <v>1.93</v>
      </c>
      <c r="J7">
        <v>2.04</v>
      </c>
      <c r="K7" t="s">
        <v>466</v>
      </c>
      <c r="X7" s="1"/>
      <c r="AB7" s="10"/>
    </row>
    <row r="8" spans="1:28" x14ac:dyDescent="0.25">
      <c r="A8" s="1" t="s">
        <v>212</v>
      </c>
      <c r="B8" t="s">
        <v>210</v>
      </c>
      <c r="C8" s="1">
        <v>45337</v>
      </c>
      <c r="D8" t="s">
        <v>202</v>
      </c>
      <c r="E8">
        <v>2.2000000000000002</v>
      </c>
      <c r="F8">
        <v>1.8</v>
      </c>
      <c r="G8" t="s">
        <v>436</v>
      </c>
      <c r="H8" s="9"/>
      <c r="I8">
        <v>2.08</v>
      </c>
      <c r="J8">
        <v>3.26</v>
      </c>
      <c r="K8" t="s">
        <v>466</v>
      </c>
      <c r="X8" s="1"/>
      <c r="AB8" s="10"/>
    </row>
    <row r="9" spans="1:28" x14ac:dyDescent="0.25">
      <c r="A9" s="1" t="s">
        <v>213</v>
      </c>
      <c r="B9" t="s">
        <v>210</v>
      </c>
      <c r="C9" s="1">
        <v>45575</v>
      </c>
      <c r="D9" t="s">
        <v>202</v>
      </c>
      <c r="E9">
        <v>2.5</v>
      </c>
      <c r="F9">
        <v>2</v>
      </c>
      <c r="G9" t="s">
        <v>436</v>
      </c>
      <c r="H9" s="9"/>
      <c r="I9">
        <v>2.2599999999999998</v>
      </c>
      <c r="J9">
        <v>3.81</v>
      </c>
      <c r="K9" t="s">
        <v>466</v>
      </c>
      <c r="X9" s="1"/>
      <c r="AB9" s="10"/>
    </row>
    <row r="10" spans="1:28" x14ac:dyDescent="0.25">
      <c r="A10" s="1" t="s">
        <v>214</v>
      </c>
      <c r="B10" t="s">
        <v>210</v>
      </c>
      <c r="C10" s="1">
        <v>46068</v>
      </c>
      <c r="D10" t="s">
        <v>202</v>
      </c>
      <c r="E10">
        <v>2.4</v>
      </c>
      <c r="F10">
        <v>2.1</v>
      </c>
      <c r="G10" t="s">
        <v>436</v>
      </c>
      <c r="H10" s="9"/>
      <c r="I10">
        <v>2.23</v>
      </c>
      <c r="J10">
        <v>4.38</v>
      </c>
      <c r="K10" t="s">
        <v>466</v>
      </c>
      <c r="X10" s="1"/>
      <c r="AB10" s="10"/>
    </row>
    <row r="11" spans="1:28" x14ac:dyDescent="0.25">
      <c r="A11" s="1" t="s">
        <v>467</v>
      </c>
      <c r="B11" t="s">
        <v>468</v>
      </c>
      <c r="C11" s="1">
        <v>45853</v>
      </c>
      <c r="D11" t="s">
        <v>202</v>
      </c>
      <c r="E11">
        <v>4.2</v>
      </c>
      <c r="F11">
        <v>3</v>
      </c>
      <c r="G11" t="s">
        <v>437</v>
      </c>
      <c r="H11" s="9"/>
      <c r="I11">
        <v>3.86</v>
      </c>
      <c r="J11">
        <v>3.15</v>
      </c>
      <c r="K11" t="s">
        <v>469</v>
      </c>
      <c r="X11" s="1"/>
      <c r="AB11" s="10"/>
    </row>
    <row r="12" spans="1:28" x14ac:dyDescent="0.25">
      <c r="A12" s="1" t="s">
        <v>215</v>
      </c>
      <c r="B12" t="s">
        <v>216</v>
      </c>
      <c r="C12" s="1">
        <v>45945</v>
      </c>
      <c r="D12" t="s">
        <v>202</v>
      </c>
      <c r="E12">
        <v>2.25</v>
      </c>
      <c r="F12">
        <v>1.75</v>
      </c>
      <c r="G12" t="s">
        <v>436</v>
      </c>
      <c r="H12" s="9"/>
      <c r="I12">
        <v>2</v>
      </c>
      <c r="J12">
        <v>4.13</v>
      </c>
      <c r="K12" t="s">
        <v>438</v>
      </c>
      <c r="X12" s="1"/>
      <c r="AB12" s="10"/>
    </row>
    <row r="13" spans="1:28" x14ac:dyDescent="0.25">
      <c r="A13" s="1" t="s">
        <v>217</v>
      </c>
      <c r="B13" t="s">
        <v>218</v>
      </c>
      <c r="C13" s="1">
        <v>46316</v>
      </c>
      <c r="D13" t="s">
        <v>202</v>
      </c>
      <c r="E13">
        <v>2.6</v>
      </c>
      <c r="F13">
        <v>2.25</v>
      </c>
      <c r="G13" t="s">
        <v>436</v>
      </c>
      <c r="H13" s="9"/>
      <c r="I13">
        <v>2.41</v>
      </c>
      <c r="J13">
        <v>2.86</v>
      </c>
      <c r="K13" t="s">
        <v>470</v>
      </c>
      <c r="X13" s="1"/>
      <c r="AB13" s="10"/>
    </row>
    <row r="14" spans="1:28" x14ac:dyDescent="0.25">
      <c r="A14" s="1" t="s">
        <v>439</v>
      </c>
      <c r="B14" t="s">
        <v>440</v>
      </c>
      <c r="C14" s="1">
        <v>44849</v>
      </c>
      <c r="D14" t="s">
        <v>202</v>
      </c>
      <c r="E14">
        <v>2.5499999999999998</v>
      </c>
      <c r="F14">
        <v>2.0499999999999998</v>
      </c>
      <c r="G14" t="s">
        <v>436</v>
      </c>
      <c r="H14" s="9"/>
      <c r="I14">
        <v>2.4900000000000002</v>
      </c>
      <c r="J14">
        <v>1.66</v>
      </c>
      <c r="K14" t="s">
        <v>471</v>
      </c>
      <c r="X14" s="1"/>
      <c r="AB14" s="10"/>
    </row>
    <row r="15" spans="1:28" x14ac:dyDescent="0.25">
      <c r="A15" s="1" t="s">
        <v>219</v>
      </c>
      <c r="B15" t="s">
        <v>220</v>
      </c>
      <c r="C15" s="1">
        <v>45580</v>
      </c>
      <c r="D15" t="s">
        <v>202</v>
      </c>
      <c r="E15">
        <v>3.25</v>
      </c>
      <c r="F15">
        <v>2.75</v>
      </c>
      <c r="G15" t="s">
        <v>436</v>
      </c>
      <c r="H15" s="9"/>
      <c r="I15">
        <v>3.12</v>
      </c>
      <c r="J15">
        <v>3.77</v>
      </c>
      <c r="K15" t="s">
        <v>464</v>
      </c>
      <c r="X15" s="1"/>
      <c r="AB15" s="10"/>
    </row>
    <row r="16" spans="1:28" x14ac:dyDescent="0.25">
      <c r="A16" s="1" t="s">
        <v>12</v>
      </c>
      <c r="B16" t="s">
        <v>223</v>
      </c>
      <c r="C16" s="1">
        <v>44681</v>
      </c>
      <c r="D16" t="s">
        <v>202</v>
      </c>
      <c r="E16">
        <v>1.85</v>
      </c>
      <c r="F16">
        <v>1.45</v>
      </c>
      <c r="G16" t="s">
        <v>436</v>
      </c>
      <c r="H16" s="9"/>
      <c r="I16">
        <v>1.79</v>
      </c>
      <c r="J16">
        <v>1.71</v>
      </c>
      <c r="K16" t="s">
        <v>472</v>
      </c>
      <c r="X16" s="1"/>
      <c r="AB16" s="10"/>
    </row>
    <row r="17" spans="1:28" x14ac:dyDescent="0.25">
      <c r="A17" s="1" t="s">
        <v>13</v>
      </c>
      <c r="B17" t="s">
        <v>223</v>
      </c>
      <c r="C17" s="1">
        <v>46142</v>
      </c>
      <c r="D17" t="s">
        <v>202</v>
      </c>
      <c r="E17">
        <v>2.2999999999999998</v>
      </c>
      <c r="F17">
        <v>2</v>
      </c>
      <c r="G17" t="s">
        <v>436</v>
      </c>
      <c r="H17" s="9"/>
      <c r="I17">
        <v>2.2999999999999998</v>
      </c>
      <c r="J17">
        <v>4.51</v>
      </c>
      <c r="K17" t="s">
        <v>472</v>
      </c>
      <c r="X17" s="1"/>
      <c r="AB17" s="10"/>
    </row>
    <row r="18" spans="1:28" x14ac:dyDescent="0.25">
      <c r="A18" s="1" t="s">
        <v>224</v>
      </c>
      <c r="B18" t="s">
        <v>225</v>
      </c>
      <c r="C18" s="1">
        <v>45363</v>
      </c>
      <c r="D18" t="s">
        <v>202</v>
      </c>
      <c r="E18">
        <v>4</v>
      </c>
      <c r="F18">
        <v>3</v>
      </c>
      <c r="G18" t="s">
        <v>436</v>
      </c>
      <c r="H18" s="9"/>
      <c r="I18" t="s">
        <v>438</v>
      </c>
      <c r="J18">
        <v>1.69</v>
      </c>
      <c r="K18" t="s">
        <v>473</v>
      </c>
      <c r="X18" s="1"/>
      <c r="AB18" s="10"/>
    </row>
    <row r="19" spans="1:28" x14ac:dyDescent="0.25">
      <c r="A19" s="1" t="s">
        <v>474</v>
      </c>
      <c r="B19" t="s">
        <v>227</v>
      </c>
      <c r="C19" s="1">
        <v>44880</v>
      </c>
      <c r="D19" t="s">
        <v>202</v>
      </c>
      <c r="E19">
        <v>2.4</v>
      </c>
      <c r="F19">
        <v>1.9</v>
      </c>
      <c r="G19" t="s">
        <v>436</v>
      </c>
      <c r="H19" s="9"/>
      <c r="I19">
        <v>2.86</v>
      </c>
      <c r="J19">
        <v>1.74</v>
      </c>
      <c r="K19" t="s">
        <v>465</v>
      </c>
      <c r="X19" s="1"/>
      <c r="AB19" s="10"/>
    </row>
    <row r="20" spans="1:28" x14ac:dyDescent="0.25">
      <c r="A20" s="1" t="s">
        <v>226</v>
      </c>
      <c r="B20" t="s">
        <v>227</v>
      </c>
      <c r="C20" s="1">
        <v>45611</v>
      </c>
      <c r="D20" t="s">
        <v>202</v>
      </c>
      <c r="E20">
        <v>2.4</v>
      </c>
      <c r="F20" t="s">
        <v>438</v>
      </c>
      <c r="G20" t="s">
        <v>441</v>
      </c>
      <c r="H20" s="9"/>
      <c r="I20">
        <v>2.35</v>
      </c>
      <c r="J20">
        <v>3.45</v>
      </c>
      <c r="K20" t="s">
        <v>465</v>
      </c>
      <c r="X20" s="1"/>
      <c r="AB20" s="10"/>
    </row>
    <row r="21" spans="1:28" x14ac:dyDescent="0.25">
      <c r="A21" s="1" t="s">
        <v>228</v>
      </c>
      <c r="B21" t="s">
        <v>229</v>
      </c>
      <c r="C21" s="1">
        <v>45189</v>
      </c>
      <c r="D21" t="s">
        <v>202</v>
      </c>
      <c r="E21">
        <v>6.15</v>
      </c>
      <c r="F21">
        <v>5.15</v>
      </c>
      <c r="G21" t="s">
        <v>436</v>
      </c>
      <c r="H21" s="9"/>
      <c r="I21">
        <v>5.96</v>
      </c>
      <c r="J21">
        <v>1.57</v>
      </c>
      <c r="K21" t="s">
        <v>475</v>
      </c>
      <c r="X21" s="1"/>
      <c r="AB21" s="10"/>
    </row>
    <row r="22" spans="1:28" x14ac:dyDescent="0.25">
      <c r="A22" s="1" t="s">
        <v>230</v>
      </c>
      <c r="B22" t="s">
        <v>231</v>
      </c>
      <c r="C22" s="1">
        <v>45120</v>
      </c>
      <c r="D22" t="s">
        <v>202</v>
      </c>
      <c r="E22">
        <v>2.5499999999999998</v>
      </c>
      <c r="F22">
        <v>2.0499999999999998</v>
      </c>
      <c r="G22" t="s">
        <v>436</v>
      </c>
      <c r="H22" s="9"/>
      <c r="I22">
        <v>2.48</v>
      </c>
      <c r="J22">
        <v>1.52</v>
      </c>
      <c r="K22" t="s">
        <v>476</v>
      </c>
      <c r="X22" s="1"/>
      <c r="AB22" s="10"/>
    </row>
    <row r="23" spans="1:28" x14ac:dyDescent="0.25">
      <c r="A23" s="1" t="s">
        <v>232</v>
      </c>
      <c r="B23" t="s">
        <v>233</v>
      </c>
      <c r="C23" s="1">
        <v>45078</v>
      </c>
      <c r="D23" t="s">
        <v>202</v>
      </c>
      <c r="E23">
        <v>2.5499999999999998</v>
      </c>
      <c r="F23">
        <v>2.0499999999999998</v>
      </c>
      <c r="G23" t="s">
        <v>436</v>
      </c>
      <c r="H23" s="9"/>
      <c r="I23">
        <v>2.4900000000000002</v>
      </c>
      <c r="J23">
        <v>1.4</v>
      </c>
      <c r="K23" t="s">
        <v>464</v>
      </c>
      <c r="X23" s="1"/>
      <c r="AB23" s="10"/>
    </row>
    <row r="24" spans="1:28" x14ac:dyDescent="0.25">
      <c r="A24" s="1" t="s">
        <v>234</v>
      </c>
      <c r="B24" t="s">
        <v>235</v>
      </c>
      <c r="C24" s="1">
        <v>45041</v>
      </c>
      <c r="D24" t="s">
        <v>202</v>
      </c>
      <c r="E24">
        <v>2.0499999999999998</v>
      </c>
      <c r="F24">
        <v>1.75</v>
      </c>
      <c r="G24" t="s">
        <v>436</v>
      </c>
      <c r="H24" s="9"/>
      <c r="I24">
        <v>1.97</v>
      </c>
      <c r="J24">
        <v>2.58</v>
      </c>
      <c r="K24" t="s">
        <v>471</v>
      </c>
      <c r="X24" s="1"/>
      <c r="AB24" s="10"/>
    </row>
    <row r="25" spans="1:28" x14ac:dyDescent="0.25">
      <c r="A25" s="1" t="s">
        <v>236</v>
      </c>
      <c r="B25" t="s">
        <v>235</v>
      </c>
      <c r="C25" s="1">
        <v>45041</v>
      </c>
      <c r="D25" t="s">
        <v>202</v>
      </c>
      <c r="E25">
        <v>2</v>
      </c>
      <c r="F25">
        <v>1.8</v>
      </c>
      <c r="G25" t="s">
        <v>436</v>
      </c>
      <c r="H25" s="9"/>
      <c r="I25">
        <v>1.93</v>
      </c>
      <c r="J25">
        <v>2.59</v>
      </c>
      <c r="K25" t="s">
        <v>471</v>
      </c>
      <c r="X25" s="1"/>
      <c r="AB25" s="10"/>
    </row>
    <row r="26" spans="1:28" x14ac:dyDescent="0.25">
      <c r="A26" s="1" t="s">
        <v>477</v>
      </c>
      <c r="B26" t="s">
        <v>478</v>
      </c>
      <c r="C26" s="1">
        <v>45857</v>
      </c>
      <c r="D26" t="s">
        <v>202</v>
      </c>
      <c r="E26">
        <v>6</v>
      </c>
      <c r="F26">
        <v>3</v>
      </c>
      <c r="G26" t="s">
        <v>436</v>
      </c>
      <c r="H26" s="9"/>
      <c r="I26">
        <v>4.38</v>
      </c>
      <c r="J26">
        <v>3.43</v>
      </c>
      <c r="K26" t="s">
        <v>479</v>
      </c>
      <c r="X26" s="1"/>
      <c r="AB26" s="10"/>
    </row>
    <row r="27" spans="1:28" x14ac:dyDescent="0.25">
      <c r="A27" s="1" t="s">
        <v>14</v>
      </c>
      <c r="B27" t="s">
        <v>237</v>
      </c>
      <c r="C27" s="1">
        <v>45458</v>
      </c>
      <c r="D27" t="s">
        <v>202</v>
      </c>
      <c r="E27">
        <v>2.9</v>
      </c>
      <c r="F27">
        <v>2.5</v>
      </c>
      <c r="G27" t="s">
        <v>437</v>
      </c>
      <c r="H27" s="9"/>
      <c r="I27">
        <v>2.91</v>
      </c>
      <c r="J27">
        <v>1.85</v>
      </c>
      <c r="K27" t="s">
        <v>480</v>
      </c>
      <c r="X27" s="1"/>
      <c r="AB27" s="10"/>
    </row>
    <row r="28" spans="1:28" x14ac:dyDescent="0.25">
      <c r="A28" s="1" t="s">
        <v>481</v>
      </c>
      <c r="B28" t="s">
        <v>482</v>
      </c>
      <c r="C28" s="1">
        <v>44910</v>
      </c>
      <c r="D28" t="s">
        <v>202</v>
      </c>
      <c r="E28">
        <v>2.75</v>
      </c>
      <c r="F28">
        <v>1.25</v>
      </c>
      <c r="G28" t="s">
        <v>436</v>
      </c>
      <c r="H28" s="9"/>
      <c r="I28">
        <v>2.16</v>
      </c>
      <c r="J28">
        <v>1.83</v>
      </c>
      <c r="K28" t="s">
        <v>483</v>
      </c>
      <c r="X28" s="1"/>
      <c r="AB28" s="10"/>
    </row>
    <row r="29" spans="1:28" x14ac:dyDescent="0.25">
      <c r="A29" s="1" t="s">
        <v>484</v>
      </c>
      <c r="B29" t="s">
        <v>482</v>
      </c>
      <c r="C29" s="1">
        <v>45000</v>
      </c>
      <c r="D29" t="s">
        <v>202</v>
      </c>
      <c r="E29">
        <v>2.75</v>
      </c>
      <c r="F29">
        <v>1.25</v>
      </c>
      <c r="G29" t="s">
        <v>436</v>
      </c>
      <c r="H29" s="9"/>
      <c r="I29">
        <v>2.19</v>
      </c>
      <c r="J29">
        <v>2.04</v>
      </c>
      <c r="K29" t="s">
        <v>483</v>
      </c>
      <c r="X29" s="1"/>
      <c r="AB29" s="10"/>
    </row>
    <row r="30" spans="1:28" x14ac:dyDescent="0.25">
      <c r="A30" s="1" t="s">
        <v>238</v>
      </c>
      <c r="B30" t="s">
        <v>485</v>
      </c>
      <c r="C30" s="1">
        <v>45196</v>
      </c>
      <c r="D30" t="s">
        <v>202</v>
      </c>
      <c r="E30">
        <v>2.5499999999999998</v>
      </c>
      <c r="F30">
        <v>2.0499999999999998</v>
      </c>
      <c r="G30" t="s">
        <v>436</v>
      </c>
      <c r="H30" s="9"/>
      <c r="I30">
        <v>2.54</v>
      </c>
      <c r="J30">
        <v>2.02</v>
      </c>
      <c r="K30" t="s">
        <v>464</v>
      </c>
      <c r="X30" s="1"/>
      <c r="AB30" s="10"/>
    </row>
    <row r="31" spans="1:28" x14ac:dyDescent="0.25">
      <c r="A31" s="1" t="s">
        <v>486</v>
      </c>
      <c r="B31" t="s">
        <v>241</v>
      </c>
      <c r="C31" s="1">
        <v>44696</v>
      </c>
      <c r="D31" t="s">
        <v>202</v>
      </c>
      <c r="E31">
        <v>2.4</v>
      </c>
      <c r="F31">
        <v>1.9</v>
      </c>
      <c r="G31" t="s">
        <v>436</v>
      </c>
      <c r="H31" s="9"/>
      <c r="I31">
        <v>2.2599999999999998</v>
      </c>
      <c r="J31">
        <v>1.75</v>
      </c>
      <c r="K31" t="s">
        <v>487</v>
      </c>
      <c r="X31" s="1"/>
      <c r="AB31" s="10"/>
    </row>
    <row r="32" spans="1:28" x14ac:dyDescent="0.25">
      <c r="A32" s="1" t="s">
        <v>240</v>
      </c>
      <c r="B32" t="s">
        <v>241</v>
      </c>
      <c r="C32" s="1">
        <v>45427</v>
      </c>
      <c r="D32" t="s">
        <v>202</v>
      </c>
      <c r="E32">
        <v>2.2999999999999998</v>
      </c>
      <c r="F32">
        <v>1.8</v>
      </c>
      <c r="G32" t="s">
        <v>436</v>
      </c>
      <c r="H32" s="9"/>
      <c r="I32">
        <v>2.2400000000000002</v>
      </c>
      <c r="J32">
        <v>3.04</v>
      </c>
      <c r="K32" t="s">
        <v>466</v>
      </c>
      <c r="X32" s="1"/>
      <c r="AB32" s="10"/>
    </row>
    <row r="33" spans="1:28" x14ac:dyDescent="0.25">
      <c r="A33" s="1" t="s">
        <v>242</v>
      </c>
      <c r="B33" t="s">
        <v>243</v>
      </c>
      <c r="C33" s="1">
        <v>45621</v>
      </c>
      <c r="D33" t="s">
        <v>202</v>
      </c>
      <c r="E33">
        <v>2.5</v>
      </c>
      <c r="F33">
        <v>2</v>
      </c>
      <c r="G33" t="s">
        <v>437</v>
      </c>
      <c r="H33" s="9"/>
      <c r="I33">
        <v>2.37</v>
      </c>
      <c r="J33">
        <v>3.49</v>
      </c>
      <c r="K33" t="s">
        <v>438</v>
      </c>
      <c r="X33" s="1"/>
      <c r="AB33" s="10"/>
    </row>
    <row r="34" spans="1:28" x14ac:dyDescent="0.25">
      <c r="A34" s="1" t="s">
        <v>442</v>
      </c>
      <c r="B34" t="s">
        <v>245</v>
      </c>
      <c r="C34" s="1">
        <v>45120</v>
      </c>
      <c r="D34" t="s">
        <v>202</v>
      </c>
      <c r="E34">
        <v>2.9</v>
      </c>
      <c r="F34">
        <v>2.6</v>
      </c>
      <c r="G34" t="s">
        <v>443</v>
      </c>
      <c r="H34" s="9"/>
      <c r="I34" t="s">
        <v>438</v>
      </c>
      <c r="J34">
        <v>2.72</v>
      </c>
      <c r="K34" t="s">
        <v>438</v>
      </c>
      <c r="X34" s="1"/>
      <c r="AB34" s="10"/>
    </row>
    <row r="35" spans="1:28" x14ac:dyDescent="0.25">
      <c r="A35" s="1" t="s">
        <v>244</v>
      </c>
      <c r="B35" t="s">
        <v>245</v>
      </c>
      <c r="C35" s="1">
        <v>45397</v>
      </c>
      <c r="D35" t="s">
        <v>202</v>
      </c>
      <c r="E35">
        <v>3</v>
      </c>
      <c r="F35">
        <v>2.5</v>
      </c>
      <c r="G35" t="s">
        <v>443</v>
      </c>
      <c r="H35" s="9"/>
      <c r="I35">
        <v>2.92</v>
      </c>
      <c r="J35">
        <v>3.38</v>
      </c>
      <c r="K35" t="s">
        <v>464</v>
      </c>
      <c r="X35" s="1"/>
      <c r="AB35" s="10"/>
    </row>
    <row r="36" spans="1:28" x14ac:dyDescent="0.25">
      <c r="A36" s="1" t="s">
        <v>488</v>
      </c>
      <c r="B36" t="s">
        <v>387</v>
      </c>
      <c r="C36" s="1">
        <v>44070</v>
      </c>
      <c r="D36" t="s">
        <v>202</v>
      </c>
      <c r="E36">
        <v>1</v>
      </c>
      <c r="F36">
        <v>0.5</v>
      </c>
      <c r="G36" t="s">
        <v>436</v>
      </c>
      <c r="H36" s="9"/>
      <c r="I36">
        <v>2.58</v>
      </c>
      <c r="J36">
        <v>0.1</v>
      </c>
      <c r="K36" t="s">
        <v>466</v>
      </c>
      <c r="X36" s="1"/>
      <c r="AB36" s="10"/>
    </row>
    <row r="37" spans="1:28" x14ac:dyDescent="0.25">
      <c r="A37" s="1" t="s">
        <v>15</v>
      </c>
      <c r="B37" t="s">
        <v>246</v>
      </c>
      <c r="C37" s="1">
        <v>45407</v>
      </c>
      <c r="D37" t="s">
        <v>202</v>
      </c>
      <c r="E37">
        <v>2.25</v>
      </c>
      <c r="F37">
        <v>1.8</v>
      </c>
      <c r="G37" t="s">
        <v>436</v>
      </c>
      <c r="H37" s="9"/>
      <c r="I37">
        <v>2.09</v>
      </c>
      <c r="J37">
        <v>3.43</v>
      </c>
      <c r="K37" t="s">
        <v>466</v>
      </c>
      <c r="X37" s="1"/>
      <c r="AB37" s="10"/>
    </row>
    <row r="38" spans="1:28" x14ac:dyDescent="0.25">
      <c r="A38" s="1" t="s">
        <v>16</v>
      </c>
      <c r="B38" t="s">
        <v>246</v>
      </c>
      <c r="C38" s="1">
        <v>46137</v>
      </c>
      <c r="D38" t="s">
        <v>202</v>
      </c>
      <c r="E38">
        <v>2.4</v>
      </c>
      <c r="F38">
        <v>2</v>
      </c>
      <c r="G38" t="s">
        <v>437</v>
      </c>
      <c r="H38" s="9"/>
      <c r="I38">
        <v>2.33</v>
      </c>
      <c r="J38">
        <v>4.88</v>
      </c>
      <c r="K38" t="s">
        <v>466</v>
      </c>
      <c r="X38" s="1"/>
      <c r="AB38" s="10"/>
    </row>
    <row r="39" spans="1:28" x14ac:dyDescent="0.25">
      <c r="A39" s="1" t="s">
        <v>489</v>
      </c>
      <c r="B39" t="s">
        <v>490</v>
      </c>
      <c r="C39" s="1">
        <v>44367</v>
      </c>
      <c r="D39" t="s">
        <v>202</v>
      </c>
      <c r="E39">
        <v>2</v>
      </c>
      <c r="F39">
        <v>1.5</v>
      </c>
      <c r="G39" t="s">
        <v>436</v>
      </c>
      <c r="H39" s="9"/>
      <c r="I39">
        <v>2.2400000000000002</v>
      </c>
      <c r="J39">
        <v>0.89</v>
      </c>
      <c r="K39" t="s">
        <v>466</v>
      </c>
      <c r="X39" s="1"/>
      <c r="AB39" s="10"/>
    </row>
    <row r="40" spans="1:28" x14ac:dyDescent="0.25">
      <c r="A40" s="1" t="s">
        <v>247</v>
      </c>
      <c r="B40" t="s">
        <v>248</v>
      </c>
      <c r="C40" s="1">
        <v>44242</v>
      </c>
      <c r="D40" t="s">
        <v>202</v>
      </c>
      <c r="E40">
        <v>3</v>
      </c>
      <c r="F40" t="s">
        <v>438</v>
      </c>
      <c r="G40" t="s">
        <v>441</v>
      </c>
      <c r="H40" s="9"/>
      <c r="I40">
        <v>2.29</v>
      </c>
      <c r="J40">
        <v>0.55000000000000004</v>
      </c>
      <c r="K40" t="s">
        <v>483</v>
      </c>
      <c r="X40" s="1"/>
      <c r="AB40" s="10"/>
    </row>
    <row r="41" spans="1:28" x14ac:dyDescent="0.25">
      <c r="A41" s="1" t="s">
        <v>249</v>
      </c>
      <c r="B41" t="s">
        <v>248</v>
      </c>
      <c r="C41" s="1">
        <v>45453</v>
      </c>
      <c r="D41" t="s">
        <v>202</v>
      </c>
      <c r="E41">
        <v>2.5</v>
      </c>
      <c r="F41">
        <v>2</v>
      </c>
      <c r="G41" t="s">
        <v>436</v>
      </c>
      <c r="H41" s="9"/>
      <c r="I41">
        <v>2.33</v>
      </c>
      <c r="J41">
        <v>3.55</v>
      </c>
      <c r="K41" t="s">
        <v>483</v>
      </c>
      <c r="X41" s="1"/>
      <c r="AB41" s="10"/>
    </row>
    <row r="42" spans="1:28" x14ac:dyDescent="0.25">
      <c r="A42" s="1" t="s">
        <v>250</v>
      </c>
      <c r="B42" t="s">
        <v>248</v>
      </c>
      <c r="C42" s="1">
        <v>47279</v>
      </c>
      <c r="D42" t="s">
        <v>202</v>
      </c>
      <c r="E42">
        <v>2.75</v>
      </c>
      <c r="F42">
        <v>2.25</v>
      </c>
      <c r="G42" t="s">
        <v>436</v>
      </c>
      <c r="H42" s="9"/>
      <c r="I42">
        <v>2.5</v>
      </c>
      <c r="J42">
        <v>6.15</v>
      </c>
      <c r="K42" t="s">
        <v>483</v>
      </c>
      <c r="X42" s="1"/>
      <c r="AB42" s="10"/>
    </row>
    <row r="43" spans="1:28" x14ac:dyDescent="0.25">
      <c r="A43" s="1" t="s">
        <v>251</v>
      </c>
      <c r="B43" t="s">
        <v>252</v>
      </c>
      <c r="C43" s="1">
        <v>45453</v>
      </c>
      <c r="D43" t="s">
        <v>202</v>
      </c>
      <c r="E43">
        <v>2.5</v>
      </c>
      <c r="F43">
        <v>2</v>
      </c>
      <c r="G43" t="s">
        <v>436</v>
      </c>
      <c r="H43" s="9"/>
      <c r="I43">
        <v>2.36</v>
      </c>
      <c r="J43">
        <v>3.55</v>
      </c>
      <c r="K43" t="s">
        <v>483</v>
      </c>
      <c r="X43" s="1"/>
      <c r="AB43" s="10"/>
    </row>
    <row r="44" spans="1:28" x14ac:dyDescent="0.25">
      <c r="A44" s="1" t="s">
        <v>491</v>
      </c>
      <c r="B44" t="s">
        <v>492</v>
      </c>
      <c r="C44" s="1">
        <v>44242</v>
      </c>
      <c r="D44" t="s">
        <v>202</v>
      </c>
      <c r="E44">
        <v>3</v>
      </c>
      <c r="F44" t="s">
        <v>438</v>
      </c>
      <c r="G44" t="s">
        <v>441</v>
      </c>
      <c r="H44" s="9"/>
      <c r="I44">
        <v>2.46</v>
      </c>
      <c r="J44">
        <v>0.55000000000000004</v>
      </c>
      <c r="K44" t="s">
        <v>483</v>
      </c>
      <c r="X44" s="1"/>
      <c r="AB44" s="10"/>
    </row>
    <row r="45" spans="1:28" x14ac:dyDescent="0.25">
      <c r="A45" s="1" t="s">
        <v>493</v>
      </c>
      <c r="B45" t="s">
        <v>492</v>
      </c>
      <c r="C45" s="1">
        <v>45453</v>
      </c>
      <c r="D45" t="s">
        <v>202</v>
      </c>
      <c r="E45">
        <v>4</v>
      </c>
      <c r="F45" t="s">
        <v>438</v>
      </c>
      <c r="G45" t="s">
        <v>441</v>
      </c>
      <c r="H45" s="9"/>
      <c r="I45">
        <v>3.35</v>
      </c>
      <c r="J45">
        <v>3.55</v>
      </c>
      <c r="K45" t="s">
        <v>483</v>
      </c>
      <c r="X45" s="1"/>
      <c r="AB45" s="10"/>
    </row>
    <row r="46" spans="1:28" x14ac:dyDescent="0.25">
      <c r="A46" s="1" t="s">
        <v>255</v>
      </c>
      <c r="B46" t="s">
        <v>256</v>
      </c>
      <c r="C46" s="1">
        <v>45453</v>
      </c>
      <c r="D46" t="s">
        <v>202</v>
      </c>
      <c r="E46">
        <v>2.6</v>
      </c>
      <c r="F46">
        <v>2.25</v>
      </c>
      <c r="G46" t="s">
        <v>436</v>
      </c>
      <c r="H46" s="9"/>
      <c r="I46">
        <v>2.5299999999999998</v>
      </c>
      <c r="J46">
        <v>3.54</v>
      </c>
      <c r="K46" t="s">
        <v>483</v>
      </c>
      <c r="X46" s="1"/>
      <c r="AB46" s="10"/>
    </row>
    <row r="47" spans="1:28" x14ac:dyDescent="0.25">
      <c r="A47" s="1" t="s">
        <v>257</v>
      </c>
      <c r="B47" t="s">
        <v>258</v>
      </c>
      <c r="C47" s="1">
        <v>45427</v>
      </c>
      <c r="D47" t="s">
        <v>202</v>
      </c>
      <c r="E47">
        <v>2.35</v>
      </c>
      <c r="F47">
        <v>1.95</v>
      </c>
      <c r="G47" t="s">
        <v>436</v>
      </c>
      <c r="H47" s="9"/>
      <c r="I47">
        <v>2.1800000000000002</v>
      </c>
      <c r="J47">
        <v>3.48</v>
      </c>
      <c r="K47" t="s">
        <v>466</v>
      </c>
      <c r="X47" s="1"/>
      <c r="AB47" s="10"/>
    </row>
    <row r="48" spans="1:28" x14ac:dyDescent="0.25">
      <c r="A48" s="1" t="s">
        <v>259</v>
      </c>
      <c r="B48" t="s">
        <v>258</v>
      </c>
      <c r="C48" s="1">
        <v>46522</v>
      </c>
      <c r="D48" t="s">
        <v>202</v>
      </c>
      <c r="E48">
        <v>2.7</v>
      </c>
      <c r="F48">
        <v>2.2999999999999998</v>
      </c>
      <c r="G48" t="s">
        <v>444</v>
      </c>
      <c r="H48" s="9"/>
      <c r="I48">
        <v>2.5499999999999998</v>
      </c>
      <c r="J48">
        <v>4.8600000000000003</v>
      </c>
      <c r="K48" t="s">
        <v>466</v>
      </c>
      <c r="X48" s="1"/>
      <c r="AB48" s="10"/>
    </row>
    <row r="49" spans="1:28" x14ac:dyDescent="0.25">
      <c r="A49" s="1" t="s">
        <v>260</v>
      </c>
      <c r="B49" t="s">
        <v>261</v>
      </c>
      <c r="C49" s="1">
        <v>45566</v>
      </c>
      <c r="D49" t="s">
        <v>202</v>
      </c>
      <c r="E49">
        <v>2.15</v>
      </c>
      <c r="F49">
        <v>1.75</v>
      </c>
      <c r="G49" t="s">
        <v>437</v>
      </c>
      <c r="H49" s="9"/>
      <c r="I49">
        <v>2.17</v>
      </c>
      <c r="J49">
        <v>3.74</v>
      </c>
      <c r="K49" t="s">
        <v>466</v>
      </c>
      <c r="X49" s="1"/>
      <c r="AB49" s="10"/>
    </row>
    <row r="50" spans="1:28" x14ac:dyDescent="0.25">
      <c r="A50" s="1" t="s">
        <v>262</v>
      </c>
      <c r="B50" t="s">
        <v>263</v>
      </c>
      <c r="C50" s="1">
        <v>45337</v>
      </c>
      <c r="D50" t="s">
        <v>202</v>
      </c>
      <c r="E50">
        <v>2.7</v>
      </c>
      <c r="F50">
        <v>2.25</v>
      </c>
      <c r="G50" t="s">
        <v>436</v>
      </c>
      <c r="H50" s="9"/>
      <c r="I50">
        <v>2.6</v>
      </c>
      <c r="J50">
        <v>2.83</v>
      </c>
      <c r="K50" t="s">
        <v>466</v>
      </c>
      <c r="X50" s="1"/>
      <c r="AB50" s="10"/>
    </row>
    <row r="51" spans="1:28" x14ac:dyDescent="0.25">
      <c r="A51" s="1" t="s">
        <v>494</v>
      </c>
      <c r="B51" t="s">
        <v>446</v>
      </c>
      <c r="C51" s="1">
        <v>45043</v>
      </c>
      <c r="D51" t="s">
        <v>202</v>
      </c>
      <c r="E51">
        <v>2.5</v>
      </c>
      <c r="F51" t="s">
        <v>438</v>
      </c>
      <c r="G51" t="s">
        <v>441</v>
      </c>
      <c r="H51" s="9"/>
      <c r="I51">
        <v>2.56</v>
      </c>
      <c r="J51">
        <v>2.61</v>
      </c>
      <c r="K51" t="s">
        <v>438</v>
      </c>
      <c r="X51" s="1"/>
      <c r="AB51" s="10"/>
    </row>
    <row r="52" spans="1:28" x14ac:dyDescent="0.25">
      <c r="A52" s="1" t="s">
        <v>495</v>
      </c>
      <c r="B52" t="s">
        <v>446</v>
      </c>
      <c r="C52" s="1">
        <v>45642</v>
      </c>
      <c r="D52" t="s">
        <v>202</v>
      </c>
      <c r="E52">
        <v>2.5</v>
      </c>
      <c r="F52" t="s">
        <v>438</v>
      </c>
      <c r="G52" t="s">
        <v>441</v>
      </c>
      <c r="H52" s="9"/>
      <c r="I52">
        <v>2.58</v>
      </c>
      <c r="J52">
        <v>3.96</v>
      </c>
      <c r="K52" t="s">
        <v>438</v>
      </c>
      <c r="X52" s="1"/>
      <c r="AB52" s="10"/>
    </row>
    <row r="53" spans="1:28" x14ac:dyDescent="0.25">
      <c r="A53" s="1" t="s">
        <v>445</v>
      </c>
      <c r="B53" t="s">
        <v>446</v>
      </c>
      <c r="C53" s="1">
        <v>46737</v>
      </c>
      <c r="D53" t="s">
        <v>202</v>
      </c>
      <c r="E53">
        <v>2.6</v>
      </c>
      <c r="F53" t="s">
        <v>438</v>
      </c>
      <c r="G53" t="s">
        <v>441</v>
      </c>
      <c r="H53" s="9"/>
      <c r="I53">
        <v>2.7</v>
      </c>
      <c r="J53">
        <v>5.28</v>
      </c>
      <c r="K53" t="s">
        <v>438</v>
      </c>
      <c r="X53" s="1"/>
      <c r="AB53" s="10"/>
    </row>
    <row r="54" spans="1:28" x14ac:dyDescent="0.25">
      <c r="A54" s="1" t="s">
        <v>264</v>
      </c>
      <c r="B54" t="s">
        <v>265</v>
      </c>
      <c r="C54" s="1">
        <v>45906</v>
      </c>
      <c r="D54" t="s">
        <v>202</v>
      </c>
      <c r="E54">
        <v>3.75</v>
      </c>
      <c r="F54">
        <v>3.25</v>
      </c>
      <c r="G54" t="s">
        <v>436</v>
      </c>
      <c r="H54" s="9"/>
      <c r="I54">
        <v>3.72</v>
      </c>
      <c r="J54">
        <v>2.85</v>
      </c>
      <c r="K54" t="s">
        <v>496</v>
      </c>
      <c r="X54" s="1"/>
      <c r="AB54" s="10"/>
    </row>
    <row r="55" spans="1:28" x14ac:dyDescent="0.25">
      <c r="A55" s="1" t="s">
        <v>268</v>
      </c>
      <c r="B55" t="s">
        <v>269</v>
      </c>
      <c r="C55" s="1">
        <v>45555</v>
      </c>
      <c r="D55" t="s">
        <v>202</v>
      </c>
      <c r="E55">
        <v>2.4</v>
      </c>
      <c r="F55">
        <v>1.9</v>
      </c>
      <c r="G55" t="s">
        <v>436</v>
      </c>
      <c r="H55" s="9"/>
      <c r="I55">
        <v>2.4500000000000002</v>
      </c>
      <c r="J55">
        <v>3.75</v>
      </c>
      <c r="K55" t="s">
        <v>438</v>
      </c>
      <c r="X55" s="1"/>
      <c r="AB55" s="10"/>
    </row>
    <row r="56" spans="1:28" x14ac:dyDescent="0.25">
      <c r="A56" s="1" t="s">
        <v>447</v>
      </c>
      <c r="B56" t="s">
        <v>271</v>
      </c>
      <c r="C56" s="1">
        <v>45011</v>
      </c>
      <c r="D56" t="s">
        <v>202</v>
      </c>
      <c r="E56" t="s">
        <v>438</v>
      </c>
      <c r="F56">
        <v>4</v>
      </c>
      <c r="G56" t="s">
        <v>497</v>
      </c>
      <c r="H56" s="9"/>
      <c r="I56">
        <v>4.4400000000000004</v>
      </c>
      <c r="J56">
        <v>2.0499999999999998</v>
      </c>
      <c r="K56" t="s">
        <v>466</v>
      </c>
      <c r="X56" s="1"/>
      <c r="AB56" s="10"/>
    </row>
    <row r="57" spans="1:28" x14ac:dyDescent="0.25">
      <c r="A57" s="1" t="s">
        <v>448</v>
      </c>
      <c r="B57" t="s">
        <v>271</v>
      </c>
      <c r="C57" s="1">
        <v>45333</v>
      </c>
      <c r="D57" t="s">
        <v>202</v>
      </c>
      <c r="E57">
        <v>4.75</v>
      </c>
      <c r="F57" t="s">
        <v>438</v>
      </c>
      <c r="G57" t="s">
        <v>441</v>
      </c>
      <c r="H57" s="9"/>
      <c r="I57">
        <v>4.24</v>
      </c>
      <c r="J57">
        <v>2.82</v>
      </c>
      <c r="K57" t="s">
        <v>466</v>
      </c>
      <c r="X57" s="1"/>
      <c r="AB57" s="10"/>
    </row>
    <row r="58" spans="1:28" x14ac:dyDescent="0.25">
      <c r="A58" s="1" t="s">
        <v>449</v>
      </c>
      <c r="B58" t="s">
        <v>271</v>
      </c>
      <c r="C58" s="1">
        <v>45551</v>
      </c>
      <c r="D58" t="s">
        <v>202</v>
      </c>
      <c r="E58">
        <v>4.75</v>
      </c>
      <c r="F58" t="s">
        <v>438</v>
      </c>
      <c r="G58" t="s">
        <v>441</v>
      </c>
      <c r="H58" s="9"/>
      <c r="I58" t="s">
        <v>438</v>
      </c>
      <c r="J58">
        <v>3.34</v>
      </c>
      <c r="K58" t="s">
        <v>438</v>
      </c>
      <c r="X58" s="1"/>
      <c r="AB58" s="10"/>
    </row>
    <row r="59" spans="1:28" x14ac:dyDescent="0.25">
      <c r="A59" s="1" t="s">
        <v>270</v>
      </c>
      <c r="B59" t="s">
        <v>271</v>
      </c>
      <c r="C59" s="1">
        <v>46064</v>
      </c>
      <c r="D59" t="s">
        <v>202</v>
      </c>
      <c r="E59">
        <v>4.5</v>
      </c>
      <c r="F59">
        <v>4</v>
      </c>
      <c r="G59" t="s">
        <v>436</v>
      </c>
      <c r="H59" s="9"/>
      <c r="I59">
        <v>4.5</v>
      </c>
      <c r="J59">
        <v>4.32</v>
      </c>
      <c r="K59" t="s">
        <v>466</v>
      </c>
      <c r="X59" s="1"/>
      <c r="AB59" s="10"/>
    </row>
    <row r="60" spans="1:28" x14ac:dyDescent="0.25">
      <c r="A60" s="1" t="s">
        <v>17</v>
      </c>
      <c r="B60" t="s">
        <v>272</v>
      </c>
      <c r="C60" s="1">
        <v>45432</v>
      </c>
      <c r="D60" t="s">
        <v>202</v>
      </c>
      <c r="E60">
        <v>4</v>
      </c>
      <c r="F60">
        <v>3</v>
      </c>
      <c r="G60" t="s">
        <v>436</v>
      </c>
      <c r="H60" s="9"/>
      <c r="I60">
        <v>3.61</v>
      </c>
      <c r="J60">
        <v>2.5099999999999998</v>
      </c>
      <c r="K60" t="s">
        <v>472</v>
      </c>
      <c r="X60" s="1"/>
      <c r="AB60" s="10"/>
    </row>
    <row r="61" spans="1:28" x14ac:dyDescent="0.25">
      <c r="A61" s="1" t="s">
        <v>450</v>
      </c>
      <c r="B61" t="s">
        <v>272</v>
      </c>
      <c r="C61" s="1">
        <v>46162</v>
      </c>
      <c r="D61" t="s">
        <v>202</v>
      </c>
      <c r="E61">
        <v>3.75</v>
      </c>
      <c r="F61">
        <v>3</v>
      </c>
      <c r="G61" t="s">
        <v>437</v>
      </c>
      <c r="H61" s="9"/>
      <c r="I61">
        <v>3.71</v>
      </c>
      <c r="J61">
        <v>4.46</v>
      </c>
      <c r="K61" t="s">
        <v>472</v>
      </c>
      <c r="X61" s="1"/>
      <c r="AB61" s="10"/>
    </row>
    <row r="62" spans="1:28" x14ac:dyDescent="0.25">
      <c r="A62" s="1" t="s">
        <v>273</v>
      </c>
      <c r="B62" t="s">
        <v>274</v>
      </c>
      <c r="C62" s="1">
        <v>44849</v>
      </c>
      <c r="D62" t="s">
        <v>202</v>
      </c>
      <c r="E62">
        <v>2.95</v>
      </c>
      <c r="F62">
        <v>2.4500000000000002</v>
      </c>
      <c r="G62" t="s">
        <v>436</v>
      </c>
      <c r="H62" s="9"/>
      <c r="I62">
        <v>2.97</v>
      </c>
      <c r="J62">
        <v>1.65</v>
      </c>
      <c r="K62" t="s">
        <v>472</v>
      </c>
      <c r="X62" s="1"/>
      <c r="AB62" s="10"/>
    </row>
    <row r="63" spans="1:28" x14ac:dyDescent="0.25">
      <c r="A63" s="1" t="s">
        <v>451</v>
      </c>
      <c r="B63" t="s">
        <v>274</v>
      </c>
      <c r="C63" s="1">
        <v>44666</v>
      </c>
      <c r="D63" t="s">
        <v>202</v>
      </c>
      <c r="E63">
        <v>3.15</v>
      </c>
      <c r="F63">
        <v>2</v>
      </c>
      <c r="G63" t="s">
        <v>436</v>
      </c>
      <c r="H63" s="9"/>
      <c r="I63">
        <v>3.1</v>
      </c>
      <c r="J63">
        <v>1.67</v>
      </c>
      <c r="K63" t="s">
        <v>472</v>
      </c>
      <c r="X63" s="1"/>
      <c r="AB63" s="10"/>
    </row>
    <row r="64" spans="1:28" x14ac:dyDescent="0.25">
      <c r="A64" s="1" t="s">
        <v>452</v>
      </c>
      <c r="B64" t="s">
        <v>274</v>
      </c>
      <c r="C64" s="1">
        <v>44849</v>
      </c>
      <c r="D64" t="s">
        <v>202</v>
      </c>
      <c r="E64">
        <v>2.95</v>
      </c>
      <c r="F64">
        <v>2.4500000000000002</v>
      </c>
      <c r="G64" t="s">
        <v>436</v>
      </c>
      <c r="H64" s="9"/>
      <c r="I64" t="s">
        <v>438</v>
      </c>
      <c r="J64">
        <v>2.12</v>
      </c>
      <c r="K64" t="s">
        <v>438</v>
      </c>
      <c r="X64" s="1"/>
      <c r="AB64" s="10"/>
    </row>
    <row r="65" spans="1:28" x14ac:dyDescent="0.25">
      <c r="A65" s="1" t="s">
        <v>275</v>
      </c>
      <c r="B65" t="s">
        <v>274</v>
      </c>
      <c r="C65" s="1">
        <v>45397</v>
      </c>
      <c r="D65" t="s">
        <v>202</v>
      </c>
      <c r="E65">
        <v>3.6</v>
      </c>
      <c r="F65">
        <v>3.1</v>
      </c>
      <c r="G65" t="s">
        <v>436</v>
      </c>
      <c r="H65" s="9"/>
      <c r="I65">
        <v>3.61</v>
      </c>
      <c r="J65">
        <v>2.96</v>
      </c>
      <c r="K65" t="s">
        <v>472</v>
      </c>
      <c r="X65" s="1"/>
      <c r="AB65" s="10"/>
    </row>
    <row r="66" spans="1:28" x14ac:dyDescent="0.25">
      <c r="A66" s="1" t="s">
        <v>276</v>
      </c>
      <c r="B66" t="s">
        <v>274</v>
      </c>
      <c r="C66" s="1">
        <v>45762</v>
      </c>
      <c r="D66" t="s">
        <v>202</v>
      </c>
      <c r="E66">
        <v>3.85</v>
      </c>
      <c r="F66">
        <v>3.35</v>
      </c>
      <c r="G66" t="s">
        <v>436</v>
      </c>
      <c r="H66" s="9"/>
      <c r="I66">
        <v>3.85</v>
      </c>
      <c r="J66">
        <v>4.12</v>
      </c>
      <c r="K66" t="s">
        <v>472</v>
      </c>
      <c r="X66" s="1"/>
      <c r="AB66" s="10"/>
    </row>
    <row r="67" spans="1:28" x14ac:dyDescent="0.25">
      <c r="A67" s="1" t="s">
        <v>277</v>
      </c>
      <c r="B67" t="s">
        <v>278</v>
      </c>
      <c r="C67" s="1">
        <v>44906</v>
      </c>
      <c r="D67" t="s">
        <v>202</v>
      </c>
      <c r="E67">
        <v>3.8</v>
      </c>
      <c r="F67">
        <v>3.5</v>
      </c>
      <c r="G67" t="s">
        <v>436</v>
      </c>
      <c r="H67" s="9"/>
      <c r="I67">
        <v>4.59</v>
      </c>
      <c r="J67">
        <v>1.1499999999999999</v>
      </c>
      <c r="K67" t="s">
        <v>498</v>
      </c>
      <c r="X67" s="1"/>
      <c r="AB67" s="10"/>
    </row>
    <row r="68" spans="1:28" x14ac:dyDescent="0.25">
      <c r="A68" s="1" t="s">
        <v>279</v>
      </c>
      <c r="B68" t="s">
        <v>280</v>
      </c>
      <c r="C68" s="1">
        <v>45064</v>
      </c>
      <c r="D68" t="s">
        <v>202</v>
      </c>
      <c r="E68">
        <v>2.5</v>
      </c>
      <c r="F68">
        <v>2</v>
      </c>
      <c r="G68" t="s">
        <v>436</v>
      </c>
      <c r="H68" s="9"/>
      <c r="I68">
        <v>2.33</v>
      </c>
      <c r="J68">
        <v>2.6</v>
      </c>
      <c r="K68" t="s">
        <v>438</v>
      </c>
      <c r="X68" s="1"/>
      <c r="AB68" s="10"/>
    </row>
    <row r="69" spans="1:28" x14ac:dyDescent="0.25">
      <c r="A69" s="1" t="s">
        <v>281</v>
      </c>
      <c r="B69" t="s">
        <v>280</v>
      </c>
      <c r="C69" s="1">
        <v>45079</v>
      </c>
      <c r="D69" t="s">
        <v>202</v>
      </c>
      <c r="E69">
        <v>2.4500000000000002</v>
      </c>
      <c r="F69">
        <v>1.95</v>
      </c>
      <c r="G69" t="s">
        <v>436</v>
      </c>
      <c r="H69" s="9"/>
      <c r="I69">
        <v>2.38</v>
      </c>
      <c r="J69">
        <v>2.64</v>
      </c>
      <c r="K69" t="s">
        <v>438</v>
      </c>
      <c r="X69" s="1"/>
      <c r="AB69" s="10"/>
    </row>
    <row r="70" spans="1:28" x14ac:dyDescent="0.25">
      <c r="A70" s="1" t="s">
        <v>499</v>
      </c>
      <c r="B70" t="s">
        <v>500</v>
      </c>
      <c r="C70" s="1">
        <v>44870</v>
      </c>
      <c r="D70" t="s">
        <v>202</v>
      </c>
      <c r="E70">
        <v>2.25</v>
      </c>
      <c r="F70">
        <v>1.75</v>
      </c>
      <c r="G70" t="s">
        <v>436</v>
      </c>
      <c r="H70" s="9"/>
      <c r="I70" t="s">
        <v>438</v>
      </c>
      <c r="J70">
        <v>0</v>
      </c>
      <c r="K70" t="s">
        <v>438</v>
      </c>
      <c r="X70" s="1"/>
      <c r="AB70" s="10"/>
    </row>
    <row r="71" spans="1:28" x14ac:dyDescent="0.25">
      <c r="A71" s="1" t="s">
        <v>501</v>
      </c>
      <c r="B71" t="s">
        <v>502</v>
      </c>
      <c r="C71" s="1">
        <v>44878</v>
      </c>
      <c r="D71" t="s">
        <v>202</v>
      </c>
      <c r="E71" t="s">
        <v>438</v>
      </c>
      <c r="F71">
        <v>4</v>
      </c>
      <c r="G71" t="s">
        <v>497</v>
      </c>
      <c r="H71" s="9"/>
      <c r="I71">
        <v>5.45</v>
      </c>
      <c r="J71">
        <v>1.1000000000000001</v>
      </c>
      <c r="K71" t="s">
        <v>438</v>
      </c>
      <c r="X71" s="1"/>
      <c r="AB71" s="10"/>
    </row>
    <row r="72" spans="1:28" x14ac:dyDescent="0.25">
      <c r="A72" s="1" t="s">
        <v>282</v>
      </c>
      <c r="B72" t="s">
        <v>283</v>
      </c>
      <c r="C72" s="1">
        <v>44696</v>
      </c>
      <c r="D72" t="s">
        <v>202</v>
      </c>
      <c r="E72">
        <v>2.7</v>
      </c>
      <c r="F72">
        <v>2.2000000000000002</v>
      </c>
      <c r="G72" t="s">
        <v>436</v>
      </c>
      <c r="H72" s="9"/>
      <c r="I72">
        <v>2.74</v>
      </c>
      <c r="J72">
        <v>1.74</v>
      </c>
      <c r="K72" t="s">
        <v>503</v>
      </c>
      <c r="X72" s="1"/>
      <c r="AB72" s="10"/>
    </row>
    <row r="73" spans="1:28" x14ac:dyDescent="0.25">
      <c r="A73" s="1" t="s">
        <v>284</v>
      </c>
      <c r="B73" t="s">
        <v>285</v>
      </c>
      <c r="C73" s="1">
        <v>44354</v>
      </c>
      <c r="D73" t="s">
        <v>202</v>
      </c>
      <c r="E73">
        <v>2.7</v>
      </c>
      <c r="F73">
        <v>2.2000000000000002</v>
      </c>
      <c r="G73" t="s">
        <v>436</v>
      </c>
      <c r="H73" s="9"/>
      <c r="I73">
        <v>2.65</v>
      </c>
      <c r="J73">
        <v>0.85</v>
      </c>
      <c r="K73" t="s">
        <v>504</v>
      </c>
      <c r="X73" s="1"/>
      <c r="AB73" s="10"/>
    </row>
    <row r="74" spans="1:28" x14ac:dyDescent="0.25">
      <c r="A74" s="1" t="s">
        <v>286</v>
      </c>
      <c r="B74" t="s">
        <v>285</v>
      </c>
      <c r="C74" s="1">
        <v>44757</v>
      </c>
      <c r="D74" t="s">
        <v>202</v>
      </c>
      <c r="E74">
        <v>3</v>
      </c>
      <c r="F74">
        <v>2.5</v>
      </c>
      <c r="G74" t="s">
        <v>436</v>
      </c>
      <c r="H74" s="9"/>
      <c r="I74">
        <v>2.85</v>
      </c>
      <c r="J74">
        <v>1.43</v>
      </c>
      <c r="K74" t="s">
        <v>504</v>
      </c>
      <c r="X74" s="1"/>
      <c r="AB74" s="10"/>
    </row>
    <row r="75" spans="1:28" x14ac:dyDescent="0.25">
      <c r="A75" s="1" t="s">
        <v>287</v>
      </c>
      <c r="B75" t="s">
        <v>285</v>
      </c>
      <c r="C75" s="1">
        <v>45084</v>
      </c>
      <c r="D75" t="s">
        <v>202</v>
      </c>
      <c r="E75">
        <v>3.15</v>
      </c>
      <c r="F75">
        <v>2.65</v>
      </c>
      <c r="G75" t="s">
        <v>436</v>
      </c>
      <c r="H75" s="9"/>
      <c r="I75">
        <v>3.15</v>
      </c>
      <c r="J75">
        <v>2.23</v>
      </c>
      <c r="K75" t="s">
        <v>504</v>
      </c>
      <c r="X75" s="1"/>
      <c r="AB75" s="10"/>
    </row>
    <row r="76" spans="1:28" x14ac:dyDescent="0.25">
      <c r="A76" s="1" t="s">
        <v>288</v>
      </c>
      <c r="B76" t="s">
        <v>285</v>
      </c>
      <c r="C76" s="1">
        <v>45450</v>
      </c>
      <c r="D76" t="s">
        <v>202</v>
      </c>
      <c r="E76">
        <v>3.4</v>
      </c>
      <c r="F76">
        <v>2.9</v>
      </c>
      <c r="G76" t="s">
        <v>436</v>
      </c>
      <c r="H76" s="9"/>
      <c r="I76">
        <v>3.41</v>
      </c>
      <c r="J76">
        <v>2.64</v>
      </c>
      <c r="K76" t="s">
        <v>504</v>
      </c>
      <c r="X76" s="1"/>
      <c r="AB76" s="10"/>
    </row>
    <row r="77" spans="1:28" x14ac:dyDescent="0.25">
      <c r="A77" s="1" t="s">
        <v>289</v>
      </c>
      <c r="B77" t="s">
        <v>285</v>
      </c>
      <c r="C77" s="1">
        <v>45450</v>
      </c>
      <c r="D77" t="s">
        <v>202</v>
      </c>
      <c r="E77">
        <v>3.4</v>
      </c>
      <c r="F77">
        <v>2.9</v>
      </c>
      <c r="G77" t="s">
        <v>436</v>
      </c>
      <c r="H77" s="9"/>
      <c r="I77">
        <v>3.4</v>
      </c>
      <c r="J77">
        <v>2.65</v>
      </c>
      <c r="K77" t="s">
        <v>504</v>
      </c>
      <c r="X77" s="1"/>
      <c r="AB77" s="10"/>
    </row>
    <row r="78" spans="1:28" x14ac:dyDescent="0.25">
      <c r="A78" s="1" t="s">
        <v>290</v>
      </c>
      <c r="B78" t="s">
        <v>285</v>
      </c>
      <c r="C78" s="1">
        <v>45500</v>
      </c>
      <c r="D78" t="s">
        <v>202</v>
      </c>
      <c r="E78">
        <v>3.4</v>
      </c>
      <c r="F78">
        <v>2.9</v>
      </c>
      <c r="G78" t="s">
        <v>436</v>
      </c>
      <c r="H78" s="9"/>
      <c r="I78">
        <v>3.37</v>
      </c>
      <c r="J78">
        <v>3.14</v>
      </c>
      <c r="K78" t="s">
        <v>504</v>
      </c>
      <c r="X78" s="1"/>
      <c r="AB78" s="10"/>
    </row>
    <row r="79" spans="1:28" x14ac:dyDescent="0.25">
      <c r="A79" s="1" t="s">
        <v>291</v>
      </c>
      <c r="B79" t="s">
        <v>285</v>
      </c>
      <c r="C79" s="1">
        <v>46595</v>
      </c>
      <c r="D79" t="s">
        <v>202</v>
      </c>
      <c r="E79">
        <v>3.5</v>
      </c>
      <c r="F79">
        <v>3</v>
      </c>
      <c r="G79" t="s">
        <v>436</v>
      </c>
      <c r="H79" s="9"/>
      <c r="I79">
        <v>3.48</v>
      </c>
      <c r="J79">
        <v>4.8</v>
      </c>
      <c r="K79" t="s">
        <v>504</v>
      </c>
      <c r="X79" s="1"/>
      <c r="AB79" s="10"/>
    </row>
    <row r="80" spans="1:28" x14ac:dyDescent="0.25">
      <c r="A80" s="1" t="s">
        <v>292</v>
      </c>
      <c r="B80" t="s">
        <v>293</v>
      </c>
      <c r="C80" s="1">
        <v>44607</v>
      </c>
      <c r="D80" t="s">
        <v>202</v>
      </c>
      <c r="E80">
        <v>2.2000000000000002</v>
      </c>
      <c r="F80">
        <v>1.8</v>
      </c>
      <c r="G80" t="s">
        <v>436</v>
      </c>
      <c r="H80" s="9"/>
      <c r="I80">
        <v>2.11</v>
      </c>
      <c r="J80">
        <v>0.78</v>
      </c>
      <c r="K80" t="s">
        <v>466</v>
      </c>
      <c r="X80" s="1"/>
      <c r="AB80" s="10"/>
    </row>
    <row r="81" spans="1:28" x14ac:dyDescent="0.25">
      <c r="A81" s="1" t="s">
        <v>294</v>
      </c>
      <c r="B81" t="s">
        <v>293</v>
      </c>
      <c r="C81" s="1">
        <v>44819</v>
      </c>
      <c r="D81" t="s">
        <v>202</v>
      </c>
      <c r="E81">
        <v>2.35</v>
      </c>
      <c r="F81">
        <v>1.85</v>
      </c>
      <c r="G81" t="s">
        <v>436</v>
      </c>
      <c r="H81" s="9"/>
      <c r="I81">
        <v>2.19</v>
      </c>
      <c r="J81">
        <v>1.57</v>
      </c>
      <c r="K81" t="s">
        <v>466</v>
      </c>
      <c r="X81" s="1"/>
      <c r="AB81" s="10"/>
    </row>
    <row r="82" spans="1:28" x14ac:dyDescent="0.25">
      <c r="A82" s="1" t="s">
        <v>505</v>
      </c>
      <c r="B82" t="s">
        <v>293</v>
      </c>
      <c r="C82" s="1">
        <v>45112</v>
      </c>
      <c r="D82" t="s">
        <v>202</v>
      </c>
      <c r="E82">
        <v>2.8</v>
      </c>
      <c r="F82">
        <v>2</v>
      </c>
      <c r="G82" t="s">
        <v>436</v>
      </c>
      <c r="H82" s="9"/>
      <c r="I82">
        <v>3.26</v>
      </c>
      <c r="J82">
        <v>2.76</v>
      </c>
      <c r="K82" t="s">
        <v>466</v>
      </c>
      <c r="X82" s="1"/>
      <c r="AB82" s="10"/>
    </row>
    <row r="83" spans="1:28" x14ac:dyDescent="0.25">
      <c r="A83" s="1" t="s">
        <v>295</v>
      </c>
      <c r="B83" t="s">
        <v>293</v>
      </c>
      <c r="C83" s="1">
        <v>45112</v>
      </c>
      <c r="D83" t="s">
        <v>202</v>
      </c>
      <c r="E83">
        <v>2.4500000000000002</v>
      </c>
      <c r="F83">
        <v>2.1</v>
      </c>
      <c r="G83" t="s">
        <v>436</v>
      </c>
      <c r="H83" s="9"/>
      <c r="I83">
        <v>2.37</v>
      </c>
      <c r="J83">
        <v>2.77</v>
      </c>
      <c r="K83" t="s">
        <v>466</v>
      </c>
      <c r="X83" s="1"/>
      <c r="AB83" s="10"/>
    </row>
    <row r="84" spans="1:28" x14ac:dyDescent="0.25">
      <c r="A84" s="1" t="s">
        <v>296</v>
      </c>
      <c r="B84" t="s">
        <v>293</v>
      </c>
      <c r="C84" s="1">
        <v>45112</v>
      </c>
      <c r="D84" t="s">
        <v>202</v>
      </c>
      <c r="E84">
        <v>2.5</v>
      </c>
      <c r="F84">
        <v>2.1</v>
      </c>
      <c r="G84" t="s">
        <v>436</v>
      </c>
      <c r="H84" s="9"/>
      <c r="I84">
        <v>2.42</v>
      </c>
      <c r="J84">
        <v>2.77</v>
      </c>
      <c r="K84" t="s">
        <v>466</v>
      </c>
      <c r="X84" s="1"/>
      <c r="AB84" s="10"/>
    </row>
    <row r="85" spans="1:28" x14ac:dyDescent="0.25">
      <c r="A85" s="1" t="s">
        <v>297</v>
      </c>
      <c r="B85" t="s">
        <v>298</v>
      </c>
      <c r="C85" s="1">
        <v>44464</v>
      </c>
      <c r="D85" t="s">
        <v>202</v>
      </c>
      <c r="E85">
        <v>2.0499999999999998</v>
      </c>
      <c r="F85">
        <v>1.65</v>
      </c>
      <c r="G85" t="s">
        <v>436</v>
      </c>
      <c r="H85" s="9"/>
      <c r="I85">
        <v>1.95</v>
      </c>
      <c r="J85">
        <v>1.1399999999999999</v>
      </c>
      <c r="K85" t="s">
        <v>471</v>
      </c>
      <c r="X85" s="1"/>
      <c r="AB85" s="10"/>
    </row>
    <row r="86" spans="1:28" x14ac:dyDescent="0.25">
      <c r="A86" s="1" t="s">
        <v>301</v>
      </c>
      <c r="B86" t="s">
        <v>298</v>
      </c>
      <c r="C86" s="1">
        <v>45530</v>
      </c>
      <c r="D86" t="s">
        <v>202</v>
      </c>
      <c r="E86">
        <v>2.4500000000000002</v>
      </c>
      <c r="F86">
        <v>2.0499999999999998</v>
      </c>
      <c r="G86" t="s">
        <v>436</v>
      </c>
      <c r="H86" s="9"/>
      <c r="I86">
        <v>2.34</v>
      </c>
      <c r="J86">
        <v>3.65</v>
      </c>
      <c r="K86" t="s">
        <v>471</v>
      </c>
      <c r="X86" s="1"/>
      <c r="AB86" s="10"/>
    </row>
    <row r="87" spans="1:28" x14ac:dyDescent="0.25">
      <c r="A87" s="1" t="s">
        <v>299</v>
      </c>
      <c r="B87" t="s">
        <v>298</v>
      </c>
      <c r="C87" s="1">
        <v>45530</v>
      </c>
      <c r="D87" t="s">
        <v>202</v>
      </c>
      <c r="E87">
        <v>2.5</v>
      </c>
      <c r="F87">
        <v>2</v>
      </c>
      <c r="G87" t="s">
        <v>436</v>
      </c>
      <c r="H87" s="9"/>
      <c r="I87">
        <v>2.3199999999999998</v>
      </c>
      <c r="J87">
        <v>3.65</v>
      </c>
      <c r="K87" t="s">
        <v>471</v>
      </c>
      <c r="X87" s="1"/>
      <c r="AB87" s="10"/>
    </row>
    <row r="88" spans="1:28" x14ac:dyDescent="0.25">
      <c r="A88" s="1" t="s">
        <v>300</v>
      </c>
      <c r="B88" t="s">
        <v>298</v>
      </c>
      <c r="C88" s="1">
        <v>45530</v>
      </c>
      <c r="D88" t="s">
        <v>202</v>
      </c>
      <c r="E88">
        <v>2.5</v>
      </c>
      <c r="F88">
        <v>2</v>
      </c>
      <c r="G88" t="s">
        <v>437</v>
      </c>
      <c r="H88" s="9"/>
      <c r="I88">
        <v>2.3199999999999998</v>
      </c>
      <c r="J88">
        <v>3.65</v>
      </c>
      <c r="K88" t="s">
        <v>471</v>
      </c>
      <c r="X88" s="1"/>
      <c r="AB88" s="10"/>
    </row>
    <row r="89" spans="1:28" x14ac:dyDescent="0.25">
      <c r="A89" s="1" t="s">
        <v>302</v>
      </c>
      <c r="B89" t="s">
        <v>298</v>
      </c>
      <c r="C89" s="1">
        <v>45530</v>
      </c>
      <c r="D89" t="s">
        <v>202</v>
      </c>
      <c r="E89">
        <v>2.4500000000000002</v>
      </c>
      <c r="F89">
        <v>2.0499999999999998</v>
      </c>
      <c r="G89" t="s">
        <v>436</v>
      </c>
      <c r="H89" s="9"/>
      <c r="I89">
        <v>2.35</v>
      </c>
      <c r="J89">
        <v>3.66</v>
      </c>
      <c r="K89" t="s">
        <v>471</v>
      </c>
      <c r="X89" s="1"/>
      <c r="AB89" s="10"/>
    </row>
    <row r="90" spans="1:28" x14ac:dyDescent="0.25">
      <c r="A90" s="1" t="s">
        <v>303</v>
      </c>
      <c r="B90" t="s">
        <v>304</v>
      </c>
      <c r="C90" s="1">
        <v>45427</v>
      </c>
      <c r="D90" t="s">
        <v>202</v>
      </c>
      <c r="E90">
        <v>2.4500000000000002</v>
      </c>
      <c r="F90">
        <v>1.95</v>
      </c>
      <c r="G90" t="s">
        <v>436</v>
      </c>
      <c r="H90" s="9"/>
      <c r="I90">
        <v>2.2999999999999998</v>
      </c>
      <c r="J90">
        <v>3.09</v>
      </c>
      <c r="K90" t="s">
        <v>464</v>
      </c>
      <c r="X90" s="1"/>
      <c r="AB90" s="10"/>
    </row>
    <row r="91" spans="1:28" x14ac:dyDescent="0.25">
      <c r="A91" s="1" t="s">
        <v>305</v>
      </c>
      <c r="B91" t="s">
        <v>304</v>
      </c>
      <c r="C91" s="1">
        <v>46157</v>
      </c>
      <c r="D91" t="s">
        <v>202</v>
      </c>
      <c r="E91">
        <v>2.7</v>
      </c>
      <c r="F91">
        <v>2.2000000000000002</v>
      </c>
      <c r="G91" t="s">
        <v>436</v>
      </c>
      <c r="H91" s="9"/>
      <c r="I91">
        <v>2.5499999999999998</v>
      </c>
      <c r="J91">
        <v>4.62</v>
      </c>
      <c r="K91" t="s">
        <v>464</v>
      </c>
      <c r="X91" s="1"/>
      <c r="AB91" s="10"/>
    </row>
    <row r="92" spans="1:28" x14ac:dyDescent="0.25">
      <c r="A92" s="1" t="s">
        <v>308</v>
      </c>
      <c r="B92" t="s">
        <v>309</v>
      </c>
      <c r="C92" s="1">
        <v>45534</v>
      </c>
      <c r="D92" t="s">
        <v>202</v>
      </c>
      <c r="E92">
        <v>3.1</v>
      </c>
      <c r="F92">
        <v>2.6</v>
      </c>
      <c r="G92" t="s">
        <v>436</v>
      </c>
      <c r="H92" s="9"/>
      <c r="I92">
        <v>2.97</v>
      </c>
      <c r="J92">
        <v>2.31</v>
      </c>
      <c r="K92" t="s">
        <v>496</v>
      </c>
      <c r="X92" s="1"/>
      <c r="AB92" s="10"/>
    </row>
    <row r="93" spans="1:28" x14ac:dyDescent="0.25">
      <c r="A93" s="1" t="s">
        <v>310</v>
      </c>
      <c r="B93" t="s">
        <v>311</v>
      </c>
      <c r="C93" s="1">
        <v>44824</v>
      </c>
      <c r="D93" t="s">
        <v>202</v>
      </c>
      <c r="E93">
        <v>1.75</v>
      </c>
      <c r="F93">
        <v>1.65</v>
      </c>
      <c r="G93" t="s">
        <v>436</v>
      </c>
      <c r="H93" s="9"/>
      <c r="I93">
        <v>1.7</v>
      </c>
      <c r="J93">
        <v>1.1100000000000001</v>
      </c>
      <c r="K93" t="s">
        <v>464</v>
      </c>
      <c r="X93" s="1"/>
      <c r="AB93" s="10"/>
    </row>
    <row r="94" spans="1:28" x14ac:dyDescent="0.25">
      <c r="A94" s="1" t="s">
        <v>312</v>
      </c>
      <c r="B94" t="s">
        <v>311</v>
      </c>
      <c r="C94" s="1">
        <v>45458</v>
      </c>
      <c r="D94" t="s">
        <v>202</v>
      </c>
      <c r="E94">
        <v>2.5</v>
      </c>
      <c r="F94">
        <v>2.1</v>
      </c>
      <c r="G94" t="s">
        <v>437</v>
      </c>
      <c r="H94" s="9"/>
      <c r="I94" t="s">
        <v>438</v>
      </c>
      <c r="J94">
        <v>3.16</v>
      </c>
      <c r="K94" t="s">
        <v>464</v>
      </c>
      <c r="X94" s="1"/>
      <c r="AB94" s="10"/>
    </row>
    <row r="95" spans="1:28" x14ac:dyDescent="0.25">
      <c r="A95" s="1" t="s">
        <v>315</v>
      </c>
      <c r="B95" t="s">
        <v>316</v>
      </c>
      <c r="C95" s="1">
        <v>44409</v>
      </c>
      <c r="D95" t="s">
        <v>202</v>
      </c>
      <c r="E95">
        <v>2.5499999999999998</v>
      </c>
      <c r="F95">
        <v>2</v>
      </c>
      <c r="G95" t="s">
        <v>436</v>
      </c>
      <c r="H95" s="9"/>
      <c r="I95">
        <v>2.37</v>
      </c>
      <c r="J95">
        <v>1</v>
      </c>
      <c r="K95" t="s">
        <v>472</v>
      </c>
      <c r="X95" s="1"/>
      <c r="AB95" s="10"/>
    </row>
    <row r="96" spans="1:28" x14ac:dyDescent="0.25">
      <c r="A96" s="1" t="s">
        <v>453</v>
      </c>
      <c r="B96" t="s">
        <v>316</v>
      </c>
      <c r="C96" s="1">
        <v>45458</v>
      </c>
      <c r="D96" t="s">
        <v>202</v>
      </c>
      <c r="E96">
        <v>2.75</v>
      </c>
      <c r="F96">
        <v>2.25</v>
      </c>
      <c r="G96" t="s">
        <v>436</v>
      </c>
      <c r="H96" s="9"/>
      <c r="I96">
        <v>2.67</v>
      </c>
      <c r="J96">
        <v>3.11</v>
      </c>
      <c r="K96" t="s">
        <v>472</v>
      </c>
      <c r="X96" s="1"/>
      <c r="AB96" s="10"/>
    </row>
    <row r="97" spans="1:28" x14ac:dyDescent="0.25">
      <c r="A97" s="1" t="s">
        <v>317</v>
      </c>
      <c r="B97" t="s">
        <v>316</v>
      </c>
      <c r="C97" s="1">
        <v>45823</v>
      </c>
      <c r="D97" t="s">
        <v>202</v>
      </c>
      <c r="E97">
        <v>2.8</v>
      </c>
      <c r="F97">
        <v>2.2999999999999998</v>
      </c>
      <c r="G97" t="s">
        <v>436</v>
      </c>
      <c r="H97" s="9"/>
      <c r="I97">
        <v>2.71</v>
      </c>
      <c r="J97">
        <v>3.9</v>
      </c>
      <c r="K97" t="s">
        <v>472</v>
      </c>
      <c r="X97" s="1"/>
      <c r="AB97" s="10"/>
    </row>
    <row r="98" spans="1:28" x14ac:dyDescent="0.25">
      <c r="A98" s="1" t="s">
        <v>506</v>
      </c>
      <c r="B98" t="s">
        <v>507</v>
      </c>
      <c r="C98" s="1">
        <v>44058</v>
      </c>
      <c r="D98" t="s">
        <v>202</v>
      </c>
      <c r="E98">
        <v>3.25</v>
      </c>
      <c r="F98" t="s">
        <v>438</v>
      </c>
      <c r="G98" t="s">
        <v>441</v>
      </c>
      <c r="H98" s="9"/>
      <c r="I98">
        <v>2.75</v>
      </c>
      <c r="J98">
        <v>7.0000000000000007E-2</v>
      </c>
      <c r="K98" t="s">
        <v>465</v>
      </c>
      <c r="X98" s="1"/>
      <c r="AB98" s="10"/>
    </row>
    <row r="99" spans="1:28" x14ac:dyDescent="0.25">
      <c r="A99" s="1" t="s">
        <v>454</v>
      </c>
      <c r="B99" t="s">
        <v>507</v>
      </c>
      <c r="C99" s="1">
        <v>44270</v>
      </c>
      <c r="D99" t="s">
        <v>202</v>
      </c>
      <c r="E99">
        <v>3.4</v>
      </c>
      <c r="F99" t="s">
        <v>438</v>
      </c>
      <c r="G99" t="s">
        <v>441</v>
      </c>
      <c r="H99" s="9"/>
      <c r="I99">
        <v>3.33</v>
      </c>
      <c r="J99">
        <v>0.63</v>
      </c>
      <c r="K99" t="s">
        <v>465</v>
      </c>
      <c r="X99" s="1"/>
      <c r="AB99" s="10"/>
    </row>
    <row r="100" spans="1:28" x14ac:dyDescent="0.25">
      <c r="A100" s="1" t="s">
        <v>508</v>
      </c>
      <c r="B100" t="s">
        <v>507</v>
      </c>
      <c r="C100" s="1">
        <v>44423</v>
      </c>
      <c r="D100" t="s">
        <v>202</v>
      </c>
      <c r="E100">
        <v>3.75</v>
      </c>
      <c r="F100" t="s">
        <v>438</v>
      </c>
      <c r="G100" t="s">
        <v>441</v>
      </c>
      <c r="H100" s="9"/>
      <c r="I100">
        <v>3.17</v>
      </c>
      <c r="J100">
        <v>1.03</v>
      </c>
      <c r="K100" t="s">
        <v>465</v>
      </c>
      <c r="X100" s="1"/>
      <c r="AB100" s="10"/>
    </row>
    <row r="101" spans="1:28" x14ac:dyDescent="0.25">
      <c r="A101" s="1" t="s">
        <v>322</v>
      </c>
      <c r="B101" t="s">
        <v>507</v>
      </c>
      <c r="C101" s="1">
        <v>45153</v>
      </c>
      <c r="D101" t="s">
        <v>202</v>
      </c>
      <c r="E101">
        <v>2.9</v>
      </c>
      <c r="F101">
        <v>2.5</v>
      </c>
      <c r="G101" t="s">
        <v>436</v>
      </c>
      <c r="I101">
        <v>2.8</v>
      </c>
      <c r="J101">
        <v>2.39</v>
      </c>
      <c r="K101" t="s">
        <v>465</v>
      </c>
      <c r="X101" s="1"/>
      <c r="AB101" s="10"/>
    </row>
    <row r="102" spans="1:28" x14ac:dyDescent="0.25">
      <c r="A102" s="1" t="s">
        <v>324</v>
      </c>
      <c r="B102" t="s">
        <v>325</v>
      </c>
      <c r="C102" s="1">
        <v>44727</v>
      </c>
      <c r="D102" t="s">
        <v>202</v>
      </c>
      <c r="E102">
        <v>2.1</v>
      </c>
      <c r="F102">
        <v>1.6</v>
      </c>
      <c r="G102" t="s">
        <v>436</v>
      </c>
      <c r="H102" s="9"/>
      <c r="I102">
        <v>1.9</v>
      </c>
      <c r="J102">
        <v>1.36</v>
      </c>
      <c r="K102" t="s">
        <v>466</v>
      </c>
      <c r="X102" s="1"/>
      <c r="AB102" s="10"/>
    </row>
    <row r="103" spans="1:28" x14ac:dyDescent="0.25">
      <c r="A103" s="1" t="s">
        <v>326</v>
      </c>
      <c r="B103" t="s">
        <v>325</v>
      </c>
      <c r="C103" s="1">
        <v>44972</v>
      </c>
      <c r="D103" t="s">
        <v>202</v>
      </c>
      <c r="E103">
        <v>2.15</v>
      </c>
      <c r="F103">
        <v>1.65</v>
      </c>
      <c r="G103" t="s">
        <v>436</v>
      </c>
      <c r="H103" s="9"/>
      <c r="I103">
        <v>2.0099999999999998</v>
      </c>
      <c r="J103">
        <v>1.96</v>
      </c>
      <c r="K103" t="s">
        <v>466</v>
      </c>
      <c r="X103" s="1"/>
      <c r="AB103" s="10"/>
    </row>
    <row r="104" spans="1:28" x14ac:dyDescent="0.25">
      <c r="A104" s="1" t="s">
        <v>327</v>
      </c>
      <c r="B104" t="s">
        <v>325</v>
      </c>
      <c r="C104" s="1">
        <v>46517</v>
      </c>
      <c r="D104" t="s">
        <v>202</v>
      </c>
      <c r="E104">
        <v>2.4500000000000002</v>
      </c>
      <c r="F104">
        <v>2</v>
      </c>
      <c r="G104" t="s">
        <v>436</v>
      </c>
      <c r="H104" s="9"/>
      <c r="I104">
        <v>2.3199999999999998</v>
      </c>
      <c r="J104">
        <v>4.9400000000000004</v>
      </c>
      <c r="K104" t="s">
        <v>466</v>
      </c>
      <c r="X104" s="1"/>
      <c r="AB104" s="10"/>
    </row>
    <row r="105" spans="1:28" x14ac:dyDescent="0.25">
      <c r="A105" s="1" t="s">
        <v>328</v>
      </c>
      <c r="B105" t="s">
        <v>329</v>
      </c>
      <c r="C105" s="1">
        <v>45245</v>
      </c>
      <c r="D105" t="s">
        <v>202</v>
      </c>
      <c r="E105">
        <v>2.4500000000000002</v>
      </c>
      <c r="F105">
        <v>2</v>
      </c>
      <c r="G105" t="s">
        <v>437</v>
      </c>
      <c r="H105" s="9"/>
      <c r="I105">
        <v>2.4300000000000002</v>
      </c>
      <c r="J105">
        <v>1.58</v>
      </c>
      <c r="K105" t="s">
        <v>498</v>
      </c>
      <c r="X105" s="1"/>
      <c r="AB105" s="10"/>
    </row>
    <row r="106" spans="1:28" x14ac:dyDescent="0.25">
      <c r="A106" s="1" t="s">
        <v>330</v>
      </c>
      <c r="B106" t="s">
        <v>329</v>
      </c>
      <c r="C106" s="1">
        <v>45558</v>
      </c>
      <c r="D106" t="s">
        <v>202</v>
      </c>
      <c r="E106">
        <v>2.6</v>
      </c>
      <c r="F106">
        <v>2.25</v>
      </c>
      <c r="G106" t="s">
        <v>436</v>
      </c>
      <c r="H106" s="9"/>
      <c r="I106">
        <v>2.65</v>
      </c>
      <c r="J106">
        <v>2.4700000000000002</v>
      </c>
      <c r="K106" t="s">
        <v>498</v>
      </c>
      <c r="X106" s="1"/>
      <c r="AB106" s="10"/>
    </row>
    <row r="107" spans="1:28" x14ac:dyDescent="0.25">
      <c r="A107" s="1" t="s">
        <v>331</v>
      </c>
      <c r="B107" t="s">
        <v>332</v>
      </c>
      <c r="C107" s="1">
        <v>46106</v>
      </c>
      <c r="D107" t="s">
        <v>202</v>
      </c>
      <c r="E107">
        <v>2.4</v>
      </c>
      <c r="F107">
        <v>2</v>
      </c>
      <c r="G107" t="s">
        <v>436</v>
      </c>
      <c r="H107" s="9"/>
      <c r="I107">
        <v>2.36</v>
      </c>
      <c r="J107">
        <v>4.46</v>
      </c>
      <c r="K107" t="s">
        <v>466</v>
      </c>
      <c r="X107" s="1"/>
      <c r="AB107" s="10"/>
    </row>
    <row r="108" spans="1:28" x14ac:dyDescent="0.25">
      <c r="A108" s="1" t="s">
        <v>333</v>
      </c>
      <c r="B108" t="s">
        <v>509</v>
      </c>
      <c r="C108" s="1">
        <v>44793</v>
      </c>
      <c r="D108" t="s">
        <v>202</v>
      </c>
      <c r="E108">
        <v>4</v>
      </c>
      <c r="F108">
        <v>3</v>
      </c>
      <c r="G108" t="s">
        <v>436</v>
      </c>
      <c r="H108" s="9"/>
      <c r="I108">
        <v>3.67</v>
      </c>
      <c r="J108">
        <v>1.96</v>
      </c>
      <c r="K108" t="s">
        <v>438</v>
      </c>
      <c r="X108" s="1"/>
      <c r="AB108" s="10"/>
    </row>
    <row r="109" spans="1:28" x14ac:dyDescent="0.25">
      <c r="A109" s="1" t="s">
        <v>335</v>
      </c>
      <c r="B109" t="s">
        <v>509</v>
      </c>
      <c r="C109" s="1">
        <v>45158</v>
      </c>
      <c r="D109" t="s">
        <v>202</v>
      </c>
      <c r="E109">
        <v>3.5</v>
      </c>
      <c r="F109">
        <v>3</v>
      </c>
      <c r="G109" t="s">
        <v>436</v>
      </c>
      <c r="H109" s="9"/>
      <c r="I109">
        <v>3.57</v>
      </c>
      <c r="J109">
        <v>2.79</v>
      </c>
      <c r="K109" t="s">
        <v>438</v>
      </c>
      <c r="X109" s="1"/>
      <c r="AB109" s="10"/>
    </row>
    <row r="110" spans="1:28" x14ac:dyDescent="0.25">
      <c r="A110" s="1" t="s">
        <v>455</v>
      </c>
      <c r="B110" t="s">
        <v>456</v>
      </c>
      <c r="C110" s="1">
        <v>45402</v>
      </c>
      <c r="D110" t="s">
        <v>202</v>
      </c>
      <c r="E110">
        <v>3.05</v>
      </c>
      <c r="F110">
        <v>2.5499999999999998</v>
      </c>
      <c r="G110" t="s">
        <v>436</v>
      </c>
      <c r="H110" s="9"/>
      <c r="I110">
        <v>2.86</v>
      </c>
      <c r="J110">
        <v>2.99</v>
      </c>
      <c r="K110" t="s">
        <v>471</v>
      </c>
      <c r="X110" s="1"/>
      <c r="AB110" s="10"/>
    </row>
    <row r="111" spans="1:28" x14ac:dyDescent="0.25">
      <c r="A111" s="1" t="s">
        <v>458</v>
      </c>
      <c r="B111" t="s">
        <v>456</v>
      </c>
      <c r="C111" s="1">
        <v>46132</v>
      </c>
      <c r="D111" t="s">
        <v>202</v>
      </c>
      <c r="E111">
        <v>3.4</v>
      </c>
      <c r="F111">
        <v>2.9</v>
      </c>
      <c r="G111" t="s">
        <v>436</v>
      </c>
      <c r="H111" s="9"/>
      <c r="I111">
        <v>3.21</v>
      </c>
      <c r="J111">
        <v>4.41</v>
      </c>
      <c r="K111" t="s">
        <v>471</v>
      </c>
      <c r="X111" s="1"/>
      <c r="AB111" s="10"/>
    </row>
    <row r="112" spans="1:28" x14ac:dyDescent="0.25">
      <c r="A112" s="1" t="s">
        <v>457</v>
      </c>
      <c r="B112" t="s">
        <v>456</v>
      </c>
      <c r="C112" s="1">
        <v>46132</v>
      </c>
      <c r="D112" t="s">
        <v>202</v>
      </c>
      <c r="E112">
        <v>3.4</v>
      </c>
      <c r="F112">
        <v>2.9</v>
      </c>
      <c r="G112" t="s">
        <v>436</v>
      </c>
      <c r="H112" s="9"/>
      <c r="I112">
        <v>3.19</v>
      </c>
      <c r="J112">
        <v>4.41</v>
      </c>
      <c r="K112" t="s">
        <v>471</v>
      </c>
      <c r="X112" s="1"/>
      <c r="AB112" s="10"/>
    </row>
    <row r="113" spans="1:28" x14ac:dyDescent="0.25">
      <c r="A113" s="1" t="s">
        <v>336</v>
      </c>
      <c r="B113" t="s">
        <v>337</v>
      </c>
      <c r="C113" s="1">
        <v>44757</v>
      </c>
      <c r="D113" t="s">
        <v>202</v>
      </c>
      <c r="E113">
        <v>2</v>
      </c>
      <c r="F113">
        <v>1.65</v>
      </c>
      <c r="G113" t="s">
        <v>436</v>
      </c>
      <c r="H113" s="9"/>
      <c r="I113">
        <v>1.9</v>
      </c>
      <c r="J113">
        <v>1.44</v>
      </c>
      <c r="K113" t="s">
        <v>483</v>
      </c>
      <c r="X113" s="1"/>
      <c r="AB113" s="10"/>
    </row>
    <row r="114" spans="1:28" x14ac:dyDescent="0.25">
      <c r="A114" s="1" t="s">
        <v>338</v>
      </c>
      <c r="B114" t="s">
        <v>337</v>
      </c>
      <c r="C114" s="1">
        <v>46402</v>
      </c>
      <c r="D114" t="s">
        <v>202</v>
      </c>
      <c r="E114">
        <v>2.65</v>
      </c>
      <c r="F114">
        <v>2.15</v>
      </c>
      <c r="G114" t="s">
        <v>443</v>
      </c>
      <c r="H114" s="9"/>
      <c r="I114">
        <v>2.44</v>
      </c>
      <c r="J114">
        <v>4.6399999999999997</v>
      </c>
      <c r="K114" t="s">
        <v>483</v>
      </c>
      <c r="X114" s="1"/>
      <c r="AB114" s="10"/>
    </row>
    <row r="115" spans="1:28" x14ac:dyDescent="0.25">
      <c r="A115" s="1" t="s">
        <v>339</v>
      </c>
      <c r="B115" t="s">
        <v>340</v>
      </c>
      <c r="C115" s="1">
        <v>47011</v>
      </c>
      <c r="D115" t="s">
        <v>202</v>
      </c>
      <c r="E115">
        <v>2.4</v>
      </c>
      <c r="F115">
        <v>2</v>
      </c>
      <c r="G115" t="s">
        <v>437</v>
      </c>
      <c r="H115" s="9"/>
      <c r="I115">
        <v>2.3199999999999998</v>
      </c>
      <c r="J115">
        <v>6.23</v>
      </c>
      <c r="K115" t="s">
        <v>466</v>
      </c>
      <c r="X115" s="1"/>
      <c r="AB115" s="10"/>
    </row>
    <row r="116" spans="1:28" x14ac:dyDescent="0.25">
      <c r="A116" s="1" t="s">
        <v>341</v>
      </c>
      <c r="B116" t="s">
        <v>342</v>
      </c>
      <c r="C116" s="1">
        <v>45179</v>
      </c>
      <c r="D116" t="s">
        <v>202</v>
      </c>
      <c r="E116">
        <v>2.75</v>
      </c>
      <c r="F116">
        <v>2.25</v>
      </c>
      <c r="G116" t="s">
        <v>436</v>
      </c>
      <c r="I116">
        <v>2.57</v>
      </c>
      <c r="J116">
        <v>2</v>
      </c>
      <c r="K116" t="s">
        <v>472</v>
      </c>
      <c r="X116" s="1"/>
      <c r="AB116" s="10"/>
    </row>
    <row r="117" spans="1:28" x14ac:dyDescent="0.25">
      <c r="A117" s="1" t="s">
        <v>343</v>
      </c>
      <c r="B117" t="s">
        <v>342</v>
      </c>
      <c r="C117" s="1">
        <v>45376</v>
      </c>
      <c r="D117" t="s">
        <v>202</v>
      </c>
      <c r="E117">
        <v>2.75</v>
      </c>
      <c r="F117">
        <v>2.25</v>
      </c>
      <c r="G117" t="s">
        <v>436</v>
      </c>
      <c r="H117" s="9"/>
      <c r="I117">
        <v>2.57</v>
      </c>
      <c r="J117">
        <v>2.91</v>
      </c>
      <c r="K117" t="s">
        <v>472</v>
      </c>
      <c r="X117" s="1"/>
      <c r="AB117" s="10"/>
    </row>
    <row r="118" spans="1:28" x14ac:dyDescent="0.25">
      <c r="A118" s="1" t="s">
        <v>344</v>
      </c>
      <c r="B118" t="s">
        <v>345</v>
      </c>
      <c r="C118" s="1">
        <v>44833</v>
      </c>
      <c r="D118" t="s">
        <v>202</v>
      </c>
      <c r="E118">
        <v>2.0499999999999998</v>
      </c>
      <c r="F118">
        <v>1.65</v>
      </c>
      <c r="G118" t="s">
        <v>436</v>
      </c>
      <c r="H118" s="9"/>
      <c r="I118">
        <v>2.06</v>
      </c>
      <c r="J118">
        <v>1.61</v>
      </c>
      <c r="K118" t="s">
        <v>466</v>
      </c>
      <c r="X118" s="1"/>
      <c r="AB118" s="10"/>
    </row>
    <row r="119" spans="1:28" x14ac:dyDescent="0.25">
      <c r="A119" s="1" t="s">
        <v>346</v>
      </c>
      <c r="B119" t="s">
        <v>347</v>
      </c>
      <c r="C119" s="1">
        <v>45818</v>
      </c>
      <c r="D119" t="s">
        <v>202</v>
      </c>
      <c r="E119">
        <v>2.75</v>
      </c>
      <c r="F119">
        <v>2.25</v>
      </c>
      <c r="G119" t="s">
        <v>436</v>
      </c>
      <c r="H119" s="9"/>
      <c r="I119">
        <v>2.66</v>
      </c>
      <c r="J119">
        <v>3.5</v>
      </c>
      <c r="K119" t="s">
        <v>471</v>
      </c>
      <c r="X119" s="1"/>
      <c r="AB119" s="10"/>
    </row>
    <row r="120" spans="1:28" x14ac:dyDescent="0.25">
      <c r="A120" s="1" t="s">
        <v>348</v>
      </c>
      <c r="B120" t="s">
        <v>349</v>
      </c>
      <c r="C120" s="1">
        <v>45199</v>
      </c>
      <c r="D120" t="s">
        <v>202</v>
      </c>
      <c r="E120">
        <v>3</v>
      </c>
      <c r="F120">
        <v>2.5</v>
      </c>
      <c r="G120" t="s">
        <v>443</v>
      </c>
      <c r="H120" s="9"/>
      <c r="I120">
        <v>3.08</v>
      </c>
      <c r="J120">
        <v>2.93</v>
      </c>
      <c r="K120" t="s">
        <v>469</v>
      </c>
      <c r="X120" s="1"/>
      <c r="AB120" s="10"/>
    </row>
    <row r="121" spans="1:28" x14ac:dyDescent="0.25">
      <c r="A121" s="1" t="s">
        <v>350</v>
      </c>
      <c r="B121" t="s">
        <v>349</v>
      </c>
      <c r="C121" s="1">
        <v>45930</v>
      </c>
      <c r="D121" t="s">
        <v>202</v>
      </c>
      <c r="E121">
        <v>3.15</v>
      </c>
      <c r="F121">
        <v>2.8</v>
      </c>
      <c r="G121" t="s">
        <v>437</v>
      </c>
      <c r="H121" s="9"/>
      <c r="I121">
        <v>3.2</v>
      </c>
      <c r="J121">
        <v>4.0199999999999996</v>
      </c>
      <c r="K121" t="s">
        <v>469</v>
      </c>
      <c r="X121" s="1"/>
      <c r="AB121" s="10"/>
    </row>
    <row r="122" spans="1:28" x14ac:dyDescent="0.25">
      <c r="A122" s="1" t="s">
        <v>351</v>
      </c>
      <c r="B122" t="s">
        <v>352</v>
      </c>
      <c r="C122" s="1">
        <v>45524</v>
      </c>
      <c r="D122" t="s">
        <v>202</v>
      </c>
      <c r="E122">
        <v>4</v>
      </c>
      <c r="F122">
        <v>2.5</v>
      </c>
      <c r="G122" t="s">
        <v>444</v>
      </c>
      <c r="H122" s="9"/>
      <c r="I122">
        <v>3.39</v>
      </c>
      <c r="J122">
        <v>3.2</v>
      </c>
      <c r="K122" t="s">
        <v>504</v>
      </c>
      <c r="X122" s="1"/>
      <c r="AB122" s="10"/>
    </row>
    <row r="123" spans="1:28" x14ac:dyDescent="0.25">
      <c r="A123" s="1" t="s">
        <v>353</v>
      </c>
      <c r="B123" t="s">
        <v>352</v>
      </c>
      <c r="C123" s="1">
        <v>46254</v>
      </c>
      <c r="D123" t="s">
        <v>202</v>
      </c>
      <c r="E123">
        <v>4</v>
      </c>
      <c r="F123">
        <v>2.5</v>
      </c>
      <c r="G123" t="s">
        <v>437</v>
      </c>
      <c r="H123" s="9"/>
      <c r="I123">
        <v>3.4</v>
      </c>
      <c r="J123">
        <v>4.24</v>
      </c>
      <c r="K123" t="s">
        <v>504</v>
      </c>
      <c r="X123" s="1"/>
      <c r="AB123" s="10"/>
    </row>
    <row r="124" spans="1:28" x14ac:dyDescent="0.25">
      <c r="A124" s="1" t="s">
        <v>510</v>
      </c>
      <c r="B124" t="s">
        <v>459</v>
      </c>
      <c r="C124" s="1">
        <v>44737</v>
      </c>
      <c r="D124" t="s">
        <v>202</v>
      </c>
      <c r="E124">
        <v>3.75</v>
      </c>
      <c r="F124">
        <v>3.25</v>
      </c>
      <c r="G124" t="s">
        <v>436</v>
      </c>
      <c r="H124" s="9"/>
      <c r="I124" t="s">
        <v>438</v>
      </c>
      <c r="J124">
        <v>1.8</v>
      </c>
      <c r="K124" t="s">
        <v>438</v>
      </c>
      <c r="X124" s="1"/>
      <c r="AB124" s="10"/>
    </row>
    <row r="125" spans="1:28" x14ac:dyDescent="0.25">
      <c r="A125" s="1" t="s">
        <v>354</v>
      </c>
      <c r="B125" t="s">
        <v>355</v>
      </c>
      <c r="C125" s="1">
        <v>44862</v>
      </c>
      <c r="D125" t="s">
        <v>202</v>
      </c>
      <c r="E125">
        <v>5</v>
      </c>
      <c r="F125">
        <v>4</v>
      </c>
      <c r="G125" t="s">
        <v>444</v>
      </c>
      <c r="H125" s="9"/>
      <c r="I125">
        <v>4.84</v>
      </c>
      <c r="J125">
        <v>2.15</v>
      </c>
      <c r="K125" t="s">
        <v>480</v>
      </c>
      <c r="X125" s="1"/>
      <c r="AB125" s="10"/>
    </row>
    <row r="126" spans="1:28" x14ac:dyDescent="0.25">
      <c r="A126" s="1" t="s">
        <v>356</v>
      </c>
      <c r="B126" t="s">
        <v>357</v>
      </c>
      <c r="C126" s="1">
        <v>45184</v>
      </c>
      <c r="D126" t="s">
        <v>358</v>
      </c>
      <c r="E126">
        <v>160</v>
      </c>
      <c r="F126">
        <v>150</v>
      </c>
      <c r="G126" t="s">
        <v>437</v>
      </c>
      <c r="H126" s="9"/>
      <c r="I126">
        <v>157.16</v>
      </c>
      <c r="J126">
        <v>2.5099999999999998</v>
      </c>
      <c r="K126" t="s">
        <v>483</v>
      </c>
      <c r="X126" s="1"/>
      <c r="AB126" s="10"/>
    </row>
    <row r="127" spans="1:28" x14ac:dyDescent="0.25">
      <c r="A127" s="1" t="s">
        <v>359</v>
      </c>
      <c r="B127" t="s">
        <v>360</v>
      </c>
      <c r="C127" s="1">
        <v>45366</v>
      </c>
      <c r="D127" t="s">
        <v>358</v>
      </c>
      <c r="E127">
        <v>158</v>
      </c>
      <c r="F127">
        <v>150</v>
      </c>
      <c r="G127" t="s">
        <v>436</v>
      </c>
      <c r="H127" s="9"/>
      <c r="I127">
        <v>157.88</v>
      </c>
      <c r="J127">
        <v>2.93</v>
      </c>
      <c r="K127" t="s">
        <v>483</v>
      </c>
      <c r="X127" s="1"/>
      <c r="AB127" s="10"/>
    </row>
    <row r="128" spans="1:28" x14ac:dyDescent="0.25">
      <c r="A128" s="1" t="s">
        <v>361</v>
      </c>
      <c r="B128" t="s">
        <v>362</v>
      </c>
      <c r="C128" s="1">
        <v>45727</v>
      </c>
      <c r="D128" t="s">
        <v>358</v>
      </c>
      <c r="E128">
        <v>149</v>
      </c>
      <c r="F128">
        <v>140</v>
      </c>
      <c r="G128" t="s">
        <v>436</v>
      </c>
      <c r="H128" s="9"/>
      <c r="I128">
        <v>146.47999999999999</v>
      </c>
      <c r="J128">
        <v>4.13</v>
      </c>
      <c r="K128" t="s">
        <v>483</v>
      </c>
      <c r="X128" s="1"/>
      <c r="AB128" s="10"/>
    </row>
    <row r="129" spans="1:28" x14ac:dyDescent="0.25">
      <c r="A129" s="1" t="s">
        <v>363</v>
      </c>
      <c r="B129" t="s">
        <v>364</v>
      </c>
      <c r="C129" s="1">
        <v>44965</v>
      </c>
      <c r="D129" t="s">
        <v>358</v>
      </c>
      <c r="E129">
        <v>173</v>
      </c>
      <c r="F129">
        <v>153</v>
      </c>
      <c r="G129" t="s">
        <v>436</v>
      </c>
      <c r="H129" s="9"/>
      <c r="I129">
        <v>163.05000000000001</v>
      </c>
      <c r="J129">
        <v>1.64</v>
      </c>
      <c r="K129" t="s">
        <v>466</v>
      </c>
      <c r="X129" s="1"/>
      <c r="AB129" s="10"/>
    </row>
    <row r="130" spans="1:28" x14ac:dyDescent="0.25">
      <c r="A130" s="1" t="s">
        <v>365</v>
      </c>
      <c r="B130" t="s">
        <v>364</v>
      </c>
      <c r="C130" s="1">
        <v>46127</v>
      </c>
      <c r="D130" t="s">
        <v>358</v>
      </c>
      <c r="E130">
        <v>148</v>
      </c>
      <c r="F130">
        <v>140</v>
      </c>
      <c r="G130" t="s">
        <v>436</v>
      </c>
      <c r="H130" s="9"/>
      <c r="I130">
        <v>146.41999999999999</v>
      </c>
      <c r="J130">
        <v>4.5599999999999996</v>
      </c>
      <c r="K130" t="s">
        <v>466</v>
      </c>
      <c r="X130" s="1"/>
      <c r="AB130" s="10"/>
    </row>
    <row r="131" spans="1:28" x14ac:dyDescent="0.25">
      <c r="A131" s="1" t="s">
        <v>366</v>
      </c>
      <c r="B131" t="s">
        <v>367</v>
      </c>
      <c r="C131" s="1">
        <v>44819</v>
      </c>
      <c r="D131" t="s">
        <v>358</v>
      </c>
      <c r="E131">
        <v>157</v>
      </c>
      <c r="F131">
        <v>147</v>
      </c>
      <c r="G131" t="s">
        <v>436</v>
      </c>
      <c r="H131" s="9"/>
      <c r="I131">
        <v>155.85</v>
      </c>
      <c r="J131">
        <v>2.0699999999999998</v>
      </c>
      <c r="K131" t="s">
        <v>466</v>
      </c>
      <c r="X131" s="1"/>
      <c r="AB131" s="10"/>
    </row>
    <row r="132" spans="1:28" x14ac:dyDescent="0.25">
      <c r="A132" s="1" t="s">
        <v>368</v>
      </c>
      <c r="B132" t="s">
        <v>369</v>
      </c>
      <c r="C132" s="1">
        <v>46136</v>
      </c>
      <c r="D132" t="s">
        <v>358</v>
      </c>
      <c r="E132">
        <v>148</v>
      </c>
      <c r="F132">
        <v>140</v>
      </c>
      <c r="G132" t="s">
        <v>436</v>
      </c>
      <c r="H132" s="9"/>
      <c r="I132">
        <v>145.61000000000001</v>
      </c>
      <c r="J132">
        <v>4.58</v>
      </c>
      <c r="K132" t="s">
        <v>466</v>
      </c>
      <c r="X132" s="1"/>
      <c r="AB132" s="10"/>
    </row>
    <row r="133" spans="1:28" x14ac:dyDescent="0.25">
      <c r="A133" s="1" t="s">
        <v>370</v>
      </c>
      <c r="B133" t="s">
        <v>371</v>
      </c>
      <c r="C133" s="1">
        <v>45122</v>
      </c>
      <c r="D133" t="s">
        <v>358</v>
      </c>
      <c r="E133">
        <v>163</v>
      </c>
      <c r="F133">
        <v>153</v>
      </c>
      <c r="G133" t="s">
        <v>436</v>
      </c>
      <c r="H133" s="9"/>
      <c r="I133">
        <v>160.07</v>
      </c>
      <c r="J133">
        <v>2.15</v>
      </c>
      <c r="K133" t="s">
        <v>464</v>
      </c>
      <c r="X133" s="1"/>
      <c r="AB133" s="10"/>
    </row>
    <row r="134" spans="1:28" x14ac:dyDescent="0.25">
      <c r="A134" s="1" t="s">
        <v>511</v>
      </c>
      <c r="B134" t="s">
        <v>512</v>
      </c>
      <c r="C134" s="1">
        <v>44215</v>
      </c>
      <c r="D134" t="s">
        <v>358</v>
      </c>
      <c r="E134">
        <v>200</v>
      </c>
      <c r="F134">
        <v>130</v>
      </c>
      <c r="G134" t="s">
        <v>436</v>
      </c>
      <c r="H134" s="9"/>
      <c r="I134">
        <v>166.13</v>
      </c>
      <c r="J134">
        <v>0.49</v>
      </c>
      <c r="K134" t="s">
        <v>464</v>
      </c>
      <c r="X134" s="1"/>
      <c r="AB134" s="10"/>
    </row>
    <row r="135" spans="1:28" x14ac:dyDescent="0.25">
      <c r="A135" s="1" t="s">
        <v>513</v>
      </c>
      <c r="B135" t="s">
        <v>373</v>
      </c>
      <c r="C135" s="1">
        <v>44854</v>
      </c>
      <c r="D135" t="s">
        <v>358</v>
      </c>
      <c r="E135">
        <v>200</v>
      </c>
      <c r="F135">
        <v>130</v>
      </c>
      <c r="G135" t="s">
        <v>436</v>
      </c>
      <c r="H135" s="9"/>
      <c r="I135">
        <v>168.22</v>
      </c>
      <c r="J135">
        <v>1.19</v>
      </c>
      <c r="K135" t="s">
        <v>464</v>
      </c>
      <c r="X135" s="1"/>
      <c r="AB135" s="10"/>
    </row>
    <row r="136" spans="1:28" x14ac:dyDescent="0.25">
      <c r="A136" s="1" t="s">
        <v>372</v>
      </c>
      <c r="B136" t="s">
        <v>373</v>
      </c>
      <c r="C136" s="1">
        <v>45488</v>
      </c>
      <c r="D136" t="s">
        <v>358</v>
      </c>
      <c r="E136">
        <v>152</v>
      </c>
      <c r="F136">
        <v>142</v>
      </c>
      <c r="G136" t="s">
        <v>436</v>
      </c>
      <c r="H136" s="9"/>
      <c r="I136">
        <v>152</v>
      </c>
      <c r="J136">
        <v>3.24</v>
      </c>
      <c r="K136" t="s">
        <v>464</v>
      </c>
      <c r="X136" s="1"/>
      <c r="AB136" s="10"/>
    </row>
    <row r="137" spans="1:28" x14ac:dyDescent="0.25">
      <c r="A137" s="1" t="s">
        <v>374</v>
      </c>
      <c r="B137" t="s">
        <v>375</v>
      </c>
      <c r="C137" s="1">
        <v>44607</v>
      </c>
      <c r="D137" t="s">
        <v>358</v>
      </c>
      <c r="E137">
        <v>164</v>
      </c>
      <c r="F137">
        <v>154</v>
      </c>
      <c r="G137" t="s">
        <v>436</v>
      </c>
      <c r="H137" s="9"/>
      <c r="I137">
        <v>160.52000000000001</v>
      </c>
      <c r="J137">
        <v>1.03</v>
      </c>
      <c r="K137" t="s">
        <v>466</v>
      </c>
      <c r="X137" s="1"/>
      <c r="AB137" s="10"/>
    </row>
    <row r="138" spans="1:28" x14ac:dyDescent="0.25">
      <c r="A138" s="1" t="s">
        <v>514</v>
      </c>
      <c r="B138" t="s">
        <v>515</v>
      </c>
      <c r="C138" s="1">
        <v>44696</v>
      </c>
      <c r="D138" t="s">
        <v>358</v>
      </c>
      <c r="E138">
        <v>150</v>
      </c>
      <c r="F138">
        <v>120</v>
      </c>
      <c r="G138" t="s">
        <v>436</v>
      </c>
      <c r="H138" s="9"/>
      <c r="I138">
        <v>135.37</v>
      </c>
      <c r="J138">
        <v>1.76</v>
      </c>
      <c r="K138" t="s">
        <v>466</v>
      </c>
      <c r="X138" s="1"/>
      <c r="AB138" s="10"/>
    </row>
    <row r="139" spans="1:28" x14ac:dyDescent="0.25">
      <c r="A139" s="1" t="s">
        <v>376</v>
      </c>
      <c r="B139" t="s">
        <v>377</v>
      </c>
      <c r="C139" s="1">
        <v>45064</v>
      </c>
      <c r="D139" t="s">
        <v>358</v>
      </c>
      <c r="E139">
        <v>153</v>
      </c>
      <c r="F139">
        <v>133</v>
      </c>
      <c r="G139" t="s">
        <v>436</v>
      </c>
      <c r="H139" s="9"/>
      <c r="I139">
        <v>146.79</v>
      </c>
      <c r="J139">
        <v>2.2200000000000002</v>
      </c>
      <c r="K139" t="s">
        <v>466</v>
      </c>
      <c r="X139" s="1"/>
      <c r="AB139" s="10"/>
    </row>
    <row r="140" spans="1:28" x14ac:dyDescent="0.25">
      <c r="A140" s="1" t="s">
        <v>378</v>
      </c>
      <c r="B140" t="s">
        <v>379</v>
      </c>
      <c r="C140" s="1">
        <v>45034</v>
      </c>
      <c r="D140" t="s">
        <v>358</v>
      </c>
      <c r="E140" t="s">
        <v>438</v>
      </c>
      <c r="F140">
        <v>335</v>
      </c>
      <c r="G140" t="s">
        <v>497</v>
      </c>
      <c r="H140" s="9">
        <v>345</v>
      </c>
      <c r="I140">
        <v>329.07</v>
      </c>
      <c r="J140">
        <v>2.58</v>
      </c>
      <c r="K140" t="s">
        <v>516</v>
      </c>
      <c r="X140" s="1"/>
      <c r="AB140" s="10"/>
    </row>
    <row r="141" spans="1:28" x14ac:dyDescent="0.25">
      <c r="A141" s="1" t="s">
        <v>380</v>
      </c>
      <c r="B141" t="s">
        <v>379</v>
      </c>
      <c r="C141" s="1">
        <v>45765</v>
      </c>
      <c r="D141" t="s">
        <v>358</v>
      </c>
      <c r="E141">
        <v>300</v>
      </c>
      <c r="F141">
        <v>200</v>
      </c>
      <c r="G141" t="s">
        <v>436</v>
      </c>
      <c r="H141" s="9"/>
      <c r="I141">
        <v>274.13</v>
      </c>
      <c r="J141">
        <v>3.74</v>
      </c>
      <c r="K141" t="s">
        <v>516</v>
      </c>
      <c r="X141" s="1"/>
      <c r="AB141" s="10"/>
    </row>
    <row r="142" spans="1:28" x14ac:dyDescent="0.25">
      <c r="A142" s="1" t="s">
        <v>381</v>
      </c>
      <c r="B142" t="s">
        <v>382</v>
      </c>
      <c r="C142" s="1">
        <v>45636</v>
      </c>
      <c r="D142" t="s">
        <v>358</v>
      </c>
      <c r="E142">
        <v>155</v>
      </c>
      <c r="F142">
        <v>140</v>
      </c>
      <c r="G142" t="s">
        <v>436</v>
      </c>
      <c r="H142" s="9"/>
      <c r="I142">
        <v>147.76</v>
      </c>
      <c r="J142">
        <v>3.98</v>
      </c>
      <c r="K142" t="s">
        <v>483</v>
      </c>
      <c r="X142" s="1"/>
      <c r="AB142" s="10"/>
    </row>
    <row r="143" spans="1:28" x14ac:dyDescent="0.25">
      <c r="A143" s="1" t="s">
        <v>383</v>
      </c>
      <c r="B143" t="s">
        <v>382</v>
      </c>
      <c r="C143" s="1">
        <v>46183</v>
      </c>
      <c r="D143" t="s">
        <v>358</v>
      </c>
      <c r="E143">
        <v>148</v>
      </c>
      <c r="F143">
        <v>140</v>
      </c>
      <c r="G143" t="s">
        <v>436</v>
      </c>
      <c r="H143" s="9"/>
      <c r="I143">
        <v>145.93</v>
      </c>
      <c r="J143">
        <v>4.7</v>
      </c>
      <c r="K143" t="s">
        <v>483</v>
      </c>
      <c r="X143" s="1"/>
      <c r="AB143" s="10"/>
    </row>
    <row r="144" spans="1:28" x14ac:dyDescent="0.25">
      <c r="A144" s="1" t="s">
        <v>384</v>
      </c>
      <c r="B144" t="s">
        <v>382</v>
      </c>
      <c r="C144" s="1">
        <v>46366</v>
      </c>
      <c r="D144" t="s">
        <v>358</v>
      </c>
      <c r="E144">
        <v>148</v>
      </c>
      <c r="F144">
        <v>140</v>
      </c>
      <c r="G144" t="s">
        <v>436</v>
      </c>
      <c r="H144" s="9"/>
      <c r="I144">
        <v>145.99</v>
      </c>
      <c r="J144">
        <v>5.03</v>
      </c>
      <c r="K144" t="s">
        <v>483</v>
      </c>
      <c r="X144" s="1"/>
      <c r="AB144" s="10"/>
    </row>
    <row r="145" spans="1:28" x14ac:dyDescent="0.25">
      <c r="A145" s="1" t="s">
        <v>386</v>
      </c>
      <c r="B145" t="s">
        <v>387</v>
      </c>
      <c r="C145" s="1">
        <v>45381</v>
      </c>
      <c r="D145" t="s">
        <v>358</v>
      </c>
      <c r="E145">
        <v>165</v>
      </c>
      <c r="F145">
        <v>145</v>
      </c>
      <c r="G145" t="s">
        <v>436</v>
      </c>
      <c r="H145" s="9"/>
      <c r="I145">
        <v>156.11000000000001</v>
      </c>
      <c r="J145">
        <v>3.4</v>
      </c>
      <c r="K145" t="s">
        <v>466</v>
      </c>
      <c r="X145" s="1"/>
      <c r="AB145" s="10"/>
    </row>
    <row r="146" spans="1:28" x14ac:dyDescent="0.25">
      <c r="A146" s="1" t="s">
        <v>388</v>
      </c>
      <c r="B146" t="s">
        <v>389</v>
      </c>
      <c r="C146" s="1">
        <v>45182</v>
      </c>
      <c r="D146" t="s">
        <v>358</v>
      </c>
      <c r="E146">
        <v>155</v>
      </c>
      <c r="F146">
        <v>145</v>
      </c>
      <c r="G146" t="s">
        <v>444</v>
      </c>
      <c r="H146" s="9"/>
      <c r="I146">
        <v>151.36000000000001</v>
      </c>
      <c r="J146">
        <v>2.4900000000000002</v>
      </c>
      <c r="K146" t="s">
        <v>483</v>
      </c>
      <c r="X146" s="1"/>
      <c r="AB146" s="10"/>
    </row>
    <row r="147" spans="1:28" x14ac:dyDescent="0.25">
      <c r="A147" s="1" t="s">
        <v>390</v>
      </c>
      <c r="B147" t="s">
        <v>252</v>
      </c>
      <c r="C147" s="1">
        <v>44819</v>
      </c>
      <c r="D147" t="s">
        <v>358</v>
      </c>
      <c r="E147">
        <v>170</v>
      </c>
      <c r="F147">
        <v>160</v>
      </c>
      <c r="G147" t="s">
        <v>436</v>
      </c>
      <c r="H147" s="9"/>
      <c r="I147">
        <v>167.39</v>
      </c>
      <c r="J147">
        <v>1.1000000000000001</v>
      </c>
      <c r="K147" t="s">
        <v>483</v>
      </c>
      <c r="X147" s="1"/>
      <c r="AB147" s="10"/>
    </row>
    <row r="148" spans="1:28" x14ac:dyDescent="0.25">
      <c r="A148" s="1" t="s">
        <v>391</v>
      </c>
      <c r="B148" t="s">
        <v>392</v>
      </c>
      <c r="C148" s="1">
        <v>46148</v>
      </c>
      <c r="D148" t="s">
        <v>358</v>
      </c>
      <c r="E148">
        <v>147</v>
      </c>
      <c r="F148">
        <v>140</v>
      </c>
      <c r="G148" t="s">
        <v>436</v>
      </c>
      <c r="H148" s="9"/>
      <c r="I148">
        <v>146.71</v>
      </c>
      <c r="J148">
        <v>4.9800000000000004</v>
      </c>
      <c r="K148" t="s">
        <v>473</v>
      </c>
      <c r="X148" s="1"/>
      <c r="AB148" s="10"/>
    </row>
    <row r="149" spans="1:28" x14ac:dyDescent="0.25">
      <c r="A149" s="1" t="s">
        <v>393</v>
      </c>
      <c r="B149" t="s">
        <v>394</v>
      </c>
      <c r="C149" s="1">
        <v>44937</v>
      </c>
      <c r="D149" t="s">
        <v>358</v>
      </c>
      <c r="E149">
        <v>250</v>
      </c>
      <c r="F149">
        <v>200</v>
      </c>
      <c r="G149" t="s">
        <v>436</v>
      </c>
      <c r="H149" s="9"/>
      <c r="I149">
        <v>226.24</v>
      </c>
      <c r="J149">
        <v>1.4</v>
      </c>
      <c r="K149" t="s">
        <v>469</v>
      </c>
      <c r="X149" s="1"/>
      <c r="AB149" s="10"/>
    </row>
    <row r="150" spans="1:28" x14ac:dyDescent="0.25">
      <c r="A150" s="1" t="s">
        <v>395</v>
      </c>
      <c r="B150" t="s">
        <v>396</v>
      </c>
      <c r="C150" s="1">
        <v>45483</v>
      </c>
      <c r="D150" t="s">
        <v>358</v>
      </c>
      <c r="E150">
        <v>160</v>
      </c>
      <c r="F150">
        <v>150</v>
      </c>
      <c r="G150" t="s">
        <v>436</v>
      </c>
      <c r="H150" s="9"/>
      <c r="I150">
        <v>155.15</v>
      </c>
      <c r="J150">
        <v>2.78</v>
      </c>
      <c r="K150" t="s">
        <v>483</v>
      </c>
      <c r="X150" s="1"/>
      <c r="AB150" s="10"/>
    </row>
    <row r="151" spans="1:28" x14ac:dyDescent="0.25">
      <c r="A151" s="1" t="s">
        <v>397</v>
      </c>
      <c r="B151" t="s">
        <v>396</v>
      </c>
      <c r="C151" s="1">
        <v>46213</v>
      </c>
      <c r="D151" t="s">
        <v>358</v>
      </c>
      <c r="E151">
        <v>165</v>
      </c>
      <c r="F151">
        <v>145</v>
      </c>
      <c r="G151" t="s">
        <v>436</v>
      </c>
      <c r="H151" s="9"/>
      <c r="I151">
        <v>155.24</v>
      </c>
      <c r="J151">
        <v>4.75</v>
      </c>
      <c r="K151" t="s">
        <v>483</v>
      </c>
      <c r="X151" s="1"/>
      <c r="AB151" s="10"/>
    </row>
    <row r="152" spans="1:28" x14ac:dyDescent="0.25">
      <c r="A152" s="1" t="s">
        <v>398</v>
      </c>
      <c r="B152" t="s">
        <v>269</v>
      </c>
      <c r="C152" s="1">
        <v>45555</v>
      </c>
      <c r="D152" t="s">
        <v>358</v>
      </c>
      <c r="E152">
        <v>155</v>
      </c>
      <c r="F152">
        <v>140</v>
      </c>
      <c r="G152" t="s">
        <v>436</v>
      </c>
      <c r="H152" s="9"/>
      <c r="I152">
        <v>149.15</v>
      </c>
      <c r="J152">
        <v>3.78</v>
      </c>
      <c r="K152" t="s">
        <v>483</v>
      </c>
      <c r="X152" s="1"/>
      <c r="AB152" s="10"/>
    </row>
    <row r="153" spans="1:28" x14ac:dyDescent="0.25">
      <c r="A153" s="1" t="s">
        <v>399</v>
      </c>
      <c r="B153" t="s">
        <v>269</v>
      </c>
      <c r="C153" s="1">
        <v>45555</v>
      </c>
      <c r="D153" t="s">
        <v>358</v>
      </c>
      <c r="E153">
        <v>150</v>
      </c>
      <c r="F153">
        <v>140</v>
      </c>
      <c r="G153" t="s">
        <v>437</v>
      </c>
      <c r="H153" s="9"/>
      <c r="I153">
        <v>147.53</v>
      </c>
      <c r="J153">
        <v>3.78</v>
      </c>
      <c r="K153" t="s">
        <v>438</v>
      </c>
      <c r="X153" s="1"/>
      <c r="AB153" s="10"/>
    </row>
    <row r="154" spans="1:28" x14ac:dyDescent="0.25">
      <c r="A154" s="1" t="s">
        <v>400</v>
      </c>
      <c r="B154" t="s">
        <v>401</v>
      </c>
      <c r="C154" s="1">
        <v>45280</v>
      </c>
      <c r="D154" t="s">
        <v>358</v>
      </c>
      <c r="E154">
        <v>160</v>
      </c>
      <c r="F154">
        <v>143</v>
      </c>
      <c r="G154" t="s">
        <v>437</v>
      </c>
      <c r="H154" s="9"/>
      <c r="I154">
        <v>156.41</v>
      </c>
      <c r="J154">
        <v>2.75</v>
      </c>
      <c r="K154" t="s">
        <v>464</v>
      </c>
      <c r="X154" s="1"/>
      <c r="AB154" s="10"/>
    </row>
    <row r="155" spans="1:28" x14ac:dyDescent="0.25">
      <c r="A155" s="1" t="s">
        <v>404</v>
      </c>
      <c r="B155" t="s">
        <v>405</v>
      </c>
      <c r="C155" s="1">
        <v>47196</v>
      </c>
      <c r="D155" t="s">
        <v>358</v>
      </c>
      <c r="E155">
        <v>146</v>
      </c>
      <c r="F155">
        <v>140</v>
      </c>
      <c r="G155" t="s">
        <v>436</v>
      </c>
      <c r="H155" s="9"/>
      <c r="I155">
        <v>144.94</v>
      </c>
      <c r="J155">
        <v>5.99</v>
      </c>
      <c r="K155" t="s">
        <v>483</v>
      </c>
      <c r="X155" s="1"/>
      <c r="AB155" s="10"/>
    </row>
    <row r="156" spans="1:28" x14ac:dyDescent="0.25">
      <c r="A156" s="1" t="s">
        <v>517</v>
      </c>
      <c r="B156" t="s">
        <v>407</v>
      </c>
      <c r="C156" s="1">
        <v>44573</v>
      </c>
      <c r="D156" t="s">
        <v>358</v>
      </c>
      <c r="E156">
        <v>180</v>
      </c>
      <c r="F156">
        <v>130</v>
      </c>
      <c r="G156" t="s">
        <v>436</v>
      </c>
      <c r="H156" s="9"/>
      <c r="I156">
        <v>158.22999999999999</v>
      </c>
      <c r="J156">
        <v>1.45</v>
      </c>
      <c r="K156" t="s">
        <v>466</v>
      </c>
      <c r="X156" s="1"/>
      <c r="AB156" s="10"/>
    </row>
    <row r="157" spans="1:28" x14ac:dyDescent="0.25">
      <c r="A157" s="1" t="s">
        <v>406</v>
      </c>
      <c r="B157" t="s">
        <v>407</v>
      </c>
      <c r="C157" s="1">
        <v>45427</v>
      </c>
      <c r="D157" t="s">
        <v>358</v>
      </c>
      <c r="E157">
        <v>175</v>
      </c>
      <c r="F157">
        <v>155</v>
      </c>
      <c r="G157" t="s">
        <v>436</v>
      </c>
      <c r="H157" s="9"/>
      <c r="I157">
        <v>165.11</v>
      </c>
      <c r="J157">
        <v>1.76</v>
      </c>
      <c r="K157" t="s">
        <v>466</v>
      </c>
      <c r="X157" s="1"/>
      <c r="AB157" s="10"/>
    </row>
    <row r="158" spans="1:28" x14ac:dyDescent="0.25">
      <c r="A158" s="1" t="s">
        <v>408</v>
      </c>
      <c r="B158" t="s">
        <v>407</v>
      </c>
      <c r="C158" s="1">
        <v>44972</v>
      </c>
      <c r="D158" t="s">
        <v>358</v>
      </c>
      <c r="E158">
        <v>170</v>
      </c>
      <c r="F158">
        <v>150</v>
      </c>
      <c r="G158" t="s">
        <v>436</v>
      </c>
      <c r="H158" s="9"/>
      <c r="I158">
        <v>165.32</v>
      </c>
      <c r="J158">
        <v>2</v>
      </c>
      <c r="K158" t="s">
        <v>466</v>
      </c>
      <c r="X158" s="1"/>
      <c r="AB158" s="10"/>
    </row>
    <row r="159" spans="1:28" x14ac:dyDescent="0.25">
      <c r="A159" s="1" t="s">
        <v>409</v>
      </c>
      <c r="B159" t="s">
        <v>407</v>
      </c>
      <c r="C159" s="1">
        <v>45703</v>
      </c>
      <c r="D159" t="s">
        <v>358</v>
      </c>
      <c r="E159">
        <v>160</v>
      </c>
      <c r="F159">
        <v>135</v>
      </c>
      <c r="G159" t="s">
        <v>436</v>
      </c>
      <c r="H159" s="9"/>
      <c r="I159">
        <v>148.69</v>
      </c>
      <c r="J159">
        <v>3.72</v>
      </c>
      <c r="K159" t="s">
        <v>466</v>
      </c>
      <c r="X159" s="1"/>
      <c r="AB159" s="10"/>
    </row>
    <row r="160" spans="1:28" x14ac:dyDescent="0.25">
      <c r="A160" s="1" t="s">
        <v>410</v>
      </c>
      <c r="B160" t="s">
        <v>407</v>
      </c>
      <c r="C160" s="1">
        <v>46127</v>
      </c>
      <c r="D160" t="s">
        <v>358</v>
      </c>
      <c r="E160">
        <v>145</v>
      </c>
      <c r="F160">
        <v>140</v>
      </c>
      <c r="G160" t="s">
        <v>436</v>
      </c>
      <c r="H160" s="9"/>
      <c r="I160">
        <v>142.57</v>
      </c>
      <c r="J160">
        <v>4.58</v>
      </c>
      <c r="K160" t="s">
        <v>466</v>
      </c>
      <c r="X160" s="1"/>
      <c r="AB160" s="10"/>
    </row>
    <row r="161" spans="1:28" x14ac:dyDescent="0.25">
      <c r="A161" s="1" t="s">
        <v>411</v>
      </c>
      <c r="B161" t="s">
        <v>407</v>
      </c>
      <c r="C161" s="1">
        <v>46283</v>
      </c>
      <c r="D161" t="s">
        <v>358</v>
      </c>
      <c r="E161">
        <v>145</v>
      </c>
      <c r="F161">
        <v>140</v>
      </c>
      <c r="G161" t="s">
        <v>436</v>
      </c>
      <c r="H161" s="9"/>
      <c r="I161">
        <v>142.46</v>
      </c>
      <c r="J161">
        <v>4.6500000000000004</v>
      </c>
      <c r="K161" t="s">
        <v>466</v>
      </c>
      <c r="X161" s="1"/>
      <c r="AB161" s="10"/>
    </row>
    <row r="162" spans="1:28" x14ac:dyDescent="0.25">
      <c r="A162" s="1" t="s">
        <v>412</v>
      </c>
      <c r="B162" t="s">
        <v>280</v>
      </c>
      <c r="C162" s="1">
        <v>44666</v>
      </c>
      <c r="D162" t="s">
        <v>358</v>
      </c>
      <c r="E162">
        <v>172</v>
      </c>
      <c r="F162">
        <v>162</v>
      </c>
      <c r="G162" t="s">
        <v>436</v>
      </c>
      <c r="H162" s="9"/>
      <c r="I162">
        <v>173.16</v>
      </c>
      <c r="J162">
        <v>1.19</v>
      </c>
      <c r="K162" t="s">
        <v>483</v>
      </c>
      <c r="X162" s="1"/>
      <c r="AB162" s="10"/>
    </row>
    <row r="163" spans="1:28" x14ac:dyDescent="0.25">
      <c r="A163" s="1" t="s">
        <v>413</v>
      </c>
      <c r="B163" t="s">
        <v>280</v>
      </c>
      <c r="C163" s="1">
        <v>45036</v>
      </c>
      <c r="D163" t="s">
        <v>358</v>
      </c>
      <c r="E163">
        <v>160</v>
      </c>
      <c r="F163">
        <v>150</v>
      </c>
      <c r="G163" t="s">
        <v>436</v>
      </c>
      <c r="H163" s="9"/>
      <c r="I163">
        <v>160.80000000000001</v>
      </c>
      <c r="J163">
        <v>2.6</v>
      </c>
      <c r="K163" t="s">
        <v>483</v>
      </c>
      <c r="X163" s="1"/>
      <c r="AB163" s="10"/>
    </row>
    <row r="164" spans="1:28" x14ac:dyDescent="0.25">
      <c r="A164" s="1" t="s">
        <v>414</v>
      </c>
      <c r="B164" t="s">
        <v>280</v>
      </c>
      <c r="C164" s="1">
        <v>45468</v>
      </c>
      <c r="D164" t="s">
        <v>358</v>
      </c>
      <c r="E164">
        <v>153</v>
      </c>
      <c r="F164">
        <v>145</v>
      </c>
      <c r="G164" t="s">
        <v>436</v>
      </c>
      <c r="H164" s="9"/>
      <c r="I164">
        <v>154.21</v>
      </c>
      <c r="J164">
        <v>3.38</v>
      </c>
      <c r="K164" t="s">
        <v>483</v>
      </c>
      <c r="X164" s="1"/>
      <c r="AB164" s="10"/>
    </row>
    <row r="165" spans="1:28" x14ac:dyDescent="0.25">
      <c r="A165" s="1" t="s">
        <v>415</v>
      </c>
      <c r="B165" t="s">
        <v>280</v>
      </c>
      <c r="C165" s="1">
        <v>46032</v>
      </c>
      <c r="D165" t="s">
        <v>358</v>
      </c>
      <c r="E165">
        <v>150</v>
      </c>
      <c r="F165">
        <v>140</v>
      </c>
      <c r="G165" t="s">
        <v>436</v>
      </c>
      <c r="H165" s="9"/>
      <c r="I165">
        <v>150.22999999999999</v>
      </c>
      <c r="J165">
        <v>4.75</v>
      </c>
      <c r="K165" t="s">
        <v>483</v>
      </c>
      <c r="X165" s="1"/>
      <c r="AB165" s="10"/>
    </row>
    <row r="166" spans="1:28" x14ac:dyDescent="0.25">
      <c r="A166" s="1" t="s">
        <v>518</v>
      </c>
      <c r="B166" t="s">
        <v>519</v>
      </c>
      <c r="C166" s="1">
        <v>45422</v>
      </c>
      <c r="D166" t="s">
        <v>358</v>
      </c>
      <c r="E166">
        <v>150</v>
      </c>
      <c r="F166">
        <v>140</v>
      </c>
      <c r="G166" t="s">
        <v>437</v>
      </c>
      <c r="H166" s="9"/>
      <c r="I166">
        <v>146.53</v>
      </c>
      <c r="J166">
        <v>3.5</v>
      </c>
      <c r="K166" t="s">
        <v>483</v>
      </c>
      <c r="X166" s="1"/>
      <c r="AB166" s="10"/>
    </row>
    <row r="167" spans="1:28" x14ac:dyDescent="0.25">
      <c r="A167" s="1" t="s">
        <v>416</v>
      </c>
      <c r="B167" t="s">
        <v>298</v>
      </c>
      <c r="C167" s="1">
        <v>44825</v>
      </c>
      <c r="D167" t="s">
        <v>358</v>
      </c>
      <c r="E167">
        <v>160</v>
      </c>
      <c r="F167">
        <v>140</v>
      </c>
      <c r="G167" t="s">
        <v>436</v>
      </c>
      <c r="H167" s="9"/>
      <c r="I167">
        <v>154</v>
      </c>
      <c r="J167">
        <v>2.08</v>
      </c>
      <c r="K167" t="s">
        <v>471</v>
      </c>
      <c r="X167" s="1"/>
      <c r="AB167" s="10"/>
    </row>
    <row r="168" spans="1:28" x14ac:dyDescent="0.25">
      <c r="A168" s="1" t="s">
        <v>520</v>
      </c>
      <c r="B168" t="s">
        <v>521</v>
      </c>
      <c r="C168" s="1">
        <v>44188</v>
      </c>
      <c r="D168" t="s">
        <v>358</v>
      </c>
      <c r="E168">
        <v>128</v>
      </c>
      <c r="F168">
        <v>120</v>
      </c>
      <c r="G168" t="s">
        <v>444</v>
      </c>
      <c r="H168" s="9"/>
      <c r="I168">
        <v>138.19</v>
      </c>
      <c r="J168">
        <v>0.42</v>
      </c>
      <c r="K168" t="s">
        <v>465</v>
      </c>
      <c r="X168" s="1"/>
      <c r="AB168" s="10"/>
    </row>
    <row r="169" spans="1:28" x14ac:dyDescent="0.25">
      <c r="A169" s="1" t="s">
        <v>522</v>
      </c>
      <c r="B169" t="s">
        <v>417</v>
      </c>
      <c r="C169" s="1">
        <v>44788</v>
      </c>
      <c r="D169" t="s">
        <v>358</v>
      </c>
      <c r="E169">
        <v>145</v>
      </c>
      <c r="F169">
        <v>135</v>
      </c>
      <c r="G169" t="s">
        <v>436</v>
      </c>
      <c r="H169" s="9"/>
      <c r="I169">
        <v>142.91999999999999</v>
      </c>
      <c r="J169">
        <v>1.98</v>
      </c>
      <c r="K169" t="s">
        <v>466</v>
      </c>
      <c r="X169" s="1"/>
      <c r="AB169" s="10"/>
    </row>
    <row r="170" spans="1:28" x14ac:dyDescent="0.25">
      <c r="A170" s="1" t="s">
        <v>18</v>
      </c>
      <c r="B170" t="s">
        <v>417</v>
      </c>
      <c r="C170" s="1">
        <v>46037</v>
      </c>
      <c r="D170" t="s">
        <v>358</v>
      </c>
      <c r="E170">
        <v>143</v>
      </c>
      <c r="F170">
        <v>133</v>
      </c>
      <c r="G170" t="s">
        <v>436</v>
      </c>
      <c r="H170" s="9"/>
      <c r="I170">
        <v>140.07</v>
      </c>
      <c r="J170">
        <v>4.4400000000000004</v>
      </c>
      <c r="K170" t="s">
        <v>466</v>
      </c>
      <c r="X170" s="1"/>
      <c r="AB170" s="10"/>
    </row>
    <row r="171" spans="1:28" x14ac:dyDescent="0.25">
      <c r="A171" s="1" t="s">
        <v>418</v>
      </c>
      <c r="B171" t="s">
        <v>419</v>
      </c>
      <c r="C171" s="1">
        <v>44607</v>
      </c>
      <c r="D171" t="s">
        <v>358</v>
      </c>
      <c r="E171">
        <v>164</v>
      </c>
      <c r="F171">
        <v>154</v>
      </c>
      <c r="G171" t="s">
        <v>436</v>
      </c>
      <c r="H171" s="9"/>
      <c r="I171">
        <v>160.18</v>
      </c>
      <c r="J171">
        <v>1.03</v>
      </c>
      <c r="K171" t="s">
        <v>466</v>
      </c>
      <c r="X171" s="1"/>
      <c r="AB171" s="10"/>
    </row>
    <row r="172" spans="1:28" x14ac:dyDescent="0.25">
      <c r="A172" s="1" t="s">
        <v>420</v>
      </c>
      <c r="B172" t="s">
        <v>421</v>
      </c>
      <c r="C172" s="1">
        <v>44543</v>
      </c>
      <c r="D172" t="s">
        <v>358</v>
      </c>
      <c r="E172">
        <v>176</v>
      </c>
      <c r="F172">
        <v>156</v>
      </c>
      <c r="G172" t="s">
        <v>436</v>
      </c>
      <c r="H172" s="9"/>
      <c r="I172">
        <v>162.93</v>
      </c>
      <c r="J172">
        <v>0.87</v>
      </c>
      <c r="K172" t="s">
        <v>471</v>
      </c>
      <c r="X172" s="1"/>
      <c r="AB172" s="10"/>
    </row>
    <row r="173" spans="1:28" x14ac:dyDescent="0.25">
      <c r="A173" s="1" t="s">
        <v>422</v>
      </c>
      <c r="B173" t="s">
        <v>421</v>
      </c>
      <c r="C173" s="1">
        <v>45398</v>
      </c>
      <c r="D173" t="s">
        <v>358</v>
      </c>
      <c r="E173">
        <v>160</v>
      </c>
      <c r="F173">
        <v>150</v>
      </c>
      <c r="G173" t="s">
        <v>436</v>
      </c>
      <c r="H173" s="9"/>
      <c r="I173" t="s">
        <v>438</v>
      </c>
      <c r="J173">
        <v>2.57</v>
      </c>
      <c r="K173" t="s">
        <v>438</v>
      </c>
      <c r="X173" s="1"/>
      <c r="AB173" s="10"/>
    </row>
    <row r="174" spans="1:28" x14ac:dyDescent="0.25">
      <c r="A174" s="1" t="s">
        <v>523</v>
      </c>
      <c r="B174" t="s">
        <v>524</v>
      </c>
      <c r="C174" s="1">
        <v>44600</v>
      </c>
      <c r="D174" t="s">
        <v>358</v>
      </c>
      <c r="E174">
        <v>140</v>
      </c>
      <c r="F174">
        <v>120</v>
      </c>
      <c r="G174" t="s">
        <v>436</v>
      </c>
      <c r="H174" s="9"/>
      <c r="I174">
        <v>135.44</v>
      </c>
      <c r="J174">
        <v>1.02</v>
      </c>
      <c r="K174" t="s">
        <v>483</v>
      </c>
      <c r="X174" s="1"/>
      <c r="AB174" s="10"/>
    </row>
    <row r="175" spans="1:28" x14ac:dyDescent="0.25">
      <c r="A175" s="1" t="s">
        <v>423</v>
      </c>
      <c r="B175" t="s">
        <v>424</v>
      </c>
      <c r="C175" s="1">
        <v>45144</v>
      </c>
      <c r="D175" t="s">
        <v>358</v>
      </c>
      <c r="E175">
        <v>179</v>
      </c>
      <c r="F175">
        <v>159</v>
      </c>
      <c r="G175" t="s">
        <v>436</v>
      </c>
      <c r="H175" s="9"/>
      <c r="I175">
        <v>172.54</v>
      </c>
      <c r="J175">
        <v>1.69</v>
      </c>
      <c r="K175" t="s">
        <v>472</v>
      </c>
      <c r="X175" s="1"/>
      <c r="AB175" s="10"/>
    </row>
    <row r="176" spans="1:28" x14ac:dyDescent="0.25">
      <c r="A176" s="1" t="s">
        <v>525</v>
      </c>
      <c r="B176" t="s">
        <v>426</v>
      </c>
      <c r="C176" s="1">
        <v>44089</v>
      </c>
      <c r="D176" t="s">
        <v>358</v>
      </c>
      <c r="E176">
        <v>140</v>
      </c>
      <c r="F176" t="s">
        <v>438</v>
      </c>
      <c r="G176" t="s">
        <v>441</v>
      </c>
      <c r="H176" s="9"/>
      <c r="I176">
        <v>138.65</v>
      </c>
      <c r="J176">
        <v>0.15</v>
      </c>
      <c r="K176" t="s">
        <v>466</v>
      </c>
      <c r="X176" s="1"/>
      <c r="AB176" s="10"/>
    </row>
    <row r="177" spans="1:28" x14ac:dyDescent="0.25">
      <c r="A177" s="1" t="s">
        <v>425</v>
      </c>
      <c r="B177" t="s">
        <v>426</v>
      </c>
      <c r="C177" s="1">
        <v>46157</v>
      </c>
      <c r="D177" t="s">
        <v>358</v>
      </c>
      <c r="E177">
        <v>141</v>
      </c>
      <c r="F177">
        <v>131</v>
      </c>
      <c r="G177" t="s">
        <v>436</v>
      </c>
      <c r="H177" s="9"/>
      <c r="I177">
        <v>138.29</v>
      </c>
      <c r="J177">
        <v>5.01</v>
      </c>
      <c r="K177" t="s">
        <v>466</v>
      </c>
      <c r="X177" s="1"/>
      <c r="AB177" s="10"/>
    </row>
    <row r="178" spans="1:28" x14ac:dyDescent="0.25">
      <c r="A178" s="1" t="s">
        <v>427</v>
      </c>
      <c r="B178" t="s">
        <v>345</v>
      </c>
      <c r="C178" s="1">
        <v>45392</v>
      </c>
      <c r="D178" t="s">
        <v>358</v>
      </c>
      <c r="E178">
        <v>170</v>
      </c>
      <c r="F178">
        <v>155</v>
      </c>
      <c r="G178" t="s">
        <v>436</v>
      </c>
      <c r="H178" s="9"/>
      <c r="I178">
        <v>163.27000000000001</v>
      </c>
      <c r="J178">
        <v>3.42</v>
      </c>
      <c r="K178" t="s">
        <v>466</v>
      </c>
      <c r="X178" s="1"/>
      <c r="AB178" s="10"/>
    </row>
    <row r="179" spans="1:28" x14ac:dyDescent="0.25">
      <c r="A179" s="1" t="s">
        <v>428</v>
      </c>
      <c r="B179" t="s">
        <v>345</v>
      </c>
      <c r="C179" s="1">
        <v>46487</v>
      </c>
      <c r="D179" t="s">
        <v>358</v>
      </c>
      <c r="E179">
        <v>170</v>
      </c>
      <c r="F179">
        <v>155</v>
      </c>
      <c r="G179" t="s">
        <v>436</v>
      </c>
      <c r="H179" s="9"/>
      <c r="I179">
        <v>161.91</v>
      </c>
      <c r="J179">
        <v>4.84</v>
      </c>
      <c r="K179" t="s">
        <v>466</v>
      </c>
      <c r="X179" s="1"/>
      <c r="AB179" s="10"/>
    </row>
    <row r="180" spans="1:28" x14ac:dyDescent="0.25">
      <c r="A180" s="1" t="s">
        <v>429</v>
      </c>
      <c r="B180" t="s">
        <v>345</v>
      </c>
      <c r="C180" s="1">
        <v>47218</v>
      </c>
      <c r="D180" t="s">
        <v>358</v>
      </c>
      <c r="E180">
        <v>180</v>
      </c>
      <c r="F180">
        <v>145</v>
      </c>
      <c r="G180" t="s">
        <v>436</v>
      </c>
      <c r="H180" s="9"/>
      <c r="I180">
        <v>163.12</v>
      </c>
      <c r="J180">
        <v>6.25</v>
      </c>
      <c r="K180" t="s">
        <v>466</v>
      </c>
      <c r="X180" s="1"/>
      <c r="AB180" s="10"/>
    </row>
    <row r="181" spans="1:28" x14ac:dyDescent="0.25">
      <c r="A181" s="1"/>
      <c r="H181" s="9"/>
      <c r="X181" s="1"/>
      <c r="AB181" s="10"/>
    </row>
    <row r="182" spans="1:28" x14ac:dyDescent="0.25">
      <c r="A182" s="1"/>
      <c r="H182" s="9"/>
      <c r="X182" s="1"/>
      <c r="AB182" s="10"/>
    </row>
    <row r="183" spans="1:28" x14ac:dyDescent="0.25">
      <c r="A183" s="1"/>
      <c r="H183" s="9"/>
      <c r="X183" s="1"/>
      <c r="AB183" s="10"/>
    </row>
    <row r="184" spans="1:28" x14ac:dyDescent="0.25">
      <c r="A184" s="1"/>
      <c r="H184" s="9"/>
      <c r="X184" s="1"/>
      <c r="AB184" s="10"/>
    </row>
    <row r="185" spans="1:28" x14ac:dyDescent="0.25">
      <c r="A185" s="1"/>
      <c r="H185" s="9"/>
      <c r="X185" s="1"/>
      <c r="AB185" s="10"/>
    </row>
    <row r="186" spans="1:28" x14ac:dyDescent="0.25">
      <c r="A186" s="1"/>
      <c r="H186" s="9"/>
      <c r="X186" s="1"/>
      <c r="AB186" s="10"/>
    </row>
    <row r="187" spans="1:28" x14ac:dyDescent="0.25">
      <c r="A187" s="1"/>
      <c r="H187" s="9"/>
      <c r="X187" s="1"/>
      <c r="AB187" s="10"/>
    </row>
    <row r="188" spans="1:28" x14ac:dyDescent="0.25">
      <c r="A188" s="1"/>
      <c r="H188" s="9"/>
      <c r="X188" s="1"/>
      <c r="AB188" s="10"/>
    </row>
    <row r="189" spans="1:28" x14ac:dyDescent="0.25">
      <c r="A189" s="1"/>
      <c r="H189" s="9"/>
      <c r="X189" s="1"/>
      <c r="AB189" s="10"/>
    </row>
    <row r="190" spans="1:28" x14ac:dyDescent="0.25">
      <c r="A190" s="1"/>
      <c r="H190" s="9"/>
      <c r="X190" s="1"/>
      <c r="AB190" s="10"/>
    </row>
    <row r="191" spans="1:28" x14ac:dyDescent="0.25">
      <c r="A191" s="1"/>
      <c r="H191" s="9"/>
      <c r="X191" s="1"/>
      <c r="AB191" s="10"/>
    </row>
    <row r="192" spans="1:28" x14ac:dyDescent="0.25">
      <c r="A192" s="1"/>
      <c r="H192" s="9"/>
      <c r="X192" s="1"/>
      <c r="AB192" s="10"/>
    </row>
    <row r="193" spans="1:28" x14ac:dyDescent="0.25">
      <c r="A193" s="1"/>
      <c r="H193" s="9"/>
      <c r="X193" s="1"/>
      <c r="AB193" s="10"/>
    </row>
    <row r="194" spans="1:28" x14ac:dyDescent="0.25">
      <c r="A194" s="1"/>
      <c r="H194" s="9"/>
      <c r="X194" s="1"/>
      <c r="AB194" s="10"/>
    </row>
    <row r="195" spans="1:28" x14ac:dyDescent="0.25">
      <c r="A195" s="1"/>
      <c r="H195" s="9"/>
      <c r="X195" s="1"/>
      <c r="AB195" s="10"/>
    </row>
    <row r="196" spans="1:28" x14ac:dyDescent="0.25">
      <c r="A196" s="1"/>
      <c r="H196" s="9"/>
      <c r="X196" s="1"/>
      <c r="AB196" s="10"/>
    </row>
    <row r="197" spans="1:28" x14ac:dyDescent="0.25">
      <c r="A197" s="1"/>
      <c r="H197" s="9"/>
      <c r="X197" s="1"/>
      <c r="AB197" s="10"/>
    </row>
    <row r="198" spans="1:28" x14ac:dyDescent="0.25">
      <c r="A198" s="1"/>
      <c r="H198" s="9"/>
      <c r="X198" s="1"/>
      <c r="AB198" s="10"/>
    </row>
    <row r="199" spans="1:28" x14ac:dyDescent="0.25">
      <c r="A199" s="1"/>
      <c r="H199" s="9"/>
      <c r="X199" s="1"/>
      <c r="AB199" s="10"/>
    </row>
    <row r="200" spans="1:28" x14ac:dyDescent="0.25">
      <c r="A200" s="1"/>
      <c r="H200" s="9"/>
      <c r="X200" s="1"/>
      <c r="AB200" s="10"/>
    </row>
    <row r="201" spans="1:28" x14ac:dyDescent="0.25">
      <c r="A201" s="1"/>
      <c r="H201" s="9"/>
      <c r="X201" s="1"/>
      <c r="AB201" s="10"/>
    </row>
    <row r="202" spans="1:28" x14ac:dyDescent="0.25">
      <c r="A202" s="1"/>
      <c r="H202" s="9"/>
      <c r="X202" s="1"/>
      <c r="AB202" s="10"/>
    </row>
    <row r="203" spans="1:28" x14ac:dyDescent="0.25">
      <c r="A203" s="1"/>
      <c r="H203" s="9"/>
      <c r="X203" s="1"/>
      <c r="AB203" s="10"/>
    </row>
    <row r="204" spans="1:28" x14ac:dyDescent="0.25">
      <c r="A204" s="1"/>
      <c r="H204" s="9"/>
      <c r="X204" s="1"/>
      <c r="AB204" s="10"/>
    </row>
    <row r="205" spans="1:28" x14ac:dyDescent="0.25">
      <c r="A205" s="1"/>
      <c r="H205" s="9"/>
      <c r="X205" s="1"/>
      <c r="AB205" s="10"/>
    </row>
    <row r="206" spans="1:28" x14ac:dyDescent="0.25">
      <c r="A206" s="1"/>
      <c r="H206" s="9"/>
      <c r="X206" s="1"/>
      <c r="AB206" s="10"/>
    </row>
    <row r="207" spans="1:28" x14ac:dyDescent="0.25">
      <c r="A207" s="1"/>
      <c r="H207" s="9"/>
      <c r="X207" s="1"/>
      <c r="AB207" s="10"/>
    </row>
    <row r="208" spans="1:28" x14ac:dyDescent="0.25">
      <c r="A208" s="1"/>
      <c r="H208" s="9"/>
      <c r="X208" s="1"/>
      <c r="AB208" s="10"/>
    </row>
    <row r="209" spans="1:28" x14ac:dyDescent="0.25">
      <c r="A209" s="1"/>
      <c r="H209" s="9"/>
      <c r="X209" s="1"/>
      <c r="AB209" s="10"/>
    </row>
    <row r="210" spans="1:28" x14ac:dyDescent="0.25">
      <c r="A210" s="1"/>
      <c r="H210" s="9"/>
      <c r="X210" s="1"/>
      <c r="AB210" s="10"/>
    </row>
    <row r="211" spans="1:28" x14ac:dyDescent="0.25">
      <c r="A211" s="1"/>
      <c r="H211" s="9"/>
      <c r="X211" s="1"/>
      <c r="AB211" s="10"/>
    </row>
    <row r="212" spans="1:28" x14ac:dyDescent="0.25">
      <c r="A212" s="1"/>
      <c r="H212" s="9"/>
      <c r="X212" s="1"/>
      <c r="AB212" s="10"/>
    </row>
    <row r="213" spans="1:28" x14ac:dyDescent="0.25">
      <c r="A213" s="1"/>
      <c r="H213" s="9"/>
      <c r="X213" s="1"/>
      <c r="AB213" s="10"/>
    </row>
    <row r="214" spans="1:28" x14ac:dyDescent="0.25">
      <c r="A214" s="1"/>
      <c r="H214" s="9"/>
      <c r="X214" s="1"/>
      <c r="AB214" s="10"/>
    </row>
    <row r="215" spans="1:28" x14ac:dyDescent="0.25">
      <c r="A215" s="1"/>
      <c r="H215" s="9"/>
      <c r="X215" s="1"/>
      <c r="AB215" s="10"/>
    </row>
    <row r="216" spans="1:28" x14ac:dyDescent="0.25">
      <c r="A216" s="1"/>
      <c r="H216" s="9"/>
      <c r="X216" s="1"/>
      <c r="AB216" s="10"/>
    </row>
    <row r="217" spans="1:28" x14ac:dyDescent="0.25">
      <c r="A217" s="1"/>
      <c r="H217" s="9"/>
      <c r="X217" s="1"/>
      <c r="AB217" s="10"/>
    </row>
    <row r="218" spans="1:28" x14ac:dyDescent="0.25">
      <c r="A218" s="1"/>
      <c r="H218" s="9"/>
      <c r="X218" s="1"/>
      <c r="AB218" s="10"/>
    </row>
    <row r="219" spans="1:28" x14ac:dyDescent="0.25">
      <c r="A219" s="1"/>
      <c r="H219" s="9"/>
      <c r="X219" s="1"/>
      <c r="AB219" s="10"/>
    </row>
    <row r="220" spans="1:28" x14ac:dyDescent="0.25">
      <c r="A220" s="1"/>
      <c r="H220" s="9"/>
      <c r="X220" s="1"/>
      <c r="AB220" s="10"/>
    </row>
    <row r="221" spans="1:28" x14ac:dyDescent="0.25">
      <c r="A221" s="1"/>
      <c r="H221" s="9"/>
      <c r="X221" s="1"/>
      <c r="AB221" s="10"/>
    </row>
    <row r="222" spans="1:28" x14ac:dyDescent="0.25">
      <c r="A222" s="1"/>
      <c r="H222" s="9"/>
      <c r="X222" s="1"/>
      <c r="AB222" s="10"/>
    </row>
    <row r="223" spans="1:28" x14ac:dyDescent="0.25">
      <c r="A223" s="1"/>
      <c r="H223" s="9"/>
      <c r="X223" s="1"/>
      <c r="AB223" s="10"/>
    </row>
    <row r="224" spans="1:28" x14ac:dyDescent="0.25">
      <c r="A224" s="1"/>
      <c r="H224" s="9"/>
      <c r="X224" s="1"/>
      <c r="AB224" s="10"/>
    </row>
    <row r="225" spans="1:28" x14ac:dyDescent="0.25">
      <c r="A225" s="1"/>
      <c r="H225" s="9"/>
      <c r="X225" s="1"/>
      <c r="AB225" s="10"/>
    </row>
    <row r="226" spans="1:28" x14ac:dyDescent="0.25">
      <c r="A226" s="1"/>
      <c r="H226" s="9"/>
      <c r="X226" s="1"/>
      <c r="AB226" s="10"/>
    </row>
    <row r="227" spans="1:28" x14ac:dyDescent="0.25">
      <c r="A227" s="1"/>
      <c r="H227" s="9"/>
      <c r="X227" s="1"/>
      <c r="AB227" s="10"/>
    </row>
    <row r="228" spans="1:28" x14ac:dyDescent="0.25">
      <c r="A228" s="1"/>
      <c r="H228" s="9"/>
      <c r="X228" s="1"/>
      <c r="AB228" s="10"/>
    </row>
    <row r="229" spans="1:28" x14ac:dyDescent="0.25">
      <c r="A229" s="1"/>
      <c r="H229" s="9"/>
      <c r="X229" s="1"/>
      <c r="AB229" s="10"/>
    </row>
    <row r="230" spans="1:28" x14ac:dyDescent="0.25">
      <c r="A230" s="1"/>
      <c r="H230" s="9"/>
      <c r="X230" s="1"/>
      <c r="AB230" s="10"/>
    </row>
    <row r="231" spans="1:28" x14ac:dyDescent="0.25">
      <c r="A231" s="1"/>
      <c r="H231" s="9"/>
      <c r="X231" s="1"/>
      <c r="AB231" s="10"/>
    </row>
    <row r="232" spans="1:28" x14ac:dyDescent="0.25">
      <c r="A232" s="1"/>
      <c r="H232" s="9"/>
      <c r="X232" s="1"/>
      <c r="AB232" s="10"/>
    </row>
    <row r="233" spans="1:28" x14ac:dyDescent="0.25">
      <c r="A233" s="1"/>
      <c r="H233" s="9"/>
      <c r="X233" s="1"/>
      <c r="AB233" s="10"/>
    </row>
    <row r="234" spans="1:28" x14ac:dyDescent="0.25">
      <c r="A234" s="1"/>
      <c r="H234" s="9"/>
      <c r="X234" s="1"/>
      <c r="AB234" s="10"/>
    </row>
    <row r="235" spans="1:28" x14ac:dyDescent="0.25">
      <c r="A235" s="1"/>
      <c r="H235" s="9"/>
      <c r="X235" s="1"/>
      <c r="AB235" s="10"/>
    </row>
    <row r="236" spans="1:28" x14ac:dyDescent="0.25">
      <c r="A236" s="1"/>
      <c r="H236" s="9"/>
      <c r="X236" s="1"/>
      <c r="AB236" s="10"/>
    </row>
    <row r="237" spans="1:28" x14ac:dyDescent="0.25">
      <c r="A237" s="1"/>
      <c r="H237" s="9"/>
      <c r="X237" s="1"/>
      <c r="AB237" s="10"/>
    </row>
    <row r="238" spans="1:28" x14ac:dyDescent="0.25">
      <c r="A238" s="1"/>
      <c r="H238" s="9"/>
      <c r="X238" s="1"/>
      <c r="AB238" s="10"/>
    </row>
    <row r="239" spans="1:28" x14ac:dyDescent="0.25">
      <c r="A239" s="1"/>
      <c r="H239" s="9"/>
      <c r="X239" s="1"/>
      <c r="AB239" s="10"/>
    </row>
    <row r="240" spans="1:28" x14ac:dyDescent="0.25">
      <c r="A240" s="1"/>
      <c r="H240" s="9"/>
      <c r="X240" s="1"/>
      <c r="AB240" s="10"/>
    </row>
    <row r="241" spans="1:28" x14ac:dyDescent="0.25">
      <c r="A241" s="1"/>
      <c r="H241" s="9"/>
      <c r="X241" s="1"/>
      <c r="AB241" s="10"/>
    </row>
    <row r="242" spans="1:28" x14ac:dyDescent="0.25">
      <c r="A242" s="1"/>
      <c r="H242" s="9"/>
      <c r="X242" s="1"/>
      <c r="AB242" s="10"/>
    </row>
    <row r="243" spans="1:28" x14ac:dyDescent="0.25">
      <c r="A243" s="1"/>
      <c r="H243" s="9"/>
      <c r="X243" s="1"/>
      <c r="AB243" s="10"/>
    </row>
    <row r="244" spans="1:28" x14ac:dyDescent="0.25">
      <c r="A244" s="1"/>
      <c r="H244" s="9"/>
      <c r="X244" s="1"/>
      <c r="AB244" s="10"/>
    </row>
    <row r="245" spans="1:28" x14ac:dyDescent="0.25">
      <c r="A245" s="1"/>
      <c r="H245" s="9"/>
      <c r="X245" s="1"/>
      <c r="AB245" s="10"/>
    </row>
    <row r="246" spans="1:28" x14ac:dyDescent="0.25">
      <c r="A246" s="1"/>
      <c r="H246" s="9"/>
      <c r="X246" s="1"/>
      <c r="AB246" s="10"/>
    </row>
    <row r="247" spans="1:28" x14ac:dyDescent="0.25">
      <c r="A247" s="1"/>
      <c r="H247" s="9"/>
      <c r="X247" s="1"/>
      <c r="AB247" s="10"/>
    </row>
    <row r="248" spans="1:28" x14ac:dyDescent="0.25">
      <c r="A248" s="1"/>
      <c r="H248" s="9"/>
      <c r="X248" s="1"/>
      <c r="AB248" s="10"/>
    </row>
    <row r="249" spans="1:28" x14ac:dyDescent="0.25">
      <c r="A249" s="1"/>
      <c r="H249" s="9"/>
      <c r="X249" s="1"/>
      <c r="AB249" s="10"/>
    </row>
    <row r="250" spans="1:28" x14ac:dyDescent="0.25">
      <c r="A250" s="1"/>
      <c r="H250" s="9"/>
      <c r="X250" s="1"/>
      <c r="AB250" s="10"/>
    </row>
    <row r="251" spans="1:28" x14ac:dyDescent="0.25">
      <c r="A251" s="1"/>
      <c r="H251" s="9"/>
      <c r="X251" s="1"/>
      <c r="AB251" s="10"/>
    </row>
    <row r="252" spans="1:28" x14ac:dyDescent="0.25">
      <c r="A252" s="1"/>
      <c r="H252" s="9"/>
      <c r="X252" s="1"/>
      <c r="AB252" s="10"/>
    </row>
    <row r="253" spans="1:28" x14ac:dyDescent="0.25">
      <c r="A253" s="1"/>
      <c r="H253" s="9"/>
      <c r="X253" s="1"/>
      <c r="AB253" s="10"/>
    </row>
    <row r="254" spans="1:28" x14ac:dyDescent="0.25">
      <c r="A254" s="1"/>
      <c r="H254" s="9"/>
      <c r="X254" s="1"/>
      <c r="AB254" s="10"/>
    </row>
    <row r="255" spans="1:28" x14ac:dyDescent="0.25">
      <c r="A255" s="1"/>
      <c r="H255" s="9"/>
      <c r="X255" s="1"/>
      <c r="AB255" s="10"/>
    </row>
    <row r="256" spans="1:28" x14ac:dyDescent="0.25">
      <c r="A256" s="1"/>
      <c r="H256" s="9"/>
      <c r="X256" s="1"/>
      <c r="AB256" s="10"/>
    </row>
    <row r="257" spans="1:28" x14ac:dyDescent="0.25">
      <c r="A257" s="1"/>
      <c r="H257" s="9"/>
      <c r="X257" s="1"/>
      <c r="AB257" s="10"/>
    </row>
    <row r="258" spans="1:28" x14ac:dyDescent="0.25">
      <c r="A258" s="1"/>
      <c r="H258" s="9"/>
      <c r="X258" s="1"/>
      <c r="AB258" s="10"/>
    </row>
    <row r="259" spans="1:28" x14ac:dyDescent="0.25">
      <c r="A259" s="1"/>
      <c r="X259" s="1"/>
      <c r="AB259" s="10"/>
    </row>
    <row r="260" spans="1:28" x14ac:dyDescent="0.25">
      <c r="A260" s="1"/>
      <c r="H260" s="9"/>
      <c r="X260" s="1"/>
      <c r="AB260" s="10"/>
    </row>
    <row r="261" spans="1:28" x14ac:dyDescent="0.25">
      <c r="A261" s="1"/>
      <c r="H261" s="9"/>
      <c r="X261" s="1"/>
      <c r="AB261" s="10"/>
    </row>
    <row r="262" spans="1:28" x14ac:dyDescent="0.25">
      <c r="A262" s="1"/>
      <c r="H262" s="9"/>
      <c r="X262" s="1"/>
      <c r="AB262" s="10"/>
    </row>
    <row r="263" spans="1:28" x14ac:dyDescent="0.25">
      <c r="A263" s="1"/>
      <c r="H263" s="9"/>
      <c r="X263" s="1"/>
      <c r="AB263" s="10"/>
    </row>
    <row r="264" spans="1:28" x14ac:dyDescent="0.25">
      <c r="A264" s="1"/>
      <c r="H264" s="9"/>
      <c r="X264" s="1"/>
      <c r="AB264" s="10"/>
    </row>
    <row r="265" spans="1:28" x14ac:dyDescent="0.25">
      <c r="A265" s="1"/>
      <c r="H265" s="9"/>
      <c r="X265" s="1"/>
      <c r="AB265" s="10"/>
    </row>
    <row r="266" spans="1:28" x14ac:dyDescent="0.25">
      <c r="A266" s="1"/>
      <c r="H266" s="9"/>
      <c r="X266" s="1"/>
      <c r="AB266" s="10"/>
    </row>
    <row r="267" spans="1:28" x14ac:dyDescent="0.25">
      <c r="A267" s="1"/>
      <c r="H267" s="9"/>
      <c r="X267" s="1"/>
      <c r="AB267" s="10"/>
    </row>
    <row r="268" spans="1:28" x14ac:dyDescent="0.25">
      <c r="A268" s="1"/>
      <c r="H268" s="9"/>
      <c r="X268" s="1"/>
      <c r="AB268" s="10"/>
    </row>
    <row r="269" spans="1:28" x14ac:dyDescent="0.25">
      <c r="A269" s="1"/>
      <c r="H269" s="9"/>
      <c r="X269" s="1"/>
      <c r="AB269" s="10"/>
    </row>
    <row r="270" spans="1:28" x14ac:dyDescent="0.25">
      <c r="A270" s="1"/>
      <c r="H270" s="9"/>
      <c r="X270" s="1"/>
      <c r="AB270" s="10"/>
    </row>
    <row r="271" spans="1:28" x14ac:dyDescent="0.25">
      <c r="A271" s="1"/>
      <c r="H271" s="9"/>
      <c r="X271" s="1"/>
      <c r="AB271" s="10"/>
    </row>
    <row r="272" spans="1:28" x14ac:dyDescent="0.25">
      <c r="A272" s="1"/>
      <c r="H272" s="9"/>
      <c r="X272" s="1"/>
      <c r="AB272" s="10"/>
    </row>
    <row r="273" spans="1:28" x14ac:dyDescent="0.25">
      <c r="A273" s="1"/>
      <c r="H273" s="9"/>
      <c r="X273" s="1"/>
      <c r="AB273" s="10"/>
    </row>
    <row r="274" spans="1:28" x14ac:dyDescent="0.25">
      <c r="A274" s="1"/>
      <c r="H274" s="9"/>
      <c r="X274" s="1"/>
      <c r="AB274" s="10"/>
    </row>
    <row r="275" spans="1:28" x14ac:dyDescent="0.25">
      <c r="A275" s="1"/>
      <c r="H275" s="9"/>
      <c r="X275" s="1"/>
      <c r="AB275" s="10"/>
    </row>
    <row r="276" spans="1:28" x14ac:dyDescent="0.25">
      <c r="A276" s="1"/>
      <c r="H276" s="9"/>
      <c r="X276" s="1"/>
      <c r="AB276" s="10"/>
    </row>
    <row r="277" spans="1:28" x14ac:dyDescent="0.25">
      <c r="A277" s="1"/>
      <c r="H277" s="9"/>
      <c r="X277" s="1"/>
      <c r="AB277" s="10"/>
    </row>
    <row r="278" spans="1:28" x14ac:dyDescent="0.25">
      <c r="A278" s="1"/>
      <c r="H278" s="9"/>
      <c r="X278" s="1"/>
      <c r="AB278" s="10"/>
    </row>
    <row r="279" spans="1:28" x14ac:dyDescent="0.25">
      <c r="A279" s="1"/>
      <c r="H279" s="9"/>
      <c r="X279" s="1"/>
      <c r="AB279" s="10"/>
    </row>
    <row r="280" spans="1:28" x14ac:dyDescent="0.25">
      <c r="A280" s="1"/>
      <c r="H280" s="9"/>
      <c r="X280" s="1"/>
      <c r="AB280" s="10"/>
    </row>
    <row r="281" spans="1:28" x14ac:dyDescent="0.25">
      <c r="A281" s="1"/>
      <c r="H281" s="9"/>
      <c r="X281" s="1"/>
      <c r="AB281" s="10"/>
    </row>
    <row r="282" spans="1:28" x14ac:dyDescent="0.25">
      <c r="A282" s="1"/>
      <c r="H282" s="9"/>
      <c r="X282" s="1"/>
      <c r="AB282" s="10"/>
    </row>
    <row r="283" spans="1:28" x14ac:dyDescent="0.25">
      <c r="A283" s="1"/>
      <c r="H283" s="9"/>
      <c r="X283" s="1"/>
      <c r="AB283" s="10"/>
    </row>
    <row r="284" spans="1:28" x14ac:dyDescent="0.25">
      <c r="A284" s="1"/>
      <c r="H284" s="9"/>
      <c r="X284" s="1"/>
      <c r="AB284" s="10"/>
    </row>
    <row r="285" spans="1:28" x14ac:dyDescent="0.25">
      <c r="A285" s="1"/>
      <c r="H285" s="9"/>
      <c r="X285" s="1"/>
      <c r="AB285" s="10"/>
    </row>
    <row r="286" spans="1:28" x14ac:dyDescent="0.25">
      <c r="A286" s="1"/>
      <c r="H286" s="9"/>
      <c r="X286" s="1"/>
      <c r="AB286" s="10"/>
    </row>
    <row r="287" spans="1:28" x14ac:dyDescent="0.25">
      <c r="A287" s="1"/>
      <c r="H287" s="9"/>
      <c r="X287" s="1"/>
      <c r="AB287" s="10"/>
    </row>
    <row r="288" spans="1:28" x14ac:dyDescent="0.25">
      <c r="A288" s="1"/>
      <c r="H288" s="9"/>
      <c r="X288" s="1"/>
      <c r="AB288" s="10"/>
    </row>
    <row r="289" spans="1:28" x14ac:dyDescent="0.25">
      <c r="A289" s="1"/>
      <c r="H289" s="9"/>
      <c r="X289" s="1"/>
      <c r="AB289" s="10"/>
    </row>
    <row r="290" spans="1:28" x14ac:dyDescent="0.25">
      <c r="A290" s="1"/>
      <c r="H290" s="9"/>
      <c r="X290" s="1"/>
      <c r="AB290" s="10"/>
    </row>
    <row r="291" spans="1:28" x14ac:dyDescent="0.25">
      <c r="A291" s="1"/>
      <c r="H291" s="9"/>
      <c r="X291" s="1"/>
      <c r="AB291" s="10"/>
    </row>
    <row r="292" spans="1:28" x14ac:dyDescent="0.25">
      <c r="A292" s="1"/>
      <c r="H292" s="9"/>
      <c r="X292" s="1"/>
      <c r="AB292" s="10"/>
    </row>
    <row r="293" spans="1:28" x14ac:dyDescent="0.25">
      <c r="A293" s="1"/>
      <c r="H293" s="9"/>
      <c r="X293" s="1"/>
      <c r="AB293" s="10"/>
    </row>
    <row r="294" spans="1:28" x14ac:dyDescent="0.25">
      <c r="A294" s="1"/>
      <c r="H294" s="9"/>
      <c r="X294" s="1"/>
      <c r="AB294" s="10"/>
    </row>
    <row r="295" spans="1:28" x14ac:dyDescent="0.25">
      <c r="A295" s="1"/>
      <c r="H295" s="9"/>
      <c r="X295" s="1"/>
      <c r="AB295" s="10"/>
    </row>
    <row r="296" spans="1:28" x14ac:dyDescent="0.25">
      <c r="A296" s="1"/>
      <c r="H296" s="9"/>
      <c r="X296" s="1"/>
      <c r="AB296" s="10"/>
    </row>
    <row r="297" spans="1:28" x14ac:dyDescent="0.25">
      <c r="A297" s="1"/>
      <c r="H297" s="9"/>
      <c r="X297" s="1"/>
      <c r="AB297" s="10"/>
    </row>
    <row r="298" spans="1:28" x14ac:dyDescent="0.25">
      <c r="A298" s="1"/>
      <c r="H298" s="9"/>
      <c r="X298" s="1"/>
      <c r="AB298" s="10"/>
    </row>
    <row r="299" spans="1:28" x14ac:dyDescent="0.25">
      <c r="A299" s="1"/>
      <c r="H299" s="9"/>
      <c r="X299" s="1"/>
      <c r="AB299" s="10"/>
    </row>
    <row r="300" spans="1:28" x14ac:dyDescent="0.25">
      <c r="A300" s="1"/>
      <c r="X300" s="1"/>
      <c r="AB300" s="10"/>
    </row>
    <row r="301" spans="1:28" x14ac:dyDescent="0.25">
      <c r="A301" s="1"/>
      <c r="H301" s="9"/>
      <c r="X301" s="1"/>
      <c r="AB301" s="10"/>
    </row>
    <row r="302" spans="1:28" x14ac:dyDescent="0.25">
      <c r="A302" s="1"/>
      <c r="H302" s="9"/>
      <c r="X302" s="1"/>
      <c r="AB302" s="10"/>
    </row>
    <row r="303" spans="1:28" x14ac:dyDescent="0.25">
      <c r="A303" s="1"/>
      <c r="H303" s="9"/>
      <c r="X303" s="1"/>
      <c r="AB303" s="10"/>
    </row>
    <row r="304" spans="1:28" x14ac:dyDescent="0.25">
      <c r="A304" s="1"/>
      <c r="H304" s="9"/>
      <c r="X304" s="1"/>
      <c r="AB304" s="10"/>
    </row>
    <row r="305" spans="1:28" x14ac:dyDescent="0.25">
      <c r="A305" s="1"/>
      <c r="H305" s="9"/>
      <c r="X305" s="1"/>
      <c r="AB305" s="10"/>
    </row>
    <row r="306" spans="1:28" x14ac:dyDescent="0.25">
      <c r="A306" s="1"/>
      <c r="H306" s="9"/>
      <c r="X306" s="1"/>
      <c r="AB306" s="10"/>
    </row>
    <row r="307" spans="1:28" x14ac:dyDescent="0.25">
      <c r="A307" s="1"/>
      <c r="H307" s="9"/>
      <c r="X307" s="1"/>
      <c r="AB307" s="10"/>
    </row>
    <row r="308" spans="1:28" x14ac:dyDescent="0.25">
      <c r="A308" s="1"/>
      <c r="H308" s="9"/>
      <c r="X308" s="1"/>
      <c r="AB308" s="10"/>
    </row>
    <row r="309" spans="1:28" x14ac:dyDescent="0.25">
      <c r="A309" s="1"/>
      <c r="H309" s="9"/>
      <c r="X309" s="1"/>
      <c r="AB309" s="10"/>
    </row>
    <row r="310" spans="1:28" x14ac:dyDescent="0.25">
      <c r="A310" s="1"/>
      <c r="H310" s="9"/>
      <c r="X310" s="1"/>
      <c r="AB310" s="10"/>
    </row>
    <row r="311" spans="1:28" x14ac:dyDescent="0.25">
      <c r="A311" s="1"/>
      <c r="H311" s="9"/>
      <c r="X311" s="1"/>
      <c r="AB311" s="10"/>
    </row>
    <row r="312" spans="1:28" x14ac:dyDescent="0.25">
      <c r="A312" s="1"/>
      <c r="H312" s="9"/>
      <c r="X312" s="1"/>
      <c r="AB312" s="10"/>
    </row>
    <row r="313" spans="1:28" x14ac:dyDescent="0.25">
      <c r="A313" s="1"/>
      <c r="H313" s="9"/>
      <c r="X313" s="1"/>
      <c r="AB313" s="10"/>
    </row>
    <row r="314" spans="1:28" x14ac:dyDescent="0.25">
      <c r="A314" s="1"/>
      <c r="H314" s="9"/>
      <c r="X314" s="1"/>
      <c r="AB314" s="10"/>
    </row>
    <row r="315" spans="1:28" x14ac:dyDescent="0.25">
      <c r="A315" s="1"/>
      <c r="H315" s="9"/>
      <c r="X315" s="1"/>
      <c r="AB315" s="10"/>
    </row>
    <row r="316" spans="1:28" x14ac:dyDescent="0.25">
      <c r="A316" s="1"/>
      <c r="H316" s="9"/>
      <c r="X316" s="1"/>
      <c r="AB316" s="10"/>
    </row>
    <row r="317" spans="1:28" x14ac:dyDescent="0.25">
      <c r="A317" s="1"/>
      <c r="H317" s="9"/>
      <c r="X317" s="1"/>
      <c r="AB317" s="10"/>
    </row>
    <row r="318" spans="1:28" x14ac:dyDescent="0.25">
      <c r="A318" s="1"/>
      <c r="H318" s="9"/>
      <c r="X318" s="1"/>
      <c r="AB318" s="10"/>
    </row>
    <row r="319" spans="1:28" x14ac:dyDescent="0.25">
      <c r="A319" s="1"/>
      <c r="H319" s="9"/>
      <c r="X319" s="1"/>
      <c r="AB319" s="10"/>
    </row>
    <row r="320" spans="1:28" x14ac:dyDescent="0.25">
      <c r="A320" s="1"/>
      <c r="H320" s="9"/>
      <c r="X320" s="1"/>
      <c r="AB320" s="10"/>
    </row>
    <row r="321" spans="1:28" x14ac:dyDescent="0.25">
      <c r="A321" s="1"/>
      <c r="H321" s="9"/>
      <c r="X321" s="1"/>
      <c r="AB321" s="10"/>
    </row>
    <row r="322" spans="1:28" x14ac:dyDescent="0.25">
      <c r="A322" s="1"/>
      <c r="H322" s="9"/>
      <c r="X322" s="1"/>
      <c r="AB322" s="10"/>
    </row>
    <row r="323" spans="1:28" x14ac:dyDescent="0.25">
      <c r="A323" s="1"/>
      <c r="H323" s="9"/>
      <c r="X323" s="1"/>
      <c r="AB323" s="10"/>
    </row>
    <row r="324" spans="1:28" x14ac:dyDescent="0.25">
      <c r="A324" s="1"/>
      <c r="H324" s="9"/>
      <c r="X324" s="1"/>
      <c r="AB324" s="10"/>
    </row>
    <row r="325" spans="1:28" x14ac:dyDescent="0.25">
      <c r="A325" s="1"/>
      <c r="H325" s="9"/>
      <c r="X325" s="1"/>
      <c r="AB325" s="10"/>
    </row>
    <row r="326" spans="1:28" x14ac:dyDescent="0.25">
      <c r="A326" s="1"/>
      <c r="H326" s="9"/>
      <c r="X326" s="1"/>
      <c r="AB326" s="10"/>
    </row>
    <row r="327" spans="1:28" x14ac:dyDescent="0.25">
      <c r="A327" s="1"/>
      <c r="H327" s="9"/>
      <c r="X327" s="1"/>
      <c r="AB327" s="10"/>
    </row>
    <row r="328" spans="1:28" x14ac:dyDescent="0.25">
      <c r="A328" s="1"/>
      <c r="H328" s="9"/>
      <c r="X328" s="1"/>
      <c r="AB328" s="10"/>
    </row>
    <row r="329" spans="1:28" x14ac:dyDescent="0.25">
      <c r="A329" s="1"/>
      <c r="H329" s="9"/>
      <c r="X329" s="1"/>
      <c r="AB329" s="10"/>
    </row>
    <row r="330" spans="1:28" x14ac:dyDescent="0.25">
      <c r="A330" s="1"/>
      <c r="H330" s="9"/>
      <c r="X330" s="1"/>
      <c r="AB330" s="10"/>
    </row>
    <row r="331" spans="1:28" x14ac:dyDescent="0.25">
      <c r="A331" s="1"/>
      <c r="H331" s="9"/>
      <c r="X331" s="1"/>
      <c r="AB331" s="10"/>
    </row>
    <row r="332" spans="1:28" x14ac:dyDescent="0.25">
      <c r="A332" s="1"/>
      <c r="H332" s="9"/>
      <c r="X332" s="1"/>
      <c r="AB332" s="10"/>
    </row>
    <row r="333" spans="1:28" x14ac:dyDescent="0.25">
      <c r="A333" s="1"/>
      <c r="H333" s="9"/>
      <c r="X333" s="1"/>
      <c r="AB333" s="10"/>
    </row>
    <row r="334" spans="1:28" x14ac:dyDescent="0.25">
      <c r="A334" s="1"/>
      <c r="H334" s="9"/>
      <c r="X334" s="1"/>
      <c r="AB334" s="10"/>
    </row>
    <row r="335" spans="1:28" x14ac:dyDescent="0.25">
      <c r="A335" s="1"/>
      <c r="H335" s="9"/>
      <c r="X335" s="1"/>
      <c r="AB335" s="10"/>
    </row>
    <row r="336" spans="1:28" x14ac:dyDescent="0.25">
      <c r="A336" s="1"/>
      <c r="H336" s="9"/>
      <c r="X336" s="1"/>
      <c r="AB336" s="10"/>
    </row>
    <row r="337" spans="1:28" x14ac:dyDescent="0.25">
      <c r="A337" s="1"/>
      <c r="H337" s="9"/>
      <c r="X337" s="1"/>
      <c r="AB337" s="10"/>
    </row>
    <row r="338" spans="1:28" x14ac:dyDescent="0.25">
      <c r="A338" s="1"/>
      <c r="H338" s="9"/>
      <c r="X338" s="1"/>
      <c r="AB338" s="10"/>
    </row>
    <row r="339" spans="1:28" x14ac:dyDescent="0.25">
      <c r="A339" s="1"/>
      <c r="H339" s="9"/>
      <c r="X339" s="1"/>
      <c r="AB339" s="10"/>
    </row>
    <row r="340" spans="1:28" x14ac:dyDescent="0.25">
      <c r="A340" s="1"/>
      <c r="H340" s="9"/>
      <c r="X340" s="1"/>
      <c r="AB340" s="10"/>
    </row>
    <row r="341" spans="1:28" x14ac:dyDescent="0.25">
      <c r="A341" s="1"/>
      <c r="H341" s="9"/>
      <c r="X341" s="1"/>
      <c r="AB341" s="10"/>
    </row>
    <row r="342" spans="1:28" x14ac:dyDescent="0.25">
      <c r="A342" s="1"/>
      <c r="H342" s="9"/>
      <c r="X342" s="1"/>
      <c r="AB342" s="10"/>
    </row>
    <row r="343" spans="1:28" x14ac:dyDescent="0.25">
      <c r="A343" s="1"/>
      <c r="H343" s="9"/>
      <c r="X343" s="1"/>
      <c r="AB343" s="10"/>
    </row>
    <row r="344" spans="1:28" x14ac:dyDescent="0.25">
      <c r="A344" s="1"/>
      <c r="H344" s="9"/>
      <c r="X344" s="1"/>
      <c r="AB344" s="10"/>
    </row>
    <row r="345" spans="1:28" x14ac:dyDescent="0.25">
      <c r="A345" s="1"/>
      <c r="H345" s="9"/>
      <c r="X345" s="1"/>
      <c r="AB345" s="10"/>
    </row>
    <row r="346" spans="1:28" x14ac:dyDescent="0.25">
      <c r="A346" s="1"/>
      <c r="H346" s="9"/>
      <c r="X346" s="1"/>
      <c r="AB346" s="10"/>
    </row>
    <row r="347" spans="1:28" x14ac:dyDescent="0.25">
      <c r="A347" s="1"/>
      <c r="H347" s="9"/>
      <c r="X347" s="1"/>
      <c r="AB347" s="10"/>
    </row>
    <row r="348" spans="1:28" x14ac:dyDescent="0.25">
      <c r="A348" s="1"/>
      <c r="H348" s="9"/>
      <c r="X348" s="1"/>
      <c r="AB348" s="10"/>
    </row>
    <row r="349" spans="1:28" x14ac:dyDescent="0.25">
      <c r="A349" s="1"/>
      <c r="H349" s="9"/>
      <c r="X349" s="1"/>
      <c r="AB349" s="10"/>
    </row>
    <row r="350" spans="1:28" x14ac:dyDescent="0.25">
      <c r="A350" s="1"/>
      <c r="H350" s="9"/>
      <c r="X350" s="1"/>
      <c r="AB350" s="10"/>
    </row>
    <row r="351" spans="1:28" x14ac:dyDescent="0.25">
      <c r="A351" s="1"/>
      <c r="H351" s="9"/>
      <c r="X351" s="1"/>
      <c r="AB351" s="10"/>
    </row>
    <row r="352" spans="1:28" x14ac:dyDescent="0.25">
      <c r="A352" s="1"/>
      <c r="H352" s="9"/>
      <c r="X352" s="1"/>
      <c r="AB352" s="10"/>
    </row>
    <row r="353" spans="1:28" x14ac:dyDescent="0.25">
      <c r="A353" s="1"/>
      <c r="H353" s="9"/>
      <c r="X353" s="1"/>
      <c r="AB353" s="10"/>
    </row>
    <row r="354" spans="1:28" x14ac:dyDescent="0.25">
      <c r="A354" s="1"/>
      <c r="H354" s="9"/>
      <c r="X354" s="1"/>
      <c r="AB354" s="10"/>
    </row>
    <row r="355" spans="1:28" x14ac:dyDescent="0.25">
      <c r="A355" s="1"/>
      <c r="H355" s="9"/>
      <c r="X355" s="1"/>
      <c r="AB355" s="10"/>
    </row>
    <row r="356" spans="1:28" x14ac:dyDescent="0.25">
      <c r="A356" s="1"/>
      <c r="H356" s="9"/>
      <c r="X356" s="1"/>
      <c r="AB356" s="10"/>
    </row>
    <row r="357" spans="1:28" x14ac:dyDescent="0.25">
      <c r="A357" s="1"/>
      <c r="H357" s="9"/>
      <c r="X357" s="1"/>
      <c r="AB357" s="10"/>
    </row>
    <row r="358" spans="1:28" x14ac:dyDescent="0.25">
      <c r="A358" s="1"/>
      <c r="H358" s="9"/>
      <c r="X358" s="1"/>
      <c r="AB358" s="10"/>
    </row>
    <row r="359" spans="1:28" x14ac:dyDescent="0.25">
      <c r="A359" s="1"/>
      <c r="H359" s="9"/>
      <c r="X359" s="1"/>
      <c r="AB359" s="10"/>
    </row>
    <row r="360" spans="1:28" x14ac:dyDescent="0.25">
      <c r="A360" s="1"/>
      <c r="H360" s="9"/>
      <c r="X360" s="1"/>
      <c r="AB360" s="10"/>
    </row>
    <row r="361" spans="1:28" x14ac:dyDescent="0.25">
      <c r="A361" s="1"/>
      <c r="H361" s="9"/>
      <c r="X361" s="1"/>
      <c r="AB361" s="10"/>
    </row>
    <row r="362" spans="1:28" x14ac:dyDescent="0.25">
      <c r="A362" s="1"/>
      <c r="H362" s="9"/>
      <c r="X362" s="1"/>
      <c r="AB362" s="10"/>
    </row>
    <row r="363" spans="1:28" x14ac:dyDescent="0.25">
      <c r="A363" s="1"/>
      <c r="H363" s="9"/>
      <c r="X363" s="1"/>
      <c r="AB363" s="10"/>
    </row>
    <row r="364" spans="1:28" x14ac:dyDescent="0.25">
      <c r="A364" s="1"/>
      <c r="H364" s="9"/>
      <c r="X364" s="1"/>
      <c r="AB364" s="10"/>
    </row>
    <row r="365" spans="1:28" x14ac:dyDescent="0.25">
      <c r="A365" s="1"/>
      <c r="H365" s="9"/>
      <c r="X365" s="1"/>
      <c r="AB365" s="10"/>
    </row>
    <row r="366" spans="1:28" x14ac:dyDescent="0.25">
      <c r="A366" s="1"/>
      <c r="H366" s="9"/>
      <c r="X366" s="1"/>
      <c r="AB366" s="10"/>
    </row>
    <row r="367" spans="1:28" x14ac:dyDescent="0.25">
      <c r="A367" s="1"/>
      <c r="H367" s="9"/>
      <c r="X367" s="1"/>
      <c r="AB367" s="10"/>
    </row>
    <row r="368" spans="1:28" x14ac:dyDescent="0.25">
      <c r="A368" s="1"/>
      <c r="H368" s="9"/>
      <c r="X368" s="1"/>
      <c r="AB368" s="10"/>
    </row>
    <row r="369" spans="1:28" x14ac:dyDescent="0.25">
      <c r="A369" s="1"/>
      <c r="H369" s="9"/>
      <c r="X369" s="1"/>
      <c r="AB369" s="10"/>
    </row>
    <row r="370" spans="1:28" x14ac:dyDescent="0.25">
      <c r="A370" s="1"/>
      <c r="H370" s="9"/>
      <c r="X370" s="1"/>
      <c r="AB370" s="10"/>
    </row>
    <row r="371" spans="1:28" x14ac:dyDescent="0.25">
      <c r="A371" s="1"/>
      <c r="H371" s="9"/>
      <c r="X371" s="1"/>
      <c r="AB371" s="10"/>
    </row>
    <row r="372" spans="1:28" x14ac:dyDescent="0.25">
      <c r="A372" s="1"/>
      <c r="H372" s="9"/>
      <c r="X372" s="1"/>
      <c r="AB372" s="10"/>
    </row>
    <row r="373" spans="1:28" x14ac:dyDescent="0.25">
      <c r="A373" s="1"/>
      <c r="H373" s="9"/>
      <c r="X373" s="1"/>
      <c r="AB373" s="10"/>
    </row>
    <row r="374" spans="1:28" x14ac:dyDescent="0.25">
      <c r="A374" s="1"/>
      <c r="H374" s="9"/>
      <c r="X374" s="1"/>
      <c r="AB374" s="10"/>
    </row>
    <row r="375" spans="1:28" x14ac:dyDescent="0.25">
      <c r="A375" s="1"/>
      <c r="H375" s="9"/>
      <c r="X375" s="1"/>
      <c r="AB375" s="10"/>
    </row>
    <row r="376" spans="1:28" x14ac:dyDescent="0.25">
      <c r="A376" s="1"/>
      <c r="H376" s="9"/>
      <c r="X376" s="1"/>
      <c r="AB376" s="10"/>
    </row>
    <row r="377" spans="1:28" x14ac:dyDescent="0.25">
      <c r="A377" s="1"/>
      <c r="H377" s="9"/>
      <c r="X377" s="1"/>
      <c r="AB377" s="10"/>
    </row>
    <row r="378" spans="1:28" x14ac:dyDescent="0.25">
      <c r="A378" s="1"/>
      <c r="H378" s="9"/>
      <c r="X378" s="1"/>
      <c r="AB378" s="10"/>
    </row>
    <row r="379" spans="1:28" x14ac:dyDescent="0.25">
      <c r="A379" s="1"/>
      <c r="H379" s="9"/>
      <c r="X379" s="1"/>
      <c r="AB379" s="10"/>
    </row>
    <row r="380" spans="1:28" x14ac:dyDescent="0.25">
      <c r="A380" s="1"/>
      <c r="H380" s="9"/>
      <c r="X380" s="1"/>
      <c r="AB380" s="10"/>
    </row>
    <row r="381" spans="1:28" x14ac:dyDescent="0.25">
      <c r="A381" s="1"/>
      <c r="H381" s="9"/>
      <c r="X381" s="1"/>
      <c r="AB381" s="10"/>
    </row>
    <row r="382" spans="1:28" x14ac:dyDescent="0.25">
      <c r="A382" s="1"/>
      <c r="H382" s="9"/>
      <c r="X382" s="1"/>
      <c r="AB382" s="10"/>
    </row>
    <row r="383" spans="1:28" x14ac:dyDescent="0.25">
      <c r="A383" s="1"/>
      <c r="H383" s="9"/>
      <c r="X383" s="1"/>
      <c r="AB383" s="10"/>
    </row>
    <row r="384" spans="1:28" x14ac:dyDescent="0.25">
      <c r="A384" s="1"/>
      <c r="H384" s="9"/>
      <c r="X384" s="1"/>
      <c r="AB384" s="10"/>
    </row>
    <row r="385" spans="1:28" x14ac:dyDescent="0.25">
      <c r="A385" s="1"/>
      <c r="H385" s="9"/>
      <c r="X385" s="1"/>
      <c r="AB385" s="10"/>
    </row>
    <row r="386" spans="1:28" x14ac:dyDescent="0.25">
      <c r="A386" s="1"/>
      <c r="H386" s="9"/>
      <c r="X386" s="1"/>
      <c r="AB386" s="10"/>
    </row>
    <row r="387" spans="1:28" x14ac:dyDescent="0.25">
      <c r="A387" s="1"/>
      <c r="H387" s="9"/>
      <c r="X387" s="1"/>
      <c r="AB387" s="10"/>
    </row>
    <row r="388" spans="1:28" x14ac:dyDescent="0.25">
      <c r="A388" s="1"/>
      <c r="H388" s="9"/>
      <c r="X388" s="1"/>
      <c r="AB388" s="10"/>
    </row>
    <row r="389" spans="1:28" x14ac:dyDescent="0.25">
      <c r="A389" s="1"/>
      <c r="H389" s="9"/>
      <c r="X389" s="1"/>
      <c r="AB389" s="10"/>
    </row>
    <row r="390" spans="1:28" x14ac:dyDescent="0.25">
      <c r="A390" s="1"/>
      <c r="H390" s="9"/>
      <c r="X390" s="1"/>
      <c r="AB390" s="10"/>
    </row>
    <row r="391" spans="1:28" x14ac:dyDescent="0.25">
      <c r="A391" s="1"/>
      <c r="H391" s="9"/>
      <c r="X391" s="1"/>
      <c r="AB391" s="10"/>
    </row>
    <row r="392" spans="1:28" x14ac:dyDescent="0.25">
      <c r="A392" s="1"/>
      <c r="H392" s="9"/>
      <c r="X392" s="1"/>
      <c r="AB392" s="10"/>
    </row>
    <row r="393" spans="1:28" x14ac:dyDescent="0.25">
      <c r="A393" s="1"/>
      <c r="H393" s="9"/>
      <c r="X393" s="1"/>
      <c r="AB393" s="10"/>
    </row>
    <row r="394" spans="1:28" x14ac:dyDescent="0.25">
      <c r="A394" s="1"/>
      <c r="H394" s="9"/>
      <c r="X394" s="1"/>
      <c r="AB394" s="10"/>
    </row>
    <row r="395" spans="1:28" x14ac:dyDescent="0.25">
      <c r="A395" s="1"/>
      <c r="H395" s="9"/>
      <c r="X395" s="1"/>
      <c r="AB395" s="10"/>
    </row>
    <row r="396" spans="1:28" x14ac:dyDescent="0.25">
      <c r="A396" s="1"/>
      <c r="H396" s="9"/>
      <c r="X396" s="1"/>
      <c r="AB396" s="10"/>
    </row>
    <row r="397" spans="1:28" x14ac:dyDescent="0.25">
      <c r="A397" s="1"/>
      <c r="H397" s="9"/>
      <c r="X397" s="1"/>
      <c r="AB397" s="10"/>
    </row>
    <row r="398" spans="1:28" x14ac:dyDescent="0.25">
      <c r="A398" s="1"/>
      <c r="H398" s="9"/>
      <c r="X398" s="1"/>
      <c r="AB398" s="10"/>
    </row>
    <row r="399" spans="1:28" x14ac:dyDescent="0.25">
      <c r="A399" s="1"/>
      <c r="H399" s="9"/>
      <c r="X399" s="1"/>
      <c r="AB399" s="10"/>
    </row>
    <row r="400" spans="1:28" x14ac:dyDescent="0.25">
      <c r="A400" s="1"/>
      <c r="H400" s="9"/>
      <c r="X400" s="1"/>
      <c r="AB400" s="10"/>
    </row>
    <row r="401" spans="1:28" x14ac:dyDescent="0.25">
      <c r="A401" s="1"/>
      <c r="H401" s="9"/>
      <c r="X401" s="1"/>
      <c r="AB401" s="10"/>
    </row>
    <row r="402" spans="1:28" x14ac:dyDescent="0.25">
      <c r="A402" s="1"/>
      <c r="H402" s="9"/>
      <c r="X402" s="1"/>
      <c r="AB402" s="10"/>
    </row>
    <row r="403" spans="1:28" x14ac:dyDescent="0.25">
      <c r="A403" s="1"/>
      <c r="H403" s="9"/>
      <c r="X403" s="1"/>
      <c r="AB403" s="10"/>
    </row>
    <row r="404" spans="1:28" x14ac:dyDescent="0.25">
      <c r="A404" s="1"/>
      <c r="H404" s="9"/>
      <c r="X404" s="1"/>
      <c r="AB404" s="10"/>
    </row>
    <row r="405" spans="1:28" x14ac:dyDescent="0.25">
      <c r="A405" s="1"/>
      <c r="H405" s="9"/>
      <c r="X405" s="1"/>
      <c r="AB405" s="10"/>
    </row>
    <row r="406" spans="1:28" x14ac:dyDescent="0.25">
      <c r="A406" s="1"/>
      <c r="H406" s="9"/>
      <c r="X406" s="1"/>
      <c r="AB406" s="10"/>
    </row>
    <row r="407" spans="1:28" x14ac:dyDescent="0.25">
      <c r="A407" s="1"/>
      <c r="H407" s="9"/>
      <c r="X407" s="1"/>
      <c r="AB407" s="10"/>
    </row>
    <row r="408" spans="1:28" x14ac:dyDescent="0.25">
      <c r="A408" s="1"/>
      <c r="H408" s="9"/>
      <c r="X408" s="1"/>
      <c r="AB408" s="10"/>
    </row>
    <row r="409" spans="1:28" x14ac:dyDescent="0.25">
      <c r="A409" s="1"/>
      <c r="H409" s="9"/>
      <c r="X409" s="1"/>
      <c r="AB409" s="10"/>
    </row>
    <row r="410" spans="1:28" x14ac:dyDescent="0.25">
      <c r="A410" s="1"/>
      <c r="H410" s="9"/>
      <c r="X410" s="1"/>
      <c r="AB410" s="10"/>
    </row>
    <row r="411" spans="1:28" x14ac:dyDescent="0.25">
      <c r="A411" s="1"/>
      <c r="H411" s="9"/>
      <c r="X411" s="1"/>
      <c r="AB411" s="10"/>
    </row>
    <row r="412" spans="1:28" x14ac:dyDescent="0.25">
      <c r="A412" s="1"/>
      <c r="H412" s="9"/>
      <c r="X412" s="1"/>
      <c r="AB412" s="10"/>
    </row>
    <row r="413" spans="1:28" x14ac:dyDescent="0.25">
      <c r="A413" s="1"/>
      <c r="H413" s="9"/>
      <c r="X413" s="1"/>
      <c r="AB413" s="10"/>
    </row>
    <row r="414" spans="1:28" x14ac:dyDescent="0.25">
      <c r="A414" s="1"/>
      <c r="H414" s="9"/>
      <c r="X414" s="1"/>
      <c r="AB414" s="10"/>
    </row>
    <row r="415" spans="1:28" x14ac:dyDescent="0.25">
      <c r="A415" s="1"/>
      <c r="H415" s="9"/>
      <c r="X415" s="1"/>
      <c r="AB415" s="10"/>
    </row>
    <row r="416" spans="1:28" x14ac:dyDescent="0.25">
      <c r="A416" s="1"/>
      <c r="H416" s="9"/>
      <c r="X416" s="1"/>
      <c r="AB416" s="10"/>
    </row>
    <row r="417" spans="1:28" x14ac:dyDescent="0.25">
      <c r="A417" s="1"/>
      <c r="H417" s="9"/>
      <c r="X417" s="1"/>
      <c r="AB417" s="10"/>
    </row>
    <row r="418" spans="1:28" x14ac:dyDescent="0.25">
      <c r="A418" s="1"/>
      <c r="H418" s="9"/>
      <c r="X418" s="1"/>
      <c r="AB418" s="10"/>
    </row>
    <row r="419" spans="1:28" x14ac:dyDescent="0.25">
      <c r="A419" s="1"/>
      <c r="H419" s="9"/>
      <c r="X419" s="1"/>
      <c r="AB419" s="10"/>
    </row>
    <row r="420" spans="1:28" x14ac:dyDescent="0.25">
      <c r="A420" s="1"/>
      <c r="H420" s="9"/>
      <c r="X420" s="1"/>
      <c r="AB420" s="10"/>
    </row>
    <row r="421" spans="1:28" x14ac:dyDescent="0.25">
      <c r="A421" s="1"/>
      <c r="H421" s="9"/>
      <c r="X421" s="1"/>
      <c r="AB421" s="10"/>
    </row>
    <row r="422" spans="1:28" x14ac:dyDescent="0.25">
      <c r="A422" s="1"/>
      <c r="H422" s="9"/>
      <c r="X422" s="1"/>
      <c r="AB422" s="10"/>
    </row>
    <row r="423" spans="1:28" x14ac:dyDescent="0.25">
      <c r="A423" s="1"/>
      <c r="H423" s="9"/>
      <c r="X423" s="1"/>
      <c r="AB423" s="10"/>
    </row>
    <row r="424" spans="1:28" x14ac:dyDescent="0.25">
      <c r="A424" s="1"/>
      <c r="H424" s="9"/>
      <c r="X424" s="1"/>
      <c r="AB424" s="10"/>
    </row>
    <row r="425" spans="1:28" x14ac:dyDescent="0.25">
      <c r="A425" s="1"/>
      <c r="H425" s="9"/>
      <c r="X425" s="1"/>
      <c r="AB425" s="10"/>
    </row>
    <row r="426" spans="1:28" x14ac:dyDescent="0.25">
      <c r="A426" s="1"/>
      <c r="H426" s="9"/>
      <c r="X426" s="1"/>
      <c r="AB426" s="10"/>
    </row>
    <row r="427" spans="1:28" x14ac:dyDescent="0.25">
      <c r="A427" s="1"/>
      <c r="H427" s="9"/>
      <c r="X427" s="1"/>
      <c r="AB427" s="10"/>
    </row>
    <row r="428" spans="1:28" x14ac:dyDescent="0.25">
      <c r="A428" s="1"/>
      <c r="H428" s="9"/>
      <c r="X428" s="1"/>
      <c r="AB428" s="10"/>
    </row>
    <row r="429" spans="1:28" x14ac:dyDescent="0.25">
      <c r="A429" s="1"/>
      <c r="H429" s="9"/>
      <c r="X429" s="1"/>
      <c r="AB429" s="10"/>
    </row>
    <row r="430" spans="1:28" x14ac:dyDescent="0.25">
      <c r="A430" s="1"/>
      <c r="H430" s="9"/>
      <c r="X430" s="1"/>
      <c r="AB430" s="10"/>
    </row>
    <row r="431" spans="1:28" x14ac:dyDescent="0.25">
      <c r="A431" s="1"/>
      <c r="H431" s="9"/>
      <c r="X431" s="1"/>
      <c r="AB431" s="10"/>
    </row>
    <row r="432" spans="1:28" x14ac:dyDescent="0.25">
      <c r="A432" s="1"/>
      <c r="H432" s="9"/>
      <c r="X432" s="1"/>
      <c r="AB432" s="10"/>
    </row>
    <row r="433" spans="1:28" x14ac:dyDescent="0.25">
      <c r="A433" s="1"/>
      <c r="H433" s="9"/>
      <c r="X433" s="1"/>
      <c r="AB433" s="10"/>
    </row>
    <row r="434" spans="1:28" x14ac:dyDescent="0.25">
      <c r="A434" s="1"/>
      <c r="H434" s="9"/>
      <c r="X434" s="1"/>
      <c r="AB434" s="10"/>
    </row>
    <row r="435" spans="1:28" x14ac:dyDescent="0.25">
      <c r="A435" s="1"/>
      <c r="H435" s="9"/>
      <c r="X435" s="1"/>
      <c r="AB435" s="10"/>
    </row>
    <row r="436" spans="1:28" x14ac:dyDescent="0.25">
      <c r="A436" s="1"/>
      <c r="H436" s="9"/>
      <c r="X436" s="1"/>
      <c r="AB436" s="10"/>
    </row>
    <row r="437" spans="1:28" x14ac:dyDescent="0.25">
      <c r="A437" s="1"/>
      <c r="H437" s="9"/>
      <c r="X437" s="1"/>
      <c r="AB437" s="10"/>
    </row>
    <row r="438" spans="1:28" x14ac:dyDescent="0.25">
      <c r="A438" s="1"/>
      <c r="H438" s="9"/>
      <c r="X438" s="1"/>
      <c r="AB438" s="10"/>
    </row>
    <row r="439" spans="1:28" x14ac:dyDescent="0.25">
      <c r="A439" s="1"/>
      <c r="H439" s="9"/>
      <c r="X439" s="1"/>
      <c r="AB439" s="10"/>
    </row>
    <row r="440" spans="1:28" x14ac:dyDescent="0.25">
      <c r="A440" s="1"/>
      <c r="H440" s="9"/>
      <c r="X440" s="1"/>
      <c r="AB440" s="10"/>
    </row>
    <row r="441" spans="1:28" x14ac:dyDescent="0.25">
      <c r="A441" s="1"/>
      <c r="H441" s="9"/>
      <c r="X441" s="1"/>
      <c r="AB441" s="10"/>
    </row>
    <row r="442" spans="1:28" x14ac:dyDescent="0.25">
      <c r="A442" s="1"/>
      <c r="H442" s="9"/>
      <c r="X442" s="1"/>
      <c r="AB442" s="10"/>
    </row>
    <row r="443" spans="1:28" x14ac:dyDescent="0.25">
      <c r="A443" s="1"/>
      <c r="H443" s="9"/>
      <c r="X443" s="1"/>
      <c r="AB443" s="10"/>
    </row>
    <row r="444" spans="1:28" x14ac:dyDescent="0.25">
      <c r="A444" s="1"/>
      <c r="H444" s="9"/>
      <c r="X444" s="1"/>
      <c r="AB444" s="10"/>
    </row>
    <row r="445" spans="1:28" x14ac:dyDescent="0.25">
      <c r="A445" s="1"/>
      <c r="H445" s="9"/>
      <c r="X445" s="1"/>
      <c r="AB445" s="10"/>
    </row>
    <row r="446" spans="1:28" x14ac:dyDescent="0.25">
      <c r="A446" s="1"/>
      <c r="H446" s="9"/>
      <c r="X446" s="1"/>
      <c r="AB446" s="10"/>
    </row>
    <row r="447" spans="1:28" x14ac:dyDescent="0.25">
      <c r="A447" s="1"/>
      <c r="H447" s="9"/>
      <c r="X447" s="1"/>
      <c r="AB447" s="10"/>
    </row>
    <row r="448" spans="1:28" x14ac:dyDescent="0.25">
      <c r="A448" s="1"/>
      <c r="H448" s="9"/>
      <c r="X448" s="1"/>
      <c r="AB448" s="10"/>
    </row>
    <row r="449" spans="1:28" x14ac:dyDescent="0.25">
      <c r="A449" s="1"/>
      <c r="H449" s="9"/>
      <c r="X449" s="1"/>
      <c r="AB449" s="10"/>
    </row>
    <row r="450" spans="1:28" x14ac:dyDescent="0.25">
      <c r="A450" s="1"/>
      <c r="H450" s="9"/>
      <c r="X450" s="1"/>
      <c r="AB450" s="10"/>
    </row>
    <row r="451" spans="1:28" x14ac:dyDescent="0.25">
      <c r="A451" s="1"/>
      <c r="H451" s="9"/>
      <c r="X451" s="1"/>
      <c r="AB451" s="10"/>
    </row>
    <row r="452" spans="1:28" x14ac:dyDescent="0.25">
      <c r="A452" s="1"/>
      <c r="H452" s="9"/>
      <c r="X452" s="1"/>
      <c r="AB452" s="10"/>
    </row>
    <row r="453" spans="1:28" x14ac:dyDescent="0.25">
      <c r="A453" s="1"/>
      <c r="X453" s="1"/>
      <c r="AB453" s="10"/>
    </row>
    <row r="454" spans="1:28" x14ac:dyDescent="0.25">
      <c r="A454" s="1"/>
      <c r="H454" s="9"/>
      <c r="X454" s="1"/>
      <c r="AB454" s="10"/>
    </row>
    <row r="455" spans="1:28" x14ac:dyDescent="0.25">
      <c r="A455" s="1"/>
      <c r="H455" s="9"/>
      <c r="X455" s="1"/>
      <c r="AB455" s="10"/>
    </row>
    <row r="456" spans="1:28" x14ac:dyDescent="0.25">
      <c r="A456" s="1"/>
      <c r="H456" s="9"/>
      <c r="X456" s="1"/>
      <c r="AB456" s="10"/>
    </row>
    <row r="457" spans="1:28" x14ac:dyDescent="0.25">
      <c r="A457" s="1"/>
      <c r="H457" s="9"/>
      <c r="X457" s="1"/>
      <c r="AB457" s="10"/>
    </row>
    <row r="458" spans="1:28" x14ac:dyDescent="0.25">
      <c r="A458" s="1"/>
      <c r="H458" s="9"/>
      <c r="X458" s="1"/>
      <c r="AB458" s="10"/>
    </row>
    <row r="459" spans="1:28" x14ac:dyDescent="0.25">
      <c r="A459" s="1"/>
      <c r="H459" s="9"/>
      <c r="X459" s="1"/>
      <c r="AB459" s="10"/>
    </row>
    <row r="460" spans="1:28" x14ac:dyDescent="0.25">
      <c r="A460" s="1"/>
      <c r="H460" s="9"/>
      <c r="X460" s="1"/>
      <c r="AB460" s="10"/>
    </row>
    <row r="461" spans="1:28" x14ac:dyDescent="0.25">
      <c r="A461" s="1"/>
      <c r="H461" s="9"/>
      <c r="X461" s="1"/>
      <c r="AB461" s="10"/>
    </row>
    <row r="462" spans="1:28" x14ac:dyDescent="0.25">
      <c r="A462" s="1"/>
      <c r="H462" s="9"/>
      <c r="X462" s="1"/>
      <c r="AB462" s="10"/>
    </row>
    <row r="463" spans="1:28" x14ac:dyDescent="0.25">
      <c r="A463" s="1"/>
      <c r="H463" s="9"/>
      <c r="X463" s="1"/>
      <c r="AB463" s="10"/>
    </row>
    <row r="464" spans="1:28" x14ac:dyDescent="0.25">
      <c r="A464" s="1"/>
      <c r="H464" s="9"/>
      <c r="X464" s="1"/>
      <c r="AB464" s="10"/>
    </row>
    <row r="465" spans="1:28" x14ac:dyDescent="0.25">
      <c r="A465" s="1"/>
      <c r="H465" s="9"/>
      <c r="X465" s="1"/>
      <c r="AB465" s="10"/>
    </row>
    <row r="466" spans="1:28" x14ac:dyDescent="0.25">
      <c r="A466" s="1"/>
      <c r="H466" s="9"/>
      <c r="X466" s="1"/>
      <c r="AB466" s="10"/>
    </row>
    <row r="467" spans="1:28" x14ac:dyDescent="0.25">
      <c r="A467" s="1"/>
      <c r="H467" s="9"/>
      <c r="X467" s="1"/>
      <c r="AB467" s="10"/>
    </row>
    <row r="468" spans="1:28" x14ac:dyDescent="0.25">
      <c r="A468" s="1"/>
      <c r="H468" s="9"/>
      <c r="X468" s="1"/>
      <c r="AB468" s="10"/>
    </row>
    <row r="469" spans="1:28" x14ac:dyDescent="0.25">
      <c r="A469" s="1"/>
      <c r="H469" s="9"/>
      <c r="X469" s="1"/>
      <c r="AB469" s="10"/>
    </row>
    <row r="470" spans="1:28" x14ac:dyDescent="0.25">
      <c r="A470" s="1"/>
      <c r="H470" s="9"/>
      <c r="X470" s="1"/>
      <c r="AB470" s="10"/>
    </row>
    <row r="471" spans="1:28" x14ac:dyDescent="0.25">
      <c r="A471" s="1"/>
      <c r="H471" s="9"/>
      <c r="X471" s="1"/>
      <c r="AB471" s="10"/>
    </row>
    <row r="472" spans="1:28" x14ac:dyDescent="0.25">
      <c r="A472" s="1"/>
      <c r="H472" s="9"/>
      <c r="X472" s="1"/>
      <c r="AB472" s="10"/>
    </row>
    <row r="473" spans="1:28" x14ac:dyDescent="0.25">
      <c r="A473" s="1"/>
      <c r="H473" s="9"/>
      <c r="X473" s="1"/>
      <c r="AB473" s="10"/>
    </row>
    <row r="474" spans="1:28" x14ac:dyDescent="0.25">
      <c r="A474" s="1"/>
      <c r="H474" s="9"/>
      <c r="X474" s="1"/>
      <c r="AB474" s="10"/>
    </row>
    <row r="475" spans="1:28" x14ac:dyDescent="0.25">
      <c r="A475" s="1"/>
      <c r="H475" s="9"/>
      <c r="X475" s="1"/>
      <c r="AB475" s="10"/>
    </row>
    <row r="476" spans="1:28" x14ac:dyDescent="0.25">
      <c r="A476" s="1"/>
      <c r="H476" s="9"/>
      <c r="X476" s="1"/>
      <c r="AB476" s="10"/>
    </row>
    <row r="477" spans="1:28" x14ac:dyDescent="0.25">
      <c r="A477" s="1"/>
      <c r="H477" s="9"/>
      <c r="X477" s="1"/>
      <c r="AB477" s="10"/>
    </row>
    <row r="478" spans="1:28" x14ac:dyDescent="0.25">
      <c r="A478" s="1"/>
      <c r="H478" s="9"/>
      <c r="X478" s="1"/>
      <c r="AB478" s="10"/>
    </row>
    <row r="479" spans="1:28" x14ac:dyDescent="0.25">
      <c r="A479" s="1"/>
      <c r="H479" s="9"/>
      <c r="X479" s="1"/>
      <c r="AB479" s="10"/>
    </row>
    <row r="480" spans="1:28" x14ac:dyDescent="0.25">
      <c r="A480" s="1"/>
      <c r="H480" s="9"/>
      <c r="X480" s="1"/>
      <c r="AB480" s="10"/>
    </row>
    <row r="481" spans="1:28" x14ac:dyDescent="0.25">
      <c r="A481" s="1"/>
      <c r="H481" s="9"/>
      <c r="X481" s="1"/>
      <c r="AB481" s="10"/>
    </row>
    <row r="482" spans="1:28" x14ac:dyDescent="0.25">
      <c r="A482" s="1"/>
      <c r="H482" s="9"/>
      <c r="X482" s="1"/>
      <c r="AB482" s="10"/>
    </row>
    <row r="483" spans="1:28" x14ac:dyDescent="0.25">
      <c r="A483" s="1"/>
      <c r="H483" s="9"/>
      <c r="X483" s="1"/>
      <c r="AB483" s="10"/>
    </row>
    <row r="484" spans="1:28" x14ac:dyDescent="0.25">
      <c r="A484" s="1"/>
      <c r="H484" s="9"/>
      <c r="X484" s="1"/>
      <c r="AB484" s="10"/>
    </row>
    <row r="485" spans="1:28" x14ac:dyDescent="0.25">
      <c r="A485" s="1"/>
      <c r="H485" s="9"/>
      <c r="X485" s="1"/>
      <c r="AB485" s="10"/>
    </row>
    <row r="486" spans="1:28" x14ac:dyDescent="0.25">
      <c r="A486" s="1"/>
      <c r="H486" s="9"/>
      <c r="X486" s="1"/>
      <c r="AB486" s="10"/>
    </row>
    <row r="487" spans="1:28" x14ac:dyDescent="0.25">
      <c r="A487" s="1"/>
      <c r="H487" s="9"/>
      <c r="X487" s="1"/>
      <c r="AB487" s="10"/>
    </row>
    <row r="488" spans="1:28" x14ac:dyDescent="0.25">
      <c r="A488" s="1"/>
      <c r="H488" s="9"/>
      <c r="X488" s="1"/>
      <c r="AB488" s="10"/>
    </row>
    <row r="489" spans="1:28" x14ac:dyDescent="0.25">
      <c r="A489" s="1"/>
      <c r="H489" s="9"/>
      <c r="X489" s="1"/>
      <c r="AB489" s="10"/>
    </row>
    <row r="490" spans="1:28" x14ac:dyDescent="0.25">
      <c r="A490" s="1"/>
      <c r="H490" s="9"/>
      <c r="X490" s="1"/>
      <c r="AB490" s="10"/>
    </row>
    <row r="491" spans="1:28" x14ac:dyDescent="0.25">
      <c r="A491" s="1"/>
      <c r="H491" s="9"/>
      <c r="X491" s="1"/>
      <c r="AB491" s="10"/>
    </row>
    <row r="492" spans="1:28" x14ac:dyDescent="0.25">
      <c r="A492" s="1"/>
      <c r="H492" s="9"/>
      <c r="X492" s="1"/>
      <c r="AB492" s="10"/>
    </row>
    <row r="493" spans="1:28" x14ac:dyDescent="0.25">
      <c r="A493" s="1"/>
      <c r="H493" s="9"/>
      <c r="X493" s="1"/>
      <c r="AB493" s="10"/>
    </row>
    <row r="494" spans="1:28" x14ac:dyDescent="0.25">
      <c r="A494" s="1"/>
      <c r="H494" s="9"/>
      <c r="X494" s="1"/>
      <c r="AB494" s="10"/>
    </row>
    <row r="495" spans="1:28" x14ac:dyDescent="0.25">
      <c r="A495" s="1"/>
      <c r="H495" s="9"/>
      <c r="X495" s="1"/>
      <c r="AB495" s="10"/>
    </row>
    <row r="496" spans="1:28" x14ac:dyDescent="0.25">
      <c r="A496" s="1"/>
      <c r="H496" s="9"/>
      <c r="X496" s="1"/>
      <c r="AB496" s="10"/>
    </row>
    <row r="497" spans="1:28" x14ac:dyDescent="0.25">
      <c r="A497" s="1"/>
      <c r="H497" s="9"/>
      <c r="X497" s="1"/>
      <c r="AB497" s="10"/>
    </row>
    <row r="498" spans="1:28" x14ac:dyDescent="0.25">
      <c r="A498" s="1"/>
      <c r="H498" s="9"/>
      <c r="X498" s="1"/>
      <c r="AB498" s="10"/>
    </row>
    <row r="499" spans="1:28" x14ac:dyDescent="0.25">
      <c r="A499" s="1"/>
      <c r="H499" s="9"/>
      <c r="X499" s="1"/>
      <c r="AB499" s="10"/>
    </row>
    <row r="500" spans="1:28" x14ac:dyDescent="0.25">
      <c r="A500" s="1"/>
      <c r="H500" s="9"/>
      <c r="X500" s="1"/>
      <c r="AB500" s="10"/>
    </row>
    <row r="501" spans="1:28" x14ac:dyDescent="0.25">
      <c r="A501" s="1"/>
      <c r="H501" s="9"/>
      <c r="X501" s="1"/>
      <c r="AB501" s="10"/>
    </row>
    <row r="502" spans="1:28" x14ac:dyDescent="0.25">
      <c r="A502" s="1"/>
      <c r="H502" s="9"/>
      <c r="X502" s="1"/>
      <c r="AB502" s="10"/>
    </row>
    <row r="503" spans="1:28" x14ac:dyDescent="0.25">
      <c r="A503" s="1"/>
      <c r="H503" s="9"/>
      <c r="X503" s="1"/>
      <c r="AB503" s="10"/>
    </row>
    <row r="504" spans="1:28" x14ac:dyDescent="0.25">
      <c r="A504" s="1"/>
      <c r="H504" s="9"/>
      <c r="X504" s="1"/>
      <c r="AB504" s="10"/>
    </row>
    <row r="505" spans="1:28" x14ac:dyDescent="0.25">
      <c r="A505" s="1"/>
      <c r="H505" s="9"/>
      <c r="X505" s="1"/>
      <c r="AB505" s="10"/>
    </row>
    <row r="506" spans="1:28" x14ac:dyDescent="0.25">
      <c r="A506" s="1"/>
      <c r="H506" s="9"/>
      <c r="X506" s="1"/>
      <c r="AB506" s="10"/>
    </row>
    <row r="507" spans="1:28" x14ac:dyDescent="0.25">
      <c r="A507" s="1"/>
      <c r="H507" s="9"/>
      <c r="X507" s="1"/>
      <c r="AB507" s="10"/>
    </row>
    <row r="508" spans="1:28" x14ac:dyDescent="0.25">
      <c r="A508" s="1"/>
      <c r="H508" s="9"/>
      <c r="X508" s="1"/>
      <c r="AB508" s="10"/>
    </row>
    <row r="509" spans="1:28" x14ac:dyDescent="0.25">
      <c r="A509" s="1"/>
      <c r="H509" s="9"/>
      <c r="X509" s="1"/>
      <c r="AB509" s="10"/>
    </row>
    <row r="510" spans="1:28" x14ac:dyDescent="0.25">
      <c r="A510" s="1"/>
      <c r="H510" s="9"/>
      <c r="X510" s="1"/>
      <c r="AB510" s="10"/>
    </row>
    <row r="511" spans="1:28" x14ac:dyDescent="0.25">
      <c r="A511" s="1"/>
      <c r="H511" s="9"/>
      <c r="X511" s="1"/>
      <c r="AB511" s="10"/>
    </row>
    <row r="512" spans="1:28" x14ac:dyDescent="0.25">
      <c r="A512" s="1"/>
      <c r="H512" s="9"/>
      <c r="X512" s="1"/>
      <c r="AB512" s="10"/>
    </row>
    <row r="513" spans="1:28" x14ac:dyDescent="0.25">
      <c r="A513" s="1"/>
      <c r="H513" s="9"/>
      <c r="X513" s="1"/>
      <c r="AB513" s="10"/>
    </row>
    <row r="514" spans="1:28" x14ac:dyDescent="0.25">
      <c r="A514" s="1"/>
      <c r="H514" s="9"/>
      <c r="X514" s="1"/>
      <c r="AB514" s="10"/>
    </row>
    <row r="515" spans="1:28" x14ac:dyDescent="0.25">
      <c r="A515" s="1"/>
      <c r="H515" s="9"/>
      <c r="X515" s="1"/>
      <c r="AB515" s="10"/>
    </row>
    <row r="516" spans="1:28" x14ac:dyDescent="0.25">
      <c r="A516" s="1"/>
      <c r="H516" s="9"/>
      <c r="X516" s="1"/>
      <c r="AB516" s="10"/>
    </row>
    <row r="517" spans="1:28" x14ac:dyDescent="0.25">
      <c r="A517" s="1"/>
      <c r="H517" s="9"/>
      <c r="X517" s="1"/>
      <c r="AB517" s="10"/>
    </row>
    <row r="518" spans="1:28" x14ac:dyDescent="0.25">
      <c r="A518" s="1"/>
      <c r="H518" s="9"/>
      <c r="X518" s="1"/>
      <c r="AB518" s="10"/>
    </row>
    <row r="519" spans="1:28" x14ac:dyDescent="0.25">
      <c r="A519" s="1"/>
      <c r="H519" s="9"/>
      <c r="X519" s="1"/>
      <c r="AB519" s="10"/>
    </row>
    <row r="520" spans="1:28" x14ac:dyDescent="0.25">
      <c r="A520" s="1"/>
      <c r="H520" s="9"/>
      <c r="X520" s="1"/>
      <c r="AB520" s="10"/>
    </row>
    <row r="521" spans="1:28" x14ac:dyDescent="0.25">
      <c r="A521" s="1"/>
      <c r="H521" s="9"/>
      <c r="X521" s="1"/>
      <c r="AB521" s="10"/>
    </row>
    <row r="522" spans="1:28" x14ac:dyDescent="0.25">
      <c r="A522" s="1"/>
      <c r="H522" s="9"/>
      <c r="X522" s="1"/>
      <c r="AB522" s="10"/>
    </row>
    <row r="523" spans="1:28" x14ac:dyDescent="0.25">
      <c r="A523" s="1"/>
      <c r="H523" s="9"/>
      <c r="X523" s="1"/>
      <c r="AB523" s="10"/>
    </row>
    <row r="524" spans="1:28" x14ac:dyDescent="0.25">
      <c r="A524" s="1"/>
      <c r="H524" s="9"/>
      <c r="X524" s="1"/>
      <c r="AB524" s="10"/>
    </row>
    <row r="525" spans="1:28" x14ac:dyDescent="0.25">
      <c r="A525" s="1"/>
      <c r="H525" s="9"/>
      <c r="X525" s="1"/>
      <c r="AB525" s="10"/>
    </row>
    <row r="526" spans="1:28" x14ac:dyDescent="0.25">
      <c r="A526" s="1"/>
      <c r="H526" s="9"/>
      <c r="X526" s="1"/>
      <c r="AB526" s="10"/>
    </row>
    <row r="527" spans="1:28" x14ac:dyDescent="0.25">
      <c r="A527" s="1"/>
      <c r="H527" s="9"/>
      <c r="X527" s="1"/>
      <c r="AB527" s="10"/>
    </row>
    <row r="528" spans="1:28" x14ac:dyDescent="0.25">
      <c r="A528" s="1"/>
      <c r="H528" s="9"/>
      <c r="X528" s="1"/>
      <c r="AB528" s="10"/>
    </row>
    <row r="529" spans="1:28" x14ac:dyDescent="0.25">
      <c r="A529" s="1"/>
      <c r="H529" s="9"/>
      <c r="X529" s="1"/>
      <c r="AB529" s="10"/>
    </row>
    <row r="530" spans="1:28" x14ac:dyDescent="0.25">
      <c r="A530" s="1"/>
      <c r="H530" s="9"/>
      <c r="X530" s="1"/>
      <c r="AB530" s="10"/>
    </row>
    <row r="531" spans="1:28" x14ac:dyDescent="0.25">
      <c r="A531" s="1"/>
      <c r="H531" s="9"/>
      <c r="X531" s="1"/>
      <c r="AB531" s="10"/>
    </row>
    <row r="532" spans="1:28" x14ac:dyDescent="0.25">
      <c r="A532" s="1"/>
      <c r="H532" s="9"/>
      <c r="X532" s="1"/>
      <c r="AB532" s="10"/>
    </row>
    <row r="533" spans="1:28" x14ac:dyDescent="0.25">
      <c r="A533" s="1"/>
      <c r="H533" s="9"/>
      <c r="X533" s="1"/>
      <c r="AB533" s="10"/>
    </row>
    <row r="534" spans="1:28" x14ac:dyDescent="0.25">
      <c r="A534" s="1"/>
      <c r="H534" s="9"/>
      <c r="X534" s="1"/>
      <c r="AB534" s="10"/>
    </row>
    <row r="535" spans="1:28" x14ac:dyDescent="0.25">
      <c r="A535" s="1"/>
      <c r="H535" s="9"/>
      <c r="X535" s="1"/>
      <c r="AB535" s="10"/>
    </row>
    <row r="536" spans="1:28" x14ac:dyDescent="0.25">
      <c r="A536" s="1"/>
      <c r="H536" s="9"/>
      <c r="X536" s="1"/>
      <c r="AB536" s="10"/>
    </row>
    <row r="537" spans="1:28" x14ac:dyDescent="0.25">
      <c r="A537" s="1"/>
      <c r="H537" s="9"/>
      <c r="X537" s="1"/>
      <c r="AB537" s="10"/>
    </row>
    <row r="538" spans="1:28" x14ac:dyDescent="0.25">
      <c r="A538" s="1"/>
      <c r="H538" s="9"/>
      <c r="X538" s="1"/>
      <c r="AB538" s="10"/>
    </row>
    <row r="539" spans="1:28" x14ac:dyDescent="0.25">
      <c r="A539" s="1"/>
      <c r="H539" s="9"/>
      <c r="X539" s="1"/>
      <c r="AB539" s="10"/>
    </row>
    <row r="540" spans="1:28" x14ac:dyDescent="0.25">
      <c r="A540" s="1"/>
      <c r="H540" s="9"/>
      <c r="X540" s="1"/>
      <c r="AB540" s="10"/>
    </row>
    <row r="541" spans="1:28" x14ac:dyDescent="0.25">
      <c r="A541" s="1"/>
      <c r="H541" s="9"/>
      <c r="X541" s="1"/>
      <c r="AB541" s="10"/>
    </row>
    <row r="542" spans="1:28" x14ac:dyDescent="0.25">
      <c r="A542" s="1"/>
      <c r="H542" s="9"/>
      <c r="X542" s="1"/>
      <c r="AB542" s="10"/>
    </row>
    <row r="543" spans="1:28" x14ac:dyDescent="0.25">
      <c r="A543" s="1"/>
      <c r="H543" s="9"/>
      <c r="X543" s="1"/>
      <c r="AB543" s="10"/>
    </row>
    <row r="544" spans="1:28" x14ac:dyDescent="0.25">
      <c r="A544" s="1"/>
      <c r="H544" s="9"/>
      <c r="X544" s="1"/>
      <c r="AB544" s="10"/>
    </row>
    <row r="545" spans="1:28" x14ac:dyDescent="0.25">
      <c r="A545" s="1"/>
      <c r="H545" s="9"/>
      <c r="X545" s="1"/>
      <c r="AB545" s="10"/>
    </row>
    <row r="546" spans="1:28" x14ac:dyDescent="0.25">
      <c r="A546" s="1"/>
      <c r="H546" s="9"/>
      <c r="X546" s="1"/>
      <c r="AB546" s="10"/>
    </row>
    <row r="547" spans="1:28" x14ac:dyDescent="0.25">
      <c r="A547" s="1"/>
      <c r="H547" s="9"/>
      <c r="X547" s="1"/>
      <c r="AB547" s="10"/>
    </row>
    <row r="548" spans="1:28" x14ac:dyDescent="0.25">
      <c r="A548" s="1"/>
      <c r="H548" s="9"/>
      <c r="X548" s="1"/>
      <c r="AB548" s="10"/>
    </row>
    <row r="549" spans="1:28" x14ac:dyDescent="0.25">
      <c r="A549" s="1"/>
      <c r="H549" s="9"/>
      <c r="X549" s="1"/>
      <c r="AB549" s="10"/>
    </row>
    <row r="550" spans="1:28" x14ac:dyDescent="0.25">
      <c r="A550" s="1"/>
      <c r="H550" s="9"/>
      <c r="X550" s="1"/>
      <c r="AB550" s="10"/>
    </row>
    <row r="551" spans="1:28" x14ac:dyDescent="0.25">
      <c r="A551" s="1"/>
      <c r="H551" s="9"/>
      <c r="X551" s="1"/>
      <c r="AB551" s="10"/>
    </row>
    <row r="552" spans="1:28" x14ac:dyDescent="0.25">
      <c r="A552" s="1"/>
      <c r="H552" s="9"/>
      <c r="X552" s="1"/>
      <c r="AB552" s="10"/>
    </row>
    <row r="553" spans="1:28" x14ac:dyDescent="0.25">
      <c r="A553" s="1"/>
      <c r="H553" s="9"/>
      <c r="X553" s="1"/>
      <c r="AB553" s="10"/>
    </row>
    <row r="554" spans="1:28" x14ac:dyDescent="0.25">
      <c r="A554" s="1"/>
      <c r="H554" s="9"/>
      <c r="X554" s="1"/>
      <c r="AB554" s="10"/>
    </row>
    <row r="555" spans="1:28" x14ac:dyDescent="0.25">
      <c r="A555" s="1"/>
      <c r="H555" s="9"/>
      <c r="X555" s="1"/>
      <c r="AB555" s="10"/>
    </row>
    <row r="556" spans="1:28" x14ac:dyDescent="0.25">
      <c r="A556" s="1"/>
      <c r="H556" s="9"/>
      <c r="X556" s="1"/>
      <c r="AB556" s="10"/>
    </row>
    <row r="557" spans="1:28" x14ac:dyDescent="0.25">
      <c r="A557" s="1"/>
      <c r="X557" s="1"/>
      <c r="AB557" s="10"/>
    </row>
    <row r="558" spans="1:28" x14ac:dyDescent="0.25">
      <c r="A558" s="1"/>
      <c r="H558" s="9"/>
      <c r="X558" s="1"/>
      <c r="AB558" s="10"/>
    </row>
    <row r="559" spans="1:28" x14ac:dyDescent="0.25">
      <c r="A559" s="1"/>
      <c r="H559" s="9"/>
      <c r="X559" s="1"/>
      <c r="AB559" s="10"/>
    </row>
    <row r="560" spans="1:28" x14ac:dyDescent="0.25">
      <c r="A560" s="1"/>
      <c r="H560" s="9"/>
      <c r="X560" s="1"/>
      <c r="AB560" s="10"/>
    </row>
    <row r="561" spans="1:28" x14ac:dyDescent="0.25">
      <c r="A561" s="1"/>
      <c r="H561" s="9"/>
      <c r="X561" s="1"/>
      <c r="AB561" s="10"/>
    </row>
    <row r="562" spans="1:28" x14ac:dyDescent="0.25">
      <c r="A562" s="1"/>
      <c r="H562" s="9"/>
      <c r="X562" s="1"/>
      <c r="AB562" s="10"/>
    </row>
    <row r="563" spans="1:28" x14ac:dyDescent="0.25">
      <c r="A563" s="1"/>
      <c r="H563" s="9"/>
      <c r="X563" s="1"/>
      <c r="AB563" s="10"/>
    </row>
    <row r="564" spans="1:28" x14ac:dyDescent="0.25">
      <c r="A564" s="1"/>
      <c r="H564" s="9"/>
      <c r="X564" s="1"/>
      <c r="AB564" s="10"/>
    </row>
    <row r="565" spans="1:28" x14ac:dyDescent="0.25">
      <c r="A565" s="1"/>
      <c r="H565" s="9"/>
      <c r="X565" s="1"/>
      <c r="AB565" s="10"/>
    </row>
    <row r="566" spans="1:28" x14ac:dyDescent="0.25">
      <c r="A566" s="1"/>
      <c r="H566" s="9"/>
      <c r="X566" s="1"/>
      <c r="AB566" s="10"/>
    </row>
    <row r="567" spans="1:28" x14ac:dyDescent="0.25">
      <c r="A567" s="1"/>
      <c r="H567" s="9"/>
      <c r="X567" s="1"/>
      <c r="AB567" s="10"/>
    </row>
    <row r="568" spans="1:28" x14ac:dyDescent="0.25">
      <c r="A568" s="1"/>
      <c r="H568" s="9"/>
      <c r="X568" s="1"/>
      <c r="AB568" s="10"/>
    </row>
    <row r="569" spans="1:28" x14ac:dyDescent="0.25">
      <c r="A569" s="1"/>
      <c r="H569" s="9"/>
      <c r="X569" s="1"/>
      <c r="AB569" s="10"/>
    </row>
    <row r="570" spans="1:28" x14ac:dyDescent="0.25">
      <c r="A570" s="1"/>
      <c r="H570" s="9"/>
      <c r="X570" s="1"/>
      <c r="AB570" s="10"/>
    </row>
    <row r="571" spans="1:28" x14ac:dyDescent="0.25">
      <c r="A571" s="1"/>
      <c r="H571" s="9"/>
      <c r="X571" s="1"/>
      <c r="AB571" s="10"/>
    </row>
    <row r="572" spans="1:28" x14ac:dyDescent="0.25">
      <c r="A572" s="1"/>
      <c r="H572" s="9"/>
      <c r="X572" s="1"/>
      <c r="AB572" s="10"/>
    </row>
    <row r="573" spans="1:28" x14ac:dyDescent="0.25">
      <c r="A573" s="1"/>
      <c r="H573" s="9"/>
      <c r="X573" s="1"/>
      <c r="AB573" s="10"/>
    </row>
    <row r="574" spans="1:28" x14ac:dyDescent="0.25">
      <c r="A574" s="1"/>
      <c r="H574" s="9"/>
      <c r="X574" s="1"/>
      <c r="AB574" s="10"/>
    </row>
    <row r="575" spans="1:28" x14ac:dyDescent="0.25">
      <c r="A575" s="1"/>
      <c r="H575" s="9"/>
      <c r="X575" s="1"/>
      <c r="AB575" s="10"/>
    </row>
    <row r="576" spans="1:28" x14ac:dyDescent="0.25">
      <c r="A576" s="1"/>
      <c r="H576" s="9"/>
      <c r="X576" s="1"/>
      <c r="AB576" s="10"/>
    </row>
    <row r="577" spans="1:28" x14ac:dyDescent="0.25">
      <c r="A577" s="1"/>
      <c r="H577" s="9"/>
      <c r="X577" s="1"/>
      <c r="AB577" s="10"/>
    </row>
    <row r="578" spans="1:28" x14ac:dyDescent="0.25">
      <c r="A578" s="1"/>
      <c r="H578" s="9"/>
      <c r="X578" s="1"/>
      <c r="AB578" s="10"/>
    </row>
    <row r="579" spans="1:28" x14ac:dyDescent="0.25">
      <c r="A579" s="1"/>
      <c r="H579" s="9"/>
      <c r="X579" s="1"/>
      <c r="AB579" s="10"/>
    </row>
    <row r="580" spans="1:28" x14ac:dyDescent="0.25">
      <c r="A580" s="1"/>
      <c r="H580" s="9"/>
      <c r="X580" s="1"/>
      <c r="AB580" s="10"/>
    </row>
    <row r="581" spans="1:28" x14ac:dyDescent="0.25">
      <c r="A581" s="1"/>
      <c r="H581" s="9"/>
      <c r="X581" s="1"/>
      <c r="AB581" s="10"/>
    </row>
    <row r="582" spans="1:28" x14ac:dyDescent="0.25">
      <c r="A582" s="1"/>
      <c r="H582" s="9"/>
      <c r="X582" s="1"/>
      <c r="AB582" s="10"/>
    </row>
    <row r="583" spans="1:28" x14ac:dyDescent="0.25">
      <c r="A583" s="1"/>
      <c r="H583" s="9"/>
      <c r="X583" s="1"/>
      <c r="AB583" s="10"/>
    </row>
    <row r="584" spans="1:28" x14ac:dyDescent="0.25">
      <c r="A584" s="1"/>
      <c r="H584" s="9"/>
      <c r="X584" s="1"/>
      <c r="AB584" s="10"/>
    </row>
    <row r="585" spans="1:28" x14ac:dyDescent="0.25">
      <c r="A585" s="1"/>
      <c r="H585" s="9"/>
      <c r="X585" s="1"/>
      <c r="AB585" s="10"/>
    </row>
    <row r="586" spans="1:28" x14ac:dyDescent="0.25">
      <c r="A586" s="1"/>
      <c r="H586" s="9"/>
      <c r="X586" s="1"/>
      <c r="AB586" s="10"/>
    </row>
    <row r="587" spans="1:28" x14ac:dyDescent="0.25">
      <c r="A587" s="1"/>
      <c r="H587" s="9"/>
      <c r="X587" s="1"/>
      <c r="AB587" s="10"/>
    </row>
    <row r="588" spans="1:28" x14ac:dyDescent="0.25">
      <c r="A588" s="1"/>
      <c r="H588" s="9"/>
      <c r="X588" s="1"/>
      <c r="AB588" s="10"/>
    </row>
    <row r="589" spans="1:28" x14ac:dyDescent="0.25">
      <c r="A589" s="1"/>
      <c r="H589" s="9"/>
      <c r="X589" s="1"/>
      <c r="AB589" s="10"/>
    </row>
    <row r="590" spans="1:28" x14ac:dyDescent="0.25">
      <c r="A590" s="1"/>
      <c r="H590" s="9"/>
      <c r="X590" s="1"/>
      <c r="AB590" s="10"/>
    </row>
    <row r="591" spans="1:28" x14ac:dyDescent="0.25">
      <c r="A591" s="1"/>
      <c r="H591" s="9"/>
      <c r="X591" s="1"/>
      <c r="AB591" s="10"/>
    </row>
    <row r="592" spans="1:28" x14ac:dyDescent="0.25">
      <c r="A592" s="1"/>
      <c r="H592" s="9"/>
      <c r="X592" s="1"/>
      <c r="AB592" s="10"/>
    </row>
    <row r="593" spans="1:28" x14ac:dyDescent="0.25">
      <c r="A593" s="1"/>
      <c r="H593" s="9"/>
      <c r="X593" s="1"/>
      <c r="AB593" s="10"/>
    </row>
    <row r="594" spans="1:28" x14ac:dyDescent="0.25">
      <c r="A594" s="1"/>
      <c r="H594" s="9"/>
      <c r="X594" s="1"/>
      <c r="AB594" s="10"/>
    </row>
    <row r="595" spans="1:28" x14ac:dyDescent="0.25">
      <c r="A595" s="1"/>
      <c r="H595" s="9"/>
      <c r="X595" s="1"/>
      <c r="AB595" s="10"/>
    </row>
    <row r="596" spans="1:28" x14ac:dyDescent="0.25">
      <c r="A596" s="1"/>
      <c r="H596" s="9"/>
      <c r="X596" s="1"/>
      <c r="AB596" s="10"/>
    </row>
    <row r="597" spans="1:28" x14ac:dyDescent="0.25">
      <c r="A597" s="1"/>
      <c r="H597" s="9"/>
      <c r="X597" s="1"/>
      <c r="AB597" s="10"/>
    </row>
    <row r="598" spans="1:28" x14ac:dyDescent="0.25">
      <c r="A598" s="1"/>
      <c r="H598" s="9"/>
      <c r="X598" s="1"/>
      <c r="AB598" s="10"/>
    </row>
    <row r="599" spans="1:28" x14ac:dyDescent="0.25">
      <c r="A599" s="1"/>
      <c r="H599" s="9"/>
      <c r="X599" s="1"/>
      <c r="AB599" s="10"/>
    </row>
    <row r="600" spans="1:28" x14ac:dyDescent="0.25">
      <c r="A600" s="1"/>
      <c r="H600" s="9"/>
      <c r="X600" s="1"/>
      <c r="AB600" s="10"/>
    </row>
    <row r="601" spans="1:28" x14ac:dyDescent="0.25">
      <c r="A601" s="1"/>
      <c r="H601" s="9"/>
      <c r="X601" s="1"/>
      <c r="AB601" s="10"/>
    </row>
    <row r="602" spans="1:28" x14ac:dyDescent="0.25">
      <c r="A602" s="1"/>
      <c r="H602" s="9"/>
      <c r="X602" s="1"/>
      <c r="AB602" s="10"/>
    </row>
    <row r="603" spans="1:28" x14ac:dyDescent="0.25">
      <c r="A603" s="1"/>
      <c r="H603" s="9"/>
      <c r="X603" s="1"/>
      <c r="AB603" s="10"/>
    </row>
    <row r="604" spans="1:28" x14ac:dyDescent="0.25">
      <c r="A604" s="1"/>
      <c r="H604" s="9"/>
      <c r="X604" s="1"/>
      <c r="AB604" s="10"/>
    </row>
    <row r="605" spans="1:28" x14ac:dyDescent="0.25">
      <c r="A605" s="1"/>
      <c r="H605" s="9"/>
      <c r="X605" s="1"/>
      <c r="AB605" s="10"/>
    </row>
    <row r="606" spans="1:28" x14ac:dyDescent="0.25">
      <c r="A606" s="1"/>
      <c r="H606" s="9"/>
      <c r="X606" s="1"/>
      <c r="AB606" s="10"/>
    </row>
    <row r="607" spans="1:28" x14ac:dyDescent="0.25">
      <c r="A607" s="1"/>
      <c r="H607" s="9"/>
      <c r="X607" s="1"/>
      <c r="AB607" s="10"/>
    </row>
    <row r="608" spans="1:28" x14ac:dyDescent="0.25">
      <c r="A608" s="1"/>
      <c r="H608" s="9"/>
      <c r="X608" s="1"/>
      <c r="AB608" s="10"/>
    </row>
    <row r="609" spans="1:28" x14ac:dyDescent="0.25">
      <c r="A609" s="1"/>
      <c r="H609" s="9"/>
      <c r="X609" s="1"/>
      <c r="AB609" s="10"/>
    </row>
    <row r="610" spans="1:28" x14ac:dyDescent="0.25">
      <c r="A610" s="1"/>
      <c r="H610" s="9"/>
      <c r="X610" s="1"/>
      <c r="AB610" s="10"/>
    </row>
    <row r="611" spans="1:28" x14ac:dyDescent="0.25">
      <c r="A611" s="1"/>
      <c r="H611" s="9"/>
      <c r="X611" s="1"/>
      <c r="AB611" s="10"/>
    </row>
    <row r="612" spans="1:28" x14ac:dyDescent="0.25">
      <c r="A612" s="1"/>
      <c r="H612" s="9"/>
      <c r="X612" s="1"/>
      <c r="AB612" s="10"/>
    </row>
    <row r="613" spans="1:28" x14ac:dyDescent="0.25">
      <c r="A613" s="1"/>
      <c r="H613" s="9"/>
      <c r="X613" s="1"/>
      <c r="AB613" s="10"/>
    </row>
    <row r="614" spans="1:28" x14ac:dyDescent="0.25">
      <c r="A614" s="1"/>
      <c r="H614" s="9"/>
      <c r="X614" s="1"/>
      <c r="AB614" s="10"/>
    </row>
    <row r="615" spans="1:28" x14ac:dyDescent="0.25">
      <c r="A615" s="1"/>
      <c r="H615" s="9"/>
      <c r="X615" s="1"/>
      <c r="AB615" s="10"/>
    </row>
    <row r="616" spans="1:28" x14ac:dyDescent="0.25">
      <c r="A616" s="1"/>
      <c r="H616" s="9"/>
      <c r="X616" s="1"/>
      <c r="AB616" s="10"/>
    </row>
    <row r="617" spans="1:28" x14ac:dyDescent="0.25">
      <c r="A617" s="1"/>
      <c r="H617" s="9"/>
      <c r="X617" s="1"/>
      <c r="AB617" s="10"/>
    </row>
    <row r="618" spans="1:28" x14ac:dyDescent="0.25">
      <c r="A618" s="1"/>
      <c r="X618" s="1"/>
      <c r="AB618" s="10"/>
    </row>
    <row r="619" spans="1:28" x14ac:dyDescent="0.25">
      <c r="A619" s="1"/>
      <c r="H619" s="9"/>
      <c r="X619" s="1"/>
      <c r="AB619" s="10"/>
    </row>
    <row r="620" spans="1:28" x14ac:dyDescent="0.25">
      <c r="A620" s="1"/>
      <c r="H620" s="9"/>
      <c r="X620" s="1"/>
      <c r="AB620" s="10"/>
    </row>
    <row r="621" spans="1:28" x14ac:dyDescent="0.25">
      <c r="A621" s="1"/>
      <c r="X621" s="1"/>
      <c r="AB621" s="10"/>
    </row>
    <row r="622" spans="1:28" x14ac:dyDescent="0.25">
      <c r="A622" s="1"/>
      <c r="H622" s="9"/>
      <c r="X622" s="1"/>
      <c r="AB622" s="10"/>
    </row>
    <row r="623" spans="1:28" x14ac:dyDescent="0.25">
      <c r="A623" s="1"/>
      <c r="H623" s="9"/>
      <c r="X623" s="1"/>
      <c r="AB623" s="10"/>
    </row>
    <row r="624" spans="1:28" x14ac:dyDescent="0.25">
      <c r="A624" s="1"/>
      <c r="H624" s="9"/>
      <c r="X624" s="1"/>
      <c r="AB624" s="10"/>
    </row>
    <row r="625" spans="1:28" x14ac:dyDescent="0.25">
      <c r="A625" s="1"/>
      <c r="H625" s="9"/>
      <c r="X625" s="1"/>
      <c r="AB625" s="10"/>
    </row>
    <row r="626" spans="1:28" x14ac:dyDescent="0.25">
      <c r="A626" s="1"/>
      <c r="H626" s="9"/>
      <c r="X626" s="1"/>
      <c r="AB626" s="10"/>
    </row>
    <row r="627" spans="1:28" x14ac:dyDescent="0.25">
      <c r="A627" s="1"/>
      <c r="H627" s="9"/>
      <c r="X627" s="1"/>
      <c r="AB627" s="10"/>
    </row>
    <row r="628" spans="1:28" x14ac:dyDescent="0.25">
      <c r="A628" s="1"/>
      <c r="H628" s="9"/>
      <c r="X628" s="1"/>
      <c r="AB628" s="10"/>
    </row>
    <row r="629" spans="1:28" x14ac:dyDescent="0.25">
      <c r="A629" s="1"/>
      <c r="H629" s="9"/>
      <c r="X629" s="1"/>
      <c r="AB629" s="10"/>
    </row>
    <row r="630" spans="1:28" x14ac:dyDescent="0.25">
      <c r="A630" s="1"/>
      <c r="H630" s="9"/>
      <c r="X630" s="1"/>
      <c r="AB630" s="10"/>
    </row>
    <row r="631" spans="1:28" x14ac:dyDescent="0.25">
      <c r="A631" s="1"/>
      <c r="H631" s="9"/>
      <c r="X631" s="1"/>
      <c r="AB631" s="10"/>
    </row>
    <row r="632" spans="1:28" x14ac:dyDescent="0.25">
      <c r="A632" s="1"/>
      <c r="H632" s="9"/>
      <c r="X632" s="1"/>
      <c r="AB632" s="10"/>
    </row>
    <row r="633" spans="1:28" x14ac:dyDescent="0.25">
      <c r="A633" s="1"/>
      <c r="H633" s="9"/>
      <c r="X633" s="1"/>
      <c r="AB633" s="10"/>
    </row>
    <row r="634" spans="1:28" x14ac:dyDescent="0.25">
      <c r="A634" s="1"/>
      <c r="H634" s="9"/>
      <c r="X634" s="1"/>
      <c r="AB634" s="10"/>
    </row>
    <row r="635" spans="1:28" x14ac:dyDescent="0.25">
      <c r="A635" s="1"/>
      <c r="H635" s="9"/>
      <c r="X635" s="1"/>
      <c r="AB635" s="10"/>
    </row>
    <row r="636" spans="1:28" x14ac:dyDescent="0.25">
      <c r="A636" s="1"/>
      <c r="H636" s="9"/>
      <c r="X636" s="1"/>
      <c r="AB636" s="10"/>
    </row>
    <row r="637" spans="1:28" x14ac:dyDescent="0.25">
      <c r="A637" s="1"/>
      <c r="H637" s="9"/>
      <c r="X637" s="1"/>
      <c r="AB637" s="10"/>
    </row>
    <row r="638" spans="1:28" x14ac:dyDescent="0.25">
      <c r="A638" s="1"/>
      <c r="H638" s="9"/>
      <c r="X638" s="1"/>
      <c r="AB638" s="10"/>
    </row>
    <row r="639" spans="1:28" x14ac:dyDescent="0.25">
      <c r="A639" s="1"/>
      <c r="H639" s="9"/>
      <c r="X639" s="1"/>
      <c r="AB639" s="10"/>
    </row>
    <row r="640" spans="1:28" x14ac:dyDescent="0.25">
      <c r="A640" s="1"/>
      <c r="H640" s="9"/>
      <c r="X640" s="1"/>
      <c r="AB640" s="10"/>
    </row>
    <row r="641" spans="1:28" x14ac:dyDescent="0.25">
      <c r="A641" s="1"/>
      <c r="H641" s="9"/>
      <c r="X641" s="1"/>
      <c r="AB641" s="10"/>
    </row>
    <row r="642" spans="1:28" x14ac:dyDescent="0.25">
      <c r="A642" s="1"/>
      <c r="H642" s="9"/>
      <c r="X642" s="1"/>
      <c r="AB642" s="10"/>
    </row>
    <row r="643" spans="1:28" x14ac:dyDescent="0.25">
      <c r="A643" s="1"/>
      <c r="H643" s="9"/>
      <c r="X643" s="1"/>
      <c r="AB643" s="10"/>
    </row>
    <row r="644" spans="1:28" x14ac:dyDescent="0.25">
      <c r="A644" s="1"/>
      <c r="H644" s="9"/>
      <c r="X644" s="1"/>
      <c r="AB644" s="10"/>
    </row>
    <row r="645" spans="1:28" x14ac:dyDescent="0.25">
      <c r="A645" s="1"/>
      <c r="H645" s="9"/>
      <c r="X645" s="1"/>
      <c r="AB645" s="10"/>
    </row>
    <row r="646" spans="1:28" x14ac:dyDescent="0.25">
      <c r="A646" s="1"/>
      <c r="H646" s="9"/>
      <c r="X646" s="1"/>
      <c r="AB646" s="10"/>
    </row>
    <row r="647" spans="1:28" x14ac:dyDescent="0.25">
      <c r="A647" s="1"/>
      <c r="H647" s="9"/>
      <c r="X647" s="1"/>
      <c r="AB647" s="10"/>
    </row>
    <row r="648" spans="1:28" x14ac:dyDescent="0.25">
      <c r="A648" s="1"/>
      <c r="H648" s="9"/>
      <c r="X648" s="1"/>
      <c r="AB648" s="10"/>
    </row>
    <row r="649" spans="1:28" x14ac:dyDescent="0.25">
      <c r="A649" s="1"/>
      <c r="H649" s="9"/>
      <c r="X649" s="1"/>
      <c r="AB649" s="10"/>
    </row>
    <row r="650" spans="1:28" x14ac:dyDescent="0.25">
      <c r="A650" s="1"/>
      <c r="H650" s="9"/>
      <c r="X650" s="1"/>
      <c r="AB650" s="10"/>
    </row>
    <row r="651" spans="1:28" x14ac:dyDescent="0.25">
      <c r="A651" s="1"/>
      <c r="H651" s="9"/>
      <c r="X651" s="1"/>
      <c r="AB651" s="10"/>
    </row>
    <row r="652" spans="1:28" x14ac:dyDescent="0.25">
      <c r="A652" s="1"/>
      <c r="H652" s="9"/>
      <c r="X652" s="1"/>
      <c r="AB652" s="10"/>
    </row>
    <row r="653" spans="1:28" x14ac:dyDescent="0.25">
      <c r="A653" s="1"/>
      <c r="H653" s="9"/>
      <c r="X653" s="1"/>
      <c r="AB653" s="10"/>
    </row>
    <row r="654" spans="1:28" x14ac:dyDescent="0.25">
      <c r="A654" s="1"/>
      <c r="H654" s="9"/>
      <c r="X654" s="1"/>
      <c r="AB654" s="10"/>
    </row>
    <row r="655" spans="1:28" x14ac:dyDescent="0.25">
      <c r="A655" s="1"/>
      <c r="H655" s="9"/>
      <c r="X655" s="1"/>
      <c r="AB655" s="10"/>
    </row>
    <row r="656" spans="1:28" x14ac:dyDescent="0.25">
      <c r="A656" s="1"/>
      <c r="H656" s="9"/>
      <c r="X656" s="1"/>
      <c r="AB656" s="10"/>
    </row>
    <row r="657" spans="1:28" x14ac:dyDescent="0.25">
      <c r="A657" s="1"/>
      <c r="H657" s="9"/>
      <c r="X657" s="1"/>
      <c r="AB657" s="10"/>
    </row>
    <row r="658" spans="1:28" x14ac:dyDescent="0.25">
      <c r="A658" s="1"/>
      <c r="H658" s="9"/>
      <c r="X658" s="1"/>
      <c r="AB658" s="10"/>
    </row>
    <row r="659" spans="1:28" x14ac:dyDescent="0.25">
      <c r="A659" s="1"/>
      <c r="X659" s="1"/>
      <c r="AB659" s="10"/>
    </row>
    <row r="660" spans="1:28" x14ac:dyDescent="0.25">
      <c r="A660" s="1"/>
      <c r="H660" s="9"/>
      <c r="X660" s="1"/>
      <c r="AB660" s="10"/>
    </row>
    <row r="661" spans="1:28" x14ac:dyDescent="0.25">
      <c r="A661" s="1"/>
      <c r="H661" s="9"/>
      <c r="X661" s="1"/>
      <c r="AB661" s="10"/>
    </row>
    <row r="662" spans="1:28" x14ac:dyDescent="0.25">
      <c r="A662" s="1"/>
      <c r="H662" s="9"/>
      <c r="X662" s="1"/>
      <c r="AB662" s="10"/>
    </row>
    <row r="663" spans="1:28" x14ac:dyDescent="0.25">
      <c r="A663" s="1"/>
      <c r="H663" s="9"/>
      <c r="X663" s="1"/>
      <c r="AB663" s="10"/>
    </row>
    <row r="664" spans="1:28" x14ac:dyDescent="0.25">
      <c r="A664" s="1"/>
      <c r="H664" s="9"/>
      <c r="X664" s="1"/>
      <c r="AB664" s="10"/>
    </row>
    <row r="665" spans="1:28" x14ac:dyDescent="0.25">
      <c r="A665" s="1"/>
      <c r="H665" s="9"/>
      <c r="X665" s="1"/>
      <c r="AB665" s="10"/>
    </row>
    <row r="666" spans="1:28" x14ac:dyDescent="0.25">
      <c r="A666" s="1"/>
      <c r="H666" s="9"/>
      <c r="X666" s="1"/>
      <c r="AB666" s="10"/>
    </row>
    <row r="667" spans="1:28" x14ac:dyDescent="0.25">
      <c r="A667" s="1"/>
      <c r="H667" s="9"/>
      <c r="X667" s="1"/>
      <c r="AB667" s="10"/>
    </row>
    <row r="668" spans="1:28" x14ac:dyDescent="0.25">
      <c r="A668" s="1"/>
      <c r="X668" s="1"/>
      <c r="AB668" s="10"/>
    </row>
    <row r="669" spans="1:28" x14ac:dyDescent="0.25">
      <c r="A669" s="1"/>
      <c r="H669" s="9"/>
      <c r="X669" s="1"/>
      <c r="AB669" s="10"/>
    </row>
    <row r="670" spans="1:28" x14ac:dyDescent="0.25">
      <c r="A670" s="1"/>
      <c r="H670" s="9"/>
      <c r="X670" s="1"/>
      <c r="AB670" s="10"/>
    </row>
    <row r="671" spans="1:28" x14ac:dyDescent="0.25">
      <c r="A671" s="1"/>
      <c r="H671" s="9"/>
      <c r="X671" s="1"/>
      <c r="AB671" s="10"/>
    </row>
    <row r="672" spans="1:28" x14ac:dyDescent="0.25">
      <c r="A672" s="1"/>
      <c r="H672" s="9"/>
      <c r="X672" s="1"/>
      <c r="AB672" s="10"/>
    </row>
    <row r="673" spans="1:28" x14ac:dyDescent="0.25">
      <c r="A673" s="1"/>
      <c r="H673" s="9"/>
      <c r="X673" s="1"/>
      <c r="AB673" s="10"/>
    </row>
    <row r="674" spans="1:28" x14ac:dyDescent="0.25">
      <c r="A674" s="1"/>
      <c r="H674" s="9"/>
      <c r="X674" s="1"/>
      <c r="AB674" s="10"/>
    </row>
    <row r="675" spans="1:28" x14ac:dyDescent="0.25">
      <c r="A675" s="1"/>
      <c r="H675" s="9"/>
      <c r="X675" s="1"/>
      <c r="AB675" s="10"/>
    </row>
    <row r="676" spans="1:28" x14ac:dyDescent="0.25">
      <c r="A676" s="1"/>
      <c r="H676" s="9"/>
      <c r="X676" s="1"/>
      <c r="AB676" s="10"/>
    </row>
    <row r="677" spans="1:28" x14ac:dyDescent="0.25">
      <c r="A677" s="1"/>
      <c r="H677" s="9"/>
      <c r="X677" s="1"/>
      <c r="AB677" s="10"/>
    </row>
    <row r="678" spans="1:28" x14ac:dyDescent="0.25">
      <c r="A678" s="1"/>
      <c r="H678" s="9"/>
      <c r="X678" s="1"/>
      <c r="AB678" s="10"/>
    </row>
    <row r="679" spans="1:28" x14ac:dyDescent="0.25">
      <c r="A679" s="1"/>
      <c r="H679" s="9"/>
      <c r="X679" s="1"/>
      <c r="AB679" s="10"/>
    </row>
    <row r="680" spans="1:28" x14ac:dyDescent="0.25">
      <c r="A680" s="1"/>
      <c r="H680" s="9"/>
      <c r="X680" s="1"/>
      <c r="AB680" s="10"/>
    </row>
    <row r="681" spans="1:28" x14ac:dyDescent="0.25">
      <c r="A681" s="1"/>
      <c r="H681" s="9"/>
      <c r="X681" s="1"/>
      <c r="AB681" s="10"/>
    </row>
    <row r="682" spans="1:28" x14ac:dyDescent="0.25">
      <c r="A682" s="1"/>
      <c r="H682" s="9"/>
      <c r="X682" s="1"/>
      <c r="AB682" s="10"/>
    </row>
    <row r="683" spans="1:28" x14ac:dyDescent="0.25">
      <c r="A683" s="1"/>
      <c r="H683" s="9"/>
      <c r="X683" s="1"/>
      <c r="AB683" s="10"/>
    </row>
    <row r="684" spans="1:28" x14ac:dyDescent="0.25">
      <c r="A684" s="1"/>
      <c r="H684" s="9"/>
      <c r="X684" s="1"/>
      <c r="AB684" s="10"/>
    </row>
    <row r="685" spans="1:28" x14ac:dyDescent="0.25">
      <c r="A685" s="1"/>
      <c r="H685" s="9"/>
      <c r="X685" s="1"/>
      <c r="AB685" s="10"/>
    </row>
    <row r="686" spans="1:28" x14ac:dyDescent="0.25">
      <c r="A686" s="1"/>
      <c r="H686" s="9"/>
      <c r="X686" s="1"/>
      <c r="AB686" s="10"/>
    </row>
    <row r="687" spans="1:28" x14ac:dyDescent="0.25">
      <c r="A687" s="1"/>
      <c r="H687" s="9"/>
      <c r="X687" s="1"/>
      <c r="AB687" s="10"/>
    </row>
    <row r="688" spans="1:28" x14ac:dyDescent="0.25">
      <c r="A688" s="1"/>
      <c r="H688" s="9"/>
      <c r="X688" s="1"/>
      <c r="AB688" s="10"/>
    </row>
    <row r="689" spans="1:28" x14ac:dyDescent="0.25">
      <c r="A689" s="1"/>
      <c r="H689" s="9"/>
      <c r="X689" s="1"/>
      <c r="AB689" s="10"/>
    </row>
    <row r="690" spans="1:28" x14ac:dyDescent="0.25">
      <c r="A690" s="1"/>
      <c r="H690" s="9"/>
      <c r="X690" s="1"/>
      <c r="AB690" s="10"/>
    </row>
    <row r="691" spans="1:28" x14ac:dyDescent="0.25">
      <c r="A691" s="1"/>
      <c r="H691" s="9"/>
      <c r="X691" s="1"/>
      <c r="AB691" s="10"/>
    </row>
    <row r="692" spans="1:28" x14ac:dyDescent="0.25">
      <c r="A692" s="1"/>
      <c r="H692" s="9"/>
      <c r="X692" s="1"/>
      <c r="AB692" s="10"/>
    </row>
    <row r="693" spans="1:28" x14ac:dyDescent="0.25">
      <c r="A693" s="1"/>
      <c r="H693" s="9"/>
      <c r="X693" s="1"/>
      <c r="AB693" s="10"/>
    </row>
    <row r="694" spans="1:28" x14ac:dyDescent="0.25">
      <c r="A694" s="1"/>
      <c r="H694" s="9"/>
      <c r="X694" s="1"/>
      <c r="AB694" s="10"/>
    </row>
    <row r="695" spans="1:28" x14ac:dyDescent="0.25">
      <c r="A695" s="1"/>
      <c r="H695" s="9"/>
      <c r="X695" s="1"/>
      <c r="AB695" s="10"/>
    </row>
    <row r="696" spans="1:28" x14ac:dyDescent="0.25">
      <c r="A696" s="1"/>
      <c r="H696" s="9"/>
      <c r="X696" s="1"/>
      <c r="AB696" s="10"/>
    </row>
    <row r="697" spans="1:28" x14ac:dyDescent="0.25">
      <c r="A697" s="1"/>
      <c r="H697" s="9"/>
      <c r="X697" s="1"/>
      <c r="AB697" s="10"/>
    </row>
    <row r="698" spans="1:28" x14ac:dyDescent="0.25">
      <c r="A698" s="1"/>
      <c r="H698" s="9"/>
      <c r="X698" s="1"/>
      <c r="AB698" s="10"/>
    </row>
    <row r="699" spans="1:28" x14ac:dyDescent="0.25">
      <c r="A699" s="1"/>
      <c r="H699" s="9"/>
      <c r="X699" s="1"/>
      <c r="AB699" s="10"/>
    </row>
    <row r="700" spans="1:28" x14ac:dyDescent="0.25">
      <c r="A700" s="1"/>
      <c r="H700" s="9"/>
      <c r="X700" s="1"/>
      <c r="AB700" s="10"/>
    </row>
    <row r="701" spans="1:28" x14ac:dyDescent="0.25">
      <c r="A701" s="1"/>
      <c r="H701" s="9"/>
      <c r="X701" s="1"/>
      <c r="AB701" s="10"/>
    </row>
    <row r="702" spans="1:28" x14ac:dyDescent="0.25">
      <c r="A702" s="1"/>
      <c r="H702" s="9"/>
      <c r="X702" s="1"/>
      <c r="AB702" s="10"/>
    </row>
    <row r="703" spans="1:28" x14ac:dyDescent="0.25">
      <c r="A703" s="1"/>
      <c r="H703" s="9"/>
      <c r="X703" s="1"/>
      <c r="AB703" s="10"/>
    </row>
    <row r="704" spans="1:28" x14ac:dyDescent="0.25">
      <c r="A704" s="1"/>
      <c r="H704" s="9"/>
      <c r="X704" s="1"/>
      <c r="AB704" s="10"/>
    </row>
    <row r="705" spans="1:28" x14ac:dyDescent="0.25">
      <c r="A705" s="1"/>
      <c r="H705" s="9"/>
      <c r="X705" s="1"/>
      <c r="AB705" s="10"/>
    </row>
    <row r="706" spans="1:28" x14ac:dyDescent="0.25">
      <c r="A706" s="1"/>
      <c r="H706" s="9"/>
      <c r="X706" s="1"/>
      <c r="AB706" s="10"/>
    </row>
  </sheetData>
  <autoFilter ref="A1:K1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2"/>
  <sheetViews>
    <sheetView workbookViewId="0">
      <selection activeCell="G151" sqref="G151"/>
    </sheetView>
  </sheetViews>
  <sheetFormatPr defaultRowHeight="15" x14ac:dyDescent="0.25"/>
  <cols>
    <col min="1" max="1" width="26.42578125" bestFit="1" customWidth="1"/>
    <col min="2" max="2" width="12" style="2" bestFit="1" customWidth="1"/>
  </cols>
  <sheetData>
    <row r="1" spans="1:2" x14ac:dyDescent="0.25">
      <c r="A1" t="s">
        <v>41</v>
      </c>
      <c r="B1" s="2" t="s">
        <v>40</v>
      </c>
    </row>
    <row r="2" spans="1:2" x14ac:dyDescent="0.25">
      <c r="A2" t="s">
        <v>42</v>
      </c>
      <c r="B2" s="2">
        <v>5.3788022994995119E-2</v>
      </c>
    </row>
    <row r="3" spans="1:2" x14ac:dyDescent="0.25">
      <c r="A3" t="s">
        <v>43</v>
      </c>
      <c r="B3" s="2">
        <v>4.3699483871459964E-2</v>
      </c>
    </row>
    <row r="4" spans="1:2" x14ac:dyDescent="0.25">
      <c r="A4" t="s">
        <v>44</v>
      </c>
      <c r="B4" s="2">
        <v>4.3742694854736329E-2</v>
      </c>
    </row>
    <row r="5" spans="1:2" x14ac:dyDescent="0.25">
      <c r="A5" t="s">
        <v>45</v>
      </c>
      <c r="B5" s="2">
        <v>3.0019869804382319E-2</v>
      </c>
    </row>
    <row r="6" spans="1:2" x14ac:dyDescent="0.25">
      <c r="A6" t="s">
        <v>46</v>
      </c>
      <c r="B6" s="2">
        <v>3.5392959117889401E-2</v>
      </c>
    </row>
    <row r="7" spans="1:2" x14ac:dyDescent="0.25">
      <c r="A7" t="s">
        <v>47</v>
      </c>
      <c r="B7" s="2">
        <v>2.0555222034454351E-2</v>
      </c>
    </row>
    <row r="8" spans="1:2" x14ac:dyDescent="0.25">
      <c r="A8" t="s">
        <v>48</v>
      </c>
      <c r="B8" s="2">
        <v>3.6239218711853032E-2</v>
      </c>
    </row>
    <row r="9" spans="1:2" x14ac:dyDescent="0.25">
      <c r="A9" t="s">
        <v>49</v>
      </c>
      <c r="B9" s="2">
        <v>3.2499217987060548E-2</v>
      </c>
    </row>
    <row r="10" spans="1:2" x14ac:dyDescent="0.25">
      <c r="A10" t="s">
        <v>50</v>
      </c>
      <c r="B10" s="2">
        <v>9.6030550003051759E-2</v>
      </c>
    </row>
    <row r="11" spans="1:2" x14ac:dyDescent="0.25">
      <c r="A11" t="s">
        <v>51</v>
      </c>
      <c r="B11" s="2">
        <v>3.9260985851287844E-2</v>
      </c>
    </row>
    <row r="12" spans="1:2" x14ac:dyDescent="0.25">
      <c r="A12" t="s">
        <v>52</v>
      </c>
      <c r="B12" s="2">
        <v>6.5177073478698735E-2</v>
      </c>
    </row>
    <row r="13" spans="1:2" x14ac:dyDescent="0.25">
      <c r="A13" t="s">
        <v>53</v>
      </c>
      <c r="B13" s="2">
        <v>7.4372835159301764E-2</v>
      </c>
    </row>
    <row r="14" spans="1:2" x14ac:dyDescent="0.25">
      <c r="A14" t="s">
        <v>54</v>
      </c>
      <c r="B14" s="2">
        <v>3.4060509204864503E-2</v>
      </c>
    </row>
    <row r="15" spans="1:2" x14ac:dyDescent="0.25">
      <c r="A15" t="s">
        <v>55</v>
      </c>
      <c r="B15" s="2">
        <v>2.5337426662445067E-2</v>
      </c>
    </row>
    <row r="16" spans="1:2" x14ac:dyDescent="0.25">
      <c r="A16" t="s">
        <v>56</v>
      </c>
      <c r="B16" s="2">
        <v>0.15820387840271</v>
      </c>
    </row>
    <row r="17" spans="1:2" x14ac:dyDescent="0.25">
      <c r="A17" t="s">
        <v>57</v>
      </c>
      <c r="B17" s="2">
        <v>5.9800605773925784E-2</v>
      </c>
    </row>
    <row r="18" spans="1:2" x14ac:dyDescent="0.25">
      <c r="A18" t="s">
        <v>58</v>
      </c>
      <c r="B18" s="2">
        <v>6.0332593917846677E-2</v>
      </c>
    </row>
    <row r="19" spans="1:2" x14ac:dyDescent="0.25">
      <c r="A19" t="s">
        <v>59</v>
      </c>
      <c r="B19" s="2">
        <v>3.3346490859985353E-2</v>
      </c>
    </row>
    <row r="20" spans="1:2" x14ac:dyDescent="0.25">
      <c r="A20" t="s">
        <v>60</v>
      </c>
      <c r="B20" s="2">
        <v>3.5243902206420902E-2</v>
      </c>
    </row>
    <row r="21" spans="1:2" x14ac:dyDescent="0.25">
      <c r="A21" t="s">
        <v>61</v>
      </c>
      <c r="B21" s="2">
        <v>3.0210165977478033E-2</v>
      </c>
    </row>
    <row r="22" spans="1:2" x14ac:dyDescent="0.25">
      <c r="A22" t="s">
        <v>62</v>
      </c>
      <c r="B22" s="2">
        <v>3.2152116298675544E-2</v>
      </c>
    </row>
    <row r="23" spans="1:2" x14ac:dyDescent="0.25">
      <c r="A23" t="s">
        <v>63</v>
      </c>
      <c r="B23" s="2">
        <v>2.5029392242431642E-2</v>
      </c>
    </row>
    <row r="24" spans="1:2" x14ac:dyDescent="0.25">
      <c r="A24" t="s">
        <v>64</v>
      </c>
      <c r="B24" s="2">
        <v>2.9570429325103759E-2</v>
      </c>
    </row>
    <row r="25" spans="1:2" x14ac:dyDescent="0.25">
      <c r="A25" t="s">
        <v>65</v>
      </c>
      <c r="B25" s="2">
        <v>5.4923486709594724E-2</v>
      </c>
    </row>
    <row r="26" spans="1:2" x14ac:dyDescent="0.25">
      <c r="A26" t="s">
        <v>66</v>
      </c>
      <c r="B26" s="2">
        <v>3.0245902538299559E-2</v>
      </c>
    </row>
    <row r="27" spans="1:2" x14ac:dyDescent="0.25">
      <c r="A27" t="s">
        <v>67</v>
      </c>
      <c r="B27" s="2">
        <v>3.641449928283691E-2</v>
      </c>
    </row>
    <row r="28" spans="1:2" x14ac:dyDescent="0.25">
      <c r="A28" t="s">
        <v>68</v>
      </c>
      <c r="B28" s="2">
        <v>6.7555861473083498E-2</v>
      </c>
    </row>
    <row r="29" spans="1:2" x14ac:dyDescent="0.25">
      <c r="A29" t="s">
        <v>69</v>
      </c>
      <c r="B29" s="2">
        <v>7.427249431610107E-2</v>
      </c>
    </row>
    <row r="30" spans="1:2" x14ac:dyDescent="0.25">
      <c r="A30" t="s">
        <v>70</v>
      </c>
      <c r="B30" s="2">
        <v>4.1178464889526367E-2</v>
      </c>
    </row>
    <row r="31" spans="1:2" x14ac:dyDescent="0.25">
      <c r="A31" t="s">
        <v>71</v>
      </c>
      <c r="B31" s="2">
        <v>4.8510856628417968E-2</v>
      </c>
    </row>
    <row r="32" spans="1:2" x14ac:dyDescent="0.25">
      <c r="A32" t="s">
        <v>72</v>
      </c>
      <c r="B32" s="2">
        <v>1.745226860046387E-2</v>
      </c>
    </row>
    <row r="33" spans="1:2" x14ac:dyDescent="0.25">
      <c r="A33" t="s">
        <v>73</v>
      </c>
      <c r="B33" s="2">
        <v>2.8940978050231929E-2</v>
      </c>
    </row>
    <row r="34" spans="1:2" x14ac:dyDescent="0.25">
      <c r="A34" t="s">
        <v>74</v>
      </c>
      <c r="B34" s="2">
        <v>3.904426574707031E-2</v>
      </c>
    </row>
    <row r="35" spans="1:2" x14ac:dyDescent="0.25">
      <c r="A35" t="s">
        <v>75</v>
      </c>
      <c r="B35" s="2">
        <v>1.0760480165481569E-2</v>
      </c>
    </row>
    <row r="36" spans="1:2" x14ac:dyDescent="0.25">
      <c r="A36" t="s">
        <v>76</v>
      </c>
      <c r="B36" s="2">
        <v>5.2299427986145022E-2</v>
      </c>
    </row>
    <row r="37" spans="1:2" x14ac:dyDescent="0.25">
      <c r="A37" t="s">
        <v>77</v>
      </c>
      <c r="B37" s="2">
        <v>5.2650890350341796E-2</v>
      </c>
    </row>
    <row r="38" spans="1:2" x14ac:dyDescent="0.25">
      <c r="A38" t="s">
        <v>78</v>
      </c>
      <c r="B38" s="2">
        <v>5.3056941032409669E-2</v>
      </c>
    </row>
    <row r="39" spans="1:2" x14ac:dyDescent="0.25">
      <c r="A39" t="s">
        <v>79</v>
      </c>
      <c r="B39" s="2">
        <v>3.3787453174591059E-2</v>
      </c>
    </row>
    <row r="40" spans="1:2" x14ac:dyDescent="0.25">
      <c r="A40" t="s">
        <v>80</v>
      </c>
      <c r="B40" s="2">
        <v>5.2794280052185061E-2</v>
      </c>
    </row>
    <row r="41" spans="1:2" x14ac:dyDescent="0.25">
      <c r="A41" t="s">
        <v>81</v>
      </c>
      <c r="B41" s="2">
        <v>5.1389164924621582E-2</v>
      </c>
    </row>
    <row r="42" spans="1:2" x14ac:dyDescent="0.25">
      <c r="A42" t="s">
        <v>82</v>
      </c>
      <c r="B42" s="2">
        <v>3.2652666568756102E-2</v>
      </c>
    </row>
    <row r="43" spans="1:2" x14ac:dyDescent="0.25">
      <c r="A43" t="s">
        <v>83</v>
      </c>
      <c r="B43" s="2">
        <v>2.314512014389038E-2</v>
      </c>
    </row>
    <row r="44" spans="1:2" x14ac:dyDescent="0.25">
      <c r="A44" t="s">
        <v>84</v>
      </c>
      <c r="B44" s="2">
        <v>3.9254460334777835E-2</v>
      </c>
    </row>
    <row r="45" spans="1:2" x14ac:dyDescent="0.25">
      <c r="A45" t="s">
        <v>85</v>
      </c>
      <c r="B45" s="2">
        <v>4.559210300445557E-2</v>
      </c>
    </row>
    <row r="46" spans="1:2" x14ac:dyDescent="0.25">
      <c r="A46" t="s">
        <v>26</v>
      </c>
      <c r="B46" s="2">
        <v>4.8029780387878418E-2</v>
      </c>
    </row>
    <row r="47" spans="1:2" x14ac:dyDescent="0.25">
      <c r="A47" t="s">
        <v>24</v>
      </c>
      <c r="B47" s="2">
        <v>3.7448587417602541E-2</v>
      </c>
    </row>
    <row r="48" spans="1:2" x14ac:dyDescent="0.25">
      <c r="A48" t="s">
        <v>86</v>
      </c>
      <c r="B48" s="2">
        <v>2.0685338973999018E-2</v>
      </c>
    </row>
    <row r="49" spans="1:2" x14ac:dyDescent="0.25">
      <c r="A49" t="s">
        <v>87</v>
      </c>
      <c r="B49" s="2">
        <v>2.8029756546020509E-2</v>
      </c>
    </row>
    <row r="50" spans="1:2" x14ac:dyDescent="0.25">
      <c r="A50" t="s">
        <v>88</v>
      </c>
      <c r="B50" s="2">
        <v>5.3025622367858884E-2</v>
      </c>
    </row>
    <row r="51" spans="1:2" x14ac:dyDescent="0.25">
      <c r="A51" t="s">
        <v>89</v>
      </c>
      <c r="B51" s="2">
        <v>5.5275363922119139E-2</v>
      </c>
    </row>
    <row r="52" spans="1:2" x14ac:dyDescent="0.25">
      <c r="A52" t="s">
        <v>90</v>
      </c>
      <c r="B52" s="2">
        <v>3.7070620059967044E-2</v>
      </c>
    </row>
    <row r="53" spans="1:2" x14ac:dyDescent="0.25">
      <c r="A53" t="s">
        <v>91</v>
      </c>
      <c r="B53" s="2">
        <v>0.1006934642791748</v>
      </c>
    </row>
    <row r="54" spans="1:2" x14ac:dyDescent="0.25">
      <c r="A54" t="s">
        <v>92</v>
      </c>
      <c r="B54" s="2">
        <v>8.9247722625732426E-2</v>
      </c>
    </row>
    <row r="55" spans="1:2" x14ac:dyDescent="0.25">
      <c r="A55" t="s">
        <v>93</v>
      </c>
      <c r="B55" s="2">
        <v>5.3168759346008301E-2</v>
      </c>
    </row>
    <row r="56" spans="1:2" x14ac:dyDescent="0.25">
      <c r="A56" t="s">
        <v>94</v>
      </c>
      <c r="B56" s="2">
        <v>3.0179879665374762E-2</v>
      </c>
    </row>
    <row r="57" spans="1:2" x14ac:dyDescent="0.25">
      <c r="A57" t="s">
        <v>95</v>
      </c>
      <c r="B57" s="2">
        <v>6.7874817848205565E-2</v>
      </c>
    </row>
    <row r="58" spans="1:2" x14ac:dyDescent="0.25">
      <c r="A58" t="s">
        <v>96</v>
      </c>
      <c r="B58" s="2">
        <v>6.0649867057800295E-2</v>
      </c>
    </row>
    <row r="59" spans="1:2" x14ac:dyDescent="0.25">
      <c r="A59" t="s">
        <v>97</v>
      </c>
      <c r="B59" s="2">
        <v>6.9499974250793461E-2</v>
      </c>
    </row>
    <row r="60" spans="1:2" x14ac:dyDescent="0.25">
      <c r="A60" t="s">
        <v>98</v>
      </c>
      <c r="B60" s="2">
        <v>6.5633616447448737E-2</v>
      </c>
    </row>
    <row r="61" spans="1:2" x14ac:dyDescent="0.25">
      <c r="A61" t="s">
        <v>99</v>
      </c>
      <c r="B61" s="2">
        <v>4.0539393424987795E-2</v>
      </c>
    </row>
    <row r="62" spans="1:2" x14ac:dyDescent="0.25">
      <c r="A62" t="s">
        <v>100</v>
      </c>
      <c r="B62" s="2">
        <v>3.1932854652404787E-2</v>
      </c>
    </row>
    <row r="63" spans="1:2" x14ac:dyDescent="0.25">
      <c r="A63" t="s">
        <v>101</v>
      </c>
      <c r="B63" s="2">
        <v>3.0375216007232669E-2</v>
      </c>
    </row>
    <row r="64" spans="1:2" x14ac:dyDescent="0.25">
      <c r="A64" t="s">
        <v>102</v>
      </c>
      <c r="B64" s="2">
        <v>3.9626383781433107E-2</v>
      </c>
    </row>
    <row r="65" spans="1:2" x14ac:dyDescent="0.25">
      <c r="A65" t="s">
        <v>103</v>
      </c>
      <c r="B65" s="2">
        <v>1.5309504270553592E-2</v>
      </c>
    </row>
    <row r="66" spans="1:2" x14ac:dyDescent="0.25">
      <c r="A66" t="s">
        <v>104</v>
      </c>
      <c r="B66" s="2">
        <v>3.1864166259765618E-2</v>
      </c>
    </row>
    <row r="67" spans="1:2" x14ac:dyDescent="0.25">
      <c r="A67" t="s">
        <v>105</v>
      </c>
      <c r="B67" s="2">
        <v>5.7381739616394041E-2</v>
      </c>
    </row>
    <row r="68" spans="1:2" x14ac:dyDescent="0.25">
      <c r="A68" t="s">
        <v>106</v>
      </c>
      <c r="B68" s="2">
        <v>6.6092829704284664E-2</v>
      </c>
    </row>
    <row r="69" spans="1:2" x14ac:dyDescent="0.25">
      <c r="A69" t="s">
        <v>107</v>
      </c>
      <c r="B69" s="2">
        <v>3.1288952827453607E-2</v>
      </c>
    </row>
    <row r="70" spans="1:2" x14ac:dyDescent="0.25">
      <c r="A70" t="s">
        <v>108</v>
      </c>
      <c r="B70" s="2">
        <v>3.4943208694458008E-2</v>
      </c>
    </row>
    <row r="71" spans="1:2" x14ac:dyDescent="0.25">
      <c r="A71" t="s">
        <v>109</v>
      </c>
      <c r="B71" s="2">
        <v>2.4752378463745121E-2</v>
      </c>
    </row>
    <row r="72" spans="1:2" x14ac:dyDescent="0.25">
      <c r="A72" t="s">
        <v>110</v>
      </c>
      <c r="B72" s="2">
        <v>3.0198798179626462E-2</v>
      </c>
    </row>
    <row r="73" spans="1:2" x14ac:dyDescent="0.25">
      <c r="A73" t="s">
        <v>111</v>
      </c>
      <c r="B73" s="2">
        <v>8.3781719207763672E-2</v>
      </c>
    </row>
    <row r="74" spans="1:2" x14ac:dyDescent="0.25">
      <c r="A74" t="s">
        <v>112</v>
      </c>
      <c r="B74" s="2">
        <v>3.0458106994628909E-2</v>
      </c>
    </row>
    <row r="75" spans="1:2" x14ac:dyDescent="0.25">
      <c r="A75" t="s">
        <v>113</v>
      </c>
      <c r="B75" s="2">
        <v>4.7808609008789062E-2</v>
      </c>
    </row>
    <row r="76" spans="1:2" x14ac:dyDescent="0.25">
      <c r="A76" t="s">
        <v>114</v>
      </c>
      <c r="B76" s="2">
        <v>4.9773173332214364E-2</v>
      </c>
    </row>
    <row r="77" spans="1:2" x14ac:dyDescent="0.25">
      <c r="A77" t="s">
        <v>115</v>
      </c>
      <c r="B77" s="2">
        <v>4.7944393157958981E-2</v>
      </c>
    </row>
    <row r="78" spans="1:2" x14ac:dyDescent="0.25">
      <c r="A78" t="s">
        <v>116</v>
      </c>
      <c r="B78" s="2">
        <v>4.5772438049316404E-2</v>
      </c>
    </row>
    <row r="79" spans="1:2" x14ac:dyDescent="0.25">
      <c r="A79" t="s">
        <v>32</v>
      </c>
      <c r="B79" s="2">
        <v>7.3901367187499997E-2</v>
      </c>
    </row>
    <row r="80" spans="1:2" x14ac:dyDescent="0.25">
      <c r="A80" t="s">
        <v>117</v>
      </c>
      <c r="B80" s="2">
        <v>4.4078493118286134E-2</v>
      </c>
    </row>
    <row r="81" spans="1:2" x14ac:dyDescent="0.25">
      <c r="A81" t="s">
        <v>118</v>
      </c>
      <c r="B81" s="2">
        <v>3.4846279621124271E-2</v>
      </c>
    </row>
    <row r="82" spans="1:2" x14ac:dyDescent="0.25">
      <c r="A82" t="s">
        <v>119</v>
      </c>
      <c r="B82" s="2">
        <v>4.9770565032958985E-2</v>
      </c>
    </row>
    <row r="83" spans="1:2" x14ac:dyDescent="0.25">
      <c r="A83" t="s">
        <v>120</v>
      </c>
      <c r="B83" s="2">
        <v>4.6477227210998541E-2</v>
      </c>
    </row>
    <row r="84" spans="1:2" x14ac:dyDescent="0.25">
      <c r="A84" t="s">
        <v>121</v>
      </c>
      <c r="B84" s="2">
        <v>3.7074651718139645E-2</v>
      </c>
    </row>
    <row r="85" spans="1:2" x14ac:dyDescent="0.25">
      <c r="A85" t="s">
        <v>122</v>
      </c>
      <c r="B85" s="2">
        <v>5.3240032196044923E-2</v>
      </c>
    </row>
    <row r="86" spans="1:2" x14ac:dyDescent="0.25">
      <c r="A86" t="s">
        <v>123</v>
      </c>
      <c r="B86" s="2">
        <v>2.4219677448272709E-2</v>
      </c>
    </row>
    <row r="87" spans="1:2" x14ac:dyDescent="0.25">
      <c r="A87" t="s">
        <v>124</v>
      </c>
      <c r="B87" s="2">
        <v>5.9689879417419434E-2</v>
      </c>
    </row>
    <row r="88" spans="1:2" x14ac:dyDescent="0.25">
      <c r="A88" t="s">
        <v>125</v>
      </c>
      <c r="B88" s="2">
        <v>4.4180316925048826E-2</v>
      </c>
    </row>
    <row r="89" spans="1:2" x14ac:dyDescent="0.25">
      <c r="A89" t="s">
        <v>126</v>
      </c>
      <c r="B89" s="2">
        <v>4.2942357063293454E-2</v>
      </c>
    </row>
    <row r="90" spans="1:2" x14ac:dyDescent="0.25">
      <c r="A90" t="s">
        <v>127</v>
      </c>
      <c r="B90" s="2">
        <v>3.0883715152740479E-2</v>
      </c>
    </row>
    <row r="91" spans="1:2" x14ac:dyDescent="0.25">
      <c r="A91" t="s">
        <v>128</v>
      </c>
      <c r="B91" s="2">
        <v>6.3410363197326666E-2</v>
      </c>
    </row>
    <row r="92" spans="1:2" x14ac:dyDescent="0.25">
      <c r="A92" t="s">
        <v>129</v>
      </c>
      <c r="B92" s="2">
        <v>6.3490953445434567E-2</v>
      </c>
    </row>
    <row r="93" spans="1:2" x14ac:dyDescent="0.25">
      <c r="A93" t="s">
        <v>130</v>
      </c>
      <c r="B93" s="2">
        <v>6.8988728523254383E-2</v>
      </c>
    </row>
    <row r="94" spans="1:2" x14ac:dyDescent="0.25">
      <c r="A94" t="s">
        <v>131</v>
      </c>
      <c r="B94" s="2">
        <v>6.5074038505554196E-2</v>
      </c>
    </row>
    <row r="95" spans="1:2" x14ac:dyDescent="0.25">
      <c r="A95" t="s">
        <v>132</v>
      </c>
      <c r="B95" s="2">
        <v>5.273303508758545E-2</v>
      </c>
    </row>
    <row r="96" spans="1:2" x14ac:dyDescent="0.25">
      <c r="A96" t="s">
        <v>34</v>
      </c>
      <c r="B96" s="2">
        <v>5.0556774139404299E-2</v>
      </c>
    </row>
    <row r="97" spans="1:2" x14ac:dyDescent="0.25">
      <c r="A97" t="s">
        <v>133</v>
      </c>
      <c r="B97" s="2">
        <v>2.7802169322967529E-2</v>
      </c>
    </row>
    <row r="98" spans="1:2" x14ac:dyDescent="0.25">
      <c r="A98" t="s">
        <v>134</v>
      </c>
      <c r="B98" s="2">
        <v>4.2370047569274899E-2</v>
      </c>
    </row>
    <row r="99" spans="1:2" x14ac:dyDescent="0.25">
      <c r="A99" t="s">
        <v>135</v>
      </c>
      <c r="B99" s="2">
        <v>5.6253824234008792E-2</v>
      </c>
    </row>
    <row r="100" spans="1:2" x14ac:dyDescent="0.25">
      <c r="A100" t="s">
        <v>136</v>
      </c>
      <c r="B100" s="2">
        <v>3.9867937564849847E-2</v>
      </c>
    </row>
    <row r="101" spans="1:2" x14ac:dyDescent="0.25">
      <c r="A101" t="s">
        <v>137</v>
      </c>
      <c r="B101" s="2">
        <v>3.9374222755432127E-2</v>
      </c>
    </row>
    <row r="102" spans="1:2" x14ac:dyDescent="0.25">
      <c r="A102" t="s">
        <v>138</v>
      </c>
      <c r="B102" s="2">
        <v>6.1413288116455078E-2</v>
      </c>
    </row>
    <row r="103" spans="1:2" x14ac:dyDescent="0.25">
      <c r="A103" t="s">
        <v>139</v>
      </c>
      <c r="B103" s="2">
        <v>4.8737421035766601E-2</v>
      </c>
    </row>
    <row r="104" spans="1:2" x14ac:dyDescent="0.25">
      <c r="A104" t="s">
        <v>140</v>
      </c>
      <c r="B104" s="2">
        <v>4.5007309913635253E-2</v>
      </c>
    </row>
    <row r="105" spans="1:2" x14ac:dyDescent="0.25">
      <c r="A105" t="s">
        <v>141</v>
      </c>
      <c r="B105" s="2">
        <v>2.9635038375854492E-2</v>
      </c>
    </row>
    <row r="106" spans="1:2" x14ac:dyDescent="0.25">
      <c r="A106" t="s">
        <v>142</v>
      </c>
      <c r="B106" s="2">
        <v>4.482187747955322E-2</v>
      </c>
    </row>
    <row r="107" spans="1:2" x14ac:dyDescent="0.25">
      <c r="A107" t="s">
        <v>143</v>
      </c>
      <c r="B107" s="2">
        <v>4.2479534149169919E-2</v>
      </c>
    </row>
    <row r="108" spans="1:2" x14ac:dyDescent="0.25">
      <c r="A108" t="s">
        <v>144</v>
      </c>
      <c r="B108" s="2">
        <v>4.4997620582580569E-2</v>
      </c>
    </row>
    <row r="109" spans="1:2" x14ac:dyDescent="0.25">
      <c r="A109" t="s">
        <v>145</v>
      </c>
      <c r="B109" s="2">
        <v>4.2786297798156736E-2</v>
      </c>
    </row>
    <row r="110" spans="1:2" x14ac:dyDescent="0.25">
      <c r="A110" t="s">
        <v>146</v>
      </c>
      <c r="B110" s="2">
        <v>4.0275545120239259E-2</v>
      </c>
    </row>
    <row r="111" spans="1:2" x14ac:dyDescent="0.25">
      <c r="A111" t="s">
        <v>147</v>
      </c>
      <c r="B111" s="2">
        <v>4.4715890884399416E-2</v>
      </c>
    </row>
    <row r="112" spans="1:2" x14ac:dyDescent="0.25">
      <c r="A112" t="s">
        <v>148</v>
      </c>
      <c r="B112" s="2">
        <v>2.527101278305054E-2</v>
      </c>
    </row>
    <row r="113" spans="1:2" x14ac:dyDescent="0.25">
      <c r="A113" t="s">
        <v>149</v>
      </c>
      <c r="B113" s="2">
        <v>5.923069953918457E-2</v>
      </c>
    </row>
    <row r="114" spans="1:2" x14ac:dyDescent="0.25">
      <c r="A114" t="s">
        <v>36</v>
      </c>
      <c r="B114" s="2">
        <v>8.3766813278198238E-2</v>
      </c>
    </row>
    <row r="115" spans="1:2" x14ac:dyDescent="0.25">
      <c r="A115" t="s">
        <v>150</v>
      </c>
      <c r="B115" s="2">
        <v>5.6107807159423831E-2</v>
      </c>
    </row>
    <row r="116" spans="1:2" x14ac:dyDescent="0.25">
      <c r="A116" t="s">
        <v>151</v>
      </c>
      <c r="B116" s="2">
        <v>4.8860831260681151E-2</v>
      </c>
    </row>
    <row r="117" spans="1:2" x14ac:dyDescent="0.25">
      <c r="A117" t="s">
        <v>152</v>
      </c>
      <c r="B117" s="2">
        <v>3.0039830207824712E-2</v>
      </c>
    </row>
    <row r="118" spans="1:2" x14ac:dyDescent="0.25">
      <c r="A118" t="s">
        <v>27</v>
      </c>
      <c r="B118" s="2">
        <v>5.8050088882446289E-2</v>
      </c>
    </row>
    <row r="119" spans="1:2" x14ac:dyDescent="0.25">
      <c r="A119" t="s">
        <v>153</v>
      </c>
      <c r="B119" s="2">
        <v>6.7108082771301272E-2</v>
      </c>
    </row>
    <row r="120" spans="1:2" x14ac:dyDescent="0.25">
      <c r="A120" t="s">
        <v>154</v>
      </c>
      <c r="B120" s="2">
        <v>6.1271514892578115E-2</v>
      </c>
    </row>
    <row r="121" spans="1:2" x14ac:dyDescent="0.25">
      <c r="A121" t="s">
        <v>155</v>
      </c>
      <c r="B121" s="2">
        <v>7.1693043708801266E-2</v>
      </c>
    </row>
    <row r="122" spans="1:2" x14ac:dyDescent="0.25">
      <c r="A122" t="s">
        <v>156</v>
      </c>
      <c r="B122" s="2">
        <v>6.5100216865539545E-2</v>
      </c>
    </row>
    <row r="123" spans="1:2" x14ac:dyDescent="0.25">
      <c r="A123" t="s">
        <v>157</v>
      </c>
      <c r="B123" s="2">
        <v>3.4700188636779788E-2</v>
      </c>
    </row>
    <row r="124" spans="1:2" x14ac:dyDescent="0.25">
      <c r="A124" t="s">
        <v>158</v>
      </c>
      <c r="B124" s="2">
        <v>4.9129104614257811E-2</v>
      </c>
    </row>
    <row r="125" spans="1:2" x14ac:dyDescent="0.25">
      <c r="A125" t="s">
        <v>159</v>
      </c>
      <c r="B125" s="2">
        <v>6.6021127700805662E-2</v>
      </c>
    </row>
    <row r="126" spans="1:2" x14ac:dyDescent="0.25">
      <c r="A126" t="s">
        <v>160</v>
      </c>
      <c r="B126" s="2">
        <v>5.2092418670654297E-2</v>
      </c>
    </row>
    <row r="127" spans="1:2" x14ac:dyDescent="0.25">
      <c r="A127" t="s">
        <v>161</v>
      </c>
      <c r="B127" s="2">
        <v>5.0547342300415042E-2</v>
      </c>
    </row>
    <row r="128" spans="1:2" x14ac:dyDescent="0.25">
      <c r="A128" t="s">
        <v>162</v>
      </c>
      <c r="B128" s="2">
        <v>9.1722183227539056E-2</v>
      </c>
    </row>
    <row r="129" spans="1:2" x14ac:dyDescent="0.25">
      <c r="A129" t="s">
        <v>163</v>
      </c>
      <c r="B129" s="2">
        <v>9.4504728317260742E-2</v>
      </c>
    </row>
    <row r="130" spans="1:2" x14ac:dyDescent="0.25">
      <c r="A130" t="s">
        <v>164</v>
      </c>
      <c r="B130" s="2">
        <v>4.1214356422424318E-2</v>
      </c>
    </row>
    <row r="131" spans="1:2" x14ac:dyDescent="0.25">
      <c r="A131" t="s">
        <v>165</v>
      </c>
      <c r="B131" s="2">
        <v>6.4401617050170903E-2</v>
      </c>
    </row>
    <row r="132" spans="1:2" x14ac:dyDescent="0.25">
      <c r="A132" t="s">
        <v>166</v>
      </c>
      <c r="B132" s="2">
        <v>6.4268817901611333E-2</v>
      </c>
    </row>
    <row r="133" spans="1:2" x14ac:dyDescent="0.25">
      <c r="A133" t="s">
        <v>167</v>
      </c>
      <c r="B133" s="2">
        <v>3.2280955314636234E-2</v>
      </c>
    </row>
    <row r="134" spans="1:2" x14ac:dyDescent="0.25">
      <c r="A134" t="s">
        <v>168</v>
      </c>
      <c r="B134" s="2">
        <v>6.4598550796508794E-2</v>
      </c>
    </row>
    <row r="135" spans="1:2" x14ac:dyDescent="0.25">
      <c r="A135" t="s">
        <v>169</v>
      </c>
      <c r="B135" s="2">
        <v>5.2958230972290042E-2</v>
      </c>
    </row>
    <row r="136" spans="1:2" x14ac:dyDescent="0.25">
      <c r="A136" t="s">
        <v>170</v>
      </c>
      <c r="B136" s="2">
        <v>5.1068172454833985E-2</v>
      </c>
    </row>
    <row r="137" spans="1:2" x14ac:dyDescent="0.25">
      <c r="A137" t="s">
        <v>171</v>
      </c>
      <c r="B137" s="2">
        <v>7.6018733978271483E-2</v>
      </c>
    </row>
    <row r="138" spans="1:2" x14ac:dyDescent="0.25">
      <c r="A138" t="s">
        <v>172</v>
      </c>
      <c r="B138" s="2">
        <v>6.0828666687011722E-2</v>
      </c>
    </row>
    <row r="139" spans="1:2" x14ac:dyDescent="0.25">
      <c r="A139" t="s">
        <v>173</v>
      </c>
      <c r="B139" s="2">
        <v>5.1574687957763675E-2</v>
      </c>
    </row>
    <row r="140" spans="1:2" x14ac:dyDescent="0.25">
      <c r="A140" t="s">
        <v>174</v>
      </c>
      <c r="B140" s="2">
        <v>4.9552941322326662E-2</v>
      </c>
    </row>
    <row r="141" spans="1:2" x14ac:dyDescent="0.25">
      <c r="A141" t="s">
        <v>175</v>
      </c>
      <c r="B141" s="2">
        <v>3.4790177345275876E-2</v>
      </c>
    </row>
    <row r="142" spans="1:2" x14ac:dyDescent="0.25">
      <c r="A142" t="s">
        <v>176</v>
      </c>
      <c r="B142" s="2">
        <v>5.1939353942871094E-2</v>
      </c>
    </row>
    <row r="143" spans="1:2" x14ac:dyDescent="0.25">
      <c r="A143" t="s">
        <v>177</v>
      </c>
      <c r="B143" s="2">
        <v>3.5177168846130369E-2</v>
      </c>
    </row>
    <row r="144" spans="1:2" x14ac:dyDescent="0.25">
      <c r="A144" t="s">
        <v>178</v>
      </c>
      <c r="B144" s="2">
        <v>4.4490571022033694E-2</v>
      </c>
    </row>
    <row r="145" spans="1:2" x14ac:dyDescent="0.25">
      <c r="A145" t="s">
        <v>179</v>
      </c>
      <c r="B145" s="2">
        <v>0.1369332027435303</v>
      </c>
    </row>
    <row r="146" spans="1:2" x14ac:dyDescent="0.25">
      <c r="A146" t="s">
        <v>180</v>
      </c>
      <c r="B146" s="2">
        <v>5.4240508079528807E-2</v>
      </c>
    </row>
    <row r="147" spans="1:2" x14ac:dyDescent="0.25">
      <c r="A147" t="s">
        <v>181</v>
      </c>
      <c r="B147" s="2">
        <v>6.6755661964416499E-2</v>
      </c>
    </row>
    <row r="148" spans="1:2" x14ac:dyDescent="0.25">
      <c r="A148" t="s">
        <v>182</v>
      </c>
      <c r="B148" s="2">
        <v>5.5863394737243652E-2</v>
      </c>
    </row>
    <row r="149" spans="1:2" x14ac:dyDescent="0.25">
      <c r="A149" t="s">
        <v>183</v>
      </c>
      <c r="B149" s="2">
        <v>5.0846519470214846E-2</v>
      </c>
    </row>
    <row r="150" spans="1:2" x14ac:dyDescent="0.25">
      <c r="A150" t="s">
        <v>184</v>
      </c>
      <c r="B150" s="2">
        <v>5.4035034179687497E-2</v>
      </c>
    </row>
    <row r="151" spans="1:2" x14ac:dyDescent="0.25">
      <c r="A151" t="s">
        <v>185</v>
      </c>
      <c r="B151" s="2">
        <v>4.2858457565307616E-2</v>
      </c>
    </row>
    <row r="152" spans="1:2" x14ac:dyDescent="0.25">
      <c r="A152" t="s">
        <v>186</v>
      </c>
      <c r="B152" s="2">
        <v>3.1224687099456791E-2</v>
      </c>
    </row>
    <row r="153" spans="1:2" x14ac:dyDescent="0.25">
      <c r="A153" t="s">
        <v>187</v>
      </c>
      <c r="B153" s="2">
        <v>3.3947162628173828E-2</v>
      </c>
    </row>
    <row r="154" spans="1:2" x14ac:dyDescent="0.25">
      <c r="A154" t="s">
        <v>188</v>
      </c>
      <c r="B154" s="2">
        <v>6.1253414154052735E-2</v>
      </c>
    </row>
    <row r="155" spans="1:2" x14ac:dyDescent="0.25">
      <c r="A155" t="s">
        <v>30</v>
      </c>
      <c r="B155" s="2">
        <v>5.3065810203552249E-2</v>
      </c>
    </row>
    <row r="156" spans="1:2" x14ac:dyDescent="0.25">
      <c r="A156" t="s">
        <v>29</v>
      </c>
      <c r="B156" s="2">
        <v>4.1410350799560548E-2</v>
      </c>
    </row>
    <row r="157" spans="1:2" x14ac:dyDescent="0.25">
      <c r="A157" t="s">
        <v>189</v>
      </c>
      <c r="B157" s="2">
        <v>9.3066692352294922E-2</v>
      </c>
    </row>
    <row r="158" spans="1:2" x14ac:dyDescent="0.25">
      <c r="A158" t="s">
        <v>190</v>
      </c>
      <c r="B158" s="2">
        <v>8.634599685668945E-2</v>
      </c>
    </row>
    <row r="159" spans="1:2" x14ac:dyDescent="0.25">
      <c r="A159" t="s">
        <v>191</v>
      </c>
      <c r="B159" s="2">
        <v>5.5449275970458983E-2</v>
      </c>
    </row>
    <row r="160" spans="1:2" x14ac:dyDescent="0.25">
      <c r="A160" t="s">
        <v>192</v>
      </c>
      <c r="B160" s="2">
        <v>6.532266616821289E-2</v>
      </c>
    </row>
    <row r="161" spans="1:2" x14ac:dyDescent="0.25">
      <c r="A161" t="s">
        <v>193</v>
      </c>
      <c r="B161" s="2">
        <v>4.2969808578491211E-2</v>
      </c>
    </row>
    <row r="162" spans="1:2" x14ac:dyDescent="0.25">
      <c r="A162" t="s">
        <v>194</v>
      </c>
      <c r="B162" s="2">
        <v>3.117624521255493E-2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workbookViewId="0">
      <selection activeCell="G2" sqref="G2"/>
    </sheetView>
  </sheetViews>
  <sheetFormatPr defaultRowHeight="15" x14ac:dyDescent="0.25"/>
  <cols>
    <col min="1" max="1" width="8.7109375" bestFit="1" customWidth="1"/>
    <col min="2" max="2" width="59" bestFit="1" customWidth="1"/>
    <col min="3" max="3" width="11.85546875" bestFit="1" customWidth="1"/>
    <col min="4" max="4" width="10" bestFit="1" customWidth="1"/>
    <col min="5" max="5" width="11.28515625" style="3" bestFit="1" customWidth="1"/>
    <col min="6" max="6" width="10.140625" style="3" bestFit="1" customWidth="1"/>
  </cols>
  <sheetData>
    <row r="1" spans="1:7" x14ac:dyDescent="0.25">
      <c r="A1" t="s">
        <v>195</v>
      </c>
      <c r="B1" t="s">
        <v>10</v>
      </c>
      <c r="C1" t="s">
        <v>196</v>
      </c>
      <c r="D1" t="s">
        <v>197</v>
      </c>
      <c r="E1" s="3" t="s">
        <v>198</v>
      </c>
      <c r="F1" s="3" t="s">
        <v>199</v>
      </c>
    </row>
    <row r="2" spans="1:7" x14ac:dyDescent="0.25">
      <c r="A2" t="s">
        <v>200</v>
      </c>
      <c r="B2" t="s">
        <v>201</v>
      </c>
      <c r="C2" s="1">
        <v>45122</v>
      </c>
      <c r="D2" t="s">
        <v>202</v>
      </c>
      <c r="E2" s="3">
        <v>3.15</v>
      </c>
      <c r="F2" s="3">
        <v>2.5</v>
      </c>
      <c r="G2" s="4">
        <v>2.8250000000000002</v>
      </c>
    </row>
    <row r="3" spans="1:7" x14ac:dyDescent="0.25">
      <c r="A3" t="s">
        <v>203</v>
      </c>
      <c r="B3" t="s">
        <v>204</v>
      </c>
      <c r="C3" s="1">
        <v>44972</v>
      </c>
      <c r="D3" t="s">
        <v>202</v>
      </c>
      <c r="E3" s="3">
        <v>2.75</v>
      </c>
      <c r="F3" s="3">
        <v>2.25</v>
      </c>
      <c r="G3" s="4">
        <v>2.5</v>
      </c>
    </row>
    <row r="4" spans="1:7" x14ac:dyDescent="0.25">
      <c r="A4" t="s">
        <v>205</v>
      </c>
      <c r="B4" t="s">
        <v>204</v>
      </c>
      <c r="C4" s="1">
        <v>46461</v>
      </c>
      <c r="D4" t="s">
        <v>202</v>
      </c>
      <c r="E4" s="3">
        <v>2.8</v>
      </c>
      <c r="F4" s="3">
        <v>2.6</v>
      </c>
      <c r="G4" s="4">
        <v>2.7</v>
      </c>
    </row>
    <row r="5" spans="1:7" x14ac:dyDescent="0.25">
      <c r="A5" t="s">
        <v>206</v>
      </c>
      <c r="B5" t="s">
        <v>207</v>
      </c>
      <c r="C5" s="1">
        <v>44819</v>
      </c>
      <c r="D5" t="s">
        <v>202</v>
      </c>
      <c r="E5" s="3">
        <v>3</v>
      </c>
      <c r="F5" s="3">
        <v>2.25</v>
      </c>
      <c r="G5" s="4">
        <v>2.625</v>
      </c>
    </row>
    <row r="6" spans="1:7" x14ac:dyDescent="0.25">
      <c r="A6" t="s">
        <v>208</v>
      </c>
      <c r="B6" t="s">
        <v>207</v>
      </c>
      <c r="C6" s="1">
        <v>46218</v>
      </c>
      <c r="D6" t="s">
        <v>202</v>
      </c>
      <c r="E6" s="3">
        <v>3</v>
      </c>
      <c r="F6" s="3">
        <v>2.5499999999999998</v>
      </c>
      <c r="G6" s="4">
        <v>2.7749999999999999</v>
      </c>
    </row>
    <row r="7" spans="1:7" x14ac:dyDescent="0.25">
      <c r="A7" t="s">
        <v>209</v>
      </c>
      <c r="B7" t="s">
        <v>210</v>
      </c>
      <c r="C7" s="1">
        <v>44635</v>
      </c>
      <c r="D7" t="s">
        <v>202</v>
      </c>
      <c r="E7" s="3">
        <v>2.25</v>
      </c>
      <c r="F7" s="3">
        <v>1.75</v>
      </c>
      <c r="G7" s="4">
        <v>2</v>
      </c>
    </row>
    <row r="8" spans="1:7" x14ac:dyDescent="0.25">
      <c r="A8" t="s">
        <v>211</v>
      </c>
      <c r="B8" t="s">
        <v>210</v>
      </c>
      <c r="C8" s="1">
        <v>45000</v>
      </c>
      <c r="D8" t="s">
        <v>202</v>
      </c>
      <c r="E8" s="3">
        <v>2.5</v>
      </c>
      <c r="F8" s="3">
        <v>2</v>
      </c>
      <c r="G8" s="4">
        <v>2.25</v>
      </c>
    </row>
    <row r="9" spans="1:7" x14ac:dyDescent="0.25">
      <c r="A9" t="s">
        <v>212</v>
      </c>
      <c r="B9" t="s">
        <v>210</v>
      </c>
      <c r="C9" s="1">
        <v>45337</v>
      </c>
      <c r="D9" t="s">
        <v>202</v>
      </c>
      <c r="E9" s="3">
        <v>2.75</v>
      </c>
      <c r="F9" s="3">
        <v>2.25</v>
      </c>
      <c r="G9" s="4">
        <v>2.5</v>
      </c>
    </row>
    <row r="10" spans="1:7" x14ac:dyDescent="0.25">
      <c r="A10" t="s">
        <v>213</v>
      </c>
      <c r="B10" t="s">
        <v>210</v>
      </c>
      <c r="C10" s="1">
        <v>45575</v>
      </c>
      <c r="D10" t="s">
        <v>202</v>
      </c>
      <c r="E10" s="3">
        <v>2.75</v>
      </c>
      <c r="F10" s="3">
        <v>2.25</v>
      </c>
      <c r="G10" s="4">
        <v>2.5</v>
      </c>
    </row>
    <row r="11" spans="1:7" x14ac:dyDescent="0.25">
      <c r="A11" t="s">
        <v>214</v>
      </c>
      <c r="B11" t="s">
        <v>210</v>
      </c>
      <c r="C11" s="1">
        <v>46068</v>
      </c>
      <c r="D11" t="s">
        <v>202</v>
      </c>
      <c r="E11" s="3">
        <v>2.7</v>
      </c>
      <c r="F11" s="3">
        <v>2.25</v>
      </c>
      <c r="G11" s="4">
        <v>2.4750000000000001</v>
      </c>
    </row>
    <row r="12" spans="1:7" x14ac:dyDescent="0.25">
      <c r="A12" t="s">
        <v>215</v>
      </c>
      <c r="B12" t="s">
        <v>216</v>
      </c>
      <c r="C12" s="1">
        <v>45945</v>
      </c>
      <c r="D12" t="s">
        <v>202</v>
      </c>
      <c r="E12" s="3">
        <v>2.75</v>
      </c>
      <c r="F12" s="3">
        <v>2.25</v>
      </c>
      <c r="G12" s="4">
        <v>2.5</v>
      </c>
    </row>
    <row r="13" spans="1:7" x14ac:dyDescent="0.25">
      <c r="A13" t="s">
        <v>217</v>
      </c>
      <c r="B13" t="s">
        <v>218</v>
      </c>
      <c r="C13" s="1">
        <v>46316</v>
      </c>
      <c r="D13" t="s">
        <v>202</v>
      </c>
      <c r="E13" s="3">
        <v>3</v>
      </c>
      <c r="F13" s="3">
        <v>2.7</v>
      </c>
      <c r="G13" s="4">
        <v>2.85</v>
      </c>
    </row>
    <row r="14" spans="1:7" x14ac:dyDescent="0.25">
      <c r="A14" t="s">
        <v>219</v>
      </c>
      <c r="B14" t="s">
        <v>220</v>
      </c>
      <c r="C14" s="1">
        <v>45580</v>
      </c>
      <c r="D14" t="s">
        <v>202</v>
      </c>
      <c r="E14" s="3">
        <v>3.6</v>
      </c>
      <c r="F14" s="3">
        <v>3</v>
      </c>
      <c r="G14" s="4">
        <v>3.3</v>
      </c>
    </row>
    <row r="15" spans="1:7" x14ac:dyDescent="0.25">
      <c r="A15" t="s">
        <v>221</v>
      </c>
      <c r="B15" t="s">
        <v>222</v>
      </c>
      <c r="C15" s="1">
        <v>44816</v>
      </c>
      <c r="D15" t="s">
        <v>202</v>
      </c>
      <c r="E15" s="3">
        <v>3</v>
      </c>
      <c r="F15" s="3">
        <v>2.8</v>
      </c>
      <c r="G15" s="4">
        <v>2.9</v>
      </c>
    </row>
    <row r="16" spans="1:7" x14ac:dyDescent="0.25">
      <c r="A16" t="s">
        <v>12</v>
      </c>
      <c r="B16" t="s">
        <v>223</v>
      </c>
      <c r="C16" s="1">
        <v>44681</v>
      </c>
      <c r="D16" t="s">
        <v>202</v>
      </c>
      <c r="E16" s="3">
        <v>2.25</v>
      </c>
      <c r="F16" s="3">
        <v>1.75</v>
      </c>
      <c r="G16" s="4">
        <v>2</v>
      </c>
    </row>
    <row r="17" spans="1:7" x14ac:dyDescent="0.25">
      <c r="A17" t="s">
        <v>13</v>
      </c>
      <c r="B17" t="s">
        <v>223</v>
      </c>
      <c r="C17" s="1">
        <v>46142</v>
      </c>
      <c r="D17" t="s">
        <v>202</v>
      </c>
      <c r="E17" s="3">
        <v>3</v>
      </c>
      <c r="F17" s="3">
        <v>2.7</v>
      </c>
      <c r="G17" s="4">
        <v>2.85</v>
      </c>
    </row>
    <row r="18" spans="1:7" x14ac:dyDescent="0.25">
      <c r="A18" t="s">
        <v>224</v>
      </c>
      <c r="B18" t="s">
        <v>225</v>
      </c>
      <c r="C18" s="1">
        <v>45363</v>
      </c>
      <c r="D18" t="s">
        <v>202</v>
      </c>
      <c r="E18" s="3">
        <v>4.5</v>
      </c>
      <c r="F18" s="3">
        <v>3</v>
      </c>
      <c r="G18" s="4">
        <v>3.75</v>
      </c>
    </row>
    <row r="19" spans="1:7" x14ac:dyDescent="0.25">
      <c r="A19" t="s">
        <v>226</v>
      </c>
      <c r="B19" t="s">
        <v>227</v>
      </c>
      <c r="C19" s="1">
        <v>45611</v>
      </c>
      <c r="D19" t="s">
        <v>202</v>
      </c>
      <c r="E19" s="3">
        <v>3.05</v>
      </c>
      <c r="F19" s="3">
        <v>2.5</v>
      </c>
      <c r="G19" s="4">
        <v>2.7749999999999999</v>
      </c>
    </row>
    <row r="20" spans="1:7" x14ac:dyDescent="0.25">
      <c r="A20" t="s">
        <v>228</v>
      </c>
      <c r="B20" t="s">
        <v>229</v>
      </c>
      <c r="C20" s="1">
        <v>45189</v>
      </c>
      <c r="D20" t="s">
        <v>202</v>
      </c>
      <c r="E20" s="3">
        <v>6.75</v>
      </c>
      <c r="F20" s="3">
        <v>5</v>
      </c>
      <c r="G20" s="4">
        <v>5.875</v>
      </c>
    </row>
    <row r="21" spans="1:7" x14ac:dyDescent="0.25">
      <c r="A21" t="s">
        <v>230</v>
      </c>
      <c r="B21" t="s">
        <v>231</v>
      </c>
      <c r="C21" s="1">
        <v>45120</v>
      </c>
      <c r="D21" t="s">
        <v>202</v>
      </c>
      <c r="E21" s="3">
        <v>3.25</v>
      </c>
      <c r="F21" s="3">
        <v>2.75</v>
      </c>
      <c r="G21" s="4">
        <v>3</v>
      </c>
    </row>
    <row r="22" spans="1:7" x14ac:dyDescent="0.25">
      <c r="A22" t="s">
        <v>232</v>
      </c>
      <c r="B22" t="s">
        <v>233</v>
      </c>
      <c r="C22" s="1">
        <v>45078</v>
      </c>
      <c r="D22" t="s">
        <v>202</v>
      </c>
      <c r="E22" s="3">
        <v>3.35</v>
      </c>
      <c r="F22" s="3">
        <v>2.85</v>
      </c>
      <c r="G22" s="4">
        <v>3.1</v>
      </c>
    </row>
    <row r="23" spans="1:7" x14ac:dyDescent="0.25">
      <c r="A23" t="s">
        <v>234</v>
      </c>
      <c r="B23" t="s">
        <v>235</v>
      </c>
      <c r="C23" s="1">
        <v>45041</v>
      </c>
      <c r="D23" t="s">
        <v>202</v>
      </c>
      <c r="E23" s="3">
        <v>2.4500000000000002</v>
      </c>
      <c r="F23" s="3">
        <v>2.25</v>
      </c>
      <c r="G23" s="4">
        <v>2.35</v>
      </c>
    </row>
    <row r="24" spans="1:7" x14ac:dyDescent="0.25">
      <c r="A24" t="s">
        <v>236</v>
      </c>
      <c r="B24" t="s">
        <v>235</v>
      </c>
      <c r="C24" s="1">
        <v>45041</v>
      </c>
      <c r="D24" t="s">
        <v>202</v>
      </c>
      <c r="E24" s="3">
        <v>2.7</v>
      </c>
      <c r="F24" s="3">
        <v>2.25</v>
      </c>
      <c r="G24" s="4">
        <v>2.4750000000000001</v>
      </c>
    </row>
    <row r="25" spans="1:7" x14ac:dyDescent="0.25">
      <c r="A25" t="s">
        <v>14</v>
      </c>
      <c r="B25" t="s">
        <v>237</v>
      </c>
      <c r="C25" s="1">
        <v>45458</v>
      </c>
      <c r="D25" t="s">
        <v>202</v>
      </c>
      <c r="E25" s="3">
        <v>3.65</v>
      </c>
      <c r="F25" s="3">
        <v>3.55</v>
      </c>
      <c r="G25" s="4">
        <v>3.5999999999999996</v>
      </c>
    </row>
    <row r="26" spans="1:7" x14ac:dyDescent="0.25">
      <c r="A26" t="s">
        <v>238</v>
      </c>
      <c r="B26" t="s">
        <v>239</v>
      </c>
      <c r="C26" s="1">
        <v>45196</v>
      </c>
      <c r="D26" t="s">
        <v>202</v>
      </c>
      <c r="E26" s="3">
        <v>3.25</v>
      </c>
      <c r="F26" s="3">
        <v>2.95</v>
      </c>
      <c r="G26" s="4">
        <v>3.1</v>
      </c>
    </row>
    <row r="27" spans="1:7" x14ac:dyDescent="0.25">
      <c r="A27" t="s">
        <v>240</v>
      </c>
      <c r="B27" t="s">
        <v>241</v>
      </c>
      <c r="C27" s="1">
        <v>45427</v>
      </c>
      <c r="D27" t="s">
        <v>202</v>
      </c>
      <c r="E27" s="3">
        <v>3</v>
      </c>
      <c r="F27" s="3">
        <v>2.5</v>
      </c>
      <c r="G27" s="4">
        <v>2.75</v>
      </c>
    </row>
    <row r="28" spans="1:7" x14ac:dyDescent="0.25">
      <c r="A28" t="s">
        <v>242</v>
      </c>
      <c r="B28" t="s">
        <v>243</v>
      </c>
      <c r="C28" s="1">
        <v>45621</v>
      </c>
      <c r="D28" t="s">
        <v>202</v>
      </c>
      <c r="E28" s="3">
        <v>2.8</v>
      </c>
      <c r="F28" s="3">
        <v>2.25</v>
      </c>
      <c r="G28" s="4">
        <v>2.5249999999999999</v>
      </c>
    </row>
    <row r="29" spans="1:7" x14ac:dyDescent="0.25">
      <c r="A29" t="s">
        <v>244</v>
      </c>
      <c r="B29" t="s">
        <v>245</v>
      </c>
      <c r="C29" s="1">
        <v>45397</v>
      </c>
      <c r="D29" t="s">
        <v>202</v>
      </c>
      <c r="E29" s="3">
        <v>3.4</v>
      </c>
      <c r="F29" s="3">
        <v>3.1</v>
      </c>
      <c r="G29" s="4">
        <v>3.25</v>
      </c>
    </row>
    <row r="30" spans="1:7" x14ac:dyDescent="0.25">
      <c r="A30" t="s">
        <v>15</v>
      </c>
      <c r="B30" t="s">
        <v>246</v>
      </c>
      <c r="C30" s="1">
        <v>45407</v>
      </c>
      <c r="D30" t="s">
        <v>202</v>
      </c>
      <c r="E30" s="3">
        <v>2.5499999999999998</v>
      </c>
      <c r="F30" s="3">
        <v>2.25</v>
      </c>
      <c r="G30" s="4">
        <v>2.4</v>
      </c>
    </row>
    <row r="31" spans="1:7" x14ac:dyDescent="0.25">
      <c r="A31" t="s">
        <v>16</v>
      </c>
      <c r="B31" t="s">
        <v>246</v>
      </c>
      <c r="C31" s="1">
        <v>46137</v>
      </c>
      <c r="D31" t="s">
        <v>202</v>
      </c>
      <c r="E31" s="3">
        <v>2.75</v>
      </c>
      <c r="F31" s="3">
        <v>2.4500000000000002</v>
      </c>
      <c r="G31" s="4">
        <v>2.6</v>
      </c>
    </row>
    <row r="32" spans="1:7" x14ac:dyDescent="0.25">
      <c r="A32" t="s">
        <v>247</v>
      </c>
      <c r="B32" t="s">
        <v>248</v>
      </c>
      <c r="C32" s="1">
        <v>44242</v>
      </c>
      <c r="D32" t="s">
        <v>202</v>
      </c>
      <c r="E32" s="3">
        <v>2.5</v>
      </c>
      <c r="F32" s="3">
        <v>2</v>
      </c>
      <c r="G32" s="4">
        <v>2.25</v>
      </c>
    </row>
    <row r="33" spans="1:7" x14ac:dyDescent="0.25">
      <c r="A33" t="s">
        <v>249</v>
      </c>
      <c r="B33" t="s">
        <v>248</v>
      </c>
      <c r="C33" s="1">
        <v>45453</v>
      </c>
      <c r="D33" t="s">
        <v>202</v>
      </c>
      <c r="E33" s="3">
        <v>2.75</v>
      </c>
      <c r="F33" s="3">
        <v>2.25</v>
      </c>
      <c r="G33" s="4">
        <v>2.5</v>
      </c>
    </row>
    <row r="34" spans="1:7" x14ac:dyDescent="0.25">
      <c r="A34" t="s">
        <v>250</v>
      </c>
      <c r="B34" t="s">
        <v>248</v>
      </c>
      <c r="C34" s="1">
        <v>47279</v>
      </c>
      <c r="D34" t="s">
        <v>202</v>
      </c>
      <c r="E34" s="3">
        <v>2.75</v>
      </c>
      <c r="F34" s="3">
        <v>2.25</v>
      </c>
      <c r="G34" s="4">
        <v>2.5</v>
      </c>
    </row>
    <row r="35" spans="1:7" x14ac:dyDescent="0.25">
      <c r="A35" t="s">
        <v>251</v>
      </c>
      <c r="B35" t="s">
        <v>252</v>
      </c>
      <c r="C35" s="1">
        <v>45453</v>
      </c>
      <c r="D35" t="s">
        <v>202</v>
      </c>
      <c r="E35" s="3">
        <v>2.75</v>
      </c>
      <c r="F35" s="3">
        <v>2.25</v>
      </c>
      <c r="G35" s="4">
        <v>2.5</v>
      </c>
    </row>
    <row r="36" spans="1:7" x14ac:dyDescent="0.25">
      <c r="A36" t="s">
        <v>253</v>
      </c>
      <c r="B36" t="s">
        <v>254</v>
      </c>
      <c r="C36" s="1">
        <v>46183</v>
      </c>
      <c r="D36" t="s">
        <v>202</v>
      </c>
      <c r="E36" s="3">
        <v>3</v>
      </c>
      <c r="F36" s="3">
        <v>2.25</v>
      </c>
      <c r="G36" s="4">
        <v>2.625</v>
      </c>
    </row>
    <row r="37" spans="1:7" x14ac:dyDescent="0.25">
      <c r="A37" t="s">
        <v>255</v>
      </c>
      <c r="B37" t="s">
        <v>256</v>
      </c>
      <c r="C37" s="1">
        <v>45453</v>
      </c>
      <c r="D37" t="s">
        <v>202</v>
      </c>
      <c r="E37" s="3">
        <v>3.3</v>
      </c>
      <c r="F37" s="3">
        <v>3</v>
      </c>
      <c r="G37" s="4">
        <v>3.15</v>
      </c>
    </row>
    <row r="38" spans="1:7" x14ac:dyDescent="0.25">
      <c r="A38" t="s">
        <v>257</v>
      </c>
      <c r="B38" t="s">
        <v>258</v>
      </c>
      <c r="C38" s="1">
        <v>45427</v>
      </c>
      <c r="D38" t="s">
        <v>202</v>
      </c>
      <c r="E38" s="3">
        <v>2.6</v>
      </c>
      <c r="F38" s="3">
        <v>2.4</v>
      </c>
      <c r="G38" s="4">
        <v>2.5</v>
      </c>
    </row>
    <row r="39" spans="1:7" x14ac:dyDescent="0.25">
      <c r="A39" t="s">
        <v>259</v>
      </c>
      <c r="B39" t="s">
        <v>258</v>
      </c>
      <c r="C39" s="1">
        <v>46522</v>
      </c>
      <c r="D39" t="s">
        <v>202</v>
      </c>
      <c r="E39" s="3">
        <v>2.95</v>
      </c>
      <c r="F39" s="3">
        <v>2.85</v>
      </c>
      <c r="G39" s="4">
        <v>2.9000000000000004</v>
      </c>
    </row>
    <row r="40" spans="1:7" x14ac:dyDescent="0.25">
      <c r="A40" t="s">
        <v>260</v>
      </c>
      <c r="B40" t="s">
        <v>261</v>
      </c>
      <c r="C40" s="1">
        <v>45566</v>
      </c>
      <c r="D40" t="s">
        <v>202</v>
      </c>
      <c r="E40" s="3">
        <v>2.7</v>
      </c>
      <c r="F40" s="3">
        <v>2.35</v>
      </c>
      <c r="G40" s="4">
        <v>2.5250000000000004</v>
      </c>
    </row>
    <row r="41" spans="1:7" x14ac:dyDescent="0.25">
      <c r="A41" t="s">
        <v>262</v>
      </c>
      <c r="B41" t="s">
        <v>263</v>
      </c>
      <c r="C41" s="1">
        <v>45337</v>
      </c>
      <c r="D41" t="s">
        <v>202</v>
      </c>
      <c r="E41" s="3">
        <v>3</v>
      </c>
      <c r="F41" s="3">
        <v>2.5</v>
      </c>
      <c r="G41" s="4">
        <v>2.75</v>
      </c>
    </row>
    <row r="42" spans="1:7" x14ac:dyDescent="0.25">
      <c r="A42" t="s">
        <v>264</v>
      </c>
      <c r="B42" t="s">
        <v>265</v>
      </c>
      <c r="C42" s="1">
        <v>45906</v>
      </c>
      <c r="D42" t="s">
        <v>202</v>
      </c>
      <c r="E42" s="3">
        <v>4.8</v>
      </c>
      <c r="F42" s="3">
        <v>3.8</v>
      </c>
      <c r="G42" s="4">
        <v>4.3</v>
      </c>
    </row>
    <row r="43" spans="1:7" x14ac:dyDescent="0.25">
      <c r="A43" t="s">
        <v>266</v>
      </c>
      <c r="B43" t="s">
        <v>267</v>
      </c>
      <c r="C43" s="1">
        <v>46157</v>
      </c>
      <c r="D43" t="s">
        <v>202</v>
      </c>
      <c r="E43" s="3">
        <v>3.75</v>
      </c>
      <c r="F43" s="3">
        <v>3</v>
      </c>
      <c r="G43" s="4">
        <v>3.375</v>
      </c>
    </row>
    <row r="44" spans="1:7" x14ac:dyDescent="0.25">
      <c r="A44" t="s">
        <v>268</v>
      </c>
      <c r="B44" t="s">
        <v>269</v>
      </c>
      <c r="C44" s="1">
        <v>45555</v>
      </c>
      <c r="D44" t="s">
        <v>202</v>
      </c>
      <c r="E44" s="3">
        <v>2.95</v>
      </c>
      <c r="F44" s="3">
        <v>2</v>
      </c>
      <c r="G44" s="4">
        <v>2.4750000000000001</v>
      </c>
    </row>
    <row r="45" spans="1:7" x14ac:dyDescent="0.25">
      <c r="A45" t="s">
        <v>270</v>
      </c>
      <c r="B45" t="s">
        <v>271</v>
      </c>
      <c r="C45" s="1">
        <v>46064</v>
      </c>
      <c r="D45" t="s">
        <v>202</v>
      </c>
      <c r="E45" s="3">
        <v>4.75</v>
      </c>
      <c r="F45" s="3">
        <v>4.0999999999999996</v>
      </c>
      <c r="G45" s="4">
        <v>4.4249999999999998</v>
      </c>
    </row>
    <row r="46" spans="1:7" x14ac:dyDescent="0.25">
      <c r="A46" t="s">
        <v>17</v>
      </c>
      <c r="B46" t="s">
        <v>272</v>
      </c>
      <c r="C46" s="1">
        <v>45432</v>
      </c>
      <c r="D46" t="s">
        <v>202</v>
      </c>
      <c r="E46" s="3">
        <v>5.5</v>
      </c>
      <c r="F46" s="3">
        <v>3</v>
      </c>
      <c r="G46" s="4">
        <v>4.25</v>
      </c>
    </row>
    <row r="47" spans="1:7" x14ac:dyDescent="0.25">
      <c r="A47" t="s">
        <v>273</v>
      </c>
      <c r="B47" t="s">
        <v>274</v>
      </c>
      <c r="C47" s="1">
        <v>44849</v>
      </c>
      <c r="D47" t="s">
        <v>202</v>
      </c>
      <c r="E47" s="3">
        <v>3.9</v>
      </c>
      <c r="F47" s="3">
        <v>3.5</v>
      </c>
      <c r="G47" s="4">
        <v>3.7</v>
      </c>
    </row>
    <row r="48" spans="1:7" x14ac:dyDescent="0.25">
      <c r="A48" t="s">
        <v>275</v>
      </c>
      <c r="B48" t="s">
        <v>274</v>
      </c>
      <c r="C48" s="1">
        <v>45397</v>
      </c>
      <c r="D48" t="s">
        <v>202</v>
      </c>
      <c r="E48" s="3">
        <v>4.95</v>
      </c>
      <c r="F48" s="3">
        <v>4.45</v>
      </c>
      <c r="G48" s="4">
        <v>4.7</v>
      </c>
    </row>
    <row r="49" spans="1:7" x14ac:dyDescent="0.25">
      <c r="A49" t="s">
        <v>276</v>
      </c>
      <c r="B49" t="s">
        <v>274</v>
      </c>
      <c r="C49" s="1">
        <v>45762</v>
      </c>
      <c r="D49" t="s">
        <v>202</v>
      </c>
      <c r="E49" s="3">
        <v>5.25</v>
      </c>
      <c r="F49" s="3">
        <v>4.75</v>
      </c>
      <c r="G49" s="4">
        <v>5</v>
      </c>
    </row>
    <row r="50" spans="1:7" x14ac:dyDescent="0.25">
      <c r="A50" t="s">
        <v>277</v>
      </c>
      <c r="B50" t="s">
        <v>278</v>
      </c>
      <c r="C50" s="1">
        <v>44906</v>
      </c>
      <c r="D50" t="s">
        <v>202</v>
      </c>
      <c r="E50" s="3">
        <v>6</v>
      </c>
      <c r="F50" s="3">
        <v>5</v>
      </c>
      <c r="G50" s="4">
        <v>5.5</v>
      </c>
    </row>
    <row r="51" spans="1:7" x14ac:dyDescent="0.25">
      <c r="A51" t="s">
        <v>279</v>
      </c>
      <c r="B51" t="s">
        <v>280</v>
      </c>
      <c r="C51" s="1">
        <v>45064</v>
      </c>
      <c r="D51" t="s">
        <v>202</v>
      </c>
      <c r="E51" s="3">
        <v>2.75</v>
      </c>
      <c r="F51" s="3">
        <v>2.6</v>
      </c>
      <c r="G51" s="4">
        <v>2.6749999999999998</v>
      </c>
    </row>
    <row r="52" spans="1:7" x14ac:dyDescent="0.25">
      <c r="A52" t="s">
        <v>281</v>
      </c>
      <c r="B52" t="s">
        <v>280</v>
      </c>
      <c r="C52" s="1">
        <v>45079</v>
      </c>
      <c r="D52" t="s">
        <v>202</v>
      </c>
      <c r="E52" s="3">
        <v>2.95</v>
      </c>
      <c r="F52" s="3">
        <v>2.75</v>
      </c>
      <c r="G52" s="4">
        <v>2.85</v>
      </c>
    </row>
    <row r="53" spans="1:7" x14ac:dyDescent="0.25">
      <c r="A53" t="s">
        <v>282</v>
      </c>
      <c r="B53" t="s">
        <v>283</v>
      </c>
      <c r="C53" s="1">
        <v>44696</v>
      </c>
      <c r="D53" t="s">
        <v>202</v>
      </c>
      <c r="E53" s="3">
        <v>3.85</v>
      </c>
      <c r="F53" s="3">
        <v>3.35</v>
      </c>
      <c r="G53" s="4">
        <v>3.6</v>
      </c>
    </row>
    <row r="54" spans="1:7" x14ac:dyDescent="0.25">
      <c r="A54" t="s">
        <v>284</v>
      </c>
      <c r="B54" t="s">
        <v>285</v>
      </c>
      <c r="C54" s="1">
        <v>44354</v>
      </c>
      <c r="D54" t="s">
        <v>202</v>
      </c>
      <c r="E54" s="3">
        <v>3.75</v>
      </c>
      <c r="F54" s="3">
        <v>3.25</v>
      </c>
      <c r="G54" s="4">
        <v>3.5</v>
      </c>
    </row>
    <row r="55" spans="1:7" x14ac:dyDescent="0.25">
      <c r="A55" t="s">
        <v>286</v>
      </c>
      <c r="B55" t="s">
        <v>285</v>
      </c>
      <c r="C55" s="1">
        <v>44757</v>
      </c>
      <c r="D55" t="s">
        <v>202</v>
      </c>
      <c r="E55" s="3">
        <v>4</v>
      </c>
      <c r="F55" s="3">
        <v>3.5</v>
      </c>
      <c r="G55" s="4">
        <v>3.75</v>
      </c>
    </row>
    <row r="56" spans="1:7" x14ac:dyDescent="0.25">
      <c r="A56" t="s">
        <v>287</v>
      </c>
      <c r="B56" t="s">
        <v>285</v>
      </c>
      <c r="C56" s="1">
        <v>45084</v>
      </c>
      <c r="D56" t="s">
        <v>202</v>
      </c>
      <c r="E56" s="3">
        <v>4.3499999999999996</v>
      </c>
      <c r="F56" s="3">
        <v>3.85</v>
      </c>
      <c r="G56" s="4">
        <v>4.0999999999999996</v>
      </c>
    </row>
    <row r="57" spans="1:7" x14ac:dyDescent="0.25">
      <c r="A57" t="s">
        <v>288</v>
      </c>
      <c r="B57" t="s">
        <v>285</v>
      </c>
      <c r="C57" s="1">
        <v>45450</v>
      </c>
      <c r="D57" t="s">
        <v>202</v>
      </c>
      <c r="E57" s="3">
        <v>4.5999999999999996</v>
      </c>
      <c r="F57" s="3">
        <v>4.0999999999999996</v>
      </c>
      <c r="G57" s="4">
        <v>4.3499999999999996</v>
      </c>
    </row>
    <row r="58" spans="1:7" x14ac:dyDescent="0.25">
      <c r="A58" t="s">
        <v>289</v>
      </c>
      <c r="B58" t="s">
        <v>285</v>
      </c>
      <c r="C58" s="1">
        <v>45450</v>
      </c>
      <c r="D58" t="s">
        <v>202</v>
      </c>
      <c r="E58" s="3">
        <v>4.5999999999999996</v>
      </c>
      <c r="F58" s="3">
        <v>4.0999999999999996</v>
      </c>
      <c r="G58" s="4">
        <v>4.3499999999999996</v>
      </c>
    </row>
    <row r="59" spans="1:7" x14ac:dyDescent="0.25">
      <c r="A59" t="s">
        <v>290</v>
      </c>
      <c r="B59" t="s">
        <v>285</v>
      </c>
      <c r="C59" s="1">
        <v>45500</v>
      </c>
      <c r="D59" t="s">
        <v>202</v>
      </c>
      <c r="E59" s="3">
        <v>4.5999999999999996</v>
      </c>
      <c r="F59" s="3">
        <v>4.0999999999999996</v>
      </c>
      <c r="G59" s="4">
        <v>4.3499999999999996</v>
      </c>
    </row>
    <row r="60" spans="1:7" x14ac:dyDescent="0.25">
      <c r="A60" t="s">
        <v>291</v>
      </c>
      <c r="B60" t="s">
        <v>285</v>
      </c>
      <c r="C60" s="1">
        <v>46595</v>
      </c>
      <c r="D60" t="s">
        <v>202</v>
      </c>
      <c r="E60" s="3">
        <v>4.5</v>
      </c>
      <c r="F60" s="3">
        <v>4.25</v>
      </c>
      <c r="G60" s="4">
        <v>4.375</v>
      </c>
    </row>
    <row r="61" spans="1:7" x14ac:dyDescent="0.25">
      <c r="A61" t="s">
        <v>292</v>
      </c>
      <c r="B61" t="s">
        <v>293</v>
      </c>
      <c r="C61" s="1">
        <v>44607</v>
      </c>
      <c r="D61" t="s">
        <v>202</v>
      </c>
      <c r="E61" s="3">
        <v>2.95</v>
      </c>
      <c r="F61" s="3">
        <v>2.4500000000000002</v>
      </c>
      <c r="G61" s="4">
        <v>2.7</v>
      </c>
    </row>
    <row r="62" spans="1:7" x14ac:dyDescent="0.25">
      <c r="A62" t="s">
        <v>294</v>
      </c>
      <c r="B62" t="s">
        <v>293</v>
      </c>
      <c r="C62" s="1">
        <v>44819</v>
      </c>
      <c r="D62" t="s">
        <v>202</v>
      </c>
      <c r="E62" s="3">
        <v>3.2</v>
      </c>
      <c r="F62" s="3">
        <v>2.7</v>
      </c>
      <c r="G62" s="4">
        <v>2.95</v>
      </c>
    </row>
    <row r="63" spans="1:7" x14ac:dyDescent="0.25">
      <c r="A63" t="s">
        <v>295</v>
      </c>
      <c r="B63" t="s">
        <v>293</v>
      </c>
      <c r="C63" s="1">
        <v>45112</v>
      </c>
      <c r="D63" t="s">
        <v>202</v>
      </c>
      <c r="E63" s="3">
        <v>3.25</v>
      </c>
      <c r="F63" s="3">
        <v>2.85</v>
      </c>
      <c r="G63" s="4">
        <v>3.05</v>
      </c>
    </row>
    <row r="64" spans="1:7" x14ac:dyDescent="0.25">
      <c r="A64" t="s">
        <v>296</v>
      </c>
      <c r="B64" t="s">
        <v>293</v>
      </c>
      <c r="C64" s="1">
        <v>45112</v>
      </c>
      <c r="D64" t="s">
        <v>202</v>
      </c>
      <c r="E64" s="3">
        <v>3.25</v>
      </c>
      <c r="F64" s="3">
        <v>2.75</v>
      </c>
      <c r="G64" s="4">
        <v>3</v>
      </c>
    </row>
    <row r="65" spans="1:7" x14ac:dyDescent="0.25">
      <c r="A65" t="s">
        <v>297</v>
      </c>
      <c r="B65" t="s">
        <v>298</v>
      </c>
      <c r="C65" s="1">
        <v>44464</v>
      </c>
      <c r="D65" t="s">
        <v>202</v>
      </c>
      <c r="E65" s="3">
        <v>2.1</v>
      </c>
      <c r="F65" s="3">
        <v>2</v>
      </c>
      <c r="G65" s="4">
        <v>2.0499999999999998</v>
      </c>
    </row>
    <row r="66" spans="1:7" x14ac:dyDescent="0.25">
      <c r="A66" t="s">
        <v>299</v>
      </c>
      <c r="B66" t="s">
        <v>298</v>
      </c>
      <c r="C66" s="1">
        <v>45530</v>
      </c>
      <c r="D66" t="s">
        <v>202</v>
      </c>
      <c r="E66" s="3">
        <v>3.25</v>
      </c>
      <c r="F66" s="3">
        <v>2.75</v>
      </c>
      <c r="G66" s="4">
        <v>3</v>
      </c>
    </row>
    <row r="67" spans="1:7" x14ac:dyDescent="0.25">
      <c r="A67" t="s">
        <v>300</v>
      </c>
      <c r="B67" t="s">
        <v>298</v>
      </c>
      <c r="C67" s="1">
        <v>45530</v>
      </c>
      <c r="D67" t="s">
        <v>202</v>
      </c>
      <c r="E67" s="3">
        <v>3.25</v>
      </c>
      <c r="F67" s="3">
        <v>2.75</v>
      </c>
      <c r="G67" s="4">
        <v>3</v>
      </c>
    </row>
    <row r="68" spans="1:7" x14ac:dyDescent="0.25">
      <c r="A68" t="s">
        <v>301</v>
      </c>
      <c r="B68" t="s">
        <v>298</v>
      </c>
      <c r="C68" s="1">
        <v>45530</v>
      </c>
      <c r="D68" t="s">
        <v>202</v>
      </c>
      <c r="E68" s="3">
        <v>2.9</v>
      </c>
      <c r="F68" s="3">
        <v>2.7</v>
      </c>
      <c r="G68" s="4">
        <v>2.8</v>
      </c>
    </row>
    <row r="69" spans="1:7" x14ac:dyDescent="0.25">
      <c r="A69" t="s">
        <v>302</v>
      </c>
      <c r="B69" t="s">
        <v>298</v>
      </c>
      <c r="C69" s="1">
        <v>45530</v>
      </c>
      <c r="D69" t="s">
        <v>202</v>
      </c>
      <c r="E69" s="3">
        <v>2.95</v>
      </c>
      <c r="F69" s="3">
        <v>2.4500000000000002</v>
      </c>
      <c r="G69" s="4">
        <v>2.7</v>
      </c>
    </row>
    <row r="70" spans="1:7" x14ac:dyDescent="0.25">
      <c r="A70" t="s">
        <v>303</v>
      </c>
      <c r="B70" t="s">
        <v>304</v>
      </c>
      <c r="C70" s="1">
        <v>45427</v>
      </c>
      <c r="D70" t="s">
        <v>202</v>
      </c>
      <c r="E70" s="3">
        <v>2.9</v>
      </c>
      <c r="F70" s="3">
        <v>2.4</v>
      </c>
      <c r="G70" s="4">
        <v>2.65</v>
      </c>
    </row>
    <row r="71" spans="1:7" x14ac:dyDescent="0.25">
      <c r="A71" t="s">
        <v>305</v>
      </c>
      <c r="B71" t="s">
        <v>304</v>
      </c>
      <c r="C71" s="1">
        <v>46157</v>
      </c>
      <c r="D71" t="s">
        <v>202</v>
      </c>
      <c r="E71" s="3">
        <v>3.25</v>
      </c>
      <c r="F71" s="3">
        <v>2.75</v>
      </c>
      <c r="G71" s="4">
        <v>3</v>
      </c>
    </row>
    <row r="72" spans="1:7" x14ac:dyDescent="0.25">
      <c r="A72" t="s">
        <v>306</v>
      </c>
      <c r="B72" t="s">
        <v>307</v>
      </c>
      <c r="C72" s="1">
        <v>45197</v>
      </c>
      <c r="D72" t="s">
        <v>202</v>
      </c>
      <c r="E72" s="3">
        <v>4</v>
      </c>
      <c r="F72" s="3">
        <v>3.5</v>
      </c>
      <c r="G72" s="4">
        <v>3.75</v>
      </c>
    </row>
    <row r="73" spans="1:7" x14ac:dyDescent="0.25">
      <c r="A73" t="s">
        <v>308</v>
      </c>
      <c r="B73" t="s">
        <v>309</v>
      </c>
      <c r="C73" s="1">
        <v>45534</v>
      </c>
      <c r="D73" t="s">
        <v>202</v>
      </c>
      <c r="E73" s="3">
        <v>3.5</v>
      </c>
      <c r="F73" s="3">
        <v>2.5</v>
      </c>
      <c r="G73" s="4">
        <v>3</v>
      </c>
    </row>
    <row r="74" spans="1:7" x14ac:dyDescent="0.25">
      <c r="A74" t="s">
        <v>310</v>
      </c>
      <c r="B74" t="s">
        <v>311</v>
      </c>
      <c r="C74" s="1">
        <v>44824</v>
      </c>
      <c r="D74" t="s">
        <v>202</v>
      </c>
      <c r="E74" s="3">
        <v>1.75</v>
      </c>
      <c r="F74" s="3">
        <v>1.65</v>
      </c>
      <c r="G74" s="4">
        <v>1.7</v>
      </c>
    </row>
    <row r="75" spans="1:7" x14ac:dyDescent="0.25">
      <c r="A75" t="s">
        <v>312</v>
      </c>
      <c r="B75" t="s">
        <v>311</v>
      </c>
      <c r="C75" s="1">
        <v>45458</v>
      </c>
      <c r="D75" t="s">
        <v>202</v>
      </c>
      <c r="E75" s="3">
        <v>3</v>
      </c>
      <c r="F75" s="3">
        <v>2.8</v>
      </c>
      <c r="G75" s="4">
        <v>2.9</v>
      </c>
    </row>
    <row r="76" spans="1:7" x14ac:dyDescent="0.25">
      <c r="A76" t="s">
        <v>313</v>
      </c>
      <c r="B76" t="s">
        <v>314</v>
      </c>
      <c r="C76" s="1">
        <v>46553</v>
      </c>
      <c r="D76" t="s">
        <v>202</v>
      </c>
      <c r="E76" s="3">
        <v>2.9</v>
      </c>
      <c r="F76" s="3">
        <v>2.7</v>
      </c>
      <c r="G76" s="4">
        <v>2.8</v>
      </c>
    </row>
    <row r="77" spans="1:7" x14ac:dyDescent="0.25">
      <c r="A77" t="s">
        <v>315</v>
      </c>
      <c r="B77" t="s">
        <v>316</v>
      </c>
      <c r="C77" s="1">
        <v>44409</v>
      </c>
      <c r="D77" t="s">
        <v>202</v>
      </c>
      <c r="E77" s="3">
        <v>3.1</v>
      </c>
      <c r="F77" s="3">
        <v>2.6</v>
      </c>
      <c r="G77" s="4">
        <v>2.85</v>
      </c>
    </row>
    <row r="78" spans="1:7" x14ac:dyDescent="0.25">
      <c r="A78" t="s">
        <v>317</v>
      </c>
      <c r="B78" t="s">
        <v>316</v>
      </c>
      <c r="C78" s="1">
        <v>45823</v>
      </c>
      <c r="D78" t="s">
        <v>202</v>
      </c>
      <c r="E78" s="3">
        <v>3.35</v>
      </c>
      <c r="F78" s="3">
        <v>3.2</v>
      </c>
      <c r="G78" s="4">
        <v>3.2750000000000004</v>
      </c>
    </row>
    <row r="79" spans="1:7" x14ac:dyDescent="0.25">
      <c r="A79" t="s">
        <v>318</v>
      </c>
      <c r="B79" t="s">
        <v>319</v>
      </c>
      <c r="C79" s="1">
        <v>45061</v>
      </c>
      <c r="D79" t="s">
        <v>202</v>
      </c>
      <c r="E79" s="3">
        <v>3.5</v>
      </c>
      <c r="F79" s="3">
        <v>2.75</v>
      </c>
      <c r="G79" s="4">
        <v>3.125</v>
      </c>
    </row>
    <row r="80" spans="1:7" x14ac:dyDescent="0.25">
      <c r="A80" t="s">
        <v>320</v>
      </c>
      <c r="B80" t="s">
        <v>321</v>
      </c>
      <c r="C80" s="1">
        <v>46583</v>
      </c>
      <c r="D80" t="s">
        <v>202</v>
      </c>
      <c r="E80" s="3">
        <v>2.9</v>
      </c>
      <c r="F80" s="3">
        <v>2.8</v>
      </c>
      <c r="G80" s="4">
        <v>2.8499999999999996</v>
      </c>
    </row>
    <row r="81" spans="1:7" x14ac:dyDescent="0.25">
      <c r="A81" t="s">
        <v>322</v>
      </c>
      <c r="B81" t="s">
        <v>323</v>
      </c>
      <c r="C81" s="1">
        <v>45153</v>
      </c>
      <c r="D81" t="s">
        <v>202</v>
      </c>
      <c r="E81" s="3">
        <v>3.5</v>
      </c>
      <c r="F81" s="3">
        <v>3.35</v>
      </c>
      <c r="G81" s="4">
        <v>3.4249999999999998</v>
      </c>
    </row>
    <row r="82" spans="1:7" x14ac:dyDescent="0.25">
      <c r="A82" t="s">
        <v>324</v>
      </c>
      <c r="B82" t="s">
        <v>325</v>
      </c>
      <c r="C82" s="1">
        <v>44727</v>
      </c>
      <c r="D82" t="s">
        <v>202</v>
      </c>
      <c r="E82" s="3">
        <v>2.2000000000000002</v>
      </c>
      <c r="F82" s="3">
        <v>1.7</v>
      </c>
      <c r="G82" s="4">
        <v>1.9500000000000002</v>
      </c>
    </row>
    <row r="83" spans="1:7" x14ac:dyDescent="0.25">
      <c r="A83" t="s">
        <v>326</v>
      </c>
      <c r="B83" t="s">
        <v>325</v>
      </c>
      <c r="C83" s="1">
        <v>44972</v>
      </c>
      <c r="D83" t="s">
        <v>202</v>
      </c>
      <c r="E83" s="3">
        <v>2.4500000000000002</v>
      </c>
      <c r="F83" s="3">
        <v>1.95</v>
      </c>
      <c r="G83" s="4">
        <v>2.2000000000000002</v>
      </c>
    </row>
    <row r="84" spans="1:7" x14ac:dyDescent="0.25">
      <c r="A84" t="s">
        <v>327</v>
      </c>
      <c r="B84" t="s">
        <v>325</v>
      </c>
      <c r="C84" s="1">
        <v>46517</v>
      </c>
      <c r="D84" t="s">
        <v>202</v>
      </c>
      <c r="E84" s="3">
        <v>2.65</v>
      </c>
      <c r="F84" s="3">
        <v>2.25</v>
      </c>
      <c r="G84" s="4">
        <v>2.4500000000000002</v>
      </c>
    </row>
    <row r="85" spans="1:7" x14ac:dyDescent="0.25">
      <c r="A85" t="s">
        <v>328</v>
      </c>
      <c r="B85" t="s">
        <v>329</v>
      </c>
      <c r="C85" s="1">
        <v>45245</v>
      </c>
      <c r="D85" t="s">
        <v>202</v>
      </c>
      <c r="E85" s="3">
        <v>3.5</v>
      </c>
      <c r="F85" s="3">
        <v>3.1</v>
      </c>
      <c r="G85" s="4">
        <v>3.3</v>
      </c>
    </row>
    <row r="86" spans="1:7" x14ac:dyDescent="0.25">
      <c r="A86" t="s">
        <v>330</v>
      </c>
      <c r="B86" t="s">
        <v>329</v>
      </c>
      <c r="C86" s="1">
        <v>45558</v>
      </c>
      <c r="D86" t="s">
        <v>202</v>
      </c>
      <c r="E86" s="3">
        <v>3.5</v>
      </c>
      <c r="F86" s="3">
        <v>3.25</v>
      </c>
      <c r="G86" s="4">
        <v>3.375</v>
      </c>
    </row>
    <row r="87" spans="1:7" x14ac:dyDescent="0.25">
      <c r="A87" t="s">
        <v>331</v>
      </c>
      <c r="B87" t="s">
        <v>332</v>
      </c>
      <c r="C87" s="1">
        <v>46106</v>
      </c>
      <c r="D87" t="s">
        <v>202</v>
      </c>
      <c r="E87" s="3">
        <v>2.9</v>
      </c>
      <c r="F87" s="3">
        <v>2.4</v>
      </c>
      <c r="G87" s="4">
        <v>2.65</v>
      </c>
    </row>
    <row r="88" spans="1:7" x14ac:dyDescent="0.25">
      <c r="A88" t="s">
        <v>333</v>
      </c>
      <c r="B88" t="s">
        <v>334</v>
      </c>
      <c r="C88" s="1">
        <v>44793</v>
      </c>
      <c r="D88" t="s">
        <v>202</v>
      </c>
      <c r="E88" s="3">
        <v>4.5</v>
      </c>
      <c r="F88" s="3">
        <v>3</v>
      </c>
      <c r="G88" s="4">
        <v>3.75</v>
      </c>
    </row>
    <row r="89" spans="1:7" x14ac:dyDescent="0.25">
      <c r="A89" t="s">
        <v>335</v>
      </c>
      <c r="B89" t="s">
        <v>334</v>
      </c>
      <c r="C89" s="1">
        <v>45158</v>
      </c>
      <c r="D89" t="s">
        <v>202</v>
      </c>
      <c r="E89" s="3">
        <v>4.5</v>
      </c>
      <c r="F89" s="3">
        <v>3</v>
      </c>
      <c r="G89" s="4">
        <v>3.75</v>
      </c>
    </row>
    <row r="90" spans="1:7" x14ac:dyDescent="0.25">
      <c r="A90" t="s">
        <v>336</v>
      </c>
      <c r="B90" t="s">
        <v>337</v>
      </c>
      <c r="C90" s="1">
        <v>44757</v>
      </c>
      <c r="D90" t="s">
        <v>202</v>
      </c>
      <c r="E90" s="3">
        <v>2.5</v>
      </c>
      <c r="F90" s="3">
        <v>2.15</v>
      </c>
      <c r="G90" s="4">
        <v>2.3250000000000002</v>
      </c>
    </row>
    <row r="91" spans="1:7" x14ac:dyDescent="0.25">
      <c r="A91" t="s">
        <v>338</v>
      </c>
      <c r="B91" t="s">
        <v>337</v>
      </c>
      <c r="C91" s="1">
        <v>46402</v>
      </c>
      <c r="D91" t="s">
        <v>202</v>
      </c>
      <c r="E91" s="3">
        <v>2.75</v>
      </c>
      <c r="F91" s="3">
        <v>2.5</v>
      </c>
      <c r="G91" s="4">
        <v>2.625</v>
      </c>
    </row>
    <row r="92" spans="1:7" x14ac:dyDescent="0.25">
      <c r="A92" t="s">
        <v>339</v>
      </c>
      <c r="B92" t="s">
        <v>340</v>
      </c>
      <c r="C92" s="1">
        <v>47011</v>
      </c>
      <c r="D92" t="s">
        <v>202</v>
      </c>
      <c r="E92" s="3">
        <v>2.7</v>
      </c>
      <c r="F92" s="3">
        <v>2.2999999999999998</v>
      </c>
      <c r="G92" s="4">
        <v>2.5</v>
      </c>
    </row>
    <row r="93" spans="1:7" x14ac:dyDescent="0.25">
      <c r="A93" t="s">
        <v>341</v>
      </c>
      <c r="B93" t="s">
        <v>342</v>
      </c>
      <c r="C93" s="1">
        <v>45179</v>
      </c>
      <c r="D93" t="s">
        <v>202</v>
      </c>
      <c r="E93" s="3">
        <v>3.75</v>
      </c>
      <c r="F93" s="3">
        <v>2.75</v>
      </c>
      <c r="G93" s="4">
        <v>3.25</v>
      </c>
    </row>
    <row r="94" spans="1:7" x14ac:dyDescent="0.25">
      <c r="A94" t="s">
        <v>343</v>
      </c>
      <c r="B94" t="s">
        <v>342</v>
      </c>
      <c r="C94" s="1">
        <v>45376</v>
      </c>
      <c r="D94" t="s">
        <v>202</v>
      </c>
      <c r="E94" s="3">
        <v>3.75</v>
      </c>
      <c r="F94" s="3">
        <v>2.75</v>
      </c>
      <c r="G94" s="4">
        <v>3.25</v>
      </c>
    </row>
    <row r="95" spans="1:7" x14ac:dyDescent="0.25">
      <c r="A95" t="s">
        <v>344</v>
      </c>
      <c r="B95" t="s">
        <v>345</v>
      </c>
      <c r="C95" s="1">
        <v>44833</v>
      </c>
      <c r="D95" t="s">
        <v>202</v>
      </c>
      <c r="E95" s="3">
        <v>3</v>
      </c>
      <c r="F95" s="3">
        <v>2.5</v>
      </c>
      <c r="G95" s="4">
        <v>2.75</v>
      </c>
    </row>
    <row r="96" spans="1:7" x14ac:dyDescent="0.25">
      <c r="A96" t="s">
        <v>346</v>
      </c>
      <c r="B96" t="s">
        <v>347</v>
      </c>
      <c r="C96" s="1">
        <v>45818</v>
      </c>
      <c r="D96" t="s">
        <v>202</v>
      </c>
      <c r="E96" s="3">
        <v>3.15</v>
      </c>
      <c r="F96" s="3">
        <v>2.9</v>
      </c>
      <c r="G96" s="4">
        <v>3.0249999999999999</v>
      </c>
    </row>
    <row r="97" spans="1:7" x14ac:dyDescent="0.25">
      <c r="A97" t="s">
        <v>348</v>
      </c>
      <c r="B97" t="s">
        <v>349</v>
      </c>
      <c r="C97" s="1">
        <v>45199</v>
      </c>
      <c r="D97" t="s">
        <v>202</v>
      </c>
      <c r="E97" s="3">
        <v>4.3499999999999996</v>
      </c>
      <c r="F97" s="3">
        <v>2.35</v>
      </c>
      <c r="G97" s="4">
        <v>3.3499999999999996</v>
      </c>
    </row>
    <row r="98" spans="1:7" x14ac:dyDescent="0.25">
      <c r="A98" t="s">
        <v>350</v>
      </c>
      <c r="B98" t="s">
        <v>349</v>
      </c>
      <c r="C98" s="1">
        <v>45930</v>
      </c>
      <c r="D98" t="s">
        <v>202</v>
      </c>
      <c r="E98" s="3">
        <v>5.55</v>
      </c>
      <c r="F98" s="3">
        <v>5.15</v>
      </c>
      <c r="G98" s="4">
        <v>5.35</v>
      </c>
    </row>
    <row r="99" spans="1:7" x14ac:dyDescent="0.25">
      <c r="A99" t="s">
        <v>351</v>
      </c>
      <c r="B99" t="s">
        <v>352</v>
      </c>
      <c r="C99" s="1">
        <v>45524</v>
      </c>
      <c r="D99" t="s">
        <v>202</v>
      </c>
      <c r="E99" s="3">
        <v>5.25</v>
      </c>
      <c r="F99" s="3">
        <v>3</v>
      </c>
      <c r="G99" s="4">
        <v>4.125</v>
      </c>
    </row>
    <row r="100" spans="1:7" x14ac:dyDescent="0.25">
      <c r="A100" t="s">
        <v>353</v>
      </c>
      <c r="B100" t="s">
        <v>352</v>
      </c>
      <c r="C100" s="1">
        <v>46254</v>
      </c>
      <c r="D100" t="s">
        <v>202</v>
      </c>
      <c r="E100" s="3">
        <v>4.3</v>
      </c>
      <c r="F100" s="3">
        <v>4.0999999999999996</v>
      </c>
      <c r="G100" s="4">
        <v>4.1999999999999993</v>
      </c>
    </row>
    <row r="101" spans="1:7" x14ac:dyDescent="0.25">
      <c r="A101" t="s">
        <v>354</v>
      </c>
      <c r="B101" t="s">
        <v>355</v>
      </c>
      <c r="C101" s="1">
        <v>44862</v>
      </c>
      <c r="D101" t="s">
        <v>202</v>
      </c>
      <c r="E101" s="3">
        <v>7.15</v>
      </c>
      <c r="F101" s="3">
        <v>6.5</v>
      </c>
      <c r="G101" s="4">
        <v>6.8250000000000002</v>
      </c>
    </row>
    <row r="102" spans="1:7" x14ac:dyDescent="0.25">
      <c r="A102" t="s">
        <v>356</v>
      </c>
      <c r="B102" t="s">
        <v>357</v>
      </c>
      <c r="C102" s="1">
        <v>45184</v>
      </c>
      <c r="D102" t="s">
        <v>358</v>
      </c>
      <c r="E102" s="3">
        <v>167</v>
      </c>
      <c r="F102" s="3">
        <v>157</v>
      </c>
      <c r="G102" s="4">
        <v>162</v>
      </c>
    </row>
    <row r="103" spans="1:7" x14ac:dyDescent="0.25">
      <c r="A103" t="s">
        <v>359</v>
      </c>
      <c r="B103" t="s">
        <v>360</v>
      </c>
      <c r="C103" s="1">
        <v>45366</v>
      </c>
      <c r="D103" t="s">
        <v>358</v>
      </c>
      <c r="E103" s="3">
        <v>167</v>
      </c>
      <c r="F103" s="3">
        <v>157</v>
      </c>
      <c r="G103" s="4">
        <v>162</v>
      </c>
    </row>
    <row r="104" spans="1:7" x14ac:dyDescent="0.25">
      <c r="A104" t="s">
        <v>361</v>
      </c>
      <c r="B104" t="s">
        <v>362</v>
      </c>
      <c r="C104" s="1">
        <v>45727</v>
      </c>
      <c r="D104" t="s">
        <v>358</v>
      </c>
      <c r="E104" s="3">
        <v>160</v>
      </c>
      <c r="F104" s="3">
        <v>145</v>
      </c>
      <c r="G104" s="4">
        <v>152.5</v>
      </c>
    </row>
    <row r="105" spans="1:7" x14ac:dyDescent="0.25">
      <c r="A105" t="s">
        <v>363</v>
      </c>
      <c r="B105" t="s">
        <v>364</v>
      </c>
      <c r="C105" s="1">
        <v>44965</v>
      </c>
      <c r="D105" t="s">
        <v>358</v>
      </c>
      <c r="E105" s="3">
        <v>175</v>
      </c>
      <c r="F105" s="3">
        <v>155</v>
      </c>
      <c r="G105" s="4">
        <v>165</v>
      </c>
    </row>
    <row r="106" spans="1:7" x14ac:dyDescent="0.25">
      <c r="A106" t="s">
        <v>365</v>
      </c>
      <c r="B106" t="s">
        <v>364</v>
      </c>
      <c r="C106" s="1">
        <v>46127</v>
      </c>
      <c r="D106" t="s">
        <v>358</v>
      </c>
      <c r="E106" s="3">
        <v>154</v>
      </c>
      <c r="F106" s="3">
        <v>145</v>
      </c>
      <c r="G106" s="4">
        <v>149.5</v>
      </c>
    </row>
    <row r="107" spans="1:7" x14ac:dyDescent="0.25">
      <c r="A107" t="s">
        <v>366</v>
      </c>
      <c r="B107" t="s">
        <v>367</v>
      </c>
      <c r="C107" s="1">
        <v>44819</v>
      </c>
      <c r="D107" t="s">
        <v>358</v>
      </c>
      <c r="E107" s="3">
        <v>175</v>
      </c>
      <c r="F107" s="3">
        <v>155</v>
      </c>
      <c r="G107" s="4">
        <v>165</v>
      </c>
    </row>
    <row r="108" spans="1:7" x14ac:dyDescent="0.25">
      <c r="A108" t="s">
        <v>368</v>
      </c>
      <c r="B108" t="s">
        <v>369</v>
      </c>
      <c r="C108" s="1">
        <v>46136</v>
      </c>
      <c r="D108" t="s">
        <v>358</v>
      </c>
      <c r="E108" s="3">
        <v>154</v>
      </c>
      <c r="F108" s="3">
        <v>145</v>
      </c>
      <c r="G108" s="4">
        <v>149.5</v>
      </c>
    </row>
    <row r="109" spans="1:7" x14ac:dyDescent="0.25">
      <c r="A109" t="s">
        <v>370</v>
      </c>
      <c r="B109" t="s">
        <v>371</v>
      </c>
      <c r="C109" s="1">
        <v>45122</v>
      </c>
      <c r="D109" t="s">
        <v>358</v>
      </c>
      <c r="E109" s="3">
        <v>175</v>
      </c>
      <c r="F109" s="3">
        <v>155</v>
      </c>
      <c r="G109" s="4">
        <v>165</v>
      </c>
    </row>
    <row r="110" spans="1:7" x14ac:dyDescent="0.25">
      <c r="A110" t="s">
        <v>372</v>
      </c>
      <c r="B110" t="s">
        <v>373</v>
      </c>
      <c r="C110" s="1">
        <v>45488</v>
      </c>
      <c r="D110" t="s">
        <v>358</v>
      </c>
      <c r="E110" s="3">
        <v>169</v>
      </c>
      <c r="F110" s="3">
        <v>159</v>
      </c>
      <c r="G110" s="4">
        <v>164</v>
      </c>
    </row>
    <row r="111" spans="1:7" x14ac:dyDescent="0.25">
      <c r="A111" t="s">
        <v>374</v>
      </c>
      <c r="B111" t="s">
        <v>375</v>
      </c>
      <c r="C111" s="1">
        <v>44607</v>
      </c>
      <c r="D111" t="s">
        <v>358</v>
      </c>
      <c r="E111" s="3">
        <v>190</v>
      </c>
      <c r="F111" s="3">
        <v>160</v>
      </c>
      <c r="G111" s="4">
        <v>175</v>
      </c>
    </row>
    <row r="112" spans="1:7" x14ac:dyDescent="0.25">
      <c r="A112" t="s">
        <v>376</v>
      </c>
      <c r="B112" t="s">
        <v>377</v>
      </c>
      <c r="C112" s="1">
        <v>45064</v>
      </c>
      <c r="D112" t="s">
        <v>358</v>
      </c>
      <c r="E112" s="3">
        <v>165</v>
      </c>
      <c r="F112" s="3">
        <v>145</v>
      </c>
      <c r="G112" s="4">
        <v>155</v>
      </c>
    </row>
    <row r="113" spans="1:7" x14ac:dyDescent="0.25">
      <c r="A113" t="s">
        <v>378</v>
      </c>
      <c r="B113" t="s">
        <v>379</v>
      </c>
      <c r="C113" s="1">
        <v>45034</v>
      </c>
      <c r="D113" t="s">
        <v>358</v>
      </c>
      <c r="E113" s="3">
        <v>430</v>
      </c>
      <c r="F113" s="3">
        <v>230</v>
      </c>
      <c r="G113" s="4">
        <v>330</v>
      </c>
    </row>
    <row r="114" spans="1:7" x14ac:dyDescent="0.25">
      <c r="A114" t="s">
        <v>380</v>
      </c>
      <c r="B114" t="s">
        <v>379</v>
      </c>
      <c r="C114" s="1">
        <v>45765</v>
      </c>
      <c r="D114" t="s">
        <v>358</v>
      </c>
      <c r="E114" s="3">
        <v>360</v>
      </c>
      <c r="F114" s="3">
        <v>230</v>
      </c>
      <c r="G114" s="4">
        <v>295</v>
      </c>
    </row>
    <row r="115" spans="1:7" x14ac:dyDescent="0.25">
      <c r="A115" t="s">
        <v>381</v>
      </c>
      <c r="B115" t="s">
        <v>382</v>
      </c>
      <c r="C115" s="1">
        <v>45636</v>
      </c>
      <c r="D115" t="s">
        <v>358</v>
      </c>
      <c r="E115" s="3">
        <v>155</v>
      </c>
      <c r="F115" s="3">
        <v>140</v>
      </c>
      <c r="G115" s="4">
        <v>147.5</v>
      </c>
    </row>
    <row r="116" spans="1:7" x14ac:dyDescent="0.25">
      <c r="A116" t="s">
        <v>383</v>
      </c>
      <c r="B116" t="s">
        <v>382</v>
      </c>
      <c r="C116" s="1">
        <v>46183</v>
      </c>
      <c r="D116" t="s">
        <v>358</v>
      </c>
      <c r="E116" s="3">
        <v>153</v>
      </c>
      <c r="F116" s="3">
        <v>143</v>
      </c>
      <c r="G116" s="4">
        <v>148</v>
      </c>
    </row>
    <row r="117" spans="1:7" x14ac:dyDescent="0.25">
      <c r="A117" t="s">
        <v>384</v>
      </c>
      <c r="B117" t="s">
        <v>382</v>
      </c>
      <c r="C117" s="1">
        <v>46366</v>
      </c>
      <c r="D117" t="s">
        <v>358</v>
      </c>
      <c r="E117" s="3">
        <v>153</v>
      </c>
      <c r="F117" s="3">
        <v>143</v>
      </c>
      <c r="G117" s="4">
        <v>148</v>
      </c>
    </row>
    <row r="118" spans="1:7" x14ac:dyDescent="0.25">
      <c r="A118" t="s">
        <v>385</v>
      </c>
      <c r="B118" t="s">
        <v>245</v>
      </c>
      <c r="C118" s="1">
        <v>44880</v>
      </c>
      <c r="D118" t="s">
        <v>358</v>
      </c>
      <c r="E118" s="3">
        <v>230</v>
      </c>
      <c r="F118" s="3">
        <v>195</v>
      </c>
      <c r="G118" s="4">
        <v>212.5</v>
      </c>
    </row>
    <row r="119" spans="1:7" x14ac:dyDescent="0.25">
      <c r="A119" t="s">
        <v>386</v>
      </c>
      <c r="B119" t="s">
        <v>387</v>
      </c>
      <c r="C119" s="1">
        <v>45381</v>
      </c>
      <c r="D119" t="s">
        <v>358</v>
      </c>
      <c r="E119" s="3">
        <v>165</v>
      </c>
      <c r="F119" s="3">
        <v>145</v>
      </c>
      <c r="G119" s="4">
        <v>155</v>
      </c>
    </row>
    <row r="120" spans="1:7" x14ac:dyDescent="0.25">
      <c r="A120" t="s">
        <v>388</v>
      </c>
      <c r="B120" t="s">
        <v>389</v>
      </c>
      <c r="C120" s="1">
        <v>45182</v>
      </c>
      <c r="D120" t="s">
        <v>358</v>
      </c>
      <c r="E120" s="3">
        <v>162</v>
      </c>
      <c r="F120" s="3">
        <v>152</v>
      </c>
      <c r="G120" s="4">
        <v>157</v>
      </c>
    </row>
    <row r="121" spans="1:7" x14ac:dyDescent="0.25">
      <c r="A121" t="s">
        <v>390</v>
      </c>
      <c r="B121" t="s">
        <v>252</v>
      </c>
      <c r="C121" s="1">
        <v>44819</v>
      </c>
      <c r="D121" t="s">
        <v>358</v>
      </c>
      <c r="E121" s="3">
        <v>190</v>
      </c>
      <c r="F121" s="3">
        <v>160</v>
      </c>
      <c r="G121" s="4">
        <v>175</v>
      </c>
    </row>
    <row r="122" spans="1:7" x14ac:dyDescent="0.25">
      <c r="A122" t="s">
        <v>391</v>
      </c>
      <c r="B122" t="s">
        <v>392</v>
      </c>
      <c r="C122" s="1">
        <v>46148</v>
      </c>
      <c r="D122" t="s">
        <v>358</v>
      </c>
      <c r="E122" s="3">
        <v>155</v>
      </c>
      <c r="F122" s="3">
        <v>146</v>
      </c>
      <c r="G122" s="4">
        <v>150.5</v>
      </c>
    </row>
    <row r="123" spans="1:7" x14ac:dyDescent="0.25">
      <c r="A123" t="s">
        <v>393</v>
      </c>
      <c r="B123" t="s">
        <v>394</v>
      </c>
      <c r="C123" s="1">
        <v>44937</v>
      </c>
      <c r="D123" t="s">
        <v>358</v>
      </c>
      <c r="E123" s="3">
        <v>250</v>
      </c>
      <c r="F123" s="3">
        <v>205</v>
      </c>
      <c r="G123" s="4">
        <v>227.5</v>
      </c>
    </row>
    <row r="124" spans="1:7" x14ac:dyDescent="0.25">
      <c r="A124" t="s">
        <v>395</v>
      </c>
      <c r="B124" t="s">
        <v>396</v>
      </c>
      <c r="C124" s="1">
        <v>45483</v>
      </c>
      <c r="D124" t="s">
        <v>358</v>
      </c>
      <c r="E124" s="3">
        <v>160</v>
      </c>
      <c r="F124" s="3">
        <v>150</v>
      </c>
      <c r="G124" s="4">
        <v>155</v>
      </c>
    </row>
    <row r="125" spans="1:7" x14ac:dyDescent="0.25">
      <c r="A125" t="s">
        <v>397</v>
      </c>
      <c r="B125" t="s">
        <v>396</v>
      </c>
      <c r="C125" s="1">
        <v>46213</v>
      </c>
      <c r="D125" t="s">
        <v>358</v>
      </c>
      <c r="E125" s="3">
        <v>165</v>
      </c>
      <c r="F125" s="3">
        <v>145</v>
      </c>
      <c r="G125" s="4">
        <v>155</v>
      </c>
    </row>
    <row r="126" spans="1:7" x14ac:dyDescent="0.25">
      <c r="A126" t="s">
        <v>398</v>
      </c>
      <c r="B126" t="s">
        <v>269</v>
      </c>
      <c r="C126" s="1">
        <v>45555</v>
      </c>
      <c r="D126" t="s">
        <v>358</v>
      </c>
      <c r="E126" s="3">
        <v>160</v>
      </c>
      <c r="F126" s="3">
        <v>145</v>
      </c>
      <c r="G126" s="4">
        <v>152.5</v>
      </c>
    </row>
    <row r="127" spans="1:7" x14ac:dyDescent="0.25">
      <c r="A127" t="s">
        <v>399</v>
      </c>
      <c r="B127" t="s">
        <v>269</v>
      </c>
      <c r="C127" s="1">
        <v>45555</v>
      </c>
      <c r="D127" t="s">
        <v>358</v>
      </c>
      <c r="E127" s="3">
        <v>160</v>
      </c>
      <c r="F127" s="3">
        <v>145</v>
      </c>
      <c r="G127" s="4">
        <v>152.5</v>
      </c>
    </row>
    <row r="128" spans="1:7" x14ac:dyDescent="0.25">
      <c r="A128" t="s">
        <v>400</v>
      </c>
      <c r="B128" t="s">
        <v>401</v>
      </c>
      <c r="C128" s="1">
        <v>45280</v>
      </c>
      <c r="D128" t="s">
        <v>358</v>
      </c>
      <c r="E128" s="3">
        <v>170</v>
      </c>
      <c r="F128" s="3">
        <v>160</v>
      </c>
      <c r="G128" s="4">
        <v>165</v>
      </c>
    </row>
    <row r="129" spans="1:7" x14ac:dyDescent="0.25">
      <c r="A129" t="s">
        <v>402</v>
      </c>
      <c r="B129" t="s">
        <v>403</v>
      </c>
      <c r="C129" s="1">
        <v>44670</v>
      </c>
      <c r="D129" t="s">
        <v>358</v>
      </c>
      <c r="F129" s="3">
        <v>320</v>
      </c>
      <c r="G129" s="4">
        <v>320</v>
      </c>
    </row>
    <row r="130" spans="1:7" x14ac:dyDescent="0.25">
      <c r="A130" t="s">
        <v>404</v>
      </c>
      <c r="B130" t="s">
        <v>405</v>
      </c>
      <c r="C130" s="1">
        <v>47196</v>
      </c>
      <c r="D130" t="s">
        <v>358</v>
      </c>
      <c r="E130" s="3">
        <v>156</v>
      </c>
      <c r="F130" s="3">
        <v>146</v>
      </c>
      <c r="G130" s="4">
        <v>151</v>
      </c>
    </row>
    <row r="131" spans="1:7" x14ac:dyDescent="0.25">
      <c r="A131" t="s">
        <v>406</v>
      </c>
      <c r="B131" t="s">
        <v>407</v>
      </c>
      <c r="C131" s="1">
        <v>45427</v>
      </c>
      <c r="D131" t="s">
        <v>358</v>
      </c>
      <c r="E131" s="3">
        <v>175</v>
      </c>
      <c r="F131" s="3">
        <v>155</v>
      </c>
      <c r="G131" s="4">
        <v>165</v>
      </c>
    </row>
    <row r="132" spans="1:7" x14ac:dyDescent="0.25">
      <c r="A132" t="s">
        <v>408</v>
      </c>
      <c r="B132" t="s">
        <v>407</v>
      </c>
      <c r="C132" s="1">
        <v>44972</v>
      </c>
      <c r="D132" t="s">
        <v>358</v>
      </c>
      <c r="E132" s="3">
        <v>175</v>
      </c>
      <c r="F132" s="3">
        <v>155</v>
      </c>
      <c r="G132" s="4">
        <v>165</v>
      </c>
    </row>
    <row r="133" spans="1:7" x14ac:dyDescent="0.25">
      <c r="A133" t="s">
        <v>409</v>
      </c>
      <c r="B133" t="s">
        <v>407</v>
      </c>
      <c r="C133" s="1">
        <v>45703</v>
      </c>
      <c r="D133" t="s">
        <v>358</v>
      </c>
      <c r="E133" s="3">
        <v>160</v>
      </c>
      <c r="F133" s="3">
        <v>135</v>
      </c>
      <c r="G133" s="4">
        <v>147.5</v>
      </c>
    </row>
    <row r="134" spans="1:7" x14ac:dyDescent="0.25">
      <c r="A134" t="s">
        <v>410</v>
      </c>
      <c r="B134" t="s">
        <v>407</v>
      </c>
      <c r="C134" s="1">
        <v>46127</v>
      </c>
      <c r="D134" t="s">
        <v>358</v>
      </c>
      <c r="E134" s="3">
        <v>145</v>
      </c>
      <c r="F134" s="3">
        <v>135</v>
      </c>
      <c r="G134" s="4">
        <v>140</v>
      </c>
    </row>
    <row r="135" spans="1:7" x14ac:dyDescent="0.25">
      <c r="A135" t="s">
        <v>411</v>
      </c>
      <c r="B135" t="s">
        <v>407</v>
      </c>
      <c r="C135" s="1">
        <v>46283</v>
      </c>
      <c r="D135" t="s">
        <v>358</v>
      </c>
      <c r="E135" s="3">
        <v>145</v>
      </c>
      <c r="F135" s="3">
        <v>135</v>
      </c>
      <c r="G135" s="4">
        <v>140</v>
      </c>
    </row>
    <row r="136" spans="1:7" x14ac:dyDescent="0.25">
      <c r="A136" t="s">
        <v>412</v>
      </c>
      <c r="B136" t="s">
        <v>280</v>
      </c>
      <c r="C136" s="1">
        <v>44666</v>
      </c>
      <c r="D136" t="s">
        <v>358</v>
      </c>
      <c r="E136" s="3">
        <v>190</v>
      </c>
      <c r="F136" s="3">
        <v>170</v>
      </c>
      <c r="G136" s="4">
        <v>180</v>
      </c>
    </row>
    <row r="137" spans="1:7" x14ac:dyDescent="0.25">
      <c r="A137" t="s">
        <v>413</v>
      </c>
      <c r="B137" t="s">
        <v>280</v>
      </c>
      <c r="C137" s="1">
        <v>45036</v>
      </c>
      <c r="D137" t="s">
        <v>358</v>
      </c>
      <c r="E137" s="3">
        <v>173</v>
      </c>
      <c r="F137" s="3">
        <v>163</v>
      </c>
      <c r="G137" s="4">
        <v>168</v>
      </c>
    </row>
    <row r="138" spans="1:7" x14ac:dyDescent="0.25">
      <c r="A138" t="s">
        <v>414</v>
      </c>
      <c r="B138" t="s">
        <v>280</v>
      </c>
      <c r="C138" s="1">
        <v>45468</v>
      </c>
      <c r="D138" t="s">
        <v>358</v>
      </c>
      <c r="E138" s="3">
        <v>175</v>
      </c>
      <c r="F138" s="3">
        <v>165</v>
      </c>
      <c r="G138" s="4">
        <v>170</v>
      </c>
    </row>
    <row r="139" spans="1:7" x14ac:dyDescent="0.25">
      <c r="A139" t="s">
        <v>415</v>
      </c>
      <c r="B139" t="s">
        <v>280</v>
      </c>
      <c r="C139" s="1">
        <v>46032</v>
      </c>
      <c r="D139" t="s">
        <v>358</v>
      </c>
      <c r="E139" s="3">
        <v>158</v>
      </c>
      <c r="F139" s="3">
        <v>148</v>
      </c>
      <c r="G139" s="4">
        <v>153</v>
      </c>
    </row>
    <row r="140" spans="1:7" x14ac:dyDescent="0.25">
      <c r="A140" t="s">
        <v>416</v>
      </c>
      <c r="B140" t="s">
        <v>298</v>
      </c>
      <c r="C140" s="1">
        <v>44825</v>
      </c>
      <c r="D140" t="s">
        <v>358</v>
      </c>
      <c r="E140" s="3">
        <v>185</v>
      </c>
      <c r="F140" s="3">
        <v>165</v>
      </c>
      <c r="G140" s="4">
        <v>175</v>
      </c>
    </row>
    <row r="141" spans="1:7" x14ac:dyDescent="0.25">
      <c r="A141" t="s">
        <v>18</v>
      </c>
      <c r="B141" t="s">
        <v>417</v>
      </c>
      <c r="C141" s="1">
        <v>46037</v>
      </c>
      <c r="D141" t="s">
        <v>358</v>
      </c>
      <c r="E141" s="3">
        <v>148</v>
      </c>
      <c r="F141" s="3">
        <v>138</v>
      </c>
      <c r="G141" s="4">
        <v>143</v>
      </c>
    </row>
    <row r="142" spans="1:7" x14ac:dyDescent="0.25">
      <c r="A142" t="s">
        <v>418</v>
      </c>
      <c r="B142" t="s">
        <v>419</v>
      </c>
      <c r="C142" s="1">
        <v>44607</v>
      </c>
      <c r="D142" t="s">
        <v>358</v>
      </c>
      <c r="E142" s="3">
        <v>190</v>
      </c>
      <c r="F142" s="3">
        <v>160</v>
      </c>
      <c r="G142" s="4">
        <v>175</v>
      </c>
    </row>
    <row r="143" spans="1:7" x14ac:dyDescent="0.25">
      <c r="A143" t="s">
        <v>420</v>
      </c>
      <c r="B143" t="s">
        <v>421</v>
      </c>
      <c r="C143" s="1">
        <v>44543</v>
      </c>
      <c r="D143" t="s">
        <v>358</v>
      </c>
      <c r="E143" s="3">
        <v>190</v>
      </c>
      <c r="F143" s="3">
        <v>160</v>
      </c>
      <c r="G143" s="4">
        <v>175</v>
      </c>
    </row>
    <row r="144" spans="1:7" x14ac:dyDescent="0.25">
      <c r="A144" t="s">
        <v>422</v>
      </c>
      <c r="B144" t="s">
        <v>421</v>
      </c>
      <c r="C144" s="1">
        <v>45398</v>
      </c>
      <c r="D144" t="s">
        <v>358</v>
      </c>
      <c r="E144" s="3">
        <v>160</v>
      </c>
      <c r="F144" s="3">
        <v>150</v>
      </c>
      <c r="G144" s="4">
        <v>155</v>
      </c>
    </row>
    <row r="145" spans="1:7" x14ac:dyDescent="0.25">
      <c r="A145" t="s">
        <v>423</v>
      </c>
      <c r="B145" t="s">
        <v>424</v>
      </c>
      <c r="C145" s="1">
        <v>45144</v>
      </c>
      <c r="D145" t="s">
        <v>358</v>
      </c>
      <c r="E145" s="3">
        <v>192</v>
      </c>
      <c r="F145" s="3">
        <v>172</v>
      </c>
      <c r="G145" s="4">
        <v>182</v>
      </c>
    </row>
    <row r="146" spans="1:7" x14ac:dyDescent="0.25">
      <c r="A146" t="s">
        <v>425</v>
      </c>
      <c r="B146" t="s">
        <v>426</v>
      </c>
      <c r="C146" s="1">
        <v>46157</v>
      </c>
      <c r="D146" t="s">
        <v>358</v>
      </c>
      <c r="E146" s="3">
        <v>149</v>
      </c>
      <c r="F146" s="3">
        <v>129</v>
      </c>
      <c r="G146" s="4">
        <v>139</v>
      </c>
    </row>
    <row r="147" spans="1:7" x14ac:dyDescent="0.25">
      <c r="A147" t="s">
        <v>427</v>
      </c>
      <c r="B147" t="s">
        <v>345</v>
      </c>
      <c r="C147" s="1">
        <v>45392</v>
      </c>
      <c r="D147" t="s">
        <v>358</v>
      </c>
      <c r="E147" s="3">
        <v>170</v>
      </c>
      <c r="F147" s="3">
        <v>155</v>
      </c>
      <c r="G147" s="4">
        <v>162.5</v>
      </c>
    </row>
    <row r="148" spans="1:7" x14ac:dyDescent="0.25">
      <c r="A148" t="s">
        <v>428</v>
      </c>
      <c r="B148" t="s">
        <v>345</v>
      </c>
      <c r="C148" s="1">
        <v>46487</v>
      </c>
      <c r="D148" t="s">
        <v>358</v>
      </c>
      <c r="E148" s="3">
        <v>170</v>
      </c>
      <c r="F148" s="3">
        <v>155</v>
      </c>
      <c r="G148" s="4">
        <v>162.5</v>
      </c>
    </row>
    <row r="149" spans="1:7" x14ac:dyDescent="0.25">
      <c r="A149" t="s">
        <v>429</v>
      </c>
      <c r="B149" t="s">
        <v>345</v>
      </c>
      <c r="C149" s="1">
        <v>47218</v>
      </c>
      <c r="D149" t="s">
        <v>358</v>
      </c>
      <c r="E149" s="3">
        <v>180</v>
      </c>
      <c r="F149" s="3">
        <v>145</v>
      </c>
      <c r="G149" s="4">
        <v>162.5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20200609-Px_Index</vt:lpstr>
      <vt:lpstr>OCP_DVsXOLB Index</vt:lpstr>
      <vt:lpstr>20200625-DurationXPX_Index</vt:lpstr>
      <vt:lpstr>Plan5</vt:lpstr>
      <vt:lpstr>20200625-BondsXDebentures</vt:lpstr>
      <vt:lpstr>20200728-BondsXDebentures</vt:lpstr>
      <vt:lpstr>Plan3</vt:lpstr>
      <vt:lpstr>Plan2</vt:lpstr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Vinicius Kina de Freitas</dc:creator>
  <cp:lastModifiedBy>Andre Vinicius Kina de Freitas</cp:lastModifiedBy>
  <dcterms:created xsi:type="dcterms:W3CDTF">2020-06-09T13:49:16Z</dcterms:created>
  <dcterms:modified xsi:type="dcterms:W3CDTF">2020-07-29T17:50:16Z</dcterms:modified>
</cp:coreProperties>
</file>