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 defaultThemeVersion="166925"/>
  <bookViews>
    <workbookView xWindow="0" yWindow="0" windowWidth="28800" windowHeight="11895" tabRatio="401" xr2:uid="{00000000-000D-0000-FFFF-FFFF00000000}"/>
  </bookViews>
  <sheets>
    <sheet name="ParDef" sheetId="1" r:id="rId1"/>
    <sheet name="B" sheetId="14" r:id="rId2"/>
    <sheet name="LH" sheetId="16" r:id="rId3"/>
    <sheet name="Pars" sheetId="3" r:id="rId4"/>
    <sheet name="Sweep" sheetId="13" r:id="rId5"/>
  </sheets>
  <calcPr calcId="171027"/>
</workbook>
</file>

<file path=xl/calcChain.xml><?xml version="1.0" encoding="utf-8"?>
<calcChain xmlns="http://schemas.openxmlformats.org/spreadsheetml/2006/main">
  <c r="E2" i="13" l="1"/>
  <c r="E3" i="13"/>
  <c r="E4" i="13" l="1"/>
  <c r="E5" i="13"/>
  <c r="E6" i="13"/>
  <c r="E7" i="13"/>
  <c r="E8" i="13"/>
  <c r="E9" i="13"/>
  <c r="E10" i="13"/>
  <c r="E11" i="13"/>
  <c r="E12" i="13"/>
  <c r="E13" i="13"/>
  <c r="E14" i="13"/>
  <c r="B26" i="1" l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F25" i="1"/>
  <c r="E25" i="1"/>
  <c r="D25" i="1"/>
  <c r="C25" i="1"/>
  <c r="B25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F4" i="1"/>
  <c r="E4" i="1"/>
  <c r="D4" i="1"/>
  <c r="C4" i="1"/>
  <c r="B4" i="1"/>
  <c r="D24" i="1"/>
  <c r="D3" i="1"/>
  <c r="C3" i="1"/>
  <c r="D2" i="1"/>
  <c r="C2" i="1"/>
  <c r="B2" i="13"/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I52" i="1"/>
  <c r="I74" i="1"/>
  <c r="I41" i="1"/>
  <c r="I46" i="1"/>
  <c r="I69" i="1"/>
  <c r="I71" i="1"/>
  <c r="I73" i="1"/>
  <c r="I36" i="1"/>
  <c r="I37" i="1"/>
  <c r="I42" i="1"/>
  <c r="I43" i="1"/>
  <c r="I44" i="1"/>
  <c r="I45" i="1"/>
  <c r="I47" i="1"/>
  <c r="I48" i="1"/>
  <c r="I49" i="1"/>
  <c r="I50" i="1"/>
  <c r="I51" i="1"/>
  <c r="I53" i="1"/>
  <c r="I54" i="1"/>
  <c r="I55" i="1"/>
  <c r="I56" i="1"/>
  <c r="I64" i="1"/>
  <c r="I65" i="1"/>
  <c r="I39" i="1"/>
  <c r="I40" i="1"/>
  <c r="I62" i="1"/>
  <c r="I63" i="1"/>
  <c r="I60" i="1"/>
  <c r="I61" i="1"/>
  <c r="I38" i="1"/>
  <c r="I59" i="1"/>
  <c r="I57" i="1"/>
  <c r="I66" i="1"/>
  <c r="I70" i="1"/>
  <c r="I75" i="1"/>
  <c r="J52" i="1"/>
  <c r="J74" i="1"/>
  <c r="J41" i="1"/>
  <c r="J46" i="1"/>
  <c r="J69" i="1"/>
  <c r="J71" i="1"/>
  <c r="J73" i="1"/>
  <c r="J36" i="1"/>
  <c r="J37" i="1"/>
  <c r="J42" i="1"/>
  <c r="J43" i="1"/>
  <c r="J44" i="1"/>
  <c r="J45" i="1"/>
  <c r="J47" i="1"/>
  <c r="J48" i="1"/>
  <c r="J49" i="1"/>
  <c r="J50" i="1"/>
  <c r="J51" i="1"/>
  <c r="J53" i="1"/>
  <c r="J54" i="1"/>
  <c r="J55" i="1"/>
  <c r="J56" i="1"/>
  <c r="J64" i="1"/>
  <c r="J65" i="1"/>
  <c r="J39" i="1"/>
  <c r="J40" i="1"/>
  <c r="J62" i="1"/>
  <c r="J63" i="1"/>
  <c r="J60" i="1"/>
  <c r="J61" i="1"/>
  <c r="J38" i="1"/>
  <c r="J59" i="1"/>
  <c r="J57" i="1"/>
  <c r="J66" i="1"/>
  <c r="J70" i="1"/>
  <c r="J75" i="1"/>
  <c r="F2" i="13"/>
  <c r="H2" i="13"/>
  <c r="I2" i="13"/>
  <c r="F41" i="13"/>
  <c r="H41" i="13"/>
  <c r="I41" i="13"/>
  <c r="E41" i="13"/>
  <c r="F3" i="13"/>
  <c r="H3" i="13"/>
  <c r="I3" i="13"/>
  <c r="F42" i="13"/>
  <c r="H42" i="13"/>
  <c r="I42" i="13"/>
  <c r="E42" i="13"/>
  <c r="F4" i="13"/>
  <c r="H4" i="13"/>
  <c r="I4" i="13"/>
  <c r="F5" i="13"/>
  <c r="H5" i="13"/>
  <c r="I5" i="13"/>
  <c r="F43" i="13"/>
  <c r="H43" i="13"/>
  <c r="I43" i="13"/>
  <c r="E43" i="13"/>
  <c r="F64" i="13"/>
  <c r="H64" i="13"/>
  <c r="I64" i="13"/>
  <c r="E64" i="13"/>
  <c r="F35" i="13"/>
  <c r="H35" i="13"/>
  <c r="I35" i="13"/>
  <c r="E35" i="13"/>
  <c r="F44" i="13"/>
  <c r="H44" i="13"/>
  <c r="I44" i="13"/>
  <c r="E44" i="13"/>
  <c r="F6" i="13"/>
  <c r="H6" i="13"/>
  <c r="I6" i="13"/>
  <c r="F7" i="13"/>
  <c r="H7" i="13"/>
  <c r="I7" i="13"/>
  <c r="F8" i="13"/>
  <c r="H8" i="13"/>
  <c r="I8" i="13"/>
  <c r="F9" i="13"/>
  <c r="H9" i="13"/>
  <c r="I9" i="13"/>
  <c r="F10" i="13"/>
  <c r="H10" i="13"/>
  <c r="I10" i="13"/>
  <c r="F11" i="13"/>
  <c r="H11" i="13"/>
  <c r="I11" i="13"/>
  <c r="F12" i="13"/>
  <c r="H12" i="13"/>
  <c r="I12" i="13"/>
  <c r="F71" i="13"/>
  <c r="H71" i="13"/>
  <c r="I71" i="13"/>
  <c r="E71" i="13"/>
  <c r="F45" i="13"/>
  <c r="H45" i="13"/>
  <c r="I45" i="13"/>
  <c r="E45" i="13"/>
  <c r="F46" i="13"/>
  <c r="H46" i="13"/>
  <c r="I46" i="13"/>
  <c r="E46" i="13"/>
  <c r="F47" i="13"/>
  <c r="H47" i="13"/>
  <c r="I47" i="13"/>
  <c r="E47" i="13"/>
  <c r="F13" i="13"/>
  <c r="H13" i="13"/>
  <c r="I13" i="13"/>
  <c r="F65" i="13"/>
  <c r="H65" i="13"/>
  <c r="I65" i="13"/>
  <c r="E65" i="13"/>
  <c r="F48" i="13"/>
  <c r="H48" i="13"/>
  <c r="I48" i="13"/>
  <c r="E48" i="13"/>
  <c r="F36" i="13"/>
  <c r="H36" i="13"/>
  <c r="I36" i="13"/>
  <c r="E36" i="13"/>
  <c r="F49" i="13"/>
  <c r="H49" i="13"/>
  <c r="I49" i="13"/>
  <c r="E49" i="13"/>
  <c r="F50" i="13"/>
  <c r="H50" i="13"/>
  <c r="I50" i="13"/>
  <c r="E50" i="13"/>
  <c r="F14" i="13"/>
  <c r="H14" i="13"/>
  <c r="I14" i="13"/>
  <c r="F51" i="13"/>
  <c r="H51" i="13"/>
  <c r="I51" i="13"/>
  <c r="E51" i="13"/>
  <c r="F15" i="13"/>
  <c r="H15" i="13"/>
  <c r="I15" i="13"/>
  <c r="E15" i="13"/>
  <c r="F52" i="13"/>
  <c r="H52" i="13"/>
  <c r="I52" i="13"/>
  <c r="E52" i="13"/>
  <c r="F16" i="13"/>
  <c r="H16" i="13"/>
  <c r="I16" i="13"/>
  <c r="E16" i="13"/>
  <c r="F53" i="13"/>
  <c r="H53" i="13"/>
  <c r="I53" i="13"/>
  <c r="E53" i="13"/>
  <c r="F17" i="13"/>
  <c r="H17" i="13"/>
  <c r="I17" i="13"/>
  <c r="E17" i="13"/>
  <c r="F18" i="13"/>
  <c r="H18" i="13"/>
  <c r="I18" i="13"/>
  <c r="E18" i="13"/>
  <c r="F19" i="13"/>
  <c r="H19" i="13"/>
  <c r="I19" i="13"/>
  <c r="E19" i="13"/>
  <c r="F54" i="13"/>
  <c r="H54" i="13"/>
  <c r="I54" i="13"/>
  <c r="E54" i="13"/>
  <c r="F55" i="13"/>
  <c r="H55" i="13"/>
  <c r="I55" i="13"/>
  <c r="E55" i="13"/>
  <c r="F56" i="13"/>
  <c r="H56" i="13"/>
  <c r="I56" i="13"/>
  <c r="E56" i="13"/>
  <c r="F20" i="13"/>
  <c r="H20" i="13"/>
  <c r="I20" i="13"/>
  <c r="E20" i="13"/>
  <c r="F21" i="13"/>
  <c r="H21" i="13"/>
  <c r="I21" i="13"/>
  <c r="E21" i="13"/>
  <c r="F22" i="13"/>
  <c r="H22" i="13"/>
  <c r="I22" i="13"/>
  <c r="E22" i="13"/>
  <c r="F57" i="13"/>
  <c r="H57" i="13"/>
  <c r="I57" i="13"/>
  <c r="E57" i="13"/>
  <c r="F58" i="13"/>
  <c r="H58" i="13"/>
  <c r="I58" i="13"/>
  <c r="C58" i="13"/>
  <c r="E58" i="13"/>
  <c r="F59" i="13"/>
  <c r="H59" i="13"/>
  <c r="I59" i="13"/>
  <c r="E59" i="13"/>
  <c r="F72" i="13"/>
  <c r="H72" i="13"/>
  <c r="I72" i="13"/>
  <c r="E72" i="13"/>
  <c r="F23" i="13"/>
  <c r="H23" i="13"/>
  <c r="I23" i="13"/>
  <c r="E23" i="13"/>
  <c r="F24" i="13"/>
  <c r="H24" i="13"/>
  <c r="I24" i="13"/>
  <c r="E24" i="13"/>
  <c r="F60" i="13"/>
  <c r="H60" i="13"/>
  <c r="I60" i="13"/>
  <c r="E60" i="13"/>
  <c r="F66" i="13"/>
  <c r="H66" i="13"/>
  <c r="I66" i="13"/>
  <c r="C66" i="13"/>
  <c r="E66" i="13"/>
  <c r="F73" i="13"/>
  <c r="H73" i="13"/>
  <c r="I73" i="13"/>
  <c r="E73" i="13"/>
  <c r="F25" i="13"/>
  <c r="H25" i="13"/>
  <c r="I25" i="13"/>
  <c r="E25" i="13"/>
  <c r="F26" i="13"/>
  <c r="H26" i="13"/>
  <c r="I26" i="13"/>
  <c r="E26" i="13"/>
  <c r="F67" i="13"/>
  <c r="H67" i="13"/>
  <c r="I67" i="13"/>
  <c r="E67" i="13"/>
  <c r="F61" i="13"/>
  <c r="H61" i="13"/>
  <c r="I61" i="13"/>
  <c r="E61" i="13"/>
  <c r="F37" i="13"/>
  <c r="H37" i="13"/>
  <c r="I37" i="13"/>
  <c r="E37" i="13"/>
  <c r="F62" i="13"/>
  <c r="H62" i="13"/>
  <c r="I62" i="13"/>
  <c r="E62" i="13"/>
  <c r="F27" i="13"/>
  <c r="H27" i="13"/>
  <c r="I27" i="13"/>
  <c r="E27" i="13"/>
  <c r="F28" i="13"/>
  <c r="H28" i="13"/>
  <c r="I28" i="13"/>
  <c r="E28" i="13"/>
  <c r="F68" i="13"/>
  <c r="H68" i="13"/>
  <c r="I68" i="13"/>
  <c r="E68" i="13"/>
  <c r="F69" i="13"/>
  <c r="H69" i="13"/>
  <c r="I69" i="13"/>
  <c r="E69" i="13"/>
  <c r="F38" i="13"/>
  <c r="H38" i="13"/>
  <c r="I38" i="13"/>
  <c r="E38" i="13"/>
  <c r="F29" i="13"/>
  <c r="H29" i="13"/>
  <c r="I29" i="13"/>
  <c r="E29" i="13"/>
  <c r="F63" i="13"/>
  <c r="H63" i="13"/>
  <c r="I63" i="13"/>
  <c r="E63" i="13"/>
  <c r="F74" i="13"/>
  <c r="H74" i="13"/>
  <c r="I74" i="13"/>
  <c r="E74" i="13"/>
  <c r="F75" i="13"/>
  <c r="H75" i="13"/>
  <c r="I75" i="13"/>
  <c r="E75" i="13"/>
  <c r="F30" i="13"/>
  <c r="H30" i="13"/>
  <c r="I30" i="13"/>
  <c r="E30" i="13"/>
  <c r="F70" i="13"/>
  <c r="H70" i="13"/>
  <c r="I70" i="13"/>
  <c r="E70" i="13"/>
  <c r="F31" i="13"/>
  <c r="H31" i="13"/>
  <c r="I31" i="13"/>
  <c r="E31" i="13"/>
  <c r="F32" i="13"/>
  <c r="H32" i="13"/>
  <c r="I32" i="13"/>
  <c r="E32" i="13"/>
  <c r="F33" i="13"/>
  <c r="H33" i="13"/>
  <c r="I33" i="13"/>
  <c r="E33" i="13"/>
  <c r="F34" i="13"/>
  <c r="H34" i="13"/>
  <c r="I34" i="13"/>
  <c r="E34" i="13"/>
  <c r="F39" i="13"/>
  <c r="H39" i="13"/>
  <c r="I39" i="13"/>
  <c r="E39" i="13"/>
  <c r="E40" i="13"/>
  <c r="I40" i="13"/>
  <c r="H40" i="13"/>
  <c r="F40" i="13"/>
  <c r="B37" i="13"/>
  <c r="B47" i="13"/>
  <c r="B73" i="13"/>
  <c r="B70" i="13"/>
  <c r="B72" i="13"/>
  <c r="B51" i="13"/>
  <c r="B50" i="13"/>
  <c r="B10" i="13"/>
  <c r="B36" i="13"/>
  <c r="B48" i="13"/>
  <c r="B34" i="13"/>
  <c r="B3" i="13"/>
  <c r="B41" i="13"/>
  <c r="B9" i="13"/>
  <c r="B52" i="13"/>
  <c r="B6" i="13"/>
  <c r="B25" i="13"/>
  <c r="B15" i="13"/>
  <c r="B30" i="13"/>
  <c r="B63" i="13"/>
  <c r="B17" i="13"/>
  <c r="B42" i="13"/>
  <c r="B60" i="13"/>
  <c r="B5" i="13"/>
  <c r="B4" i="13"/>
  <c r="B57" i="13"/>
  <c r="B27" i="13"/>
  <c r="B68" i="13"/>
  <c r="B66" i="13"/>
  <c r="B35" i="13"/>
  <c r="B64" i="13"/>
  <c r="B43" i="13"/>
  <c r="B28" i="13"/>
  <c r="B54" i="13"/>
  <c r="B21" i="13"/>
  <c r="B56" i="13"/>
  <c r="B16" i="13"/>
  <c r="B22" i="13"/>
  <c r="B62" i="13"/>
  <c r="B55" i="13"/>
  <c r="B14" i="13"/>
  <c r="B65" i="13"/>
  <c r="B13" i="13"/>
  <c r="B19" i="13"/>
  <c r="B20" i="13"/>
  <c r="B18" i="13"/>
  <c r="B26" i="13"/>
  <c r="B7" i="13"/>
  <c r="B39" i="13"/>
  <c r="B8" i="13"/>
  <c r="B33" i="13"/>
  <c r="B44" i="13"/>
  <c r="B49" i="13"/>
  <c r="B46" i="13"/>
  <c r="B11" i="13"/>
  <c r="B58" i="13"/>
  <c r="B31" i="13"/>
  <c r="B12" i="13"/>
  <c r="B53" i="13"/>
  <c r="B59" i="13"/>
  <c r="B71" i="13"/>
  <c r="B67" i="13"/>
  <c r="B45" i="13"/>
  <c r="B23" i="13"/>
  <c r="B61" i="13"/>
  <c r="B40" i="13"/>
  <c r="B69" i="13"/>
  <c r="B24" i="13"/>
  <c r="B74" i="13"/>
  <c r="B29" i="13"/>
  <c r="B38" i="13"/>
  <c r="B75" i="13"/>
  <c r="B32" i="13"/>
  <c r="A60" i="13"/>
  <c r="A5" i="13"/>
  <c r="A4" i="13"/>
  <c r="A57" i="13"/>
  <c r="A27" i="13"/>
  <c r="A68" i="13"/>
  <c r="A66" i="13"/>
  <c r="A35" i="13"/>
  <c r="A64" i="13"/>
  <c r="A43" i="13"/>
  <c r="A28" i="13"/>
  <c r="A54" i="13"/>
  <c r="A21" i="13"/>
  <c r="A56" i="13"/>
  <c r="A16" i="13"/>
  <c r="A22" i="13"/>
  <c r="A2" i="13"/>
  <c r="A62" i="13"/>
  <c r="A55" i="13"/>
  <c r="A14" i="13"/>
  <c r="A65" i="13"/>
  <c r="A13" i="13"/>
  <c r="A19" i="13"/>
  <c r="A20" i="13"/>
  <c r="A18" i="13"/>
  <c r="A26" i="13"/>
  <c r="A7" i="13"/>
  <c r="A39" i="13"/>
  <c r="A8" i="13"/>
  <c r="A33" i="13"/>
  <c r="A44" i="13"/>
  <c r="A49" i="13"/>
  <c r="A46" i="13"/>
  <c r="A11" i="13"/>
  <c r="A58" i="13"/>
  <c r="A31" i="13"/>
  <c r="A12" i="13"/>
  <c r="A53" i="13"/>
  <c r="A59" i="13"/>
  <c r="A71" i="13"/>
  <c r="A67" i="13"/>
  <c r="A45" i="13"/>
  <c r="A23" i="13"/>
  <c r="A61" i="13"/>
  <c r="A40" i="13"/>
  <c r="A69" i="13"/>
  <c r="A24" i="13"/>
  <c r="A74" i="13"/>
  <c r="A29" i="13"/>
  <c r="A38" i="13"/>
  <c r="A75" i="13"/>
  <c r="A32" i="13"/>
  <c r="A37" i="13"/>
  <c r="A47" i="13"/>
  <c r="A73" i="13"/>
  <c r="A70" i="13"/>
  <c r="A72" i="13"/>
  <c r="A51" i="13"/>
  <c r="A50" i="13"/>
  <c r="A10" i="13"/>
  <c r="A36" i="13"/>
  <c r="A48" i="13"/>
  <c r="A34" i="13"/>
  <c r="A3" i="13"/>
  <c r="A41" i="13"/>
  <c r="A9" i="13"/>
  <c r="A52" i="13"/>
  <c r="A6" i="13"/>
  <c r="A25" i="13"/>
  <c r="A15" i="13"/>
  <c r="A30" i="13"/>
  <c r="A63" i="13"/>
  <c r="A17" i="13"/>
  <c r="A42" i="13"/>
  <c r="C27" i="13" l="1"/>
  <c r="D32" i="13"/>
  <c r="D39" i="13"/>
  <c r="C75" i="13"/>
  <c r="D60" i="13"/>
  <c r="D68" i="13"/>
  <c r="C59" i="13"/>
  <c r="D62" i="13"/>
  <c r="C21" i="13"/>
  <c r="C45" i="13"/>
  <c r="D22" i="13"/>
  <c r="C18" i="13"/>
  <c r="C57" i="13"/>
  <c r="D72" i="13"/>
  <c r="D31" i="13"/>
  <c r="C30" i="13"/>
  <c r="D33" i="13"/>
  <c r="D25" i="13"/>
  <c r="D69" i="13"/>
  <c r="D21" i="13"/>
  <c r="C17" i="13"/>
  <c r="D40" i="13"/>
  <c r="C70" i="13"/>
  <c r="C51" i="13"/>
  <c r="D27" i="13"/>
  <c r="C39" i="13"/>
  <c r="C60" i="13"/>
  <c r="D13" i="13"/>
  <c r="D66" i="13"/>
  <c r="D75" i="13"/>
  <c r="D58" i="13"/>
  <c r="C12" i="13"/>
  <c r="C13" i="13"/>
  <c r="D74" i="13"/>
  <c r="C46" i="13"/>
  <c r="D26" i="13"/>
  <c r="D11" i="13"/>
  <c r="D2" i="13"/>
  <c r="D10" i="13"/>
  <c r="C34" i="13"/>
  <c r="C24" i="13"/>
  <c r="C19" i="13"/>
  <c r="D20" i="13"/>
  <c r="C32" i="13"/>
  <c r="C11" i="13"/>
  <c r="D19" i="13"/>
  <c r="D12" i="13"/>
  <c r="C73" i="13"/>
  <c r="C10" i="13"/>
  <c r="C8" i="13"/>
  <c r="C25" i="13"/>
  <c r="D30" i="13"/>
  <c r="D9" i="13"/>
  <c r="D17" i="13"/>
  <c r="C42" i="13"/>
  <c r="C16" i="13"/>
  <c r="C48" i="13"/>
  <c r="D59" i="13"/>
  <c r="C28" i="13"/>
  <c r="D28" i="13"/>
  <c r="D41" i="13"/>
  <c r="C62" i="13"/>
  <c r="C20" i="13"/>
  <c r="D35" i="13"/>
  <c r="D16" i="13"/>
  <c r="C74" i="13"/>
  <c r="C9" i="13"/>
  <c r="C5" i="13"/>
  <c r="C33" i="13"/>
  <c r="C61" i="13"/>
  <c r="C7" i="13"/>
  <c r="D24" i="13"/>
  <c r="D7" i="13"/>
  <c r="C26" i="13"/>
  <c r="C14" i="13"/>
  <c r="D48" i="13"/>
  <c r="C63" i="13"/>
  <c r="D73" i="13"/>
  <c r="D5" i="13"/>
  <c r="C72" i="13"/>
  <c r="C6" i="13"/>
  <c r="C49" i="13"/>
  <c r="D61" i="13"/>
  <c r="D38" i="13"/>
  <c r="D67" i="13"/>
  <c r="C31" i="13"/>
  <c r="D52" i="13"/>
  <c r="C37" i="13"/>
  <c r="C29" i="13"/>
  <c r="D8" i="13"/>
  <c r="C38" i="13"/>
  <c r="C3" i="13"/>
  <c r="C69" i="13"/>
  <c r="D34" i="13"/>
  <c r="D63" i="13"/>
  <c r="D37" i="13"/>
  <c r="D55" i="13"/>
  <c r="D3" i="13"/>
  <c r="C22" i="13"/>
  <c r="D29" i="13"/>
  <c r="D23" i="13"/>
  <c r="D56" i="13"/>
  <c r="D65" i="13"/>
  <c r="D43" i="13"/>
  <c r="C56" i="13"/>
  <c r="C52" i="13"/>
  <c r="C65" i="13"/>
  <c r="C43" i="13"/>
  <c r="D15" i="13"/>
  <c r="C23" i="13"/>
  <c r="C55" i="13"/>
  <c r="C15" i="13"/>
  <c r="D54" i="13"/>
  <c r="D51" i="13"/>
  <c r="D47" i="13"/>
  <c r="D4" i="13"/>
  <c r="C67" i="13"/>
  <c r="C54" i="13"/>
  <c r="C47" i="13"/>
  <c r="C4" i="13"/>
  <c r="D70" i="13"/>
  <c r="D14" i="13"/>
  <c r="D46" i="13"/>
  <c r="D42" i="13"/>
  <c r="D64" i="13"/>
  <c r="D57" i="13"/>
  <c r="D18" i="13"/>
  <c r="D50" i="13"/>
  <c r="D45" i="13"/>
  <c r="D6" i="13"/>
  <c r="C68" i="13"/>
  <c r="C50" i="13"/>
  <c r="D49" i="13"/>
  <c r="D71" i="13"/>
  <c r="D44" i="13"/>
  <c r="C71" i="13"/>
  <c r="C44" i="13"/>
  <c r="C41" i="13"/>
  <c r="D53" i="13"/>
  <c r="D36" i="13"/>
  <c r="C53" i="13"/>
  <c r="C36" i="13"/>
  <c r="C35" i="13"/>
  <c r="C2" i="13"/>
  <c r="C64" i="13"/>
  <c r="C40" i="13"/>
  <c r="A16" i="3" l="1"/>
  <c r="A45" i="3"/>
  <c r="A54" i="3"/>
  <c r="A5" i="3"/>
  <c r="A50" i="3"/>
  <c r="A51" i="3"/>
  <c r="A35" i="3"/>
  <c r="A36" i="3"/>
  <c r="A49" i="3"/>
  <c r="B45" i="3"/>
  <c r="B54" i="3"/>
  <c r="B5" i="3"/>
  <c r="B50" i="3"/>
  <c r="B51" i="3"/>
  <c r="B35" i="3"/>
  <c r="B36" i="3"/>
  <c r="B49" i="3"/>
  <c r="C45" i="3"/>
  <c r="C54" i="3"/>
  <c r="C5" i="3"/>
  <c r="C50" i="3"/>
  <c r="C51" i="3"/>
  <c r="C35" i="3"/>
  <c r="C36" i="3"/>
  <c r="C49" i="3"/>
  <c r="D45" i="3"/>
  <c r="D54" i="3"/>
  <c r="D5" i="3"/>
  <c r="D50" i="3"/>
  <c r="D51" i="3"/>
  <c r="D35" i="3"/>
  <c r="D36" i="3"/>
  <c r="D49" i="3"/>
  <c r="E45" i="3"/>
  <c r="E54" i="3"/>
  <c r="E5" i="3"/>
  <c r="E50" i="3"/>
  <c r="E51" i="3"/>
  <c r="E35" i="3"/>
  <c r="E36" i="3"/>
  <c r="E49" i="3"/>
  <c r="F45" i="3"/>
  <c r="F54" i="3"/>
  <c r="F5" i="3"/>
  <c r="F50" i="3"/>
  <c r="F51" i="3"/>
  <c r="F35" i="3"/>
  <c r="F36" i="3"/>
  <c r="F49" i="3"/>
  <c r="A11" i="3"/>
  <c r="A59" i="3"/>
  <c r="A12" i="3"/>
  <c r="A42" i="3"/>
  <c r="A3" i="3"/>
  <c r="A43" i="3"/>
  <c r="A31" i="3"/>
  <c r="A33" i="3"/>
  <c r="A32" i="3"/>
  <c r="A65" i="3"/>
  <c r="A44" i="3"/>
  <c r="A60" i="3"/>
  <c r="A13" i="3"/>
  <c r="A34" i="3"/>
  <c r="A61" i="3"/>
  <c r="A38" i="3"/>
  <c r="A15" i="3"/>
  <c r="A18" i="3"/>
  <c r="A55" i="3"/>
  <c r="A8" i="3"/>
  <c r="A17" i="3"/>
  <c r="A62" i="3"/>
  <c r="A39" i="3"/>
  <c r="A20" i="3"/>
  <c r="A24" i="3"/>
  <c r="A56" i="3"/>
  <c r="A9" i="3"/>
  <c r="A21" i="3"/>
  <c r="A23" i="3"/>
  <c r="A22" i="3"/>
  <c r="A52" i="3"/>
  <c r="A4" i="3"/>
  <c r="A7" i="3"/>
  <c r="A53" i="3"/>
  <c r="A6" i="3"/>
  <c r="B11" i="3"/>
  <c r="B59" i="3"/>
  <c r="B12" i="3"/>
  <c r="B42" i="3"/>
  <c r="B3" i="3"/>
  <c r="B43" i="3"/>
  <c r="B31" i="3"/>
  <c r="B33" i="3"/>
  <c r="B32" i="3"/>
  <c r="B65" i="3"/>
  <c r="B44" i="3"/>
  <c r="B60" i="3"/>
  <c r="B13" i="3"/>
  <c r="B34" i="3"/>
  <c r="B61" i="3"/>
  <c r="B38" i="3"/>
  <c r="B15" i="3"/>
  <c r="B18" i="3"/>
  <c r="B55" i="3"/>
  <c r="B8" i="3"/>
  <c r="B16" i="3"/>
  <c r="B17" i="3"/>
  <c r="B62" i="3"/>
  <c r="B39" i="3"/>
  <c r="B20" i="3"/>
  <c r="B24" i="3"/>
  <c r="B56" i="3"/>
  <c r="B9" i="3"/>
  <c r="B21" i="3"/>
  <c r="B23" i="3"/>
  <c r="B22" i="3"/>
  <c r="B52" i="3"/>
  <c r="B4" i="3"/>
  <c r="B7" i="3"/>
  <c r="B53" i="3"/>
  <c r="B6" i="3"/>
  <c r="C11" i="3"/>
  <c r="C59" i="3"/>
  <c r="C12" i="3"/>
  <c r="C42" i="3"/>
  <c r="C3" i="3"/>
  <c r="C43" i="3"/>
  <c r="C31" i="3"/>
  <c r="C33" i="3"/>
  <c r="C32" i="3"/>
  <c r="C65" i="3"/>
  <c r="C44" i="3"/>
  <c r="C60" i="3"/>
  <c r="C13" i="3"/>
  <c r="C34" i="3"/>
  <c r="C61" i="3"/>
  <c r="C38" i="3"/>
  <c r="C15" i="3"/>
  <c r="C18" i="3"/>
  <c r="C55" i="3"/>
  <c r="C8" i="3"/>
  <c r="C16" i="3"/>
  <c r="C17" i="3"/>
  <c r="C62" i="3"/>
  <c r="C39" i="3"/>
  <c r="C20" i="3"/>
  <c r="C24" i="3"/>
  <c r="C56" i="3"/>
  <c r="C9" i="3"/>
  <c r="C21" i="3"/>
  <c r="C23" i="3"/>
  <c r="C22" i="3"/>
  <c r="C52" i="3"/>
  <c r="C4" i="3"/>
  <c r="C7" i="3"/>
  <c r="C53" i="3"/>
  <c r="C6" i="3"/>
  <c r="D11" i="3"/>
  <c r="D59" i="3"/>
  <c r="D12" i="3"/>
  <c r="D42" i="3"/>
  <c r="D3" i="3"/>
  <c r="D43" i="3"/>
  <c r="D31" i="3"/>
  <c r="D33" i="3"/>
  <c r="D32" i="3"/>
  <c r="D65" i="3"/>
  <c r="D44" i="3"/>
  <c r="D60" i="3"/>
  <c r="D13" i="3"/>
  <c r="D34" i="3"/>
  <c r="D61" i="3"/>
  <c r="D38" i="3"/>
  <c r="D15" i="3"/>
  <c r="D18" i="3"/>
  <c r="D55" i="3"/>
  <c r="D8" i="3"/>
  <c r="D16" i="3"/>
  <c r="D17" i="3"/>
  <c r="D62" i="3"/>
  <c r="D39" i="3"/>
  <c r="D20" i="3"/>
  <c r="D24" i="3"/>
  <c r="D56" i="3"/>
  <c r="D9" i="3"/>
  <c r="D21" i="3"/>
  <c r="D23" i="3"/>
  <c r="D22" i="3"/>
  <c r="D52" i="3"/>
  <c r="D4" i="3"/>
  <c r="D7" i="3"/>
  <c r="D53" i="3"/>
  <c r="D6" i="3"/>
  <c r="E11" i="3"/>
  <c r="E59" i="3"/>
  <c r="E12" i="3"/>
  <c r="E42" i="3"/>
  <c r="E3" i="3"/>
  <c r="E43" i="3"/>
  <c r="E31" i="3"/>
  <c r="E33" i="3"/>
  <c r="E32" i="3"/>
  <c r="E65" i="3"/>
  <c r="E44" i="3"/>
  <c r="E60" i="3"/>
  <c r="E13" i="3"/>
  <c r="E34" i="3"/>
  <c r="E61" i="3"/>
  <c r="E38" i="3"/>
  <c r="E15" i="3"/>
  <c r="E18" i="3"/>
  <c r="E55" i="3"/>
  <c r="E8" i="3"/>
  <c r="E16" i="3"/>
  <c r="E17" i="3"/>
  <c r="E62" i="3"/>
  <c r="E39" i="3"/>
  <c r="E20" i="3"/>
  <c r="E24" i="3"/>
  <c r="E56" i="3"/>
  <c r="E9" i="3"/>
  <c r="E21" i="3"/>
  <c r="E23" i="3"/>
  <c r="E22" i="3"/>
  <c r="E52" i="3"/>
  <c r="E4" i="3"/>
  <c r="E7" i="3"/>
  <c r="E53" i="3"/>
  <c r="E6" i="3"/>
  <c r="F11" i="3"/>
  <c r="F59" i="3"/>
  <c r="F12" i="3"/>
  <c r="F42" i="3"/>
  <c r="F3" i="3"/>
  <c r="F43" i="3"/>
  <c r="F31" i="3"/>
  <c r="F33" i="3"/>
  <c r="F32" i="3"/>
  <c r="F65" i="3"/>
  <c r="F44" i="3"/>
  <c r="F60" i="3"/>
  <c r="F13" i="3"/>
  <c r="F34" i="3"/>
  <c r="F61" i="3"/>
  <c r="F38" i="3"/>
  <c r="F15" i="3"/>
  <c r="F18" i="3"/>
  <c r="F55" i="3"/>
  <c r="F8" i="3"/>
  <c r="F16" i="3"/>
  <c r="F17" i="3"/>
  <c r="F62" i="3"/>
  <c r="F39" i="3"/>
  <c r="F20" i="3"/>
  <c r="F24" i="3"/>
  <c r="F56" i="3"/>
  <c r="F9" i="3"/>
  <c r="F21" i="3"/>
  <c r="F23" i="3"/>
  <c r="F22" i="3"/>
  <c r="F52" i="3"/>
  <c r="F4" i="3"/>
  <c r="F7" i="3"/>
  <c r="F53" i="3"/>
  <c r="F6" i="3"/>
  <c r="A40" i="3"/>
  <c r="A2" i="3"/>
  <c r="A41" i="3"/>
  <c r="A25" i="3"/>
  <c r="A46" i="3"/>
  <c r="A26" i="3"/>
  <c r="A30" i="3"/>
  <c r="A29" i="3"/>
  <c r="A27" i="3"/>
  <c r="A28" i="3"/>
  <c r="A64" i="3"/>
  <c r="A58" i="3"/>
  <c r="B40" i="3"/>
  <c r="B2" i="3"/>
  <c r="B41" i="3"/>
  <c r="B25" i="3"/>
  <c r="B46" i="3"/>
  <c r="B26" i="3"/>
  <c r="B30" i="3"/>
  <c r="B29" i="3"/>
  <c r="B27" i="3"/>
  <c r="B28" i="3"/>
  <c r="B64" i="3"/>
  <c r="B58" i="3"/>
  <c r="C40" i="3"/>
  <c r="C2" i="3"/>
  <c r="C41" i="3"/>
  <c r="C25" i="3"/>
  <c r="C46" i="3"/>
  <c r="C26" i="3"/>
  <c r="C30" i="3"/>
  <c r="C29" i="3"/>
  <c r="C27" i="3"/>
  <c r="C28" i="3"/>
  <c r="C64" i="3"/>
  <c r="C58" i="3"/>
  <c r="D40" i="3"/>
  <c r="D2" i="3"/>
  <c r="D41" i="3"/>
  <c r="D25" i="3"/>
  <c r="D46" i="3"/>
  <c r="D26" i="3"/>
  <c r="D30" i="3"/>
  <c r="D29" i="3"/>
  <c r="D27" i="3"/>
  <c r="D28" i="3"/>
  <c r="D64" i="3"/>
  <c r="D58" i="3"/>
  <c r="E40" i="3"/>
  <c r="E2" i="3"/>
  <c r="E41" i="3"/>
  <c r="E25" i="3"/>
  <c r="E46" i="3"/>
  <c r="E26" i="3"/>
  <c r="E30" i="3"/>
  <c r="E29" i="3"/>
  <c r="E27" i="3"/>
  <c r="E28" i="3"/>
  <c r="E64" i="3"/>
  <c r="E58" i="3"/>
  <c r="F40" i="3"/>
  <c r="F2" i="3"/>
  <c r="F41" i="3"/>
  <c r="F25" i="3"/>
  <c r="F46" i="3"/>
  <c r="F26" i="3"/>
  <c r="F30" i="3"/>
  <c r="F29" i="3"/>
  <c r="F27" i="3"/>
  <c r="F28" i="3"/>
  <c r="F64" i="3"/>
  <c r="F58" i="3"/>
  <c r="A74" i="3"/>
  <c r="B74" i="3"/>
  <c r="C74" i="3"/>
  <c r="D74" i="3"/>
  <c r="E74" i="3"/>
  <c r="F74" i="3"/>
  <c r="A37" i="3"/>
  <c r="B37" i="3"/>
  <c r="C37" i="3"/>
  <c r="D37" i="3"/>
  <c r="E37" i="3"/>
  <c r="F37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70" i="3"/>
  <c r="B70" i="3"/>
  <c r="C70" i="3"/>
  <c r="D70" i="3"/>
  <c r="E70" i="3"/>
  <c r="F70" i="3"/>
  <c r="A71" i="3"/>
  <c r="B71" i="3"/>
  <c r="C71" i="3"/>
  <c r="D71" i="3"/>
  <c r="E71" i="3"/>
  <c r="F71" i="3"/>
  <c r="A73" i="3"/>
  <c r="B73" i="3"/>
  <c r="C73" i="3"/>
  <c r="D73" i="3"/>
  <c r="E73" i="3"/>
  <c r="F73" i="3"/>
  <c r="A14" i="3"/>
  <c r="B14" i="3"/>
  <c r="C14" i="3"/>
  <c r="D14" i="3"/>
  <c r="E14" i="3"/>
  <c r="F14" i="3"/>
  <c r="A19" i="3"/>
  <c r="B19" i="3"/>
  <c r="C19" i="3"/>
  <c r="D19" i="3"/>
  <c r="E19" i="3"/>
  <c r="F19" i="3"/>
  <c r="A47" i="3"/>
  <c r="B47" i="3"/>
  <c r="C47" i="3"/>
  <c r="D47" i="3"/>
  <c r="E47" i="3"/>
  <c r="F47" i="3"/>
  <c r="A48" i="3"/>
  <c r="B48" i="3"/>
  <c r="C48" i="3"/>
  <c r="D48" i="3"/>
  <c r="E48" i="3"/>
  <c r="F48" i="3"/>
  <c r="A75" i="3"/>
  <c r="B75" i="3"/>
  <c r="C75" i="3"/>
  <c r="D75" i="3"/>
  <c r="E75" i="3"/>
  <c r="F75" i="3"/>
  <c r="A69" i="3"/>
  <c r="B69" i="3"/>
  <c r="C69" i="3"/>
  <c r="D69" i="3"/>
  <c r="E69" i="3"/>
  <c r="F69" i="3"/>
  <c r="A63" i="3"/>
  <c r="B63" i="3"/>
  <c r="C63" i="3"/>
  <c r="D63" i="3"/>
  <c r="E63" i="3"/>
  <c r="F63" i="3"/>
  <c r="A57" i="3"/>
  <c r="B57" i="3"/>
  <c r="C57" i="3"/>
  <c r="D57" i="3"/>
  <c r="E57" i="3"/>
  <c r="F57" i="3"/>
  <c r="A10" i="3"/>
  <c r="B10" i="3"/>
  <c r="C10" i="3"/>
  <c r="D10" i="3"/>
  <c r="E10" i="3"/>
  <c r="F10" i="3"/>
  <c r="B72" i="3"/>
  <c r="C72" i="3"/>
  <c r="D72" i="3"/>
  <c r="E72" i="3"/>
  <c r="F72" i="3"/>
  <c r="A72" i="3"/>
</calcChain>
</file>

<file path=xl/sharedStrings.xml><?xml version="1.0" encoding="utf-8"?>
<sst xmlns="http://schemas.openxmlformats.org/spreadsheetml/2006/main" count="506" uniqueCount="111">
  <si>
    <t>Name</t>
  </si>
  <si>
    <t>S01</t>
  </si>
  <si>
    <t>S02</t>
  </si>
  <si>
    <t>S03</t>
  </si>
  <si>
    <t>S04</t>
  </si>
  <si>
    <t>S05</t>
  </si>
  <si>
    <t>tDays</t>
  </si>
  <si>
    <t>tStepsPerDay</t>
  </si>
  <si>
    <t>InitVars</t>
  </si>
  <si>
    <t>sT4</t>
  </si>
  <si>
    <t>kT4</t>
  </si>
  <si>
    <t>artkT4</t>
  </si>
  <si>
    <t>dT4</t>
  </si>
  <si>
    <t>rT4</t>
  </si>
  <si>
    <t>CT4</t>
  </si>
  <si>
    <t>kT8T4i</t>
  </si>
  <si>
    <t>pT4i</t>
  </si>
  <si>
    <t>artpT4i</t>
  </si>
  <si>
    <t>lT4i</t>
  </si>
  <si>
    <t>dT4i</t>
  </si>
  <si>
    <t>dT4iX</t>
  </si>
  <si>
    <t>dT4iT8</t>
  </si>
  <si>
    <t>pT4il</t>
  </si>
  <si>
    <t>aT4il</t>
  </si>
  <si>
    <t>lraT4il</t>
  </si>
  <si>
    <t>dT4il</t>
  </si>
  <si>
    <t>dT4ilT8</t>
  </si>
  <si>
    <t>sT8</t>
  </si>
  <si>
    <t>kT8</t>
  </si>
  <si>
    <t>artkT8</t>
  </si>
  <si>
    <t>dT8</t>
  </si>
  <si>
    <t>rT8</t>
  </si>
  <si>
    <t>CT8</t>
  </si>
  <si>
    <t>dT8i</t>
  </si>
  <si>
    <t>pT8i</t>
  </si>
  <si>
    <t>artpT8i</t>
  </si>
  <si>
    <t>sTM</t>
  </si>
  <si>
    <t>kTM</t>
  </si>
  <si>
    <t>rTM</t>
  </si>
  <si>
    <t>CTM</t>
  </si>
  <si>
    <t>dTM</t>
  </si>
  <si>
    <t>sD</t>
  </si>
  <si>
    <t>kD</t>
  </si>
  <si>
    <t>dD</t>
  </si>
  <si>
    <t>dDX</t>
  </si>
  <si>
    <t>rD</t>
  </si>
  <si>
    <t>CD</t>
  </si>
  <si>
    <t>pDi</t>
  </si>
  <si>
    <t>dDi</t>
  </si>
  <si>
    <t>dDiX</t>
  </si>
  <si>
    <t>sM</t>
  </si>
  <si>
    <t>kM</t>
  </si>
  <si>
    <t>dM</t>
  </si>
  <si>
    <t>dMX</t>
  </si>
  <si>
    <t>rM</t>
  </si>
  <si>
    <t>CM</t>
  </si>
  <si>
    <t>pMi</t>
  </si>
  <si>
    <t>dMi</t>
  </si>
  <si>
    <t>aVT4i</t>
  </si>
  <si>
    <t>dV</t>
  </si>
  <si>
    <t>dMiT8</t>
  </si>
  <si>
    <t>dMiT4</t>
  </si>
  <si>
    <t>kT4Mi</t>
  </si>
  <si>
    <t>dT8M</t>
  </si>
  <si>
    <t>dVMMi</t>
  </si>
  <si>
    <t>mmV</t>
  </si>
  <si>
    <t>Unit</t>
  </si>
  <si>
    <t>d</t>
  </si>
  <si>
    <t>-</t>
  </si>
  <si>
    <t># mm-3</t>
  </si>
  <si>
    <t># mm-3 d-1</t>
  </si>
  <si>
    <t>#-1 mm3 d-1</t>
  </si>
  <si>
    <t>d-1</t>
  </si>
  <si>
    <t>?</t>
  </si>
  <si>
    <t>rT8T4i</t>
  </si>
  <si>
    <t>CT8T4i</t>
  </si>
  <si>
    <t># d-1</t>
  </si>
  <si>
    <t>Unused</t>
  </si>
  <si>
    <t>T4_0</t>
  </si>
  <si>
    <t>T4i_0</t>
  </si>
  <si>
    <t>T4il_0</t>
  </si>
  <si>
    <t>T8_0</t>
  </si>
  <si>
    <t>T8i_0</t>
  </si>
  <si>
    <t>TM_0</t>
  </si>
  <si>
    <t>D_0</t>
  </si>
  <si>
    <t>Di_0</t>
  </si>
  <si>
    <t>M_0</t>
  </si>
  <si>
    <t>Mi_0</t>
  </si>
  <si>
    <t>V_0</t>
  </si>
  <si>
    <t>T4ix_0</t>
  </si>
  <si>
    <t>State</t>
  </si>
  <si>
    <t>Base</t>
  </si>
  <si>
    <t>N</t>
  </si>
  <si>
    <t>Y</t>
  </si>
  <si>
    <t>SweepLow</t>
  </si>
  <si>
    <t>SweepHigh</t>
  </si>
  <si>
    <t>SweepSteps</t>
  </si>
  <si>
    <t>Sweep</t>
  </si>
  <si>
    <t>SweepFactor</t>
  </si>
  <si>
    <t>SweepType</t>
  </si>
  <si>
    <t>BaseFactor</t>
  </si>
  <si>
    <t>Manual</t>
  </si>
  <si>
    <t>SweepStage</t>
  </si>
  <si>
    <t>[2:3]</t>
  </si>
  <si>
    <t>[1:5]</t>
  </si>
  <si>
    <t>[1]</t>
  </si>
  <si>
    <t>[3]</t>
  </si>
  <si>
    <t>[4]</t>
  </si>
  <si>
    <t>B02pMi0268n1</t>
  </si>
  <si>
    <t>B02pMi0268n2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</si>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</sst>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4" tint="-0.249977111117893"/>
      <name val="Courier New"/>
      <family val="3"/>
    </font>
    <font>
      <sz val="11"/>
      <color theme="4" tint="-0.249977111117893"/>
      <name val="Courier New"/>
      <family val="3"/>
    </font>
    <font>
      <b/>
      <sz val="11"/>
      <color theme="1"/>
      <name val="Courier New"/>
      <family val="3"/>
    </font>
    <font>
      <sz val="1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18" fillId="0" borderId="0" xfId="0" applyNumberFormat="1" applyFont="1" applyFill="1" applyBorder="1"/>
    <xf numFmtId="11" fontId="18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2" fontId="18" fillId="0" borderId="0" xfId="0" applyNumberFormat="1" applyFont="1" applyFill="1" applyBorder="1" applyAlignment="1">
      <alignment horizontal="left" vertical="center"/>
    </xf>
    <xf numFmtId="164" fontId="18" fillId="0" borderId="0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11" fontId="18" fillId="0" borderId="13" xfId="0" applyNumberFormat="1" applyFont="1" applyFill="1" applyBorder="1" applyAlignment="1">
      <alignment horizontal="left" vertical="center"/>
    </xf>
    <xf numFmtId="11" fontId="18" fillId="0" borderId="14" xfId="0" applyNumberFormat="1" applyFont="1" applyFill="1" applyBorder="1" applyAlignment="1">
      <alignment horizontal="left" vertical="center"/>
    </xf>
    <xf numFmtId="11" fontId="18" fillId="0" borderId="15" xfId="0" applyNumberFormat="1" applyFont="1" applyFill="1" applyBorder="1" applyAlignment="1">
      <alignment horizontal="left" vertical="center"/>
    </xf>
    <xf numFmtId="11" fontId="18" fillId="0" borderId="16" xfId="0" applyNumberFormat="1" applyFont="1" applyFill="1" applyBorder="1" applyAlignment="1">
      <alignment horizontal="left" vertical="center"/>
    </xf>
    <xf numFmtId="11" fontId="18" fillId="0" borderId="12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/>
    </xf>
    <xf numFmtId="11" fontId="18" fillId="0" borderId="10" xfId="0" applyNumberFormat="1" applyFont="1" applyFill="1" applyBorder="1" applyAlignment="1">
      <alignment horizontal="left" vertical="center"/>
    </xf>
    <xf numFmtId="11" fontId="18" fillId="0" borderId="11" xfId="0" applyNumberFormat="1" applyFont="1" applyFill="1" applyBorder="1" applyAlignment="1">
      <alignment horizontal="left" vertical="center"/>
    </xf>
    <xf numFmtId="11" fontId="20" fillId="33" borderId="0" xfId="0" applyNumberFormat="1" applyFont="1" applyFill="1" applyBorder="1" applyAlignment="1">
      <alignment horizontal="left" vertical="center"/>
    </xf>
    <xf numFmtId="11" fontId="20" fillId="0" borderId="0" xfId="0" applyNumberFormat="1" applyFont="1" applyBorder="1" applyAlignment="1">
      <alignment horizontal="left" vertical="center"/>
    </xf>
    <xf numFmtId="2" fontId="21" fillId="0" borderId="0" xfId="0" applyNumberFormat="1" applyFont="1" applyFill="1" applyBorder="1"/>
    <xf numFmtId="11" fontId="19" fillId="0" borderId="17" xfId="0" applyNumberFormat="1" applyFont="1" applyBorder="1" applyAlignment="1">
      <alignment horizontal="left" vertical="center"/>
    </xf>
    <xf numFmtId="164" fontId="18" fillId="0" borderId="0" xfId="0" applyNumberFormat="1" applyFont="1" applyFill="1" applyBorder="1"/>
    <xf numFmtId="1" fontId="20" fillId="33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Border="1" applyAlignment="1">
      <alignment horizontal="left" vertical="center"/>
    </xf>
    <xf numFmtId="1" fontId="18" fillId="34" borderId="0" xfId="0" applyNumberFormat="1" applyFont="1" applyFill="1" applyBorder="1" applyAlignment="1">
      <alignment horizontal="left" vertical="center"/>
    </xf>
    <xf numFmtId="0" fontId="0" fillId="34" borderId="0" xfId="0" applyFill="1"/>
    <xf numFmtId="1" fontId="18" fillId="0" borderId="0" xfId="0" applyNumberFormat="1" applyFont="1" applyFill="1" applyBorder="1"/>
    <xf numFmtId="1" fontId="21" fillId="0" borderId="0" xfId="0" applyNumberFormat="1" applyFont="1" applyFill="1" applyBorder="1"/>
    <xf numFmtId="1" fontId="19" fillId="0" borderId="17" xfId="0" applyNumberFormat="1" applyFont="1" applyBorder="1" applyAlignment="1">
      <alignment horizontal="left" vertical="center"/>
    </xf>
    <xf numFmtId="1" fontId="0" fillId="0" borderId="0" xfId="0" applyNumberFormat="1"/>
    <xf numFmtId="11" fontId="22" fillId="0" borderId="0" xfId="0" applyNumberFormat="1" applyFont="1" applyFill="1" applyBorder="1"/>
    <xf numFmtId="11" fontId="21" fillId="0" borderId="0" xfId="0" applyNumberFormat="1" applyFont="1" applyFill="1" applyBorder="1"/>
    <xf numFmtId="11" fontId="22" fillId="35" borderId="0" xfId="0" applyNumberFormat="1" applyFont="1" applyFill="1" applyBorder="1"/>
    <xf numFmtId="11" fontId="22" fillId="34" borderId="0" xfId="0" applyNumberFormat="1" applyFont="1" applyFill="1" applyBorder="1"/>
    <xf numFmtId="11" fontId="20" fillId="0" borderId="0" xfId="0" applyNumberFormat="1" applyFont="1" applyFill="1" applyBorder="1"/>
    <xf numFmtId="11" fontId="18" fillId="34" borderId="0" xfId="0" applyNumberFormat="1" applyFont="1" applyFill="1" applyBorder="1" applyAlignment="1">
      <alignment horizontal="left" vertical="center"/>
    </xf>
    <xf numFmtId="164" fontId="19" fillId="0" borderId="0" xfId="0" applyNumberFormat="1" applyFont="1" applyFill="1" applyBorder="1"/>
    <xf numFmtId="164" fontId="19" fillId="0" borderId="18" xfId="0" applyNumberFormat="1" applyFont="1" applyFill="1" applyBorder="1"/>
    <xf numFmtId="11" fontId="20" fillId="0" borderId="18" xfId="0" applyNumberFormat="1" applyFont="1" applyFill="1" applyBorder="1"/>
    <xf numFmtId="11" fontId="18" fillId="0" borderId="18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numFmt numFmtId="1" formatCode="0"/>
      <alignment horizontal="left" vertical="center" textRotation="0" wrapText="0" indent="0" justifyLastLine="0" shrinkToFit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numFmt numFmtId="15" formatCode="0.00E+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4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P75" totalsRowShown="0" headerRowDxfId="51" dataDxfId="50">
  <autoFilter ref="A1:P75" xr:uid="{00000000-0009-0000-0100-000002000000}"/>
  <sortState ref="A2:P75">
    <sortCondition descending="1" ref="K1:K75"/>
  </sortState>
  <tableColumns count="16">
    <tableColumn id="1" xr3:uid="{00000000-0010-0000-0200-000001000000}" name="Name" dataDxfId="49"/>
    <tableColumn id="2" xr3:uid="{00000000-0010-0000-0200-000002000000}" name="S01" dataDxfId="48"/>
    <tableColumn id="3" xr3:uid="{00000000-0010-0000-0200-000003000000}" name="S02" dataDxfId="47"/>
    <tableColumn id="4" xr3:uid="{00000000-0010-0000-0200-000004000000}" name="S03" dataDxfId="46"/>
    <tableColumn id="5" xr3:uid="{00000000-0010-0000-0200-000005000000}" name="S04" dataDxfId="45"/>
    <tableColumn id="6" xr3:uid="{00000000-0010-0000-0200-000006000000}" name="S05" dataDxfId="44"/>
    <tableColumn id="31" xr3:uid="{00000000-0010-0000-0200-00001F000000}" name="State" dataDxfId="43"/>
    <tableColumn id="9" xr3:uid="{00000000-0010-0000-0200-000009000000}" name="Base" dataDxfId="42"/>
    <tableColumn id="11" xr3:uid="{00000000-0010-0000-0200-00000B000000}" name="SweepLow" dataDxfId="41">
      <calculatedColumnFormula>Table2[[#This Row],[Base]]/Table2[[#This Row],[SweepFactor]]</calculatedColumnFormula>
    </tableColumn>
    <tableColumn id="18" xr3:uid="{00000000-0010-0000-0200-000012000000}" name="SweepHigh" dataDxfId="40">
      <calculatedColumnFormula>Table2[[#This Row],[Base]]*Table2[[#This Row],[SweepFactor]]</calculatedColumnFormula>
    </tableColumn>
    <tableColumn id="10" xr3:uid="{00000000-0010-0000-0200-00000A000000}" name="Sweep" dataDxfId="39"/>
    <tableColumn id="23" xr3:uid="{00000000-0010-0000-0200-000017000000}" name="SweepStage" dataDxfId="38"/>
    <tableColumn id="22" xr3:uid="{00000000-0010-0000-0200-000016000000}" name="SweepType" dataDxfId="37"/>
    <tableColumn id="21" xr3:uid="{00000000-0010-0000-0200-000015000000}" name="SweepFactor" dataDxfId="36"/>
    <tableColumn id="19" xr3:uid="{00000000-0010-0000-0200-000013000000}" name="SweepSteps" dataDxfId="35"/>
    <tableColumn id="7" xr3:uid="{00000000-0010-0000-0200-000007000000}" name="Unit" dataDxfId="3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35" totalsRowShown="0" headerRowDxfId="33" dataDxfId="32">
  <autoFilter ref="A1:D35" xr:uid="{00000000-0009-0000-0100-000004000000}"/>
  <tableColumns count="4">
    <tableColumn id="23" xr3:uid="{00000000-0010-0000-0300-000017000000}" name="N" dataDxfId="31"/>
    <tableColumn id="18" xr3:uid="{00000000-0010-0000-0300-000012000000}" name="Parameter" dataDxfId="30"/>
    <tableColumn id="9" xr3:uid="{00000000-0010-0000-0300-000009000000}" name="B02pMi0268n1" dataDxfId="29"/>
    <tableColumn id="3" xr3:uid="{00000000-0010-0000-0300-000003000000}" name="B02pMi0268n2" dataDxfId="2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D35" totalsRowShown="0" headerRowDxfId="27" dataDxfId="25" headerRowBorderDxfId="26" tableBorderDxfId="24">
  <autoFilter ref="A1:D35" xr:uid="{00000000-0009-0000-0100-000005000000}"/>
  <tableColumns count="4">
    <tableColumn id="4" xr3:uid="{00000000-0010-0000-0400-000004000000}" name="N" dataDxfId="23"/>
    <tableColumn id="3" xr3:uid="{00000000-0010-0000-0400-000003000000}" name="Name" dataDxfId="22"/>
    <tableColumn id="1" xr3:uid="{00000000-0010-0000-0400-000001000000}" name="SweepLow" dataDxfId="21"/>
    <tableColumn id="2" xr3:uid="{00000000-0010-0000-0400-000002000000}" name="SweepHigh" dataDxfId="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75" totalsRowShown="0" headerRowDxfId="19" dataDxfId="18">
  <autoFilter ref="A1:F75" xr:uid="{00000000-0009-0000-0100-000003000000}"/>
  <sortState ref="A2:F75">
    <sortCondition ref="A1:A75"/>
  </sortState>
  <tableColumns count="6">
    <tableColumn id="1" xr3:uid="{00000000-0010-0000-0000-000001000000}" name="Name" dataDxfId="17">
      <calculatedColumnFormula>Table2[[#This Row],[Name]]</calculatedColumnFormula>
    </tableColumn>
    <tableColumn id="2" xr3:uid="{00000000-0010-0000-0000-000002000000}" name="S01" dataDxfId="16">
      <calculatedColumnFormula>Table2[[#This Row],[S01]]</calculatedColumnFormula>
    </tableColumn>
    <tableColumn id="3" xr3:uid="{00000000-0010-0000-0000-000003000000}" name="S02" dataDxfId="15">
      <calculatedColumnFormula>Table2[[#This Row],[S02]]</calculatedColumnFormula>
    </tableColumn>
    <tableColumn id="4" xr3:uid="{00000000-0010-0000-0000-000004000000}" name="S03" dataDxfId="14">
      <calculatedColumnFormula>Table2[[#This Row],[S03]]</calculatedColumnFormula>
    </tableColumn>
    <tableColumn id="5" xr3:uid="{00000000-0010-0000-0000-000005000000}" name="S04" dataDxfId="13">
      <calculatedColumnFormula>Table2[[#This Row],[S04]]</calculatedColumnFormula>
    </tableColumn>
    <tableColumn id="6" xr3:uid="{00000000-0010-0000-0000-000006000000}" name="S05" dataDxfId="12">
      <calculatedColumnFormula>Table2[[#This Row],[S05]]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I75" totalsRowShown="0" headerRowDxfId="10" dataDxfId="9">
  <autoFilter ref="A1:I75" xr:uid="{00000000-0009-0000-0100-000006000000}"/>
  <sortState ref="A2:I75">
    <sortCondition ref="F1:F75"/>
  </sortState>
  <tableColumns count="9">
    <tableColumn id="1" xr3:uid="{00000000-0010-0000-0100-000001000000}" name="Name" dataDxfId="8">
      <calculatedColumnFormula>Table2[[#This Row],[Name]]</calculatedColumnFormula>
    </tableColumn>
    <tableColumn id="8" xr3:uid="{00000000-0010-0000-0100-000008000000}" name="Base" dataDxfId="7">
      <calculatedColumnFormula>Table2[[#This Row],[Base]]</calculatedColumnFormula>
    </tableColumn>
    <tableColumn id="12" xr3:uid="{00000000-0010-0000-0100-00000C000000}" name="SweepLow" dataDxfId="6">
      <calculatedColumnFormula>Table2[[#This Row],[SweepLow]]</calculatedColumnFormula>
    </tableColumn>
    <tableColumn id="13" xr3:uid="{00000000-0010-0000-0100-00000D000000}" name="SweepHigh" dataDxfId="5">
      <calculatedColumnFormula>Table2[[#This Row],[SweepHigh]]</calculatedColumnFormula>
    </tableColumn>
    <tableColumn id="14" xr3:uid="{00000000-0010-0000-0100-00000E000000}" name="SweepSteps" dataDxfId="4">
      <calculatedColumnFormula>Table2[[#This Row],[SweepSteps]]</calculatedColumnFormula>
    </tableColumn>
    <tableColumn id="9" xr3:uid="{00000000-0010-0000-0100-000009000000}" name="Sweep" dataDxfId="3">
      <calculatedColumnFormula>Table2[[#This Row],[Sweep]]</calculatedColumnFormula>
    </tableColumn>
    <tableColumn id="17" xr3:uid="{00000000-0010-0000-0100-000011000000}" name="SweepStage" dataDxfId="2">
      <calculatedColumnFormula>Table2[[#This Row],[SweepStage]]</calculatedColumnFormula>
    </tableColumn>
    <tableColumn id="10" xr3:uid="{00000000-0010-0000-0100-00000A000000}" name="SweepType" dataDxfId="1">
      <calculatedColumnFormula>Table2[[#This Row],[SweepType]]</calculatedColumnFormula>
    </tableColumn>
    <tableColumn id="11" xr3:uid="{00000000-0010-0000-0100-00000B000000}" name="SweepFactor" dataDxfId="0">
      <calculatedColumnFormula>Table2[[#This Row],[SweepFactor]]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tabSelected="1" workbookViewId="0">
      <selection activeCell="K5" sqref="K5"/>
    </sheetView>
  </sheetViews>
  <sheetFormatPr defaultColWidth="11.85546875" defaultRowHeight="16.5" customHeight="1" x14ac:dyDescent="0.25"/>
  <cols>
    <col min="1" max="6" width="11.85546875" style="2"/>
    <col min="7" max="7" width="12" style="2" customWidth="1"/>
    <col min="8" max="8" width="12.28515625" style="16" customWidth="1"/>
    <col min="9" max="9" width="13.85546875" style="8" bestFit="1" customWidth="1"/>
    <col min="10" max="10" width="15.140625" style="2" bestFit="1" customWidth="1"/>
    <col min="11" max="11" width="10.28515625" style="35" customWidth="1"/>
    <col min="12" max="12" width="17" style="14" customWidth="1"/>
    <col min="13" max="13" width="16.42578125" style="2" customWidth="1"/>
    <col min="14" max="14" width="18.28515625" style="4" customWidth="1"/>
    <col min="15" max="15" width="17.140625" style="25" customWidth="1"/>
    <col min="16" max="16" width="15.5703125" style="8" bestFit="1" customWidth="1"/>
    <col min="17" max="17" width="11.85546875" style="7"/>
    <col min="18" max="22" width="12" style="2" customWidth="1"/>
    <col min="23" max="23" width="11.85546875" style="8"/>
    <col min="24" max="16384" width="11.85546875" style="2"/>
  </cols>
  <sheetData>
    <row r="1" spans="1:23" ht="16.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90</v>
      </c>
      <c r="H1" s="15" t="s">
        <v>91</v>
      </c>
      <c r="I1" s="2" t="s">
        <v>94</v>
      </c>
      <c r="J1" s="2" t="s">
        <v>95</v>
      </c>
      <c r="K1" s="35" t="s">
        <v>97</v>
      </c>
      <c r="L1" s="6" t="s">
        <v>102</v>
      </c>
      <c r="M1" s="2" t="s">
        <v>99</v>
      </c>
      <c r="N1" s="4" t="s">
        <v>98</v>
      </c>
      <c r="O1" s="24" t="s">
        <v>96</v>
      </c>
      <c r="P1" s="2" t="s">
        <v>66</v>
      </c>
      <c r="Q1" s="2"/>
      <c r="W1" s="2"/>
    </row>
    <row r="2" spans="1:23" ht="16.5" customHeight="1" x14ac:dyDescent="0.25">
      <c r="A2" s="2" t="s">
        <v>11</v>
      </c>
      <c r="B2" s="2">
        <v>1</v>
      </c>
      <c r="C2" s="9">
        <f>Table2[[#This Row],[Base]]</f>
        <v>0.02</v>
      </c>
      <c r="D2" s="10">
        <f>Table2[[#This Row],[Base]]</f>
        <v>0.02</v>
      </c>
      <c r="E2" s="2">
        <v>1</v>
      </c>
      <c r="F2" s="2">
        <v>1</v>
      </c>
      <c r="H2" s="16">
        <v>0.02</v>
      </c>
      <c r="I2" s="2">
        <v>0</v>
      </c>
      <c r="J2" s="2">
        <v>1</v>
      </c>
      <c r="K2" s="35" t="s">
        <v>93</v>
      </c>
      <c r="L2" s="6" t="s">
        <v>103</v>
      </c>
      <c r="M2" s="2" t="s">
        <v>101</v>
      </c>
      <c r="N2" s="4">
        <v>5</v>
      </c>
      <c r="O2" s="24">
        <v>5</v>
      </c>
      <c r="P2" s="2" t="s">
        <v>68</v>
      </c>
      <c r="Q2" s="2"/>
      <c r="W2" s="2"/>
    </row>
    <row r="3" spans="1:23" ht="16.5" customHeight="1" thickBot="1" x14ac:dyDescent="0.3">
      <c r="A3" s="2" t="s">
        <v>17</v>
      </c>
      <c r="B3" s="2">
        <v>1</v>
      </c>
      <c r="C3" s="11">
        <f>Table2[[#This Row],[Base]]</f>
        <v>0.02</v>
      </c>
      <c r="D3" s="12">
        <f>Table2[[#This Row],[Base]]</f>
        <v>0.02</v>
      </c>
      <c r="E3" s="2">
        <v>1</v>
      </c>
      <c r="F3" s="2">
        <v>1</v>
      </c>
      <c r="H3" s="16">
        <v>0.02</v>
      </c>
      <c r="I3" s="2">
        <v>0</v>
      </c>
      <c r="J3" s="2">
        <v>1</v>
      </c>
      <c r="K3" s="35" t="s">
        <v>93</v>
      </c>
      <c r="L3" s="6" t="s">
        <v>103</v>
      </c>
      <c r="M3" s="2" t="s">
        <v>101</v>
      </c>
      <c r="N3" s="4">
        <v>5</v>
      </c>
      <c r="O3" s="24">
        <v>5</v>
      </c>
      <c r="P3" s="2" t="s">
        <v>68</v>
      </c>
      <c r="Q3" s="2"/>
      <c r="W3" s="2"/>
    </row>
    <row r="4" spans="1:23" ht="16.5" customHeight="1" x14ac:dyDescent="0.25">
      <c r="A4" s="2" t="s">
        <v>23</v>
      </c>
      <c r="B4" s="2">
        <f>Table2[[#This Row],[Base]]</f>
        <v>3.0000000000000001E-3</v>
      </c>
      <c r="C4" s="2">
        <f>Table2[[#This Row],[Base]]</f>
        <v>3.0000000000000001E-3</v>
      </c>
      <c r="D4" s="2">
        <f>Table2[[#This Row],[Base]]</f>
        <v>3.0000000000000001E-3</v>
      </c>
      <c r="E4" s="2">
        <f>Table2[[#This Row],[Base]]</f>
        <v>3.0000000000000001E-3</v>
      </c>
      <c r="F4" s="2">
        <f>Table2[[#This Row],[Base]]</f>
        <v>3.0000000000000001E-3</v>
      </c>
      <c r="H4" s="16">
        <v>3.0000000000000001E-3</v>
      </c>
      <c r="I4" s="2">
        <v>0</v>
      </c>
      <c r="J4" s="2">
        <v>0.01</v>
      </c>
      <c r="K4" s="35" t="s">
        <v>93</v>
      </c>
      <c r="L4" s="6" t="s">
        <v>104</v>
      </c>
      <c r="M4" s="2" t="s">
        <v>101</v>
      </c>
      <c r="N4" s="4">
        <v>5</v>
      </c>
      <c r="O4" s="24">
        <v>5</v>
      </c>
      <c r="P4" s="2" t="s">
        <v>72</v>
      </c>
      <c r="Q4" s="2"/>
      <c r="W4" s="2"/>
    </row>
    <row r="5" spans="1:23" ht="16.5" customHeight="1" x14ac:dyDescent="0.25">
      <c r="A5" s="2" t="s">
        <v>55</v>
      </c>
      <c r="B5" s="2">
        <f>Table2[[#This Row],[Base]]</f>
        <v>220</v>
      </c>
      <c r="C5" s="2">
        <f>Table2[[#This Row],[Base]]</f>
        <v>220</v>
      </c>
      <c r="D5" s="2">
        <f>Table2[[#This Row],[Base]]</f>
        <v>220</v>
      </c>
      <c r="E5" s="2">
        <f>Table2[[#This Row],[Base]]</f>
        <v>220</v>
      </c>
      <c r="F5" s="2">
        <f>Table2[[#This Row],[Base]]</f>
        <v>220</v>
      </c>
      <c r="H5" s="16">
        <v>220</v>
      </c>
      <c r="I5" s="2">
        <v>1</v>
      </c>
      <c r="J5" s="2">
        <v>2500</v>
      </c>
      <c r="K5" s="35" t="s">
        <v>93</v>
      </c>
      <c r="L5" s="6" t="s">
        <v>104</v>
      </c>
      <c r="M5" s="2" t="s">
        <v>101</v>
      </c>
      <c r="N5" s="4">
        <v>5</v>
      </c>
      <c r="O5" s="24">
        <v>5</v>
      </c>
      <c r="P5" s="2" t="s">
        <v>69</v>
      </c>
      <c r="Q5" s="2"/>
      <c r="W5" s="2"/>
    </row>
    <row r="6" spans="1:23" ht="16.5" customHeight="1" x14ac:dyDescent="0.25">
      <c r="A6" s="2" t="s">
        <v>14</v>
      </c>
      <c r="B6" s="2">
        <f>Table2[[#This Row],[Base]]</f>
        <v>300</v>
      </c>
      <c r="C6" s="2">
        <f>Table2[[#This Row],[Base]]</f>
        <v>300</v>
      </c>
      <c r="D6" s="2">
        <f>Table2[[#This Row],[Base]]</f>
        <v>300</v>
      </c>
      <c r="E6" s="2">
        <f>Table2[[#This Row],[Base]]</f>
        <v>300</v>
      </c>
      <c r="F6" s="2">
        <f>Table2[[#This Row],[Base]]</f>
        <v>300</v>
      </c>
      <c r="H6" s="16">
        <v>300</v>
      </c>
      <c r="I6" s="2">
        <v>1</v>
      </c>
      <c r="J6" s="2">
        <v>2500</v>
      </c>
      <c r="K6" s="35" t="s">
        <v>93</v>
      </c>
      <c r="L6" s="6" t="s">
        <v>104</v>
      </c>
      <c r="M6" s="2" t="s">
        <v>101</v>
      </c>
      <c r="N6" s="4">
        <v>5</v>
      </c>
      <c r="O6" s="24">
        <v>5</v>
      </c>
      <c r="P6" s="2" t="s">
        <v>69</v>
      </c>
      <c r="Q6" s="2"/>
      <c r="W6" s="2"/>
    </row>
    <row r="7" spans="1:23" ht="16.5" customHeight="1" x14ac:dyDescent="0.25">
      <c r="A7" s="2" t="s">
        <v>32</v>
      </c>
      <c r="B7" s="2">
        <f>Table2[[#This Row],[Base]]</f>
        <v>300</v>
      </c>
      <c r="C7" s="2">
        <f>Table2[[#This Row],[Base]]</f>
        <v>300</v>
      </c>
      <c r="D7" s="2">
        <f>Table2[[#This Row],[Base]]</f>
        <v>300</v>
      </c>
      <c r="E7" s="2">
        <f>Table2[[#This Row],[Base]]</f>
        <v>300</v>
      </c>
      <c r="F7" s="2">
        <f>Table2[[#This Row],[Base]]</f>
        <v>300</v>
      </c>
      <c r="H7" s="16">
        <v>300</v>
      </c>
      <c r="I7" s="2">
        <v>1</v>
      </c>
      <c r="J7" s="2">
        <v>2500</v>
      </c>
      <c r="K7" s="35" t="s">
        <v>93</v>
      </c>
      <c r="L7" s="6" t="s">
        <v>104</v>
      </c>
      <c r="M7" s="2" t="s">
        <v>101</v>
      </c>
      <c r="N7" s="4">
        <v>5</v>
      </c>
      <c r="O7" s="24">
        <v>5</v>
      </c>
      <c r="P7" s="2" t="s">
        <v>69</v>
      </c>
      <c r="Q7" s="2"/>
      <c r="W7" s="2"/>
    </row>
    <row r="8" spans="1:23" ht="16.5" customHeight="1" x14ac:dyDescent="0.25">
      <c r="A8" s="2" t="s">
        <v>75</v>
      </c>
      <c r="B8" s="2">
        <f>Table2[[#This Row],[Base]]</f>
        <v>500</v>
      </c>
      <c r="C8" s="2">
        <f>Table2[[#This Row],[Base]]</f>
        <v>500</v>
      </c>
      <c r="D8" s="2">
        <f>Table2[[#This Row],[Base]]</f>
        <v>500</v>
      </c>
      <c r="E8" s="2">
        <f>Table2[[#This Row],[Base]]</f>
        <v>500</v>
      </c>
      <c r="F8" s="2">
        <f>Table2[[#This Row],[Base]]</f>
        <v>500</v>
      </c>
      <c r="H8" s="16">
        <v>500</v>
      </c>
      <c r="I8" s="2">
        <v>1</v>
      </c>
      <c r="J8" s="2">
        <v>2500</v>
      </c>
      <c r="K8" s="35" t="s">
        <v>93</v>
      </c>
      <c r="L8" s="6" t="s">
        <v>104</v>
      </c>
      <c r="M8" s="2" t="s">
        <v>101</v>
      </c>
      <c r="N8" s="4">
        <v>5</v>
      </c>
      <c r="O8" s="24">
        <v>5</v>
      </c>
      <c r="P8" s="2" t="s">
        <v>69</v>
      </c>
      <c r="Q8" s="2"/>
      <c r="W8" s="2"/>
    </row>
    <row r="9" spans="1:23" ht="16.5" customHeight="1" x14ac:dyDescent="0.25">
      <c r="A9" s="2" t="s">
        <v>52</v>
      </c>
      <c r="B9" s="2">
        <f>Table2[[#This Row],[Base]]</f>
        <v>1E-3</v>
      </c>
      <c r="C9" s="2">
        <f>Table2[[#This Row],[Base]]</f>
        <v>1E-3</v>
      </c>
      <c r="D9" s="2">
        <f>Table2[[#This Row],[Base]]</f>
        <v>1E-3</v>
      </c>
      <c r="E9" s="2">
        <f>Table2[[#This Row],[Base]]</f>
        <v>1E-3</v>
      </c>
      <c r="F9" s="2">
        <f>Table2[[#This Row],[Base]]</f>
        <v>1E-3</v>
      </c>
      <c r="H9" s="16">
        <v>1E-3</v>
      </c>
      <c r="I9" s="2">
        <v>1E-4</v>
      </c>
      <c r="J9" s="2">
        <v>1.4999999999999999E-2</v>
      </c>
      <c r="K9" s="35" t="s">
        <v>93</v>
      </c>
      <c r="L9" s="6" t="s">
        <v>104</v>
      </c>
      <c r="M9" s="2" t="s">
        <v>101</v>
      </c>
      <c r="N9" s="4">
        <v>5</v>
      </c>
      <c r="O9" s="24">
        <v>5</v>
      </c>
      <c r="P9" s="2" t="s">
        <v>72</v>
      </c>
      <c r="Q9" s="2"/>
      <c r="W9" s="2"/>
    </row>
    <row r="10" spans="1:23" ht="16.5" customHeight="1" x14ac:dyDescent="0.25">
      <c r="A10" s="2" t="s">
        <v>57</v>
      </c>
      <c r="B10" s="2">
        <f>Table2[[#This Row],[Base]]</f>
        <v>1E-3</v>
      </c>
      <c r="C10" s="2">
        <f>Table2[[#This Row],[Base]]</f>
        <v>1E-3</v>
      </c>
      <c r="D10" s="2">
        <f>Table2[[#This Row],[Base]]</f>
        <v>1E-3</v>
      </c>
      <c r="E10" s="2">
        <f>Table2[[#This Row],[Base]]</f>
        <v>1E-3</v>
      </c>
      <c r="F10" s="2">
        <f>Table2[[#This Row],[Base]]</f>
        <v>1E-3</v>
      </c>
      <c r="H10" s="16">
        <v>1E-3</v>
      </c>
      <c r="I10" s="2">
        <v>1E-4</v>
      </c>
      <c r="J10" s="2">
        <v>1.5E-3</v>
      </c>
      <c r="K10" s="35" t="s">
        <v>93</v>
      </c>
      <c r="L10" s="6" t="s">
        <v>104</v>
      </c>
      <c r="M10" s="2" t="s">
        <v>101</v>
      </c>
      <c r="N10" s="4">
        <v>5</v>
      </c>
      <c r="O10" s="24">
        <v>5</v>
      </c>
      <c r="P10" s="2" t="s">
        <v>72</v>
      </c>
      <c r="Q10" s="2"/>
      <c r="W10" s="2"/>
    </row>
    <row r="11" spans="1:23" ht="16.5" customHeight="1" x14ac:dyDescent="0.25">
      <c r="A11" s="2" t="s">
        <v>61</v>
      </c>
      <c r="B11" s="2">
        <f>Table2[[#This Row],[Base]]</f>
        <v>0</v>
      </c>
      <c r="C11" s="2">
        <f>Table2[[#This Row],[Base]]</f>
        <v>0</v>
      </c>
      <c r="D11" s="2">
        <f>Table2[[#This Row],[Base]]</f>
        <v>0</v>
      </c>
      <c r="E11" s="2">
        <f>Table2[[#This Row],[Base]]</f>
        <v>0</v>
      </c>
      <c r="F11" s="2">
        <f>Table2[[#This Row],[Base]]</f>
        <v>0</v>
      </c>
      <c r="H11" s="16">
        <v>0</v>
      </c>
      <c r="I11" s="2">
        <v>0</v>
      </c>
      <c r="J11" s="2">
        <v>1E-3</v>
      </c>
      <c r="K11" s="35" t="s">
        <v>93</v>
      </c>
      <c r="L11" s="6" t="s">
        <v>104</v>
      </c>
      <c r="M11" s="2" t="s">
        <v>101</v>
      </c>
      <c r="N11" s="4">
        <v>1</v>
      </c>
      <c r="O11" s="24">
        <v>5</v>
      </c>
      <c r="P11" s="2" t="s">
        <v>71</v>
      </c>
      <c r="Q11" s="2"/>
      <c r="W11" s="2"/>
    </row>
    <row r="12" spans="1:23" ht="16.5" customHeight="1" x14ac:dyDescent="0.25">
      <c r="A12" s="2" t="s">
        <v>60</v>
      </c>
      <c r="B12" s="2">
        <f>Table2[[#This Row],[Base]]</f>
        <v>2.0000000000000001E-4</v>
      </c>
      <c r="C12" s="2">
        <f>Table2[[#This Row],[Base]]</f>
        <v>2.0000000000000001E-4</v>
      </c>
      <c r="D12" s="2">
        <f>Table2[[#This Row],[Base]]</f>
        <v>2.0000000000000001E-4</v>
      </c>
      <c r="E12" s="2">
        <f>Table2[[#This Row],[Base]]</f>
        <v>2.0000000000000001E-4</v>
      </c>
      <c r="F12" s="2">
        <f>Table2[[#This Row],[Base]]</f>
        <v>2.0000000000000001E-4</v>
      </c>
      <c r="H12" s="16">
        <v>2.0000000000000001E-4</v>
      </c>
      <c r="I12" s="2">
        <v>5.0000000000000002E-5</v>
      </c>
      <c r="J12" s="2">
        <v>2.9999999999999997E-4</v>
      </c>
      <c r="K12" s="35" t="s">
        <v>93</v>
      </c>
      <c r="L12" s="6" t="s">
        <v>104</v>
      </c>
      <c r="M12" s="2" t="s">
        <v>101</v>
      </c>
      <c r="N12" s="4">
        <v>5</v>
      </c>
      <c r="O12" s="24">
        <v>5</v>
      </c>
      <c r="P12" s="2" t="s">
        <v>71</v>
      </c>
      <c r="Q12" s="2"/>
      <c r="W12" s="2"/>
    </row>
    <row r="13" spans="1:23" ht="16.5" customHeight="1" x14ac:dyDescent="0.25">
      <c r="A13" s="2" t="s">
        <v>12</v>
      </c>
      <c r="B13" s="2">
        <f>Table2[[#This Row],[Base]]</f>
        <v>0.01</v>
      </c>
      <c r="C13" s="2">
        <f>Table2[[#This Row],[Base]]</f>
        <v>0.01</v>
      </c>
      <c r="D13" s="2">
        <f>Table2[[#This Row],[Base]]</f>
        <v>0.01</v>
      </c>
      <c r="E13" s="2">
        <f>Table2[[#This Row],[Base]]</f>
        <v>0.01</v>
      </c>
      <c r="F13" s="2">
        <f>Table2[[#This Row],[Base]]</f>
        <v>0.01</v>
      </c>
      <c r="H13" s="16">
        <v>0.01</v>
      </c>
      <c r="I13" s="2">
        <v>2.5000000000000001E-3</v>
      </c>
      <c r="J13" s="2">
        <v>1.2999999999999999E-2</v>
      </c>
      <c r="K13" s="35" t="s">
        <v>93</v>
      </c>
      <c r="L13" s="6" t="s">
        <v>104</v>
      </c>
      <c r="M13" s="2" t="s">
        <v>101</v>
      </c>
      <c r="N13" s="4">
        <v>5</v>
      </c>
      <c r="O13" s="24">
        <v>5</v>
      </c>
      <c r="P13" s="2" t="s">
        <v>72</v>
      </c>
      <c r="Q13" s="2"/>
      <c r="W13" s="2"/>
    </row>
    <row r="14" spans="1:23" ht="16.5" customHeight="1" x14ac:dyDescent="0.25">
      <c r="A14" s="2" t="s">
        <v>19</v>
      </c>
      <c r="B14" s="2">
        <f>Table2[[#This Row],[Base]]</f>
        <v>0.04</v>
      </c>
      <c r="C14" s="2">
        <f>Table2[[#This Row],[Base]]</f>
        <v>0.04</v>
      </c>
      <c r="D14" s="2">
        <f>Table2[[#This Row],[Base]]</f>
        <v>0.04</v>
      </c>
      <c r="E14" s="2">
        <f>Table2[[#This Row],[Base]]</f>
        <v>0.04</v>
      </c>
      <c r="F14" s="2">
        <f>Table2[[#This Row],[Base]]</f>
        <v>0.04</v>
      </c>
      <c r="H14" s="16">
        <v>0.04</v>
      </c>
      <c r="I14" s="2">
        <v>1E-3</v>
      </c>
      <c r="J14" s="2">
        <v>6.5000000000000002E-2</v>
      </c>
      <c r="K14" s="35" t="s">
        <v>93</v>
      </c>
      <c r="L14" s="6" t="s">
        <v>104</v>
      </c>
      <c r="M14" s="2" t="s">
        <v>101</v>
      </c>
      <c r="N14" s="4">
        <v>5</v>
      </c>
      <c r="O14" s="24">
        <v>5</v>
      </c>
      <c r="P14" s="2" t="s">
        <v>72</v>
      </c>
      <c r="Q14" s="2"/>
      <c r="W14" s="2"/>
    </row>
    <row r="15" spans="1:23" ht="16.5" customHeight="1" x14ac:dyDescent="0.25">
      <c r="A15" s="2" t="s">
        <v>25</v>
      </c>
      <c r="B15" s="2">
        <f>Table2[[#This Row],[Base]]</f>
        <v>0.01</v>
      </c>
      <c r="C15" s="2">
        <f>Table2[[#This Row],[Base]]</f>
        <v>0.01</v>
      </c>
      <c r="D15" s="2">
        <f>Table2[[#This Row],[Base]]</f>
        <v>0.01</v>
      </c>
      <c r="E15" s="2">
        <f>Table2[[#This Row],[Base]]</f>
        <v>0.01</v>
      </c>
      <c r="F15" s="2">
        <f>Table2[[#This Row],[Base]]</f>
        <v>0.01</v>
      </c>
      <c r="H15" s="16">
        <v>0.01</v>
      </c>
      <c r="I15" s="2">
        <v>1E-3</v>
      </c>
      <c r="J15" s="2">
        <v>0.02</v>
      </c>
      <c r="K15" s="35" t="s">
        <v>93</v>
      </c>
      <c r="L15" s="6" t="s">
        <v>104</v>
      </c>
      <c r="M15" s="2" t="s">
        <v>101</v>
      </c>
      <c r="N15" s="4">
        <v>5</v>
      </c>
      <c r="O15" s="24">
        <v>5</v>
      </c>
      <c r="P15" s="2" t="s">
        <v>72</v>
      </c>
      <c r="Q15" s="2"/>
      <c r="W15" s="2"/>
    </row>
    <row r="16" spans="1:23" ht="16.5" customHeight="1" x14ac:dyDescent="0.25">
      <c r="A16" s="2" t="s">
        <v>26</v>
      </c>
      <c r="B16" s="2">
        <f>Table2[[#This Row],[Base]]</f>
        <v>0</v>
      </c>
      <c r="C16" s="2">
        <f>Table2[[#This Row],[Base]]</f>
        <v>0</v>
      </c>
      <c r="D16" s="2">
        <f>Table2[[#This Row],[Base]]</f>
        <v>0</v>
      </c>
      <c r="E16" s="2">
        <f>Table2[[#This Row],[Base]]</f>
        <v>0</v>
      </c>
      <c r="F16" s="2">
        <f>Table2[[#This Row],[Base]]</f>
        <v>0</v>
      </c>
      <c r="H16" s="16">
        <v>0</v>
      </c>
      <c r="I16" s="2">
        <v>0</v>
      </c>
      <c r="J16" s="2">
        <v>0.05</v>
      </c>
      <c r="K16" s="35" t="s">
        <v>93</v>
      </c>
      <c r="L16" s="6" t="s">
        <v>104</v>
      </c>
      <c r="M16" s="2" t="s">
        <v>101</v>
      </c>
      <c r="N16" s="4">
        <v>1</v>
      </c>
      <c r="O16" s="24">
        <v>5</v>
      </c>
      <c r="P16" s="2" t="s">
        <v>71</v>
      </c>
      <c r="Q16" s="2"/>
      <c r="W16" s="2"/>
    </row>
    <row r="17" spans="1:23" ht="16.5" customHeight="1" x14ac:dyDescent="0.25">
      <c r="A17" s="2" t="s">
        <v>21</v>
      </c>
      <c r="B17" s="2">
        <f>Table2[[#This Row],[Base]]</f>
        <v>1E-4</v>
      </c>
      <c r="C17" s="2">
        <f>Table2[[#This Row],[Base]]</f>
        <v>1E-4</v>
      </c>
      <c r="D17" s="2">
        <f>Table2[[#This Row],[Base]]</f>
        <v>1E-4</v>
      </c>
      <c r="E17" s="2">
        <f>Table2[[#This Row],[Base]]</f>
        <v>1E-4</v>
      </c>
      <c r="F17" s="2">
        <f>Table2[[#This Row],[Base]]</f>
        <v>1E-4</v>
      </c>
      <c r="H17" s="16">
        <v>1E-4</v>
      </c>
      <c r="I17" s="2">
        <v>1.0000000000000001E-5</v>
      </c>
      <c r="J17" s="2">
        <v>3.5E-4</v>
      </c>
      <c r="K17" s="35" t="s">
        <v>92</v>
      </c>
      <c r="L17" s="6" t="s">
        <v>104</v>
      </c>
      <c r="M17" s="2" t="s">
        <v>101</v>
      </c>
      <c r="N17" s="4">
        <v>5</v>
      </c>
      <c r="O17" s="24">
        <v>20</v>
      </c>
      <c r="P17" s="2" t="s">
        <v>71</v>
      </c>
      <c r="Q17" s="2"/>
      <c r="W17" s="2"/>
    </row>
    <row r="18" spans="1:23" ht="16.5" customHeight="1" x14ac:dyDescent="0.25">
      <c r="A18" s="2" t="s">
        <v>30</v>
      </c>
      <c r="B18" s="2">
        <f>Table2[[#This Row],[Base]]</f>
        <v>0.01</v>
      </c>
      <c r="C18" s="2">
        <f>Table2[[#This Row],[Base]]</f>
        <v>0.01</v>
      </c>
      <c r="D18" s="2">
        <f>Table2[[#This Row],[Base]]</f>
        <v>0.01</v>
      </c>
      <c r="E18" s="2">
        <f>Table2[[#This Row],[Base]]</f>
        <v>0.01</v>
      </c>
      <c r="F18" s="2">
        <f>Table2[[#This Row],[Base]]</f>
        <v>0.01</v>
      </c>
      <c r="H18" s="16">
        <v>0.01</v>
      </c>
      <c r="I18" s="2">
        <v>3.0000000000000001E-3</v>
      </c>
      <c r="J18" s="2">
        <v>0.03</v>
      </c>
      <c r="K18" s="35" t="s">
        <v>92</v>
      </c>
      <c r="L18" s="6" t="s">
        <v>104</v>
      </c>
      <c r="M18" s="2" t="s">
        <v>101</v>
      </c>
      <c r="N18" s="4">
        <v>5</v>
      </c>
      <c r="O18" s="24">
        <v>20</v>
      </c>
      <c r="P18" s="2" t="s">
        <v>72</v>
      </c>
      <c r="Q18" s="2"/>
      <c r="W18" s="2"/>
    </row>
    <row r="19" spans="1:23" ht="16.5" customHeight="1" x14ac:dyDescent="0.25">
      <c r="A19" s="2" t="s">
        <v>63</v>
      </c>
      <c r="B19" s="2">
        <f>Table2[[#This Row],[Base]]</f>
        <v>4.7999999999999998E-6</v>
      </c>
      <c r="C19" s="2">
        <f>Table2[[#This Row],[Base]]</f>
        <v>4.7999999999999998E-6</v>
      </c>
      <c r="D19" s="2">
        <f>Table2[[#This Row],[Base]]</f>
        <v>4.7999999999999998E-6</v>
      </c>
      <c r="E19" s="2">
        <f>Table2[[#This Row],[Base]]</f>
        <v>4.7999999999999998E-6</v>
      </c>
      <c r="F19" s="2">
        <f>Table2[[#This Row],[Base]]</f>
        <v>4.7999999999999998E-6</v>
      </c>
      <c r="H19" s="16">
        <v>4.7999999999999998E-6</v>
      </c>
      <c r="I19" s="2">
        <v>9.9999999999999995E-7</v>
      </c>
      <c r="J19" s="2">
        <v>2.0000000000000001E-4</v>
      </c>
      <c r="K19" s="35" t="s">
        <v>92</v>
      </c>
      <c r="L19" s="6" t="s">
        <v>104</v>
      </c>
      <c r="M19" s="2" t="s">
        <v>101</v>
      </c>
      <c r="N19" s="4">
        <v>5</v>
      </c>
      <c r="O19" s="24">
        <v>20</v>
      </c>
      <c r="P19" s="2" t="s">
        <v>71</v>
      </c>
      <c r="Q19" s="2"/>
      <c r="W19" s="2"/>
    </row>
    <row r="20" spans="1:23" ht="16.5" customHeight="1" x14ac:dyDescent="0.25">
      <c r="A20" s="2" t="s">
        <v>59</v>
      </c>
      <c r="B20" s="2">
        <f>Table2[[#This Row],[Base]]</f>
        <v>2.4</v>
      </c>
      <c r="C20" s="2">
        <f>Table2[[#This Row],[Base]]</f>
        <v>2.4</v>
      </c>
      <c r="D20" s="2">
        <f>Table2[[#This Row],[Base]]</f>
        <v>2.4</v>
      </c>
      <c r="E20" s="2">
        <f>Table2[[#This Row],[Base]]</f>
        <v>2.4</v>
      </c>
      <c r="F20" s="2">
        <f>Table2[[#This Row],[Base]]</f>
        <v>2.4</v>
      </c>
      <c r="H20" s="16">
        <v>2.4</v>
      </c>
      <c r="I20" s="2">
        <v>0.1</v>
      </c>
      <c r="J20" s="2">
        <v>3</v>
      </c>
      <c r="K20" s="35" t="s">
        <v>92</v>
      </c>
      <c r="L20" s="6" t="s">
        <v>104</v>
      </c>
      <c r="M20" s="2" t="s">
        <v>101</v>
      </c>
      <c r="N20" s="4">
        <v>5</v>
      </c>
      <c r="O20" s="24">
        <v>20</v>
      </c>
      <c r="P20" s="2" t="s">
        <v>72</v>
      </c>
      <c r="Q20" s="2"/>
      <c r="W20" s="2"/>
    </row>
    <row r="21" spans="1:23" ht="16.5" customHeight="1" x14ac:dyDescent="0.25">
      <c r="A21" s="2" t="s">
        <v>51</v>
      </c>
      <c r="B21" s="2">
        <f>Table2[[#This Row],[Base]]</f>
        <v>4.3299999999999997E-8</v>
      </c>
      <c r="C21" s="2">
        <f>Table2[[#This Row],[Base]]</f>
        <v>4.3299999999999997E-8</v>
      </c>
      <c r="D21" s="2">
        <f>Table2[[#This Row],[Base]]</f>
        <v>4.3299999999999997E-8</v>
      </c>
      <c r="E21" s="2">
        <f>Table2[[#This Row],[Base]]</f>
        <v>4.3299999999999997E-8</v>
      </c>
      <c r="F21" s="2">
        <f>Table2[[#This Row],[Base]]</f>
        <v>4.3299999999999997E-8</v>
      </c>
      <c r="H21" s="16">
        <v>4.3299999999999997E-8</v>
      </c>
      <c r="I21" s="2">
        <v>1.0000000000000001E-9</v>
      </c>
      <c r="J21" s="2">
        <v>3.9999999999999998E-7</v>
      </c>
      <c r="K21" s="35" t="s">
        <v>92</v>
      </c>
      <c r="L21" s="6" t="s">
        <v>104</v>
      </c>
      <c r="M21" s="2" t="s">
        <v>101</v>
      </c>
      <c r="N21" s="4">
        <v>5</v>
      </c>
      <c r="O21" s="24">
        <v>20</v>
      </c>
      <c r="P21" s="2" t="s">
        <v>71</v>
      </c>
      <c r="Q21" s="2"/>
      <c r="W21" s="2"/>
    </row>
    <row r="22" spans="1:23" ht="16.5" customHeight="1" x14ac:dyDescent="0.25">
      <c r="A22" s="2" t="s">
        <v>10</v>
      </c>
      <c r="B22" s="2">
        <f>Table2[[#This Row],[Base]]</f>
        <v>1.0000000000000001E-5</v>
      </c>
      <c r="C22" s="2">
        <f>Table2[[#This Row],[Base]]</f>
        <v>1.0000000000000001E-5</v>
      </c>
      <c r="D22" s="2">
        <f>Table2[[#This Row],[Base]]</f>
        <v>1.0000000000000001E-5</v>
      </c>
      <c r="E22" s="2">
        <f>Table2[[#This Row],[Base]]</f>
        <v>1.0000000000000001E-5</v>
      </c>
      <c r="F22" s="2">
        <f>Table2[[#This Row],[Base]]</f>
        <v>1.0000000000000001E-5</v>
      </c>
      <c r="H22" s="16">
        <v>1.0000000000000001E-5</v>
      </c>
      <c r="I22" s="2">
        <v>7.9999999999999996E-6</v>
      </c>
      <c r="J22" s="2">
        <v>3.0000000000000001E-5</v>
      </c>
      <c r="K22" s="35" t="s">
        <v>92</v>
      </c>
      <c r="L22" s="6" t="s">
        <v>104</v>
      </c>
      <c r="M22" s="2" t="s">
        <v>101</v>
      </c>
      <c r="N22" s="4">
        <v>5</v>
      </c>
      <c r="O22" s="24">
        <v>20</v>
      </c>
      <c r="P22" s="2" t="s">
        <v>71</v>
      </c>
      <c r="Q22" s="2"/>
      <c r="W22" s="2"/>
    </row>
    <row r="23" spans="1:23" ht="16.5" customHeight="1" thickBot="1" x14ac:dyDescent="0.3">
      <c r="A23" s="2" t="s">
        <v>62</v>
      </c>
      <c r="B23" s="2">
        <f>Table2[[#This Row],[Base]]</f>
        <v>2.8E-3</v>
      </c>
      <c r="C23" s="2">
        <f>Table2[[#This Row],[Base]]</f>
        <v>2.8E-3</v>
      </c>
      <c r="D23" s="2">
        <f>Table2[[#This Row],[Base]]</f>
        <v>2.8E-3</v>
      </c>
      <c r="E23" s="2">
        <f>Table2[[#This Row],[Base]]</f>
        <v>2.8E-3</v>
      </c>
      <c r="F23" s="2">
        <f>Table2[[#This Row],[Base]]</f>
        <v>2.8E-3</v>
      </c>
      <c r="H23" s="16">
        <v>2.8E-3</v>
      </c>
      <c r="I23" s="2">
        <v>1E-4</v>
      </c>
      <c r="J23" s="2">
        <v>0.05</v>
      </c>
      <c r="K23" s="35" t="s">
        <v>92</v>
      </c>
      <c r="L23" s="6" t="s">
        <v>104</v>
      </c>
      <c r="M23" s="2" t="s">
        <v>101</v>
      </c>
      <c r="N23" s="4">
        <v>5</v>
      </c>
      <c r="O23" s="24">
        <v>20</v>
      </c>
      <c r="P23" s="2" t="s">
        <v>71</v>
      </c>
      <c r="Q23" s="2"/>
      <c r="W23" s="2"/>
    </row>
    <row r="24" spans="1:23" ht="16.5" customHeight="1" thickBot="1" x14ac:dyDescent="0.3">
      <c r="A24" s="2" t="s">
        <v>24</v>
      </c>
      <c r="B24" s="2">
        <v>1</v>
      </c>
      <c r="C24" s="2">
        <v>1</v>
      </c>
      <c r="D24" s="13">
        <f>Table2[[#This Row],[Base]]</f>
        <v>1000</v>
      </c>
      <c r="E24" s="2">
        <v>1</v>
      </c>
      <c r="F24" s="2">
        <v>1</v>
      </c>
      <c r="H24" s="16">
        <v>1000</v>
      </c>
      <c r="I24" s="2">
        <v>1</v>
      </c>
      <c r="J24" s="2">
        <v>5000</v>
      </c>
      <c r="K24" s="35" t="s">
        <v>92</v>
      </c>
      <c r="L24" s="6" t="s">
        <v>106</v>
      </c>
      <c r="M24" s="2" t="s">
        <v>101</v>
      </c>
      <c r="N24" s="4">
        <v>5</v>
      </c>
      <c r="O24" s="24">
        <v>20</v>
      </c>
      <c r="P24" s="2" t="s">
        <v>68</v>
      </c>
      <c r="Q24" s="2"/>
      <c r="W24" s="2"/>
    </row>
    <row r="25" spans="1:23" ht="16.5" customHeight="1" x14ac:dyDescent="0.25">
      <c r="A25" s="2" t="s">
        <v>18</v>
      </c>
      <c r="B25" s="2">
        <f>Table2[[#This Row],[Base]]</f>
        <v>0.01</v>
      </c>
      <c r="C25" s="2">
        <f>Table2[[#This Row],[Base]]</f>
        <v>0.01</v>
      </c>
      <c r="D25" s="2">
        <f>Table2[[#This Row],[Base]]</f>
        <v>0.01</v>
      </c>
      <c r="E25" s="2">
        <f>Table2[[#This Row],[Base]]</f>
        <v>0.01</v>
      </c>
      <c r="F25" s="2">
        <f>Table2[[#This Row],[Base]]</f>
        <v>0.01</v>
      </c>
      <c r="H25" s="16">
        <v>0.01</v>
      </c>
      <c r="I25" s="2">
        <v>1E-3</v>
      </c>
      <c r="J25" s="2">
        <v>3.5000000000000003E-2</v>
      </c>
      <c r="K25" s="35" t="s">
        <v>92</v>
      </c>
      <c r="L25" s="6" t="s">
        <v>104</v>
      </c>
      <c r="M25" s="2" t="s">
        <v>101</v>
      </c>
      <c r="N25" s="4">
        <v>5</v>
      </c>
      <c r="O25" s="24">
        <v>20</v>
      </c>
      <c r="P25" s="2" t="s">
        <v>72</v>
      </c>
      <c r="Q25" s="2"/>
      <c r="W25" s="2"/>
    </row>
    <row r="26" spans="1:23" ht="16.5" customHeight="1" x14ac:dyDescent="0.25">
      <c r="A26" s="2" t="s">
        <v>56</v>
      </c>
      <c r="B26" s="2">
        <f>Table2[[#This Row],[Base]]</f>
        <v>0.35</v>
      </c>
      <c r="C26" s="2">
        <f>Table2[[#This Row],[Base]]</f>
        <v>0.35</v>
      </c>
      <c r="D26" s="2">
        <f>Table2[[#This Row],[Base]]</f>
        <v>0.35</v>
      </c>
      <c r="E26" s="2">
        <f>Table2[[#This Row],[Base]]</f>
        <v>0.35</v>
      </c>
      <c r="F26" s="2">
        <f>Table2[[#This Row],[Base]]</f>
        <v>0.35</v>
      </c>
      <c r="H26" s="16">
        <v>0.35</v>
      </c>
      <c r="I26" s="2">
        <v>6.9999999999999993E-2</v>
      </c>
      <c r="J26" s="2">
        <v>1.75</v>
      </c>
      <c r="K26" s="35" t="s">
        <v>92</v>
      </c>
      <c r="L26" s="6" t="s">
        <v>104</v>
      </c>
      <c r="M26" s="2" t="s">
        <v>101</v>
      </c>
      <c r="N26" s="4">
        <v>5</v>
      </c>
      <c r="O26" s="24">
        <v>20</v>
      </c>
      <c r="P26" s="2" t="s">
        <v>72</v>
      </c>
      <c r="Q26" s="2"/>
      <c r="W26" s="2"/>
    </row>
    <row r="27" spans="1:23" ht="16.5" customHeight="1" x14ac:dyDescent="0.25">
      <c r="A27" s="2" t="s">
        <v>16</v>
      </c>
      <c r="B27" s="2">
        <f>Table2[[#This Row],[Base]]</f>
        <v>38</v>
      </c>
      <c r="C27" s="2">
        <f>Table2[[#This Row],[Base]]</f>
        <v>38</v>
      </c>
      <c r="D27" s="2">
        <f>Table2[[#This Row],[Base]]</f>
        <v>38</v>
      </c>
      <c r="E27" s="2">
        <f>Table2[[#This Row],[Base]]</f>
        <v>38</v>
      </c>
      <c r="F27" s="2">
        <f>Table2[[#This Row],[Base]]</f>
        <v>38</v>
      </c>
      <c r="H27" s="16">
        <v>38</v>
      </c>
      <c r="I27" s="2">
        <v>28</v>
      </c>
      <c r="J27" s="2">
        <v>70</v>
      </c>
      <c r="K27" s="35" t="s">
        <v>92</v>
      </c>
      <c r="L27" s="6" t="s">
        <v>104</v>
      </c>
      <c r="M27" s="2" t="s">
        <v>101</v>
      </c>
      <c r="N27" s="4">
        <v>5</v>
      </c>
      <c r="O27" s="24">
        <v>20</v>
      </c>
      <c r="P27" s="2" t="s">
        <v>72</v>
      </c>
      <c r="Q27" s="2"/>
      <c r="W27" s="2"/>
    </row>
    <row r="28" spans="1:23" ht="16.5" customHeight="1" x14ac:dyDescent="0.25">
      <c r="A28" s="2" t="s">
        <v>22</v>
      </c>
      <c r="B28" s="2">
        <f>Table2[[#This Row],[Base]]</f>
        <v>0</v>
      </c>
      <c r="C28" s="2">
        <f>Table2[[#This Row],[Base]]</f>
        <v>0</v>
      </c>
      <c r="D28" s="2">
        <f>Table2[[#This Row],[Base]]</f>
        <v>0</v>
      </c>
      <c r="E28" s="2">
        <f>Table2[[#This Row],[Base]]</f>
        <v>0</v>
      </c>
      <c r="F28" s="2">
        <f>Table2[[#This Row],[Base]]</f>
        <v>0</v>
      </c>
      <c r="H28" s="16">
        <v>0</v>
      </c>
      <c r="I28" s="2">
        <v>0</v>
      </c>
      <c r="J28" s="2">
        <v>60</v>
      </c>
      <c r="K28" s="35" t="s">
        <v>92</v>
      </c>
      <c r="L28" s="6" t="s">
        <v>104</v>
      </c>
      <c r="M28" s="2" t="s">
        <v>101</v>
      </c>
      <c r="N28" s="4">
        <v>1</v>
      </c>
      <c r="O28" s="24">
        <v>20</v>
      </c>
      <c r="P28" s="2" t="s">
        <v>72</v>
      </c>
      <c r="Q28" s="2"/>
      <c r="W28" s="2"/>
    </row>
    <row r="29" spans="1:23" ht="16.5" customHeight="1" x14ac:dyDescent="0.25">
      <c r="A29" s="2" t="s">
        <v>54</v>
      </c>
      <c r="B29" s="2">
        <f>Table2[[#This Row],[Base]]</f>
        <v>3.0000000000000001E-3</v>
      </c>
      <c r="C29" s="2">
        <f>Table2[[#This Row],[Base]]</f>
        <v>3.0000000000000001E-3</v>
      </c>
      <c r="D29" s="2">
        <f>Table2[[#This Row],[Base]]</f>
        <v>3.0000000000000001E-3</v>
      </c>
      <c r="E29" s="2">
        <f>Table2[[#This Row],[Base]]</f>
        <v>3.0000000000000001E-3</v>
      </c>
      <c r="F29" s="2">
        <f>Table2[[#This Row],[Base]]</f>
        <v>3.0000000000000001E-3</v>
      </c>
      <c r="H29" s="16">
        <v>3.0000000000000001E-3</v>
      </c>
      <c r="I29" s="2">
        <v>0</v>
      </c>
      <c r="J29" s="2">
        <v>1.6E-2</v>
      </c>
      <c r="K29" s="35" t="s">
        <v>92</v>
      </c>
      <c r="L29" s="6" t="s">
        <v>104</v>
      </c>
      <c r="M29" s="2" t="s">
        <v>101</v>
      </c>
      <c r="N29" s="4">
        <v>5</v>
      </c>
      <c r="O29" s="24">
        <v>20</v>
      </c>
      <c r="P29" s="2" t="s">
        <v>72</v>
      </c>
      <c r="Q29" s="2"/>
      <c r="W29" s="2"/>
    </row>
    <row r="30" spans="1:23" ht="16.5" customHeight="1" x14ac:dyDescent="0.25">
      <c r="A30" s="2" t="s">
        <v>13</v>
      </c>
      <c r="B30" s="2">
        <f>Table2[[#This Row],[Base]]</f>
        <v>0.01</v>
      </c>
      <c r="C30" s="2">
        <f>Table2[[#This Row],[Base]]</f>
        <v>0.01</v>
      </c>
      <c r="D30" s="2">
        <f>Table2[[#This Row],[Base]]</f>
        <v>0.01</v>
      </c>
      <c r="E30" s="2">
        <f>Table2[[#This Row],[Base]]</f>
        <v>0.01</v>
      </c>
      <c r="F30" s="2">
        <f>Table2[[#This Row],[Base]]</f>
        <v>0.01</v>
      </c>
      <c r="H30" s="16">
        <v>0.01</v>
      </c>
      <c r="I30" s="2">
        <v>1E-3</v>
      </c>
      <c r="J30" s="2">
        <v>0.05</v>
      </c>
      <c r="K30" s="35" t="s">
        <v>92</v>
      </c>
      <c r="L30" s="6" t="s">
        <v>104</v>
      </c>
      <c r="M30" s="2" t="s">
        <v>101</v>
      </c>
      <c r="N30" s="4">
        <v>5</v>
      </c>
      <c r="O30" s="24">
        <v>20</v>
      </c>
      <c r="P30" s="2" t="s">
        <v>72</v>
      </c>
      <c r="Q30" s="2"/>
      <c r="W30" s="2"/>
    </row>
    <row r="31" spans="1:23" ht="16.5" customHeight="1" x14ac:dyDescent="0.25">
      <c r="A31" s="2" t="s">
        <v>31</v>
      </c>
      <c r="B31" s="2">
        <f>Table2[[#This Row],[Base]]</f>
        <v>0.01</v>
      </c>
      <c r="C31" s="2">
        <f>Table2[[#This Row],[Base]]</f>
        <v>0.01</v>
      </c>
      <c r="D31" s="2">
        <f>Table2[[#This Row],[Base]]</f>
        <v>0.01</v>
      </c>
      <c r="E31" s="2">
        <f>Table2[[#This Row],[Base]]</f>
        <v>0.01</v>
      </c>
      <c r="F31" s="2">
        <f>Table2[[#This Row],[Base]]</f>
        <v>0.01</v>
      </c>
      <c r="H31" s="16">
        <v>0.01</v>
      </c>
      <c r="I31" s="2">
        <v>1E-4</v>
      </c>
      <c r="J31" s="2">
        <v>0.2</v>
      </c>
      <c r="K31" s="35" t="s">
        <v>92</v>
      </c>
      <c r="L31" s="6" t="s">
        <v>104</v>
      </c>
      <c r="M31" s="2" t="s">
        <v>101</v>
      </c>
      <c r="N31" s="4">
        <v>5</v>
      </c>
      <c r="O31" s="24">
        <v>20</v>
      </c>
      <c r="P31" s="2" t="s">
        <v>72</v>
      </c>
      <c r="Q31" s="2"/>
      <c r="W31" s="2"/>
    </row>
    <row r="32" spans="1:23" ht="16.5" customHeight="1" x14ac:dyDescent="0.25">
      <c r="A32" s="2" t="s">
        <v>74</v>
      </c>
      <c r="B32" s="2">
        <f>Table2[[#This Row],[Base]]</f>
        <v>0.01</v>
      </c>
      <c r="C32" s="2">
        <f>Table2[[#This Row],[Base]]</f>
        <v>0.01</v>
      </c>
      <c r="D32" s="2">
        <f>Table2[[#This Row],[Base]]</f>
        <v>0.01</v>
      </c>
      <c r="E32" s="2">
        <f>Table2[[#This Row],[Base]]</f>
        <v>0.01</v>
      </c>
      <c r="F32" s="2">
        <f>Table2[[#This Row],[Base]]</f>
        <v>0.01</v>
      </c>
      <c r="H32" s="16">
        <v>0.01</v>
      </c>
      <c r="I32" s="2">
        <v>1E-4</v>
      </c>
      <c r="J32" s="2">
        <v>0.2</v>
      </c>
      <c r="K32" s="35" t="s">
        <v>92</v>
      </c>
      <c r="L32" s="6" t="s">
        <v>104</v>
      </c>
      <c r="M32" s="2" t="s">
        <v>101</v>
      </c>
      <c r="N32" s="4">
        <v>5</v>
      </c>
      <c r="O32" s="24">
        <v>20</v>
      </c>
      <c r="P32" s="2" t="s">
        <v>72</v>
      </c>
      <c r="Q32" s="2"/>
      <c r="W32" s="2"/>
    </row>
    <row r="33" spans="1:23" ht="16.5" customHeight="1" x14ac:dyDescent="0.25">
      <c r="A33" s="2" t="s">
        <v>50</v>
      </c>
      <c r="B33" s="2">
        <f>Table2[[#This Row],[Base]]</f>
        <v>0.15</v>
      </c>
      <c r="C33" s="2">
        <f>Table2[[#This Row],[Base]]</f>
        <v>0.15</v>
      </c>
      <c r="D33" s="2">
        <f>Table2[[#This Row],[Base]]</f>
        <v>0.15</v>
      </c>
      <c r="E33" s="2">
        <f>Table2[[#This Row],[Base]]</f>
        <v>0.15</v>
      </c>
      <c r="F33" s="2">
        <f>Table2[[#This Row],[Base]]</f>
        <v>0.15</v>
      </c>
      <c r="H33" s="16">
        <v>0.15</v>
      </c>
      <c r="I33" s="2">
        <v>1E-3</v>
      </c>
      <c r="J33" s="2">
        <v>2.5</v>
      </c>
      <c r="K33" s="35" t="s">
        <v>92</v>
      </c>
      <c r="L33" s="6" t="s">
        <v>104</v>
      </c>
      <c r="M33" s="2" t="s">
        <v>101</v>
      </c>
      <c r="N33" s="4">
        <v>5</v>
      </c>
      <c r="O33" s="24">
        <v>20</v>
      </c>
      <c r="P33" s="2" t="s">
        <v>70</v>
      </c>
      <c r="Q33" s="2"/>
      <c r="W33" s="2"/>
    </row>
    <row r="34" spans="1:23" ht="16.5" customHeight="1" x14ac:dyDescent="0.25">
      <c r="A34" s="2" t="s">
        <v>9</v>
      </c>
      <c r="B34" s="2">
        <f>Table2[[#This Row],[Base]]</f>
        <v>6</v>
      </c>
      <c r="C34" s="2">
        <f>Table2[[#This Row],[Base]]</f>
        <v>6</v>
      </c>
      <c r="D34" s="2">
        <f>Table2[[#This Row],[Base]]</f>
        <v>6</v>
      </c>
      <c r="E34" s="2">
        <f>Table2[[#This Row],[Base]]</f>
        <v>6</v>
      </c>
      <c r="F34" s="2">
        <f>Table2[[#This Row],[Base]]</f>
        <v>6</v>
      </c>
      <c r="H34" s="16">
        <v>6</v>
      </c>
      <c r="I34" s="2">
        <v>5</v>
      </c>
      <c r="J34" s="2">
        <v>15</v>
      </c>
      <c r="K34" s="35" t="s">
        <v>92</v>
      </c>
      <c r="L34" s="6" t="s">
        <v>104</v>
      </c>
      <c r="M34" s="2" t="s">
        <v>101</v>
      </c>
      <c r="N34" s="4">
        <v>5</v>
      </c>
      <c r="O34" s="24">
        <v>20</v>
      </c>
      <c r="P34" s="2" t="s">
        <v>70</v>
      </c>
      <c r="Q34" s="2"/>
      <c r="W34" s="2"/>
    </row>
    <row r="35" spans="1:23" ht="16.5" customHeight="1" x14ac:dyDescent="0.25">
      <c r="A35" s="2" t="s">
        <v>27</v>
      </c>
      <c r="B35" s="2">
        <f>Table2[[#This Row],[Base]]</f>
        <v>0.5</v>
      </c>
      <c r="C35" s="2">
        <f>Table2[[#This Row],[Base]]</f>
        <v>0.5</v>
      </c>
      <c r="D35" s="2">
        <f>Table2[[#This Row],[Base]]</f>
        <v>0.5</v>
      </c>
      <c r="E35" s="2">
        <f>Table2[[#This Row],[Base]]</f>
        <v>0.5</v>
      </c>
      <c r="F35" s="2">
        <f>Table2[[#This Row],[Base]]</f>
        <v>0.5</v>
      </c>
      <c r="H35" s="16">
        <v>0.5</v>
      </c>
      <c r="I35" s="2">
        <v>1E-3</v>
      </c>
      <c r="J35" s="2">
        <v>2</v>
      </c>
      <c r="K35" s="35" t="s">
        <v>92</v>
      </c>
      <c r="L35" s="6" t="s">
        <v>104</v>
      </c>
      <c r="M35" s="2" t="s">
        <v>101</v>
      </c>
      <c r="N35" s="4">
        <v>5</v>
      </c>
      <c r="O35" s="24">
        <v>20</v>
      </c>
      <c r="P35" s="2" t="s">
        <v>70</v>
      </c>
      <c r="Q35" s="2"/>
      <c r="W35" s="2"/>
    </row>
    <row r="36" spans="1:23" ht="16.5" customHeight="1" x14ac:dyDescent="0.25">
      <c r="A36" s="2" t="s">
        <v>29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 t="s">
        <v>77</v>
      </c>
      <c r="H36" s="16">
        <v>1</v>
      </c>
      <c r="I36" s="2">
        <f>Table2[[#This Row],[Base]]/Table2[[#This Row],[SweepFactor]]</f>
        <v>1</v>
      </c>
      <c r="J36" s="2">
        <f>Table2[[#This Row],[Base]]*Table2[[#This Row],[SweepFactor]]</f>
        <v>1</v>
      </c>
      <c r="K36" s="35" t="s">
        <v>92</v>
      </c>
      <c r="L36" s="6" t="s">
        <v>104</v>
      </c>
      <c r="M36" s="2" t="s">
        <v>68</v>
      </c>
      <c r="N36" s="2">
        <v>1</v>
      </c>
      <c r="O36" s="24">
        <v>10</v>
      </c>
      <c r="P36" s="2" t="s">
        <v>68</v>
      </c>
      <c r="Q36" s="2"/>
      <c r="W36" s="2"/>
    </row>
    <row r="37" spans="1:23" ht="16.5" customHeight="1" x14ac:dyDescent="0.25">
      <c r="A37" s="2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 t="s">
        <v>77</v>
      </c>
      <c r="H37" s="16">
        <v>1</v>
      </c>
      <c r="I37" s="2">
        <f>Table2[[#This Row],[Base]]/Table2[[#This Row],[SweepFactor]]</f>
        <v>1</v>
      </c>
      <c r="J37" s="2">
        <f>Table2[[#This Row],[Base]]*Table2[[#This Row],[SweepFactor]]</f>
        <v>1</v>
      </c>
      <c r="K37" s="35" t="s">
        <v>92</v>
      </c>
      <c r="L37" s="6" t="s">
        <v>104</v>
      </c>
      <c r="M37" s="2" t="s">
        <v>68</v>
      </c>
      <c r="N37" s="2">
        <v>1</v>
      </c>
      <c r="O37" s="24">
        <v>10</v>
      </c>
      <c r="P37" s="2" t="s">
        <v>68</v>
      </c>
      <c r="Q37" s="2"/>
      <c r="W37" s="2"/>
    </row>
    <row r="38" spans="1:23" ht="16.5" customHeight="1" x14ac:dyDescent="0.25">
      <c r="A38" s="2" t="s">
        <v>58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 t="s">
        <v>77</v>
      </c>
      <c r="H38" s="16">
        <v>1</v>
      </c>
      <c r="I38" s="2">
        <f>Table2[[#This Row],[Base]]/Table2[[#This Row],[SweepFactor]]</f>
        <v>1</v>
      </c>
      <c r="J38" s="2">
        <f>Table2[[#This Row],[Base]]*Table2[[#This Row],[SweepFactor]]</f>
        <v>1</v>
      </c>
      <c r="K38" s="35" t="s">
        <v>92</v>
      </c>
      <c r="L38" s="6" t="s">
        <v>104</v>
      </c>
      <c r="M38" s="2" t="s">
        <v>68</v>
      </c>
      <c r="N38" s="2">
        <v>1</v>
      </c>
      <c r="O38" s="24">
        <v>10</v>
      </c>
      <c r="P38" s="2" t="s">
        <v>73</v>
      </c>
      <c r="Q38" s="2"/>
      <c r="W38" s="2"/>
    </row>
    <row r="39" spans="1:23" ht="16.5" customHeight="1" x14ac:dyDescent="0.25">
      <c r="A39" s="2" t="s">
        <v>46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 t="s">
        <v>77</v>
      </c>
      <c r="H39" s="16">
        <v>1</v>
      </c>
      <c r="I39" s="2">
        <f>Table2[[#This Row],[Base]]/Table2[[#This Row],[SweepFactor]]</f>
        <v>1</v>
      </c>
      <c r="J39" s="2">
        <f>Table2[[#This Row],[Base]]*Table2[[#This Row],[SweepFactor]]</f>
        <v>1</v>
      </c>
      <c r="K39" s="35" t="s">
        <v>92</v>
      </c>
      <c r="L39" s="6" t="s">
        <v>104</v>
      </c>
      <c r="M39" s="2" t="s">
        <v>68</v>
      </c>
      <c r="N39" s="2">
        <v>1</v>
      </c>
      <c r="O39" s="24">
        <v>10</v>
      </c>
      <c r="P39" s="2" t="s">
        <v>69</v>
      </c>
      <c r="Q39" s="2"/>
      <c r="W39" s="2"/>
    </row>
    <row r="40" spans="1:23" ht="16.5" customHeight="1" x14ac:dyDescent="0.25">
      <c r="A40" s="2" t="s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s">
        <v>77</v>
      </c>
      <c r="H40" s="16">
        <v>1</v>
      </c>
      <c r="I40" s="2">
        <f>Table2[[#This Row],[Base]]/Table2[[#This Row],[SweepFactor]]</f>
        <v>1</v>
      </c>
      <c r="J40" s="2">
        <f>Table2[[#This Row],[Base]]*Table2[[#This Row],[SweepFactor]]</f>
        <v>1</v>
      </c>
      <c r="K40" s="35" t="s">
        <v>92</v>
      </c>
      <c r="L40" s="6" t="s">
        <v>104</v>
      </c>
      <c r="M40" s="2" t="s">
        <v>68</v>
      </c>
      <c r="N40" s="2">
        <v>1</v>
      </c>
      <c r="O40" s="24">
        <v>10</v>
      </c>
      <c r="P40" s="2" t="s">
        <v>69</v>
      </c>
      <c r="Q40" s="2"/>
      <c r="W40" s="2"/>
    </row>
    <row r="41" spans="1:23" ht="16.5" customHeight="1" x14ac:dyDescent="0.25">
      <c r="A41" s="2" t="s">
        <v>84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 t="s">
        <v>77</v>
      </c>
      <c r="H41" s="16">
        <v>1</v>
      </c>
      <c r="I41" s="2">
        <f>Table2[[#This Row],[Base]]/Table2[[#This Row],[SweepFactor]]</f>
        <v>1</v>
      </c>
      <c r="J41" s="2">
        <f>Table2[[#This Row],[Base]]*Table2[[#This Row],[SweepFactor]]</f>
        <v>1</v>
      </c>
      <c r="K41" s="35" t="s">
        <v>92</v>
      </c>
      <c r="L41" s="6" t="s">
        <v>104</v>
      </c>
      <c r="M41" s="2" t="s">
        <v>68</v>
      </c>
      <c r="N41" s="2">
        <v>1</v>
      </c>
      <c r="O41" s="24">
        <v>10</v>
      </c>
      <c r="P41" s="2" t="s">
        <v>69</v>
      </c>
      <c r="Q41" s="2"/>
      <c r="W41" s="2"/>
    </row>
    <row r="42" spans="1:23" ht="16.5" customHeight="1" x14ac:dyDescent="0.25">
      <c r="A42" s="2" t="s">
        <v>43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 t="s">
        <v>77</v>
      </c>
      <c r="H42" s="16">
        <v>1</v>
      </c>
      <c r="I42" s="2">
        <f>Table2[[#This Row],[Base]]/Table2[[#This Row],[SweepFactor]]</f>
        <v>1</v>
      </c>
      <c r="J42" s="2">
        <f>Table2[[#This Row],[Base]]*Table2[[#This Row],[SweepFactor]]</f>
        <v>1</v>
      </c>
      <c r="K42" s="35" t="s">
        <v>92</v>
      </c>
      <c r="L42" s="6" t="s">
        <v>104</v>
      </c>
      <c r="M42" s="2" t="s">
        <v>68</v>
      </c>
      <c r="N42" s="2">
        <v>1</v>
      </c>
      <c r="O42" s="24">
        <v>10</v>
      </c>
      <c r="P42" s="2" t="s">
        <v>72</v>
      </c>
      <c r="Q42" s="2"/>
      <c r="W42" s="2"/>
    </row>
    <row r="43" spans="1:23" ht="16.5" customHeight="1" x14ac:dyDescent="0.25">
      <c r="A43" s="2" t="s">
        <v>48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 t="s">
        <v>77</v>
      </c>
      <c r="H43" s="16">
        <v>1</v>
      </c>
      <c r="I43" s="2">
        <f>Table2[[#This Row],[Base]]/Table2[[#This Row],[SweepFactor]]</f>
        <v>1</v>
      </c>
      <c r="J43" s="2">
        <f>Table2[[#This Row],[Base]]*Table2[[#This Row],[SweepFactor]]</f>
        <v>1</v>
      </c>
      <c r="K43" s="35" t="s">
        <v>92</v>
      </c>
      <c r="L43" s="6" t="s">
        <v>104</v>
      </c>
      <c r="M43" s="2" t="s">
        <v>68</v>
      </c>
      <c r="N43" s="2">
        <v>1</v>
      </c>
      <c r="O43" s="24">
        <v>10</v>
      </c>
      <c r="P43" s="2" t="s">
        <v>72</v>
      </c>
      <c r="Q43" s="2"/>
      <c r="W43" s="2"/>
    </row>
    <row r="44" spans="1:23" ht="16.5" customHeight="1" x14ac:dyDescent="0.25">
      <c r="A44" s="2" t="s">
        <v>49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 t="s">
        <v>77</v>
      </c>
      <c r="H44" s="16">
        <v>1</v>
      </c>
      <c r="I44" s="2">
        <f>Table2[[#This Row],[Base]]/Table2[[#This Row],[SweepFactor]]</f>
        <v>1</v>
      </c>
      <c r="J44" s="2">
        <f>Table2[[#This Row],[Base]]*Table2[[#This Row],[SweepFactor]]</f>
        <v>1</v>
      </c>
      <c r="K44" s="35" t="s">
        <v>92</v>
      </c>
      <c r="L44" s="6" t="s">
        <v>104</v>
      </c>
      <c r="M44" s="2" t="s">
        <v>68</v>
      </c>
      <c r="N44" s="2">
        <v>1</v>
      </c>
      <c r="O44" s="24">
        <v>10</v>
      </c>
      <c r="P44" s="2" t="s">
        <v>72</v>
      </c>
      <c r="Q44" s="2"/>
      <c r="W44" s="2"/>
    </row>
    <row r="45" spans="1:23" ht="16.5" customHeight="1" x14ac:dyDescent="0.25">
      <c r="A45" s="2" t="s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 t="s">
        <v>77</v>
      </c>
      <c r="H45" s="16">
        <v>1</v>
      </c>
      <c r="I45" s="2">
        <f>Table2[[#This Row],[Base]]/Table2[[#This Row],[SweepFactor]]</f>
        <v>1</v>
      </c>
      <c r="J45" s="2">
        <f>Table2[[#This Row],[Base]]*Table2[[#This Row],[SweepFactor]]</f>
        <v>1</v>
      </c>
      <c r="K45" s="35" t="s">
        <v>92</v>
      </c>
      <c r="L45" s="6" t="s">
        <v>104</v>
      </c>
      <c r="M45" s="2" t="s">
        <v>68</v>
      </c>
      <c r="N45" s="2">
        <v>1</v>
      </c>
      <c r="O45" s="24">
        <v>10</v>
      </c>
      <c r="P45" s="2" t="s">
        <v>72</v>
      </c>
      <c r="Q45" s="2"/>
      <c r="W45" s="2"/>
    </row>
    <row r="46" spans="1:23" ht="16.5" customHeight="1" x14ac:dyDescent="0.25">
      <c r="A46" s="2" t="s">
        <v>85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 t="s">
        <v>77</v>
      </c>
      <c r="H46" s="16">
        <v>1</v>
      </c>
      <c r="I46" s="2">
        <f>Table2[[#This Row],[Base]]/Table2[[#This Row],[SweepFactor]]</f>
        <v>1</v>
      </c>
      <c r="J46" s="2">
        <f>Table2[[#This Row],[Base]]*Table2[[#This Row],[SweepFactor]]</f>
        <v>1</v>
      </c>
      <c r="K46" s="35" t="s">
        <v>92</v>
      </c>
      <c r="L46" s="6" t="s">
        <v>104</v>
      </c>
      <c r="M46" s="2" t="s">
        <v>68</v>
      </c>
      <c r="N46" s="2">
        <v>1</v>
      </c>
      <c r="O46" s="24">
        <v>10</v>
      </c>
      <c r="P46" s="2" t="s">
        <v>69</v>
      </c>
      <c r="Q46" s="2"/>
      <c r="W46" s="2"/>
    </row>
    <row r="47" spans="1:23" ht="16.5" customHeight="1" x14ac:dyDescent="0.25">
      <c r="A47" s="2" t="s">
        <v>53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 t="s">
        <v>77</v>
      </c>
      <c r="H47" s="16">
        <v>1</v>
      </c>
      <c r="I47" s="2">
        <f>Table2[[#This Row],[Base]]/Table2[[#This Row],[SweepFactor]]</f>
        <v>1</v>
      </c>
      <c r="J47" s="2">
        <f>Table2[[#This Row],[Base]]*Table2[[#This Row],[SweepFactor]]</f>
        <v>1</v>
      </c>
      <c r="K47" s="35" t="s">
        <v>92</v>
      </c>
      <c r="L47" s="6" t="s">
        <v>104</v>
      </c>
      <c r="M47" s="2" t="s">
        <v>68</v>
      </c>
      <c r="N47" s="2">
        <v>1</v>
      </c>
      <c r="O47" s="24">
        <v>10</v>
      </c>
      <c r="P47" s="2" t="s">
        <v>72</v>
      </c>
      <c r="Q47" s="2"/>
      <c r="W47" s="2"/>
    </row>
    <row r="48" spans="1:23" ht="16.5" customHeight="1" x14ac:dyDescent="0.25">
      <c r="A48" s="2" t="s">
        <v>20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 t="s">
        <v>77</v>
      </c>
      <c r="H48" s="16">
        <v>1</v>
      </c>
      <c r="I48" s="2">
        <f>Table2[[#This Row],[Base]]/Table2[[#This Row],[SweepFactor]]</f>
        <v>1</v>
      </c>
      <c r="J48" s="2">
        <f>Table2[[#This Row],[Base]]*Table2[[#This Row],[SweepFactor]]</f>
        <v>1</v>
      </c>
      <c r="K48" s="35" t="s">
        <v>92</v>
      </c>
      <c r="L48" s="6" t="s">
        <v>104</v>
      </c>
      <c r="M48" s="2" t="s">
        <v>68</v>
      </c>
      <c r="N48" s="2">
        <v>1</v>
      </c>
      <c r="O48" s="24">
        <v>10</v>
      </c>
      <c r="P48" s="2" t="s">
        <v>72</v>
      </c>
      <c r="Q48" s="2"/>
      <c r="W48" s="2"/>
    </row>
    <row r="49" spans="1:23" ht="16.5" customHeight="1" x14ac:dyDescent="0.25">
      <c r="A49" s="2" t="s">
        <v>33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 t="s">
        <v>77</v>
      </c>
      <c r="H49" s="16">
        <v>1</v>
      </c>
      <c r="I49" s="2">
        <f>Table2[[#This Row],[Base]]/Table2[[#This Row],[SweepFactor]]</f>
        <v>1</v>
      </c>
      <c r="J49" s="2">
        <f>Table2[[#This Row],[Base]]*Table2[[#This Row],[SweepFactor]]</f>
        <v>1</v>
      </c>
      <c r="K49" s="35" t="s">
        <v>92</v>
      </c>
      <c r="L49" s="6" t="s">
        <v>104</v>
      </c>
      <c r="M49" s="2" t="s">
        <v>68</v>
      </c>
      <c r="N49" s="2">
        <v>1</v>
      </c>
      <c r="O49" s="24">
        <v>10</v>
      </c>
      <c r="P49" s="2" t="s">
        <v>72</v>
      </c>
      <c r="Q49" s="2"/>
      <c r="W49" s="2"/>
    </row>
    <row r="50" spans="1:23" ht="16.5" customHeight="1" x14ac:dyDescent="0.25">
      <c r="A50" s="2" t="s">
        <v>40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 t="s">
        <v>77</v>
      </c>
      <c r="H50" s="16">
        <v>1</v>
      </c>
      <c r="I50" s="2">
        <f>Table2[[#This Row],[Base]]/Table2[[#This Row],[SweepFactor]]</f>
        <v>1</v>
      </c>
      <c r="J50" s="2">
        <f>Table2[[#This Row],[Base]]*Table2[[#This Row],[SweepFactor]]</f>
        <v>1</v>
      </c>
      <c r="K50" s="35" t="s">
        <v>92</v>
      </c>
      <c r="L50" s="6" t="s">
        <v>104</v>
      </c>
      <c r="M50" s="2" t="s">
        <v>68</v>
      </c>
      <c r="N50" s="2">
        <v>1</v>
      </c>
      <c r="O50" s="24">
        <v>10</v>
      </c>
      <c r="P50" s="2" t="s">
        <v>72</v>
      </c>
      <c r="Q50" s="2"/>
      <c r="W50" s="2"/>
    </row>
    <row r="51" spans="1:23" ht="16.5" customHeight="1" x14ac:dyDescent="0.25">
      <c r="A51" s="2" t="s">
        <v>64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 t="s">
        <v>77</v>
      </c>
      <c r="H51" s="16">
        <v>1</v>
      </c>
      <c r="I51" s="2">
        <f>Table2[[#This Row],[Base]]/Table2[[#This Row],[SweepFactor]]</f>
        <v>1</v>
      </c>
      <c r="J51" s="2">
        <f>Table2[[#This Row],[Base]]*Table2[[#This Row],[SweepFactor]]</f>
        <v>1</v>
      </c>
      <c r="K51" s="35" t="s">
        <v>92</v>
      </c>
      <c r="L51" s="6" t="s">
        <v>104</v>
      </c>
      <c r="M51" s="2" t="s">
        <v>68</v>
      </c>
      <c r="N51" s="2">
        <v>1</v>
      </c>
      <c r="O51" s="24">
        <v>10</v>
      </c>
      <c r="P51" s="2"/>
      <c r="Q51" s="2"/>
      <c r="W51" s="2"/>
    </row>
    <row r="52" spans="1:23" ht="16.5" customHeight="1" x14ac:dyDescent="0.25">
      <c r="A52" s="2" t="s">
        <v>8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H52" s="16">
        <v>1</v>
      </c>
      <c r="I52" s="2">
        <f>Table2[[#This Row],[Base]]/Table2[[#This Row],[SweepFactor]]</f>
        <v>1</v>
      </c>
      <c r="J52" s="2">
        <f>Table2[[#This Row],[Base]]*Table2[[#This Row],[SweepFactor]]</f>
        <v>1</v>
      </c>
      <c r="K52" s="35" t="s">
        <v>92</v>
      </c>
      <c r="L52" s="6" t="s">
        <v>104</v>
      </c>
      <c r="M52" s="2" t="s">
        <v>68</v>
      </c>
      <c r="N52" s="2">
        <v>1</v>
      </c>
      <c r="O52" s="24">
        <v>10</v>
      </c>
      <c r="P52" s="2" t="s">
        <v>68</v>
      </c>
      <c r="Q52" s="2"/>
      <c r="W52" s="2"/>
    </row>
    <row r="53" spans="1:23" ht="16.5" customHeight="1" x14ac:dyDescent="0.25">
      <c r="A53" s="2" t="s">
        <v>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 t="s">
        <v>77</v>
      </c>
      <c r="H53" s="16">
        <v>1</v>
      </c>
      <c r="I53" s="2">
        <f>Table2[[#This Row],[Base]]/Table2[[#This Row],[SweepFactor]]</f>
        <v>1</v>
      </c>
      <c r="J53" s="2">
        <f>Table2[[#This Row],[Base]]*Table2[[#This Row],[SweepFactor]]</f>
        <v>1</v>
      </c>
      <c r="K53" s="35" t="s">
        <v>92</v>
      </c>
      <c r="L53" s="6" t="s">
        <v>104</v>
      </c>
      <c r="M53" s="2" t="s">
        <v>68</v>
      </c>
      <c r="N53" s="2">
        <v>1</v>
      </c>
      <c r="O53" s="24">
        <v>10</v>
      </c>
      <c r="P53" s="2" t="s">
        <v>71</v>
      </c>
      <c r="Q53" s="2"/>
      <c r="W53" s="2"/>
    </row>
    <row r="54" spans="1:23" ht="16.5" customHeight="1" x14ac:dyDescent="0.25">
      <c r="A54" s="2" t="s">
        <v>28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 t="s">
        <v>77</v>
      </c>
      <c r="H54" s="16">
        <v>1</v>
      </c>
      <c r="I54" s="2">
        <f>Table2[[#This Row],[Base]]/Table2[[#This Row],[SweepFactor]]</f>
        <v>1</v>
      </c>
      <c r="J54" s="2">
        <f>Table2[[#This Row],[Base]]*Table2[[#This Row],[SweepFactor]]</f>
        <v>1</v>
      </c>
      <c r="K54" s="35" t="s">
        <v>92</v>
      </c>
      <c r="L54" s="6" t="s">
        <v>104</v>
      </c>
      <c r="M54" s="2" t="s">
        <v>68</v>
      </c>
      <c r="N54" s="2">
        <v>1</v>
      </c>
      <c r="O54" s="24">
        <v>10</v>
      </c>
      <c r="P54" s="2" t="s">
        <v>71</v>
      </c>
      <c r="Q54" s="2"/>
      <c r="W54" s="2"/>
    </row>
    <row r="55" spans="1:23" ht="16.5" customHeight="1" x14ac:dyDescent="0.25">
      <c r="A55" s="2" t="s">
        <v>15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 t="s">
        <v>77</v>
      </c>
      <c r="H55" s="16">
        <v>1</v>
      </c>
      <c r="I55" s="2">
        <f>Table2[[#This Row],[Base]]/Table2[[#This Row],[SweepFactor]]</f>
        <v>1</v>
      </c>
      <c r="J55" s="2">
        <f>Table2[[#This Row],[Base]]*Table2[[#This Row],[SweepFactor]]</f>
        <v>1</v>
      </c>
      <c r="K55" s="35" t="s">
        <v>92</v>
      </c>
      <c r="L55" s="6" t="s">
        <v>104</v>
      </c>
      <c r="M55" s="2" t="s">
        <v>68</v>
      </c>
      <c r="N55" s="2">
        <v>1</v>
      </c>
      <c r="O55" s="24">
        <v>10</v>
      </c>
      <c r="P55" s="2" t="s">
        <v>71</v>
      </c>
      <c r="Q55" s="2"/>
      <c r="W55" s="2"/>
    </row>
    <row r="56" spans="1:23" ht="16.5" customHeight="1" x14ac:dyDescent="0.25">
      <c r="A56" s="2" t="s">
        <v>37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 t="s">
        <v>77</v>
      </c>
      <c r="H56" s="16">
        <v>1</v>
      </c>
      <c r="I56" s="2">
        <f>Table2[[#This Row],[Base]]/Table2[[#This Row],[SweepFactor]]</f>
        <v>1</v>
      </c>
      <c r="J56" s="2">
        <f>Table2[[#This Row],[Base]]*Table2[[#This Row],[SweepFactor]]</f>
        <v>1</v>
      </c>
      <c r="K56" s="35" t="s">
        <v>92</v>
      </c>
      <c r="L56" s="6" t="s">
        <v>104</v>
      </c>
      <c r="M56" s="2" t="s">
        <v>68</v>
      </c>
      <c r="N56" s="2">
        <v>1</v>
      </c>
      <c r="O56" s="24">
        <v>10</v>
      </c>
      <c r="P56" s="2" t="s">
        <v>71</v>
      </c>
      <c r="Q56" s="2"/>
      <c r="W56" s="2"/>
    </row>
    <row r="57" spans="1:23" ht="16.5" customHeight="1" x14ac:dyDescent="0.25">
      <c r="A57" s="2" t="s">
        <v>86</v>
      </c>
      <c r="B57" s="2">
        <v>30</v>
      </c>
      <c r="C57" s="2">
        <v>30</v>
      </c>
      <c r="D57" s="2">
        <v>30</v>
      </c>
      <c r="E57" s="2">
        <v>30</v>
      </c>
      <c r="F57" s="2">
        <v>30</v>
      </c>
      <c r="H57" s="16">
        <v>30</v>
      </c>
      <c r="I57" s="2">
        <f>Table2[[#This Row],[Base]]/Table2[[#This Row],[SweepFactor]]</f>
        <v>6</v>
      </c>
      <c r="J57" s="2">
        <f>Table2[[#This Row],[Base]]*Table2[[#This Row],[SweepFactor]]</f>
        <v>150</v>
      </c>
      <c r="K57" s="35" t="s">
        <v>92</v>
      </c>
      <c r="L57" s="6" t="s">
        <v>105</v>
      </c>
      <c r="M57" s="2" t="s">
        <v>100</v>
      </c>
      <c r="N57" s="4">
        <v>5</v>
      </c>
      <c r="O57" s="24">
        <v>10</v>
      </c>
      <c r="P57" s="2" t="s">
        <v>69</v>
      </c>
      <c r="Q57" s="2"/>
      <c r="W57" s="2"/>
    </row>
    <row r="58" spans="1:23" ht="16.5" customHeight="1" x14ac:dyDescent="0.25">
      <c r="A58" s="2" t="s">
        <v>87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H58" s="16">
        <v>0</v>
      </c>
      <c r="I58" s="2">
        <v>0</v>
      </c>
      <c r="J58" s="2">
        <v>30</v>
      </c>
      <c r="K58" s="35" t="s">
        <v>92</v>
      </c>
      <c r="L58" s="6" t="s">
        <v>105</v>
      </c>
      <c r="M58" s="2" t="s">
        <v>101</v>
      </c>
      <c r="N58" s="4">
        <v>1</v>
      </c>
      <c r="O58" s="24">
        <v>10</v>
      </c>
      <c r="P58" s="2" t="s">
        <v>69</v>
      </c>
      <c r="Q58" s="2"/>
      <c r="W58" s="2"/>
    </row>
    <row r="59" spans="1:23" ht="16.5" customHeight="1" x14ac:dyDescent="0.25">
      <c r="A59" s="2" t="s">
        <v>65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 t="s">
        <v>77</v>
      </c>
      <c r="H59" s="16">
        <v>1</v>
      </c>
      <c r="I59" s="2">
        <f>Table2[[#This Row],[Base]]/Table2[[#This Row],[SweepFactor]]</f>
        <v>1</v>
      </c>
      <c r="J59" s="2">
        <f>Table2[[#This Row],[Base]]*Table2[[#This Row],[SweepFactor]]</f>
        <v>1</v>
      </c>
      <c r="K59" s="35" t="s">
        <v>92</v>
      </c>
      <c r="L59" s="6" t="s">
        <v>104</v>
      </c>
      <c r="M59" s="2" t="s">
        <v>68</v>
      </c>
      <c r="N59" s="2">
        <v>1</v>
      </c>
      <c r="O59" s="24">
        <v>10</v>
      </c>
      <c r="P59" s="2" t="s">
        <v>69</v>
      </c>
      <c r="Q59" s="2"/>
      <c r="W59" s="2"/>
    </row>
    <row r="60" spans="1:23" ht="16.5" customHeight="1" x14ac:dyDescent="0.25">
      <c r="A60" s="2" t="s">
        <v>47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 t="s">
        <v>77</v>
      </c>
      <c r="H60" s="16">
        <v>1</v>
      </c>
      <c r="I60" s="2">
        <f>Table2[[#This Row],[Base]]/Table2[[#This Row],[SweepFactor]]</f>
        <v>1</v>
      </c>
      <c r="J60" s="2">
        <f>Table2[[#This Row],[Base]]*Table2[[#This Row],[SweepFactor]]</f>
        <v>1</v>
      </c>
      <c r="K60" s="35" t="s">
        <v>92</v>
      </c>
      <c r="L60" s="6" t="s">
        <v>104</v>
      </c>
      <c r="M60" s="2" t="s">
        <v>68</v>
      </c>
      <c r="N60" s="2">
        <v>1</v>
      </c>
      <c r="O60" s="24">
        <v>10</v>
      </c>
      <c r="P60" s="2" t="s">
        <v>72</v>
      </c>
      <c r="Q60" s="2"/>
      <c r="W60" s="2"/>
    </row>
    <row r="61" spans="1:23" ht="16.5" customHeight="1" x14ac:dyDescent="0.25">
      <c r="A61" s="2" t="s">
        <v>34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 t="s">
        <v>77</v>
      </c>
      <c r="H61" s="16">
        <v>1</v>
      </c>
      <c r="I61" s="2">
        <f>Table2[[#This Row],[Base]]/Table2[[#This Row],[SweepFactor]]</f>
        <v>1</v>
      </c>
      <c r="J61" s="2">
        <f>Table2[[#This Row],[Base]]*Table2[[#This Row],[SweepFactor]]</f>
        <v>1</v>
      </c>
      <c r="K61" s="35" t="s">
        <v>92</v>
      </c>
      <c r="L61" s="6" t="s">
        <v>104</v>
      </c>
      <c r="M61" s="2" t="s">
        <v>68</v>
      </c>
      <c r="N61" s="2">
        <v>1</v>
      </c>
      <c r="O61" s="24">
        <v>10</v>
      </c>
      <c r="P61" s="2" t="s">
        <v>72</v>
      </c>
      <c r="Q61" s="2"/>
      <c r="W61" s="2"/>
    </row>
    <row r="62" spans="1:23" ht="16.5" customHeight="1" x14ac:dyDescent="0.25">
      <c r="A62" s="2" t="s">
        <v>45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 t="s">
        <v>77</v>
      </c>
      <c r="H62" s="16">
        <v>1</v>
      </c>
      <c r="I62" s="2">
        <f>Table2[[#This Row],[Base]]/Table2[[#This Row],[SweepFactor]]</f>
        <v>1</v>
      </c>
      <c r="J62" s="2">
        <f>Table2[[#This Row],[Base]]*Table2[[#This Row],[SweepFactor]]</f>
        <v>1</v>
      </c>
      <c r="K62" s="35" t="s">
        <v>92</v>
      </c>
      <c r="L62" s="6" t="s">
        <v>104</v>
      </c>
      <c r="M62" s="2" t="s">
        <v>68</v>
      </c>
      <c r="N62" s="2">
        <v>1</v>
      </c>
      <c r="O62" s="24">
        <v>10</v>
      </c>
      <c r="P62" s="2" t="s">
        <v>72</v>
      </c>
      <c r="Q62" s="2"/>
      <c r="W62" s="2"/>
    </row>
    <row r="63" spans="1:23" ht="16.5" customHeight="1" x14ac:dyDescent="0.25">
      <c r="A63" s="2" t="s">
        <v>38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 t="s">
        <v>77</v>
      </c>
      <c r="H63" s="16">
        <v>1</v>
      </c>
      <c r="I63" s="2">
        <f>Table2[[#This Row],[Base]]/Table2[[#This Row],[SweepFactor]]</f>
        <v>1</v>
      </c>
      <c r="J63" s="2">
        <f>Table2[[#This Row],[Base]]*Table2[[#This Row],[SweepFactor]]</f>
        <v>1</v>
      </c>
      <c r="K63" s="35" t="s">
        <v>92</v>
      </c>
      <c r="L63" s="6" t="s">
        <v>104</v>
      </c>
      <c r="M63" s="2" t="s">
        <v>68</v>
      </c>
      <c r="N63" s="2">
        <v>1</v>
      </c>
      <c r="O63" s="24">
        <v>10</v>
      </c>
      <c r="P63" s="2" t="s">
        <v>72</v>
      </c>
      <c r="Q63" s="2"/>
      <c r="W63" s="2"/>
    </row>
    <row r="64" spans="1:23" ht="16.5" customHeight="1" x14ac:dyDescent="0.25">
      <c r="A64" s="2" t="s">
        <v>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 t="s">
        <v>77</v>
      </c>
      <c r="H64" s="16">
        <v>1</v>
      </c>
      <c r="I64" s="2">
        <f>Table2[[#This Row],[Base]]/Table2[[#This Row],[SweepFactor]]</f>
        <v>1</v>
      </c>
      <c r="J64" s="2">
        <f>Table2[[#This Row],[Base]]*Table2[[#This Row],[SweepFactor]]</f>
        <v>1</v>
      </c>
      <c r="K64" s="35" t="s">
        <v>92</v>
      </c>
      <c r="L64" s="6" t="s">
        <v>104</v>
      </c>
      <c r="M64" s="2" t="s">
        <v>68</v>
      </c>
      <c r="N64" s="2">
        <v>1</v>
      </c>
      <c r="O64" s="24">
        <v>10</v>
      </c>
      <c r="P64" s="2" t="s">
        <v>70</v>
      </c>
      <c r="Q64" s="2"/>
      <c r="W64" s="2"/>
    </row>
    <row r="65" spans="1:23" ht="16.5" customHeight="1" x14ac:dyDescent="0.25">
      <c r="A65" s="2" t="s">
        <v>36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 t="s">
        <v>77</v>
      </c>
      <c r="H65" s="16">
        <v>1</v>
      </c>
      <c r="I65" s="2">
        <f>Table2[[#This Row],[Base]]/Table2[[#This Row],[SweepFactor]]</f>
        <v>1</v>
      </c>
      <c r="J65" s="2">
        <f>Table2[[#This Row],[Base]]*Table2[[#This Row],[SweepFactor]]</f>
        <v>1</v>
      </c>
      <c r="K65" s="35" t="s">
        <v>92</v>
      </c>
      <c r="L65" s="6" t="s">
        <v>104</v>
      </c>
      <c r="M65" s="2" t="s">
        <v>68</v>
      </c>
      <c r="N65" s="2">
        <v>1</v>
      </c>
      <c r="O65" s="24">
        <v>10</v>
      </c>
      <c r="P65" s="2" t="s">
        <v>70</v>
      </c>
      <c r="Q65" s="2"/>
      <c r="W65" s="2"/>
    </row>
    <row r="66" spans="1:23" ht="16.5" customHeight="1" x14ac:dyDescent="0.25">
      <c r="A66" s="2" t="s">
        <v>78</v>
      </c>
      <c r="B66" s="2">
        <v>1300</v>
      </c>
      <c r="C66" s="2">
        <v>1300</v>
      </c>
      <c r="D66" s="2">
        <v>1300</v>
      </c>
      <c r="E66" s="2">
        <v>1300</v>
      </c>
      <c r="F66" s="2">
        <v>1300</v>
      </c>
      <c r="H66" s="16">
        <v>1300</v>
      </c>
      <c r="I66" s="2">
        <f>Table2[[#This Row],[Base]]/Table2[[#This Row],[SweepFactor]]</f>
        <v>260</v>
      </c>
      <c r="J66" s="2">
        <f>Table2[[#This Row],[Base]]*Table2[[#This Row],[SweepFactor]]</f>
        <v>6500</v>
      </c>
      <c r="K66" s="35" t="s">
        <v>92</v>
      </c>
      <c r="L66" s="6" t="s">
        <v>105</v>
      </c>
      <c r="M66" s="2" t="s">
        <v>100</v>
      </c>
      <c r="N66" s="4">
        <v>5</v>
      </c>
      <c r="O66" s="24">
        <v>10</v>
      </c>
      <c r="P66" s="2" t="s">
        <v>69</v>
      </c>
      <c r="Q66" s="2"/>
      <c r="W66" s="2"/>
    </row>
    <row r="67" spans="1:23" ht="16.5" customHeight="1" x14ac:dyDescent="0.25">
      <c r="A67" s="2" t="s">
        <v>79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H67" s="16">
        <v>0</v>
      </c>
      <c r="I67" s="2">
        <v>0</v>
      </c>
      <c r="J67" s="2">
        <v>1300</v>
      </c>
      <c r="K67" s="35" t="s">
        <v>92</v>
      </c>
      <c r="L67" s="6" t="s">
        <v>105</v>
      </c>
      <c r="M67" s="2" t="s">
        <v>101</v>
      </c>
      <c r="N67" s="4">
        <v>1</v>
      </c>
      <c r="O67" s="24">
        <v>10</v>
      </c>
      <c r="P67" s="2" t="s">
        <v>69</v>
      </c>
      <c r="Q67" s="2"/>
      <c r="W67" s="2"/>
    </row>
    <row r="68" spans="1:23" ht="16.5" customHeight="1" x14ac:dyDescent="0.25">
      <c r="A68" s="2" t="s">
        <v>80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H68" s="16">
        <v>0</v>
      </c>
      <c r="I68" s="2">
        <v>0</v>
      </c>
      <c r="J68" s="2">
        <v>1300</v>
      </c>
      <c r="K68" s="35" t="s">
        <v>92</v>
      </c>
      <c r="L68" s="6" t="s">
        <v>105</v>
      </c>
      <c r="M68" s="2" t="s">
        <v>101</v>
      </c>
      <c r="N68" s="4">
        <v>1</v>
      </c>
      <c r="O68" s="24">
        <v>10</v>
      </c>
      <c r="P68" s="2" t="s">
        <v>69</v>
      </c>
      <c r="Q68" s="2"/>
      <c r="W68" s="2"/>
    </row>
    <row r="69" spans="1:23" ht="16.5" customHeight="1" x14ac:dyDescent="0.25">
      <c r="A69" s="2" t="s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 t="s">
        <v>77</v>
      </c>
      <c r="H69" s="16">
        <v>1</v>
      </c>
      <c r="I69" s="2">
        <f>Table2[[#This Row],[Base]]/Table2[[#This Row],[SweepFactor]]</f>
        <v>1</v>
      </c>
      <c r="J69" s="2">
        <f>Table2[[#This Row],[Base]]*Table2[[#This Row],[SweepFactor]]</f>
        <v>1</v>
      </c>
      <c r="K69" s="35" t="s">
        <v>92</v>
      </c>
      <c r="L69" s="6" t="s">
        <v>104</v>
      </c>
      <c r="M69" s="2" t="s">
        <v>68</v>
      </c>
      <c r="N69" s="2">
        <v>1</v>
      </c>
      <c r="O69" s="24">
        <v>10</v>
      </c>
      <c r="P69" s="2" t="s">
        <v>69</v>
      </c>
      <c r="Q69" s="2"/>
      <c r="W69" s="2"/>
    </row>
    <row r="70" spans="1:23" ht="16.5" customHeight="1" x14ac:dyDescent="0.25">
      <c r="A70" s="2" t="s">
        <v>81</v>
      </c>
      <c r="B70" s="2">
        <v>600</v>
      </c>
      <c r="C70" s="2">
        <v>600</v>
      </c>
      <c r="D70" s="2">
        <v>600</v>
      </c>
      <c r="E70" s="2">
        <v>600</v>
      </c>
      <c r="F70" s="2">
        <v>600</v>
      </c>
      <c r="H70" s="16">
        <v>600</v>
      </c>
      <c r="I70" s="2">
        <f>Table2[[#This Row],[Base]]/Table2[[#This Row],[SweepFactor]]</f>
        <v>120</v>
      </c>
      <c r="J70" s="2">
        <f>Table2[[#This Row],[Base]]*Table2[[#This Row],[SweepFactor]]</f>
        <v>3000</v>
      </c>
      <c r="K70" s="35" t="s">
        <v>92</v>
      </c>
      <c r="L70" s="6" t="s">
        <v>105</v>
      </c>
      <c r="M70" s="2" t="s">
        <v>100</v>
      </c>
      <c r="N70" s="4">
        <v>5</v>
      </c>
      <c r="O70" s="24">
        <v>10</v>
      </c>
      <c r="P70" s="2" t="s">
        <v>69</v>
      </c>
      <c r="Q70" s="2"/>
      <c r="W70" s="2"/>
    </row>
    <row r="71" spans="1:23" ht="16.5" customHeight="1" x14ac:dyDescent="0.25">
      <c r="A71" s="2" t="s">
        <v>82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 t="s">
        <v>77</v>
      </c>
      <c r="H71" s="16">
        <v>1</v>
      </c>
      <c r="I71" s="2">
        <f>Table2[[#This Row],[Base]]/Table2[[#This Row],[SweepFactor]]</f>
        <v>1</v>
      </c>
      <c r="J71" s="2">
        <f>Table2[[#This Row],[Base]]*Table2[[#This Row],[SweepFactor]]</f>
        <v>1</v>
      </c>
      <c r="K71" s="35" t="s">
        <v>92</v>
      </c>
      <c r="L71" s="6" t="s">
        <v>104</v>
      </c>
      <c r="M71" s="2" t="s">
        <v>68</v>
      </c>
      <c r="N71" s="2">
        <v>1</v>
      </c>
      <c r="O71" s="24">
        <v>10</v>
      </c>
      <c r="P71" s="2" t="s">
        <v>69</v>
      </c>
      <c r="Q71" s="2"/>
      <c r="W71" s="2"/>
    </row>
    <row r="72" spans="1:23" ht="16.5" customHeight="1" x14ac:dyDescent="0.25">
      <c r="A72" s="2" t="s">
        <v>6</v>
      </c>
      <c r="B72" s="2">
        <v>0</v>
      </c>
      <c r="C72" s="2">
        <v>400</v>
      </c>
      <c r="D72" s="2">
        <v>1000</v>
      </c>
      <c r="E72" s="2">
        <v>1180</v>
      </c>
      <c r="F72" s="2">
        <v>5000</v>
      </c>
      <c r="H72" s="16">
        <v>180</v>
      </c>
      <c r="I72" s="2">
        <v>1050</v>
      </c>
      <c r="J72" s="2">
        <v>1300</v>
      </c>
      <c r="K72" s="35" t="s">
        <v>92</v>
      </c>
      <c r="L72" s="2" t="s">
        <v>107</v>
      </c>
      <c r="M72" s="2" t="s">
        <v>101</v>
      </c>
      <c r="N72" s="4">
        <v>1</v>
      </c>
      <c r="O72" s="24">
        <v>10</v>
      </c>
      <c r="P72" s="2" t="s">
        <v>67</v>
      </c>
      <c r="Q72" s="2"/>
      <c r="W72" s="2"/>
    </row>
    <row r="73" spans="1:23" ht="16.5" customHeight="1" x14ac:dyDescent="0.25">
      <c r="A73" s="2" t="s">
        <v>83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 t="s">
        <v>77</v>
      </c>
      <c r="H73" s="16">
        <v>1</v>
      </c>
      <c r="I73" s="2">
        <f>Table2[[#This Row],[Base]]/Table2[[#This Row],[SweepFactor]]</f>
        <v>1</v>
      </c>
      <c r="J73" s="2">
        <f>Table2[[#This Row],[Base]]*Table2[[#This Row],[SweepFactor]]</f>
        <v>1</v>
      </c>
      <c r="K73" s="35" t="s">
        <v>92</v>
      </c>
      <c r="L73" s="6" t="s">
        <v>104</v>
      </c>
      <c r="M73" s="2" t="s">
        <v>68</v>
      </c>
      <c r="N73" s="2">
        <v>1</v>
      </c>
      <c r="O73" s="24">
        <v>10</v>
      </c>
      <c r="P73" s="2" t="s">
        <v>69</v>
      </c>
      <c r="Q73" s="2"/>
      <c r="W73" s="2"/>
    </row>
    <row r="74" spans="1:23" ht="16.5" customHeight="1" x14ac:dyDescent="0.25">
      <c r="A74" s="2" t="s">
        <v>7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H74" s="16">
        <v>1</v>
      </c>
      <c r="I74" s="2">
        <f>Table2[[#This Row],[Base]]/Table2[[#This Row],[SweepFactor]]</f>
        <v>0.2</v>
      </c>
      <c r="J74" s="2">
        <f>Table2[[#This Row],[Base]]*Table2[[#This Row],[SweepFactor]]</f>
        <v>5</v>
      </c>
      <c r="K74" s="35" t="s">
        <v>92</v>
      </c>
      <c r="L74" s="6" t="s">
        <v>104</v>
      </c>
      <c r="M74" s="2" t="s">
        <v>100</v>
      </c>
      <c r="N74" s="4">
        <v>5</v>
      </c>
      <c r="O74" s="24">
        <v>10</v>
      </c>
      <c r="P74" s="2" t="s">
        <v>76</v>
      </c>
      <c r="Q74" s="2"/>
      <c r="W74" s="2"/>
    </row>
    <row r="75" spans="1:23" ht="16.5" customHeight="1" x14ac:dyDescent="0.25">
      <c r="A75" s="2" t="s">
        <v>88</v>
      </c>
      <c r="B75" s="2">
        <v>0.01</v>
      </c>
      <c r="C75" s="2">
        <v>0.01</v>
      </c>
      <c r="D75" s="2">
        <v>0.01</v>
      </c>
      <c r="E75" s="2">
        <v>0.01</v>
      </c>
      <c r="F75" s="2">
        <v>0.01</v>
      </c>
      <c r="H75" s="16">
        <v>0.01</v>
      </c>
      <c r="I75" s="2">
        <f>Table2[[#This Row],[Base]]/Table2[[#This Row],[SweepFactor]]</f>
        <v>2E-3</v>
      </c>
      <c r="J75" s="2">
        <f>Table2[[#This Row],[Base]]*Table2[[#This Row],[SweepFactor]]</f>
        <v>0.05</v>
      </c>
      <c r="K75" s="35" t="s">
        <v>92</v>
      </c>
      <c r="L75" s="6" t="s">
        <v>105</v>
      </c>
      <c r="M75" s="2" t="s">
        <v>100</v>
      </c>
      <c r="N75" s="4">
        <v>5</v>
      </c>
      <c r="O75" s="24">
        <v>10</v>
      </c>
      <c r="P75" s="2" t="s">
        <v>69</v>
      </c>
      <c r="Q75" s="2"/>
      <c r="W7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N17" sqref="N17"/>
    </sheetView>
  </sheetViews>
  <sheetFormatPr defaultRowHeight="15.75" x14ac:dyDescent="0.3"/>
  <cols>
    <col min="1" max="1" width="4.85546875" style="27" bestFit="1" customWidth="1"/>
    <col min="2" max="2" width="15.140625" style="19" bestFit="1" customWidth="1"/>
    <col min="3" max="3" width="19.140625" style="39" bestFit="1" customWidth="1"/>
    <col min="4" max="4" width="19.140625" style="1" bestFit="1" customWidth="1"/>
    <col min="5" max="16384" width="9.140625" style="1"/>
  </cols>
  <sheetData>
    <row r="1" spans="1:4" s="21" customFormat="1" x14ac:dyDescent="0.3">
      <c r="A1" s="26" t="s">
        <v>92</v>
      </c>
      <c r="B1" s="21" t="s">
        <v>110</v>
      </c>
      <c r="C1" s="37" t="s">
        <v>108</v>
      </c>
      <c r="D1" s="36" t="s">
        <v>109</v>
      </c>
    </row>
    <row r="2" spans="1:4" x14ac:dyDescent="0.3">
      <c r="A2" s="27">
        <v>1</v>
      </c>
      <c r="B2" s="19" t="s">
        <v>11</v>
      </c>
      <c r="C2" s="38">
        <v>0.02</v>
      </c>
      <c r="D2" s="34">
        <v>0.02</v>
      </c>
    </row>
    <row r="3" spans="1:4" x14ac:dyDescent="0.3">
      <c r="A3" s="27">
        <v>2</v>
      </c>
      <c r="B3" s="19" t="s">
        <v>17</v>
      </c>
      <c r="C3" s="38">
        <v>1</v>
      </c>
      <c r="D3" s="34">
        <v>1</v>
      </c>
    </row>
    <row r="4" spans="1:4" x14ac:dyDescent="0.3">
      <c r="A4" s="27">
        <v>3</v>
      </c>
      <c r="B4" s="19" t="s">
        <v>23</v>
      </c>
      <c r="C4" s="38">
        <v>3.0000000000000001E-3</v>
      </c>
      <c r="D4" s="34">
        <v>3.0000000000000001E-3</v>
      </c>
    </row>
    <row r="5" spans="1:4" x14ac:dyDescent="0.3">
      <c r="A5" s="27">
        <v>4</v>
      </c>
      <c r="B5" s="19" t="s">
        <v>55</v>
      </c>
      <c r="C5" s="38">
        <v>220</v>
      </c>
      <c r="D5" s="34">
        <v>220</v>
      </c>
    </row>
    <row r="6" spans="1:4" x14ac:dyDescent="0.3">
      <c r="A6" s="27">
        <v>5</v>
      </c>
      <c r="B6" s="19" t="s">
        <v>14</v>
      </c>
      <c r="C6" s="38">
        <v>300</v>
      </c>
      <c r="D6" s="34">
        <v>300</v>
      </c>
    </row>
    <row r="7" spans="1:4" x14ac:dyDescent="0.3">
      <c r="A7" s="27">
        <v>6</v>
      </c>
      <c r="B7" s="19" t="s">
        <v>32</v>
      </c>
      <c r="C7" s="38">
        <v>300</v>
      </c>
      <c r="D7" s="34">
        <v>300</v>
      </c>
    </row>
    <row r="8" spans="1:4" x14ac:dyDescent="0.3">
      <c r="A8" s="27">
        <v>7</v>
      </c>
      <c r="B8" s="19" t="s">
        <v>75</v>
      </c>
      <c r="C8" s="38">
        <v>500</v>
      </c>
      <c r="D8" s="34">
        <v>500</v>
      </c>
    </row>
    <row r="9" spans="1:4" x14ac:dyDescent="0.3">
      <c r="A9" s="27">
        <v>8</v>
      </c>
      <c r="B9" s="19" t="s">
        <v>52</v>
      </c>
      <c r="C9" s="38">
        <v>1E-3</v>
      </c>
      <c r="D9" s="34">
        <v>1E-3</v>
      </c>
    </row>
    <row r="10" spans="1:4" x14ac:dyDescent="0.3">
      <c r="A10" s="27">
        <v>9</v>
      </c>
      <c r="B10" s="19" t="s">
        <v>57</v>
      </c>
      <c r="C10" s="38">
        <v>1E-3</v>
      </c>
      <c r="D10" s="34">
        <v>1E-3</v>
      </c>
    </row>
    <row r="11" spans="1:4" x14ac:dyDescent="0.3">
      <c r="A11" s="27">
        <v>10</v>
      </c>
      <c r="B11" s="19" t="s">
        <v>61</v>
      </c>
      <c r="C11" s="38">
        <v>0</v>
      </c>
      <c r="D11" s="34">
        <v>0</v>
      </c>
    </row>
    <row r="12" spans="1:4" x14ac:dyDescent="0.3">
      <c r="A12" s="27">
        <v>11</v>
      </c>
      <c r="B12" s="19" t="s">
        <v>60</v>
      </c>
      <c r="C12" s="38">
        <v>1.3999999999999999E-4</v>
      </c>
      <c r="D12" s="34">
        <v>1.3999999999999999E-4</v>
      </c>
    </row>
    <row r="13" spans="1:4" x14ac:dyDescent="0.3">
      <c r="A13" s="27">
        <v>12</v>
      </c>
      <c r="B13" s="19" t="s">
        <v>12</v>
      </c>
      <c r="C13" s="38">
        <v>0.01</v>
      </c>
      <c r="D13" s="34">
        <v>0.01</v>
      </c>
    </row>
    <row r="14" spans="1:4" s="31" customFormat="1" x14ac:dyDescent="0.3">
      <c r="A14" s="27">
        <v>13</v>
      </c>
      <c r="B14" s="19" t="s">
        <v>19</v>
      </c>
      <c r="C14" s="38">
        <v>0.19</v>
      </c>
      <c r="D14" s="34">
        <v>0.2</v>
      </c>
    </row>
    <row r="15" spans="1:4" x14ac:dyDescent="0.3">
      <c r="A15" s="27">
        <v>14</v>
      </c>
      <c r="B15" s="19" t="s">
        <v>25</v>
      </c>
      <c r="C15" s="38">
        <v>2.9999999999999997E-4</v>
      </c>
      <c r="D15" s="34">
        <v>2.9999999999999997E-4</v>
      </c>
    </row>
    <row r="16" spans="1:4" x14ac:dyDescent="0.3">
      <c r="A16" s="27">
        <v>15</v>
      </c>
      <c r="B16" s="19" t="s">
        <v>26</v>
      </c>
      <c r="C16" s="38">
        <v>0</v>
      </c>
      <c r="D16" s="34">
        <v>0</v>
      </c>
    </row>
    <row r="17" spans="1:4" x14ac:dyDescent="0.3">
      <c r="A17" s="27">
        <v>16</v>
      </c>
      <c r="B17" s="19" t="s">
        <v>21</v>
      </c>
      <c r="C17" s="38">
        <v>1E-4</v>
      </c>
      <c r="D17" s="34">
        <v>1E-4</v>
      </c>
    </row>
    <row r="18" spans="1:4" x14ac:dyDescent="0.3">
      <c r="A18" s="27">
        <v>17</v>
      </c>
      <c r="B18" s="19" t="s">
        <v>30</v>
      </c>
      <c r="C18" s="38">
        <v>0.01</v>
      </c>
      <c r="D18" s="34">
        <v>0.01</v>
      </c>
    </row>
    <row r="19" spans="1:4" x14ac:dyDescent="0.3">
      <c r="A19" s="27">
        <v>18</v>
      </c>
      <c r="B19" s="19" t="s">
        <v>63</v>
      </c>
      <c r="C19" s="38">
        <v>4.7999999999999998E-6</v>
      </c>
      <c r="D19" s="34">
        <v>4.7999999999999998E-6</v>
      </c>
    </row>
    <row r="20" spans="1:4" x14ac:dyDescent="0.3">
      <c r="A20" s="27">
        <v>19</v>
      </c>
      <c r="B20" s="19" t="s">
        <v>59</v>
      </c>
      <c r="C20" s="38">
        <v>2.4</v>
      </c>
      <c r="D20" s="34">
        <v>2.4</v>
      </c>
    </row>
    <row r="21" spans="1:4" x14ac:dyDescent="0.3">
      <c r="A21" s="27">
        <v>20</v>
      </c>
      <c r="B21" s="19" t="s">
        <v>51</v>
      </c>
      <c r="C21" s="38">
        <v>4.3299999999999997E-8</v>
      </c>
      <c r="D21" s="34">
        <v>4.3299999999999997E-8</v>
      </c>
    </row>
    <row r="22" spans="1:4" x14ac:dyDescent="0.3">
      <c r="A22" s="27">
        <v>21</v>
      </c>
      <c r="B22" s="19" t="s">
        <v>10</v>
      </c>
      <c r="C22" s="38">
        <v>1.0000000000000001E-5</v>
      </c>
      <c r="D22" s="34">
        <v>1.0000000000000001E-5</v>
      </c>
    </row>
    <row r="23" spans="1:4" x14ac:dyDescent="0.3">
      <c r="A23" s="27">
        <v>22</v>
      </c>
      <c r="B23" s="19" t="s">
        <v>62</v>
      </c>
      <c r="C23" s="38">
        <v>2.8E-3</v>
      </c>
      <c r="D23" s="34">
        <v>2.8E-3</v>
      </c>
    </row>
    <row r="24" spans="1:4" x14ac:dyDescent="0.3">
      <c r="A24" s="27">
        <v>23</v>
      </c>
      <c r="B24" s="19" t="s">
        <v>24</v>
      </c>
      <c r="C24" s="38">
        <v>1</v>
      </c>
      <c r="D24" s="34">
        <v>1</v>
      </c>
    </row>
    <row r="25" spans="1:4" x14ac:dyDescent="0.3">
      <c r="A25" s="27">
        <v>24</v>
      </c>
      <c r="B25" s="19" t="s">
        <v>18</v>
      </c>
      <c r="C25" s="38">
        <v>0.01</v>
      </c>
      <c r="D25" s="34">
        <v>0.01</v>
      </c>
    </row>
    <row r="26" spans="1:4" x14ac:dyDescent="0.3">
      <c r="A26" s="27">
        <v>25</v>
      </c>
      <c r="B26" s="19" t="s">
        <v>56</v>
      </c>
      <c r="C26" s="38">
        <v>5</v>
      </c>
      <c r="D26" s="34">
        <v>5</v>
      </c>
    </row>
    <row r="27" spans="1:4" x14ac:dyDescent="0.3">
      <c r="A27" s="27">
        <v>26</v>
      </c>
      <c r="B27" s="19" t="s">
        <v>16</v>
      </c>
      <c r="C27" s="38">
        <v>60</v>
      </c>
      <c r="D27" s="34">
        <v>60</v>
      </c>
    </row>
    <row r="28" spans="1:4" x14ac:dyDescent="0.3">
      <c r="A28" s="27">
        <v>27</v>
      </c>
      <c r="B28" s="19" t="s">
        <v>22</v>
      </c>
      <c r="C28" s="38">
        <v>0</v>
      </c>
      <c r="D28" s="34">
        <v>0</v>
      </c>
    </row>
    <row r="29" spans="1:4" x14ac:dyDescent="0.3">
      <c r="A29" s="27">
        <v>28</v>
      </c>
      <c r="B29" s="19" t="s">
        <v>54</v>
      </c>
      <c r="C29" s="38">
        <v>3.0000000000000001E-3</v>
      </c>
      <c r="D29" s="34">
        <v>3.0000000000000001E-3</v>
      </c>
    </row>
    <row r="30" spans="1:4" x14ac:dyDescent="0.3">
      <c r="A30" s="27">
        <v>29</v>
      </c>
      <c r="B30" s="19" t="s">
        <v>13</v>
      </c>
      <c r="C30" s="38">
        <v>0.02</v>
      </c>
      <c r="D30" s="34">
        <v>0.02</v>
      </c>
    </row>
    <row r="31" spans="1:4" x14ac:dyDescent="0.3">
      <c r="A31" s="27">
        <v>30</v>
      </c>
      <c r="B31" s="19" t="s">
        <v>31</v>
      </c>
      <c r="C31" s="38">
        <v>0.01</v>
      </c>
      <c r="D31" s="34">
        <v>0.01</v>
      </c>
    </row>
    <row r="32" spans="1:4" x14ac:dyDescent="0.3">
      <c r="A32" s="27">
        <v>31</v>
      </c>
      <c r="B32" s="19" t="s">
        <v>74</v>
      </c>
      <c r="C32" s="38">
        <v>0.01</v>
      </c>
      <c r="D32" s="34">
        <v>0.01</v>
      </c>
    </row>
    <row r="33" spans="1:4" x14ac:dyDescent="0.3">
      <c r="A33" s="27">
        <v>32</v>
      </c>
      <c r="B33" s="19" t="s">
        <v>50</v>
      </c>
      <c r="C33" s="38">
        <v>0.5</v>
      </c>
      <c r="D33" s="34">
        <v>0.5</v>
      </c>
    </row>
    <row r="34" spans="1:4" x14ac:dyDescent="0.3">
      <c r="A34" s="27">
        <v>33</v>
      </c>
      <c r="B34" s="19" t="s">
        <v>9</v>
      </c>
      <c r="C34" s="38">
        <v>8.5299999999999994</v>
      </c>
      <c r="D34" s="34">
        <v>8.5299999999999994</v>
      </c>
    </row>
    <row r="35" spans="1:4" x14ac:dyDescent="0.3">
      <c r="A35" s="27">
        <v>34</v>
      </c>
      <c r="B35" s="19" t="s">
        <v>27</v>
      </c>
      <c r="C35" s="38">
        <v>0.5</v>
      </c>
      <c r="D35" s="34"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activeCell="I25" sqref="I25"/>
    </sheetView>
  </sheetViews>
  <sheetFormatPr defaultRowHeight="15" x14ac:dyDescent="0.25"/>
  <cols>
    <col min="1" max="1" width="4.85546875" style="29" bestFit="1" customWidth="1"/>
    <col min="2" max="2" width="10.28515625" bestFit="1" customWidth="1"/>
    <col min="3" max="3" width="13.85546875" style="30" bestFit="1" customWidth="1"/>
    <col min="4" max="4" width="15.140625" style="30" bestFit="1" customWidth="1"/>
  </cols>
  <sheetData>
    <row r="1" spans="1:4" ht="15.75" x14ac:dyDescent="0.25">
      <c r="A1" s="28" t="s">
        <v>92</v>
      </c>
      <c r="B1" s="20" t="s">
        <v>0</v>
      </c>
      <c r="C1" s="30" t="s">
        <v>94</v>
      </c>
      <c r="D1" s="30" t="s">
        <v>95</v>
      </c>
    </row>
    <row r="2" spans="1:4" x14ac:dyDescent="0.25">
      <c r="A2" s="22">
        <v>1</v>
      </c>
      <c r="B2" s="17" t="s">
        <v>11</v>
      </c>
      <c r="C2" s="30">
        <v>1.0000000000000001E-5</v>
      </c>
      <c r="D2" s="30">
        <v>0.3</v>
      </c>
    </row>
    <row r="3" spans="1:4" x14ac:dyDescent="0.25">
      <c r="A3" s="23">
        <v>2</v>
      </c>
      <c r="B3" s="18" t="s">
        <v>17</v>
      </c>
      <c r="C3" s="30">
        <v>0.9</v>
      </c>
      <c r="D3" s="30">
        <v>1</v>
      </c>
    </row>
    <row r="4" spans="1:4" x14ac:dyDescent="0.25">
      <c r="A4" s="22">
        <v>3</v>
      </c>
      <c r="B4" s="17" t="s">
        <v>23</v>
      </c>
      <c r="C4" s="30">
        <v>2.3076923076923075E-3</v>
      </c>
      <c r="D4" s="30">
        <v>3.9000000000000003E-3</v>
      </c>
    </row>
    <row r="5" spans="1:4" x14ac:dyDescent="0.25">
      <c r="A5" s="23">
        <v>4</v>
      </c>
      <c r="B5" s="18" t="s">
        <v>55</v>
      </c>
      <c r="C5" s="30">
        <v>30</v>
      </c>
      <c r="D5" s="30">
        <v>220</v>
      </c>
    </row>
    <row r="6" spans="1:4" x14ac:dyDescent="0.25">
      <c r="A6" s="22">
        <v>5</v>
      </c>
      <c r="B6" s="17" t="s">
        <v>14</v>
      </c>
      <c r="C6" s="30">
        <v>230.76923076923077</v>
      </c>
      <c r="D6" s="30">
        <v>390</v>
      </c>
    </row>
    <row r="7" spans="1:4" x14ac:dyDescent="0.25">
      <c r="A7" s="23">
        <v>6</v>
      </c>
      <c r="B7" s="18" t="s">
        <v>32</v>
      </c>
      <c r="C7" s="30">
        <v>230.76923076923077</v>
      </c>
      <c r="D7" s="30">
        <v>390</v>
      </c>
    </row>
    <row r="8" spans="1:4" x14ac:dyDescent="0.25">
      <c r="A8" s="22">
        <v>7</v>
      </c>
      <c r="B8" s="17" t="s">
        <v>75</v>
      </c>
      <c r="C8" s="30">
        <v>384.61538461538458</v>
      </c>
      <c r="D8" s="30">
        <v>650</v>
      </c>
    </row>
    <row r="9" spans="1:4" x14ac:dyDescent="0.25">
      <c r="A9" s="23">
        <v>8</v>
      </c>
      <c r="B9" s="18" t="s">
        <v>52</v>
      </c>
      <c r="C9" s="30">
        <v>1E-4</v>
      </c>
      <c r="D9" s="30">
        <v>8.6999999999999994E-2</v>
      </c>
    </row>
    <row r="10" spans="1:4" x14ac:dyDescent="0.25">
      <c r="A10" s="22">
        <v>9</v>
      </c>
      <c r="B10" s="17" t="s">
        <v>57</v>
      </c>
      <c r="C10" s="30">
        <v>9.9999999999999995E-7</v>
      </c>
      <c r="D10" s="30">
        <v>0.01</v>
      </c>
    </row>
    <row r="11" spans="1:4" x14ac:dyDescent="0.25">
      <c r="A11" s="23">
        <v>10</v>
      </c>
      <c r="B11" s="18" t="s">
        <v>61</v>
      </c>
      <c r="C11" s="30">
        <v>3.4615384615384613E-4</v>
      </c>
      <c r="D11" s="30">
        <v>5.8500000000000002E-4</v>
      </c>
    </row>
    <row r="12" spans="1:4" x14ac:dyDescent="0.25">
      <c r="A12" s="22">
        <v>11</v>
      </c>
      <c r="B12" s="17" t="s">
        <v>60</v>
      </c>
      <c r="C12" s="33">
        <v>1E-4</v>
      </c>
      <c r="D12" s="30">
        <v>1.9500000000000001E-3</v>
      </c>
    </row>
    <row r="13" spans="1:4" x14ac:dyDescent="0.25">
      <c r="A13" s="23">
        <v>12</v>
      </c>
      <c r="B13" s="18" t="s">
        <v>12</v>
      </c>
      <c r="C13" s="30">
        <v>1E-3</v>
      </c>
      <c r="D13" s="30">
        <v>0.02</v>
      </c>
    </row>
    <row r="14" spans="1:4" x14ac:dyDescent="0.25">
      <c r="A14" s="22">
        <v>13</v>
      </c>
      <c r="B14" s="17" t="s">
        <v>19</v>
      </c>
      <c r="C14" s="30">
        <v>0.15</v>
      </c>
      <c r="D14" s="32">
        <v>0.3</v>
      </c>
    </row>
    <row r="15" spans="1:4" x14ac:dyDescent="0.25">
      <c r="A15" s="23">
        <v>14</v>
      </c>
      <c r="B15" s="18" t="s">
        <v>25</v>
      </c>
      <c r="C15" s="33">
        <v>5.0000000000000002E-5</v>
      </c>
      <c r="D15" s="33">
        <v>0.01</v>
      </c>
    </row>
    <row r="16" spans="1:4" x14ac:dyDescent="0.25">
      <c r="A16" s="22">
        <v>15</v>
      </c>
      <c r="B16" s="17" t="s">
        <v>26</v>
      </c>
      <c r="C16" s="30">
        <v>0</v>
      </c>
      <c r="D16" s="30">
        <v>1E-4</v>
      </c>
    </row>
    <row r="17" spans="1:4" x14ac:dyDescent="0.25">
      <c r="A17" s="23">
        <v>16</v>
      </c>
      <c r="B17" s="18" t="s">
        <v>21</v>
      </c>
      <c r="C17" s="33">
        <v>1E-4</v>
      </c>
      <c r="D17" s="33">
        <v>2</v>
      </c>
    </row>
    <row r="18" spans="1:4" x14ac:dyDescent="0.25">
      <c r="A18" s="22">
        <v>17</v>
      </c>
      <c r="B18" s="17" t="s">
        <v>30</v>
      </c>
      <c r="C18" s="30">
        <v>0.01</v>
      </c>
      <c r="D18" s="30">
        <v>0.13600000000000001</v>
      </c>
    </row>
    <row r="19" spans="1:4" x14ac:dyDescent="0.25">
      <c r="A19" s="23">
        <v>18</v>
      </c>
      <c r="B19" s="18" t="s">
        <v>63</v>
      </c>
      <c r="C19" s="30">
        <v>3.6923076923076921E-6</v>
      </c>
      <c r="D19" s="30">
        <v>6.2399999999999995E-6</v>
      </c>
    </row>
    <row r="20" spans="1:4" x14ac:dyDescent="0.25">
      <c r="A20" s="22">
        <v>19</v>
      </c>
      <c r="B20" s="17" t="s">
        <v>59</v>
      </c>
      <c r="C20" s="30">
        <v>0.96</v>
      </c>
      <c r="D20" s="30">
        <v>3.81</v>
      </c>
    </row>
    <row r="21" spans="1:4" x14ac:dyDescent="0.25">
      <c r="A21" s="23">
        <v>20</v>
      </c>
      <c r="B21" s="18" t="s">
        <v>51</v>
      </c>
      <c r="C21" s="30">
        <v>1.7299999999999999E-8</v>
      </c>
      <c r="D21" s="30">
        <v>1.0000000000000001E-5</v>
      </c>
    </row>
    <row r="22" spans="1:4" x14ac:dyDescent="0.25">
      <c r="A22" s="22">
        <v>21</v>
      </c>
      <c r="B22" s="17" t="s">
        <v>10</v>
      </c>
      <c r="C22" s="30">
        <v>1E-8</v>
      </c>
      <c r="D22" s="33">
        <v>3.0000000000000001E-3</v>
      </c>
    </row>
    <row r="23" spans="1:4" x14ac:dyDescent="0.25">
      <c r="A23" s="23">
        <v>22</v>
      </c>
      <c r="B23" s="18" t="s">
        <v>62</v>
      </c>
      <c r="C23" s="30">
        <v>9.9999999999999995E-7</v>
      </c>
      <c r="D23" s="30">
        <v>2.8E-3</v>
      </c>
    </row>
    <row r="24" spans="1:4" x14ac:dyDescent="0.25">
      <c r="A24" s="22">
        <v>23</v>
      </c>
      <c r="B24" s="17" t="s">
        <v>24</v>
      </c>
      <c r="C24" s="30">
        <v>1</v>
      </c>
      <c r="D24" s="30">
        <v>500</v>
      </c>
    </row>
    <row r="25" spans="1:4" x14ac:dyDescent="0.25">
      <c r="A25" s="23">
        <v>24</v>
      </c>
      <c r="B25" s="18" t="s">
        <v>18</v>
      </c>
      <c r="C25" s="30">
        <v>7.6923076923076919E-3</v>
      </c>
      <c r="D25" s="30">
        <v>1.3000000000000001E-2</v>
      </c>
    </row>
    <row r="26" spans="1:4" x14ac:dyDescent="0.25">
      <c r="A26" s="22">
        <v>25</v>
      </c>
      <c r="B26" s="17" t="s">
        <v>56</v>
      </c>
      <c r="C26" s="30">
        <v>0.05</v>
      </c>
      <c r="D26" s="30">
        <v>300</v>
      </c>
    </row>
    <row r="27" spans="1:4" x14ac:dyDescent="0.25">
      <c r="A27" s="23">
        <v>26</v>
      </c>
      <c r="B27" s="18" t="s">
        <v>16</v>
      </c>
      <c r="C27" s="30">
        <v>25</v>
      </c>
      <c r="D27" s="30">
        <v>100</v>
      </c>
    </row>
    <row r="28" spans="1:4" x14ac:dyDescent="0.25">
      <c r="A28" s="22">
        <v>27</v>
      </c>
      <c r="B28" s="17" t="s">
        <v>22</v>
      </c>
      <c r="C28" s="30">
        <v>0</v>
      </c>
      <c r="D28" s="30">
        <v>0</v>
      </c>
    </row>
    <row r="29" spans="1:4" x14ac:dyDescent="0.25">
      <c r="A29" s="23">
        <v>28</v>
      </c>
      <c r="B29" s="18" t="s">
        <v>54</v>
      </c>
      <c r="C29" s="30">
        <v>2.3076923076923075E-3</v>
      </c>
      <c r="D29" s="30">
        <v>3.9000000000000003E-3</v>
      </c>
    </row>
    <row r="30" spans="1:4" x14ac:dyDescent="0.25">
      <c r="A30" s="22">
        <v>29</v>
      </c>
      <c r="B30" s="17" t="s">
        <v>13</v>
      </c>
      <c r="C30" s="30">
        <v>0.01</v>
      </c>
      <c r="D30" s="30">
        <v>0.03</v>
      </c>
    </row>
    <row r="31" spans="1:4" x14ac:dyDescent="0.25">
      <c r="A31" s="23">
        <v>30</v>
      </c>
      <c r="B31" s="18" t="s">
        <v>31</v>
      </c>
      <c r="C31" s="30">
        <v>7.6923076923076919E-3</v>
      </c>
      <c r="D31" s="30">
        <v>1.3000000000000001E-2</v>
      </c>
    </row>
    <row r="32" spans="1:4" x14ac:dyDescent="0.25">
      <c r="A32" s="22">
        <v>31</v>
      </c>
      <c r="B32" s="17" t="s">
        <v>74</v>
      </c>
      <c r="C32" s="30">
        <v>7.6923076923076919E-3</v>
      </c>
      <c r="D32" s="30">
        <v>1.3000000000000001E-2</v>
      </c>
    </row>
    <row r="33" spans="1:4" x14ac:dyDescent="0.25">
      <c r="A33" s="23">
        <v>32</v>
      </c>
      <c r="B33" s="18" t="s">
        <v>50</v>
      </c>
      <c r="C33" s="30">
        <v>0.1</v>
      </c>
      <c r="D33" s="30">
        <v>1</v>
      </c>
    </row>
    <row r="34" spans="1:4" x14ac:dyDescent="0.25">
      <c r="A34" s="22">
        <v>33</v>
      </c>
      <c r="B34" s="17" t="s">
        <v>9</v>
      </c>
      <c r="C34" s="30">
        <v>2</v>
      </c>
      <c r="D34" s="30">
        <v>10</v>
      </c>
    </row>
    <row r="35" spans="1:4" x14ac:dyDescent="0.25">
      <c r="A35" s="23">
        <v>34</v>
      </c>
      <c r="B35" s="18" t="s">
        <v>27</v>
      </c>
      <c r="C35" s="30">
        <v>1.769230769230769E-3</v>
      </c>
      <c r="D35" s="32">
        <v>0.7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workbookViewId="0">
      <selection activeCell="F10" sqref="F10"/>
    </sheetView>
  </sheetViews>
  <sheetFormatPr defaultRowHeight="15" x14ac:dyDescent="0.25"/>
  <cols>
    <col min="1" max="1" width="16.85546875" style="1" bestFit="1" customWidth="1"/>
    <col min="2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tr">
        <f>Table2[[#This Row],[Name]]</f>
        <v>artkT4</v>
      </c>
      <c r="B2" s="1">
        <f>Table2[[#This Row],[S01]]</f>
        <v>1</v>
      </c>
      <c r="C2" s="1">
        <f>Table2[[#This Row],[S02]]</f>
        <v>0.02</v>
      </c>
      <c r="D2" s="1">
        <f>Table2[[#This Row],[S03]]</f>
        <v>0.02</v>
      </c>
      <c r="E2" s="1">
        <f>Table2[[#This Row],[S04]]</f>
        <v>1</v>
      </c>
      <c r="F2" s="1">
        <f>Table2[[#This Row],[S05]]</f>
        <v>1</v>
      </c>
    </row>
    <row r="3" spans="1:6" x14ac:dyDescent="0.25">
      <c r="A3" s="1" t="str">
        <f>Table2[[#This Row],[Name]]</f>
        <v>artpT4i</v>
      </c>
      <c r="B3" s="1">
        <f>Table2[[#This Row],[S01]]</f>
        <v>1</v>
      </c>
      <c r="C3" s="1">
        <f>Table2[[#This Row],[S02]]</f>
        <v>0.02</v>
      </c>
      <c r="D3" s="1">
        <f>Table2[[#This Row],[S03]]</f>
        <v>0.02</v>
      </c>
      <c r="E3" s="1">
        <f>Table2[[#This Row],[S04]]</f>
        <v>1</v>
      </c>
      <c r="F3" s="1">
        <f>Table2[[#This Row],[S05]]</f>
        <v>1</v>
      </c>
    </row>
    <row r="4" spans="1:6" x14ac:dyDescent="0.25">
      <c r="A4" s="1" t="str">
        <f>Table2[[#This Row],[Name]]</f>
        <v>aT4il</v>
      </c>
      <c r="B4" s="1">
        <f>Table2[[#This Row],[S01]]</f>
        <v>3.0000000000000001E-3</v>
      </c>
      <c r="C4" s="1">
        <f>Table2[[#This Row],[S02]]</f>
        <v>3.0000000000000001E-3</v>
      </c>
      <c r="D4" s="1">
        <f>Table2[[#This Row],[S03]]</f>
        <v>3.0000000000000001E-3</v>
      </c>
      <c r="E4" s="1">
        <f>Table2[[#This Row],[S04]]</f>
        <v>3.0000000000000001E-3</v>
      </c>
      <c r="F4" s="1">
        <f>Table2[[#This Row],[S05]]</f>
        <v>3.0000000000000001E-3</v>
      </c>
    </row>
    <row r="5" spans="1:6" x14ac:dyDescent="0.25">
      <c r="A5" s="1" t="str">
        <f>Table2[[#This Row],[Name]]</f>
        <v>CM</v>
      </c>
      <c r="B5" s="1">
        <f>Table2[[#This Row],[S01]]</f>
        <v>220</v>
      </c>
      <c r="C5" s="1">
        <f>Table2[[#This Row],[S02]]</f>
        <v>220</v>
      </c>
      <c r="D5" s="1">
        <f>Table2[[#This Row],[S03]]</f>
        <v>220</v>
      </c>
      <c r="E5" s="1">
        <f>Table2[[#This Row],[S04]]</f>
        <v>220</v>
      </c>
      <c r="F5" s="1">
        <f>Table2[[#This Row],[S05]]</f>
        <v>220</v>
      </c>
    </row>
    <row r="6" spans="1:6" x14ac:dyDescent="0.25">
      <c r="A6" s="1" t="str">
        <f>Table2[[#This Row],[Name]]</f>
        <v>CT4</v>
      </c>
      <c r="B6" s="1">
        <f>Table2[[#This Row],[S01]]</f>
        <v>300</v>
      </c>
      <c r="C6" s="1">
        <f>Table2[[#This Row],[S02]]</f>
        <v>300</v>
      </c>
      <c r="D6" s="1">
        <f>Table2[[#This Row],[S03]]</f>
        <v>300</v>
      </c>
      <c r="E6" s="1">
        <f>Table2[[#This Row],[S04]]</f>
        <v>300</v>
      </c>
      <c r="F6" s="1">
        <f>Table2[[#This Row],[S05]]</f>
        <v>300</v>
      </c>
    </row>
    <row r="7" spans="1:6" x14ac:dyDescent="0.25">
      <c r="A7" s="1" t="str">
        <f>Table2[[#This Row],[Name]]</f>
        <v>CT8</v>
      </c>
      <c r="B7" s="1">
        <f>Table2[[#This Row],[S01]]</f>
        <v>300</v>
      </c>
      <c r="C7" s="1">
        <f>Table2[[#This Row],[S02]]</f>
        <v>300</v>
      </c>
      <c r="D7" s="1">
        <f>Table2[[#This Row],[S03]]</f>
        <v>300</v>
      </c>
      <c r="E7" s="1">
        <f>Table2[[#This Row],[S04]]</f>
        <v>300</v>
      </c>
      <c r="F7" s="1">
        <f>Table2[[#This Row],[S05]]</f>
        <v>300</v>
      </c>
    </row>
    <row r="8" spans="1:6" x14ac:dyDescent="0.25">
      <c r="A8" s="1" t="str">
        <f>Table2[[#This Row],[Name]]</f>
        <v>CT8T4i</v>
      </c>
      <c r="B8" s="1">
        <f>Table2[[#This Row],[S01]]</f>
        <v>500</v>
      </c>
      <c r="C8" s="1">
        <f>Table2[[#This Row],[S02]]</f>
        <v>500</v>
      </c>
      <c r="D8" s="1">
        <f>Table2[[#This Row],[S03]]</f>
        <v>500</v>
      </c>
      <c r="E8" s="1">
        <f>Table2[[#This Row],[S04]]</f>
        <v>500</v>
      </c>
      <c r="F8" s="1">
        <f>Table2[[#This Row],[S05]]</f>
        <v>500</v>
      </c>
    </row>
    <row r="9" spans="1:6" x14ac:dyDescent="0.25">
      <c r="A9" s="1" t="str">
        <f>Table2[[#This Row],[Name]]</f>
        <v>dM</v>
      </c>
      <c r="B9" s="1">
        <f>Table2[[#This Row],[S01]]</f>
        <v>1E-3</v>
      </c>
      <c r="C9" s="1">
        <f>Table2[[#This Row],[S02]]</f>
        <v>1E-3</v>
      </c>
      <c r="D9" s="1">
        <f>Table2[[#This Row],[S03]]</f>
        <v>1E-3</v>
      </c>
      <c r="E9" s="1">
        <f>Table2[[#This Row],[S04]]</f>
        <v>1E-3</v>
      </c>
      <c r="F9" s="1">
        <f>Table2[[#This Row],[S05]]</f>
        <v>1E-3</v>
      </c>
    </row>
    <row r="10" spans="1:6" x14ac:dyDescent="0.25">
      <c r="A10" s="1" t="str">
        <f>Table2[[#This Row],[Name]]</f>
        <v>dMi</v>
      </c>
      <c r="B10" s="1">
        <f>Table2[[#This Row],[S01]]</f>
        <v>1E-3</v>
      </c>
      <c r="C10" s="1">
        <f>Table2[[#This Row],[S02]]</f>
        <v>1E-3</v>
      </c>
      <c r="D10" s="1">
        <f>Table2[[#This Row],[S03]]</f>
        <v>1E-3</v>
      </c>
      <c r="E10" s="1">
        <f>Table2[[#This Row],[S04]]</f>
        <v>1E-3</v>
      </c>
      <c r="F10" s="1">
        <f>Table2[[#This Row],[S05]]</f>
        <v>1E-3</v>
      </c>
    </row>
    <row r="11" spans="1:6" x14ac:dyDescent="0.25">
      <c r="A11" s="1" t="str">
        <f>Table2[[#This Row],[Name]]</f>
        <v>dMiT4</v>
      </c>
      <c r="B11" s="1">
        <f>Table2[[#This Row],[S01]]</f>
        <v>0</v>
      </c>
      <c r="C11" s="1">
        <f>Table2[[#This Row],[S02]]</f>
        <v>0</v>
      </c>
      <c r="D11" s="1">
        <f>Table2[[#This Row],[S03]]</f>
        <v>0</v>
      </c>
      <c r="E11" s="1">
        <f>Table2[[#This Row],[S04]]</f>
        <v>0</v>
      </c>
      <c r="F11" s="1">
        <f>Table2[[#This Row],[S05]]</f>
        <v>0</v>
      </c>
    </row>
    <row r="12" spans="1:6" x14ac:dyDescent="0.25">
      <c r="A12" s="1" t="str">
        <f>Table2[[#This Row],[Name]]</f>
        <v>dMiT8</v>
      </c>
      <c r="B12" s="1">
        <f>Table2[[#This Row],[S01]]</f>
        <v>2.0000000000000001E-4</v>
      </c>
      <c r="C12" s="1">
        <f>Table2[[#This Row],[S02]]</f>
        <v>2.0000000000000001E-4</v>
      </c>
      <c r="D12" s="1">
        <f>Table2[[#This Row],[S03]]</f>
        <v>2.0000000000000001E-4</v>
      </c>
      <c r="E12" s="1">
        <f>Table2[[#This Row],[S04]]</f>
        <v>2.0000000000000001E-4</v>
      </c>
      <c r="F12" s="1">
        <f>Table2[[#This Row],[S05]]</f>
        <v>2.0000000000000001E-4</v>
      </c>
    </row>
    <row r="13" spans="1:6" x14ac:dyDescent="0.25">
      <c r="A13" s="1" t="str">
        <f>Table2[[#This Row],[Name]]</f>
        <v>dT4</v>
      </c>
      <c r="B13" s="1">
        <f>Table2[[#This Row],[S01]]</f>
        <v>0.01</v>
      </c>
      <c r="C13" s="1">
        <f>Table2[[#This Row],[S02]]</f>
        <v>0.01</v>
      </c>
      <c r="D13" s="1">
        <f>Table2[[#This Row],[S03]]</f>
        <v>0.01</v>
      </c>
      <c r="E13" s="1">
        <f>Table2[[#This Row],[S04]]</f>
        <v>0.01</v>
      </c>
      <c r="F13" s="1">
        <f>Table2[[#This Row],[S05]]</f>
        <v>0.01</v>
      </c>
    </row>
    <row r="14" spans="1:6" x14ac:dyDescent="0.25">
      <c r="A14" s="1" t="str">
        <f>Table2[[#This Row],[Name]]</f>
        <v>dT4i</v>
      </c>
      <c r="B14" s="1">
        <f>Table2[[#This Row],[S01]]</f>
        <v>0.04</v>
      </c>
      <c r="C14" s="1">
        <f>Table2[[#This Row],[S02]]</f>
        <v>0.04</v>
      </c>
      <c r="D14" s="1">
        <f>Table2[[#This Row],[S03]]</f>
        <v>0.04</v>
      </c>
      <c r="E14" s="1">
        <f>Table2[[#This Row],[S04]]</f>
        <v>0.04</v>
      </c>
      <c r="F14" s="1">
        <f>Table2[[#This Row],[S05]]</f>
        <v>0.04</v>
      </c>
    </row>
    <row r="15" spans="1:6" x14ac:dyDescent="0.25">
      <c r="A15" s="1" t="str">
        <f>Table2[[#This Row],[Name]]</f>
        <v>dT4il</v>
      </c>
      <c r="B15" s="1">
        <f>Table2[[#This Row],[S01]]</f>
        <v>0.01</v>
      </c>
      <c r="C15" s="1">
        <f>Table2[[#This Row],[S02]]</f>
        <v>0.01</v>
      </c>
      <c r="D15" s="1">
        <f>Table2[[#This Row],[S03]]</f>
        <v>0.01</v>
      </c>
      <c r="E15" s="1">
        <f>Table2[[#This Row],[S04]]</f>
        <v>0.01</v>
      </c>
      <c r="F15" s="1">
        <f>Table2[[#This Row],[S05]]</f>
        <v>0.01</v>
      </c>
    </row>
    <row r="16" spans="1:6" x14ac:dyDescent="0.25">
      <c r="A16" s="1" t="str">
        <f>Table2[[#This Row],[Name]]</f>
        <v>dT4ilT8</v>
      </c>
      <c r="B16" s="1">
        <f>Table2[[#This Row],[S01]]</f>
        <v>0</v>
      </c>
      <c r="C16" s="1">
        <f>Table2[[#This Row],[S02]]</f>
        <v>0</v>
      </c>
      <c r="D16" s="1">
        <f>Table2[[#This Row],[S03]]</f>
        <v>0</v>
      </c>
      <c r="E16" s="1">
        <f>Table2[[#This Row],[S04]]</f>
        <v>0</v>
      </c>
      <c r="F16" s="1">
        <f>Table2[[#This Row],[S05]]</f>
        <v>0</v>
      </c>
    </row>
    <row r="17" spans="1:6" x14ac:dyDescent="0.25">
      <c r="A17" s="1" t="str">
        <f>Table2[[#This Row],[Name]]</f>
        <v>dT4iT8</v>
      </c>
      <c r="B17" s="1">
        <f>Table2[[#This Row],[S01]]</f>
        <v>1E-4</v>
      </c>
      <c r="C17" s="1">
        <f>Table2[[#This Row],[S02]]</f>
        <v>1E-4</v>
      </c>
      <c r="D17" s="1">
        <f>Table2[[#This Row],[S03]]</f>
        <v>1E-4</v>
      </c>
      <c r="E17" s="1">
        <f>Table2[[#This Row],[S04]]</f>
        <v>1E-4</v>
      </c>
      <c r="F17" s="1">
        <f>Table2[[#This Row],[S05]]</f>
        <v>1E-4</v>
      </c>
    </row>
    <row r="18" spans="1:6" x14ac:dyDescent="0.25">
      <c r="A18" s="1" t="str">
        <f>Table2[[#This Row],[Name]]</f>
        <v>dT8</v>
      </c>
      <c r="B18" s="1">
        <f>Table2[[#This Row],[S01]]</f>
        <v>0.01</v>
      </c>
      <c r="C18" s="1">
        <f>Table2[[#This Row],[S02]]</f>
        <v>0.01</v>
      </c>
      <c r="D18" s="1">
        <f>Table2[[#This Row],[S03]]</f>
        <v>0.01</v>
      </c>
      <c r="E18" s="1">
        <f>Table2[[#This Row],[S04]]</f>
        <v>0.01</v>
      </c>
      <c r="F18" s="1">
        <f>Table2[[#This Row],[S05]]</f>
        <v>0.01</v>
      </c>
    </row>
    <row r="19" spans="1:6" x14ac:dyDescent="0.25">
      <c r="A19" s="1" t="str">
        <f>Table2[[#This Row],[Name]]</f>
        <v>dT8M</v>
      </c>
      <c r="B19" s="1">
        <f>Table2[[#This Row],[S01]]</f>
        <v>4.7999999999999998E-6</v>
      </c>
      <c r="C19" s="1">
        <f>Table2[[#This Row],[S02]]</f>
        <v>4.7999999999999998E-6</v>
      </c>
      <c r="D19" s="1">
        <f>Table2[[#This Row],[S03]]</f>
        <v>4.7999999999999998E-6</v>
      </c>
      <c r="E19" s="1">
        <f>Table2[[#This Row],[S04]]</f>
        <v>4.7999999999999998E-6</v>
      </c>
      <c r="F19" s="1">
        <f>Table2[[#This Row],[S05]]</f>
        <v>4.7999999999999998E-6</v>
      </c>
    </row>
    <row r="20" spans="1:6" x14ac:dyDescent="0.25">
      <c r="A20" s="1" t="str">
        <f>Table2[[#This Row],[Name]]</f>
        <v>dV</v>
      </c>
      <c r="B20" s="1">
        <f>Table2[[#This Row],[S01]]</f>
        <v>2.4</v>
      </c>
      <c r="C20" s="1">
        <f>Table2[[#This Row],[S02]]</f>
        <v>2.4</v>
      </c>
      <c r="D20" s="1">
        <f>Table2[[#This Row],[S03]]</f>
        <v>2.4</v>
      </c>
      <c r="E20" s="1">
        <f>Table2[[#This Row],[S04]]</f>
        <v>2.4</v>
      </c>
      <c r="F20" s="1">
        <f>Table2[[#This Row],[S05]]</f>
        <v>2.4</v>
      </c>
    </row>
    <row r="21" spans="1:6" x14ac:dyDescent="0.25">
      <c r="A21" s="1" t="str">
        <f>Table2[[#This Row],[Name]]</f>
        <v>kM</v>
      </c>
      <c r="B21" s="1">
        <f>Table2[[#This Row],[S01]]</f>
        <v>4.3299999999999997E-8</v>
      </c>
      <c r="C21" s="1">
        <f>Table2[[#This Row],[S02]]</f>
        <v>4.3299999999999997E-8</v>
      </c>
      <c r="D21" s="1">
        <f>Table2[[#This Row],[S03]]</f>
        <v>4.3299999999999997E-8</v>
      </c>
      <c r="E21" s="1">
        <f>Table2[[#This Row],[S04]]</f>
        <v>4.3299999999999997E-8</v>
      </c>
      <c r="F21" s="1">
        <f>Table2[[#This Row],[S05]]</f>
        <v>4.3299999999999997E-8</v>
      </c>
    </row>
    <row r="22" spans="1:6" x14ac:dyDescent="0.25">
      <c r="A22" s="1" t="str">
        <f>Table2[[#This Row],[Name]]</f>
        <v>kT4</v>
      </c>
      <c r="B22" s="1">
        <f>Table2[[#This Row],[S01]]</f>
        <v>1.0000000000000001E-5</v>
      </c>
      <c r="C22" s="1">
        <f>Table2[[#This Row],[S02]]</f>
        <v>1.0000000000000001E-5</v>
      </c>
      <c r="D22" s="1">
        <f>Table2[[#This Row],[S03]]</f>
        <v>1.0000000000000001E-5</v>
      </c>
      <c r="E22" s="1">
        <f>Table2[[#This Row],[S04]]</f>
        <v>1.0000000000000001E-5</v>
      </c>
      <c r="F22" s="1">
        <f>Table2[[#This Row],[S05]]</f>
        <v>1.0000000000000001E-5</v>
      </c>
    </row>
    <row r="23" spans="1:6" x14ac:dyDescent="0.25">
      <c r="A23" s="1" t="str">
        <f>Table2[[#This Row],[Name]]</f>
        <v>kT4Mi</v>
      </c>
      <c r="B23" s="1">
        <f>Table2[[#This Row],[S01]]</f>
        <v>2.8E-3</v>
      </c>
      <c r="C23" s="1">
        <f>Table2[[#This Row],[S02]]</f>
        <v>2.8E-3</v>
      </c>
      <c r="D23" s="1">
        <f>Table2[[#This Row],[S03]]</f>
        <v>2.8E-3</v>
      </c>
      <c r="E23" s="1">
        <f>Table2[[#This Row],[S04]]</f>
        <v>2.8E-3</v>
      </c>
      <c r="F23" s="1">
        <f>Table2[[#This Row],[S05]]</f>
        <v>2.8E-3</v>
      </c>
    </row>
    <row r="24" spans="1:6" x14ac:dyDescent="0.25">
      <c r="A24" s="1" t="str">
        <f>Table2[[#This Row],[Name]]</f>
        <v>lraT4il</v>
      </c>
      <c r="B24" s="1">
        <f>Table2[[#This Row],[S01]]</f>
        <v>1</v>
      </c>
      <c r="C24" s="1">
        <f>Table2[[#This Row],[S02]]</f>
        <v>1</v>
      </c>
      <c r="D24" s="1">
        <f>Table2[[#This Row],[S03]]</f>
        <v>1000</v>
      </c>
      <c r="E24" s="1">
        <f>Table2[[#This Row],[S04]]</f>
        <v>1</v>
      </c>
      <c r="F24" s="1">
        <f>Table2[[#This Row],[S05]]</f>
        <v>1</v>
      </c>
    </row>
    <row r="25" spans="1:6" x14ac:dyDescent="0.25">
      <c r="A25" s="1" t="str">
        <f>Table2[[#This Row],[Name]]</f>
        <v>lT4i</v>
      </c>
      <c r="B25" s="1">
        <f>Table2[[#This Row],[S01]]</f>
        <v>0.01</v>
      </c>
      <c r="C25" s="1">
        <f>Table2[[#This Row],[S02]]</f>
        <v>0.01</v>
      </c>
      <c r="D25" s="1">
        <f>Table2[[#This Row],[S03]]</f>
        <v>0.01</v>
      </c>
      <c r="E25" s="1">
        <f>Table2[[#This Row],[S04]]</f>
        <v>0.01</v>
      </c>
      <c r="F25" s="1">
        <f>Table2[[#This Row],[S05]]</f>
        <v>0.01</v>
      </c>
    </row>
    <row r="26" spans="1:6" x14ac:dyDescent="0.25">
      <c r="A26" s="1" t="str">
        <f>Table2[[#This Row],[Name]]</f>
        <v>pMi</v>
      </c>
      <c r="B26" s="1">
        <f>Table2[[#This Row],[S01]]</f>
        <v>0.35</v>
      </c>
      <c r="C26" s="1">
        <f>Table2[[#This Row],[S02]]</f>
        <v>0.35</v>
      </c>
      <c r="D26" s="1">
        <f>Table2[[#This Row],[S03]]</f>
        <v>0.35</v>
      </c>
      <c r="E26" s="1">
        <f>Table2[[#This Row],[S04]]</f>
        <v>0.35</v>
      </c>
      <c r="F26" s="1">
        <f>Table2[[#This Row],[S05]]</f>
        <v>0.35</v>
      </c>
    </row>
    <row r="27" spans="1:6" x14ac:dyDescent="0.25">
      <c r="A27" s="1" t="str">
        <f>Table2[[#This Row],[Name]]</f>
        <v>pT4i</v>
      </c>
      <c r="B27" s="1">
        <f>Table2[[#This Row],[S01]]</f>
        <v>38</v>
      </c>
      <c r="C27" s="1">
        <f>Table2[[#This Row],[S02]]</f>
        <v>38</v>
      </c>
      <c r="D27" s="1">
        <f>Table2[[#This Row],[S03]]</f>
        <v>38</v>
      </c>
      <c r="E27" s="1">
        <f>Table2[[#This Row],[S04]]</f>
        <v>38</v>
      </c>
      <c r="F27" s="1">
        <f>Table2[[#This Row],[S05]]</f>
        <v>38</v>
      </c>
    </row>
    <row r="28" spans="1:6" x14ac:dyDescent="0.25">
      <c r="A28" s="1" t="str">
        <f>Table2[[#This Row],[Name]]</f>
        <v>pT4il</v>
      </c>
      <c r="B28" s="1">
        <f>Table2[[#This Row],[S01]]</f>
        <v>0</v>
      </c>
      <c r="C28" s="1">
        <f>Table2[[#This Row],[S02]]</f>
        <v>0</v>
      </c>
      <c r="D28" s="1">
        <f>Table2[[#This Row],[S03]]</f>
        <v>0</v>
      </c>
      <c r="E28" s="1">
        <f>Table2[[#This Row],[S04]]</f>
        <v>0</v>
      </c>
      <c r="F28" s="1">
        <f>Table2[[#This Row],[S05]]</f>
        <v>0</v>
      </c>
    </row>
    <row r="29" spans="1:6" x14ac:dyDescent="0.25">
      <c r="A29" s="1" t="str">
        <f>Table2[[#This Row],[Name]]</f>
        <v>rM</v>
      </c>
      <c r="B29" s="1">
        <f>Table2[[#This Row],[S01]]</f>
        <v>3.0000000000000001E-3</v>
      </c>
      <c r="C29" s="1">
        <f>Table2[[#This Row],[S02]]</f>
        <v>3.0000000000000001E-3</v>
      </c>
      <c r="D29" s="1">
        <f>Table2[[#This Row],[S03]]</f>
        <v>3.0000000000000001E-3</v>
      </c>
      <c r="E29" s="1">
        <f>Table2[[#This Row],[S04]]</f>
        <v>3.0000000000000001E-3</v>
      </c>
      <c r="F29" s="1">
        <f>Table2[[#This Row],[S05]]</f>
        <v>3.0000000000000001E-3</v>
      </c>
    </row>
    <row r="30" spans="1:6" x14ac:dyDescent="0.25">
      <c r="A30" s="1" t="str">
        <f>Table2[[#This Row],[Name]]</f>
        <v>rT4</v>
      </c>
      <c r="B30" s="1">
        <f>Table2[[#This Row],[S01]]</f>
        <v>0.01</v>
      </c>
      <c r="C30" s="1">
        <f>Table2[[#This Row],[S02]]</f>
        <v>0.01</v>
      </c>
      <c r="D30" s="1">
        <f>Table2[[#This Row],[S03]]</f>
        <v>0.01</v>
      </c>
      <c r="E30" s="1">
        <f>Table2[[#This Row],[S04]]</f>
        <v>0.01</v>
      </c>
      <c r="F30" s="1">
        <f>Table2[[#This Row],[S05]]</f>
        <v>0.01</v>
      </c>
    </row>
    <row r="31" spans="1:6" x14ac:dyDescent="0.25">
      <c r="A31" s="1" t="str">
        <f>Table2[[#This Row],[Name]]</f>
        <v>rT8</v>
      </c>
      <c r="B31" s="1">
        <f>Table2[[#This Row],[S01]]</f>
        <v>0.01</v>
      </c>
      <c r="C31" s="1">
        <f>Table2[[#This Row],[S02]]</f>
        <v>0.01</v>
      </c>
      <c r="D31" s="1">
        <f>Table2[[#This Row],[S03]]</f>
        <v>0.01</v>
      </c>
      <c r="E31" s="1">
        <f>Table2[[#This Row],[S04]]</f>
        <v>0.01</v>
      </c>
      <c r="F31" s="1">
        <f>Table2[[#This Row],[S05]]</f>
        <v>0.01</v>
      </c>
    </row>
    <row r="32" spans="1:6" x14ac:dyDescent="0.25">
      <c r="A32" s="1" t="str">
        <f>Table2[[#This Row],[Name]]</f>
        <v>rT8T4i</v>
      </c>
      <c r="B32" s="1">
        <f>Table2[[#This Row],[S01]]</f>
        <v>0.01</v>
      </c>
      <c r="C32" s="1">
        <f>Table2[[#This Row],[S02]]</f>
        <v>0.01</v>
      </c>
      <c r="D32" s="1">
        <f>Table2[[#This Row],[S03]]</f>
        <v>0.01</v>
      </c>
      <c r="E32" s="1">
        <f>Table2[[#This Row],[S04]]</f>
        <v>0.01</v>
      </c>
      <c r="F32" s="1">
        <f>Table2[[#This Row],[S05]]</f>
        <v>0.01</v>
      </c>
    </row>
    <row r="33" spans="1:6" x14ac:dyDescent="0.25">
      <c r="A33" s="1" t="str">
        <f>Table2[[#This Row],[Name]]</f>
        <v>sM</v>
      </c>
      <c r="B33" s="1">
        <f>Table2[[#This Row],[S01]]</f>
        <v>0.15</v>
      </c>
      <c r="C33" s="1">
        <f>Table2[[#This Row],[S02]]</f>
        <v>0.15</v>
      </c>
      <c r="D33" s="1">
        <f>Table2[[#This Row],[S03]]</f>
        <v>0.15</v>
      </c>
      <c r="E33" s="1">
        <f>Table2[[#This Row],[S04]]</f>
        <v>0.15</v>
      </c>
      <c r="F33" s="1">
        <f>Table2[[#This Row],[S05]]</f>
        <v>0.15</v>
      </c>
    </row>
    <row r="34" spans="1:6" x14ac:dyDescent="0.25">
      <c r="A34" s="1" t="str">
        <f>Table2[[#This Row],[Name]]</f>
        <v>sT4</v>
      </c>
      <c r="B34" s="1">
        <f>Table2[[#This Row],[S01]]</f>
        <v>6</v>
      </c>
      <c r="C34" s="1">
        <f>Table2[[#This Row],[S02]]</f>
        <v>6</v>
      </c>
      <c r="D34" s="1">
        <f>Table2[[#This Row],[S03]]</f>
        <v>6</v>
      </c>
      <c r="E34" s="1">
        <f>Table2[[#This Row],[S04]]</f>
        <v>6</v>
      </c>
      <c r="F34" s="1">
        <f>Table2[[#This Row],[S05]]</f>
        <v>6</v>
      </c>
    </row>
    <row r="35" spans="1:6" x14ac:dyDescent="0.25">
      <c r="A35" s="1" t="str">
        <f>Table2[[#This Row],[Name]]</f>
        <v>sT8</v>
      </c>
      <c r="B35" s="1">
        <f>Table2[[#This Row],[S01]]</f>
        <v>0.5</v>
      </c>
      <c r="C35" s="1">
        <f>Table2[[#This Row],[S02]]</f>
        <v>0.5</v>
      </c>
      <c r="D35" s="1">
        <f>Table2[[#This Row],[S03]]</f>
        <v>0.5</v>
      </c>
      <c r="E35" s="1">
        <f>Table2[[#This Row],[S04]]</f>
        <v>0.5</v>
      </c>
      <c r="F35" s="1">
        <f>Table2[[#This Row],[S05]]</f>
        <v>0.5</v>
      </c>
    </row>
    <row r="36" spans="1:6" x14ac:dyDescent="0.25">
      <c r="A36" s="1" t="str">
        <f>Table2[[#This Row],[Name]]</f>
        <v>artkT8</v>
      </c>
      <c r="B36" s="1">
        <f>Table2[[#This Row],[S01]]</f>
        <v>0</v>
      </c>
      <c r="C36" s="1">
        <f>Table2[[#This Row],[S02]]</f>
        <v>0</v>
      </c>
      <c r="D36" s="1">
        <f>Table2[[#This Row],[S03]]</f>
        <v>0</v>
      </c>
      <c r="E36" s="1">
        <f>Table2[[#This Row],[S04]]</f>
        <v>0</v>
      </c>
      <c r="F36" s="1">
        <f>Table2[[#This Row],[S05]]</f>
        <v>0</v>
      </c>
    </row>
    <row r="37" spans="1:6" x14ac:dyDescent="0.25">
      <c r="A37" s="1" t="str">
        <f>Table2[[#This Row],[Name]]</f>
        <v>artpT8i</v>
      </c>
      <c r="B37" s="1">
        <f>Table2[[#This Row],[S01]]</f>
        <v>0</v>
      </c>
      <c r="C37" s="1">
        <f>Table2[[#This Row],[S02]]</f>
        <v>0</v>
      </c>
      <c r="D37" s="1">
        <f>Table2[[#This Row],[S03]]</f>
        <v>0</v>
      </c>
      <c r="E37" s="1">
        <f>Table2[[#This Row],[S04]]</f>
        <v>0</v>
      </c>
      <c r="F37" s="1">
        <f>Table2[[#This Row],[S05]]</f>
        <v>0</v>
      </c>
    </row>
    <row r="38" spans="1:6" x14ac:dyDescent="0.25">
      <c r="A38" s="1" t="str">
        <f>Table2[[#This Row],[Name]]</f>
        <v>aVT4i</v>
      </c>
      <c r="B38" s="1">
        <f>Table2[[#This Row],[S01]]</f>
        <v>0</v>
      </c>
      <c r="C38" s="1">
        <f>Table2[[#This Row],[S02]]</f>
        <v>0</v>
      </c>
      <c r="D38" s="1">
        <f>Table2[[#This Row],[S03]]</f>
        <v>0</v>
      </c>
      <c r="E38" s="1">
        <f>Table2[[#This Row],[S04]]</f>
        <v>0</v>
      </c>
      <c r="F38" s="1">
        <f>Table2[[#This Row],[S05]]</f>
        <v>0</v>
      </c>
    </row>
    <row r="39" spans="1:6" x14ac:dyDescent="0.25">
      <c r="A39" s="1" t="str">
        <f>Table2[[#This Row],[Name]]</f>
        <v>CD</v>
      </c>
      <c r="B39" s="1">
        <f>Table2[[#This Row],[S01]]</f>
        <v>0</v>
      </c>
      <c r="C39" s="1">
        <f>Table2[[#This Row],[S02]]</f>
        <v>0</v>
      </c>
      <c r="D39" s="1">
        <f>Table2[[#This Row],[S03]]</f>
        <v>0</v>
      </c>
      <c r="E39" s="1">
        <f>Table2[[#This Row],[S04]]</f>
        <v>0</v>
      </c>
      <c r="F39" s="1">
        <f>Table2[[#This Row],[S05]]</f>
        <v>0</v>
      </c>
    </row>
    <row r="40" spans="1:6" x14ac:dyDescent="0.25">
      <c r="A40" s="1" t="str">
        <f>Table2[[#This Row],[Name]]</f>
        <v>CTM</v>
      </c>
      <c r="B40" s="1">
        <f>Table2[[#This Row],[S01]]</f>
        <v>0</v>
      </c>
      <c r="C40" s="1">
        <f>Table2[[#This Row],[S02]]</f>
        <v>0</v>
      </c>
      <c r="D40" s="1">
        <f>Table2[[#This Row],[S03]]</f>
        <v>0</v>
      </c>
      <c r="E40" s="1">
        <f>Table2[[#This Row],[S04]]</f>
        <v>0</v>
      </c>
      <c r="F40" s="1">
        <f>Table2[[#This Row],[S05]]</f>
        <v>0</v>
      </c>
    </row>
    <row r="41" spans="1:6" x14ac:dyDescent="0.25">
      <c r="A41" s="1" t="str">
        <f>Table2[[#This Row],[Name]]</f>
        <v>D_0</v>
      </c>
      <c r="B41" s="1">
        <f>Table2[[#This Row],[S01]]</f>
        <v>0</v>
      </c>
      <c r="C41" s="1">
        <f>Table2[[#This Row],[S02]]</f>
        <v>0</v>
      </c>
      <c r="D41" s="1">
        <f>Table2[[#This Row],[S03]]</f>
        <v>0</v>
      </c>
      <c r="E41" s="1">
        <f>Table2[[#This Row],[S04]]</f>
        <v>0</v>
      </c>
      <c r="F41" s="1">
        <f>Table2[[#This Row],[S05]]</f>
        <v>0</v>
      </c>
    </row>
    <row r="42" spans="1:6" x14ac:dyDescent="0.25">
      <c r="A42" s="1" t="str">
        <f>Table2[[#This Row],[Name]]</f>
        <v>dD</v>
      </c>
      <c r="B42" s="1">
        <f>Table2[[#This Row],[S01]]</f>
        <v>0</v>
      </c>
      <c r="C42" s="1">
        <f>Table2[[#This Row],[S02]]</f>
        <v>0</v>
      </c>
      <c r="D42" s="1">
        <f>Table2[[#This Row],[S03]]</f>
        <v>0</v>
      </c>
      <c r="E42" s="1">
        <f>Table2[[#This Row],[S04]]</f>
        <v>0</v>
      </c>
      <c r="F42" s="1">
        <f>Table2[[#This Row],[S05]]</f>
        <v>0</v>
      </c>
    </row>
    <row r="43" spans="1:6" x14ac:dyDescent="0.25">
      <c r="A43" s="1" t="str">
        <f>Table2[[#This Row],[Name]]</f>
        <v>dDi</v>
      </c>
      <c r="B43" s="1">
        <f>Table2[[#This Row],[S01]]</f>
        <v>0</v>
      </c>
      <c r="C43" s="1">
        <f>Table2[[#This Row],[S02]]</f>
        <v>0</v>
      </c>
      <c r="D43" s="1">
        <f>Table2[[#This Row],[S03]]</f>
        <v>0</v>
      </c>
      <c r="E43" s="1">
        <f>Table2[[#This Row],[S04]]</f>
        <v>0</v>
      </c>
      <c r="F43" s="1">
        <f>Table2[[#This Row],[S05]]</f>
        <v>0</v>
      </c>
    </row>
    <row r="44" spans="1:6" x14ac:dyDescent="0.25">
      <c r="A44" s="1" t="str">
        <f>Table2[[#This Row],[Name]]</f>
        <v>dDiX</v>
      </c>
      <c r="B44" s="1">
        <f>Table2[[#This Row],[S01]]</f>
        <v>0</v>
      </c>
      <c r="C44" s="1">
        <f>Table2[[#This Row],[S02]]</f>
        <v>0</v>
      </c>
      <c r="D44" s="1">
        <f>Table2[[#This Row],[S03]]</f>
        <v>0</v>
      </c>
      <c r="E44" s="1">
        <f>Table2[[#This Row],[S04]]</f>
        <v>0</v>
      </c>
      <c r="F44" s="1">
        <f>Table2[[#This Row],[S05]]</f>
        <v>0</v>
      </c>
    </row>
    <row r="45" spans="1:6" x14ac:dyDescent="0.25">
      <c r="A45" s="1" t="str">
        <f>Table2[[#This Row],[Name]]</f>
        <v>dDX</v>
      </c>
      <c r="B45" s="1">
        <f>Table2[[#This Row],[S01]]</f>
        <v>0</v>
      </c>
      <c r="C45" s="1">
        <f>Table2[[#This Row],[S02]]</f>
        <v>0</v>
      </c>
      <c r="D45" s="1">
        <f>Table2[[#This Row],[S03]]</f>
        <v>0</v>
      </c>
      <c r="E45" s="1">
        <f>Table2[[#This Row],[S04]]</f>
        <v>0</v>
      </c>
      <c r="F45" s="1">
        <f>Table2[[#This Row],[S05]]</f>
        <v>0</v>
      </c>
    </row>
    <row r="46" spans="1:6" x14ac:dyDescent="0.25">
      <c r="A46" s="1" t="str">
        <f>Table2[[#This Row],[Name]]</f>
        <v>Di_0</v>
      </c>
      <c r="B46" s="1">
        <f>Table2[[#This Row],[S01]]</f>
        <v>0</v>
      </c>
      <c r="C46" s="1">
        <f>Table2[[#This Row],[S02]]</f>
        <v>0</v>
      </c>
      <c r="D46" s="1">
        <f>Table2[[#This Row],[S03]]</f>
        <v>0</v>
      </c>
      <c r="E46" s="1">
        <f>Table2[[#This Row],[S04]]</f>
        <v>0</v>
      </c>
      <c r="F46" s="1">
        <f>Table2[[#This Row],[S05]]</f>
        <v>0</v>
      </c>
    </row>
    <row r="47" spans="1:6" x14ac:dyDescent="0.25">
      <c r="A47" s="1" t="str">
        <f>Table2[[#This Row],[Name]]</f>
        <v>dMX</v>
      </c>
      <c r="B47" s="1">
        <f>Table2[[#This Row],[S01]]</f>
        <v>0</v>
      </c>
      <c r="C47" s="1">
        <f>Table2[[#This Row],[S02]]</f>
        <v>0</v>
      </c>
      <c r="D47" s="1">
        <f>Table2[[#This Row],[S03]]</f>
        <v>0</v>
      </c>
      <c r="E47" s="1">
        <f>Table2[[#This Row],[S04]]</f>
        <v>0</v>
      </c>
      <c r="F47" s="1">
        <f>Table2[[#This Row],[S05]]</f>
        <v>0</v>
      </c>
    </row>
    <row r="48" spans="1:6" x14ac:dyDescent="0.25">
      <c r="A48" s="1" t="str">
        <f>Table2[[#This Row],[Name]]</f>
        <v>dT4iX</v>
      </c>
      <c r="B48" s="1">
        <f>Table2[[#This Row],[S01]]</f>
        <v>0</v>
      </c>
      <c r="C48" s="1">
        <f>Table2[[#This Row],[S02]]</f>
        <v>0</v>
      </c>
      <c r="D48" s="1">
        <f>Table2[[#This Row],[S03]]</f>
        <v>0</v>
      </c>
      <c r="E48" s="1">
        <f>Table2[[#This Row],[S04]]</f>
        <v>0</v>
      </c>
      <c r="F48" s="1">
        <f>Table2[[#This Row],[S05]]</f>
        <v>0</v>
      </c>
    </row>
    <row r="49" spans="1:6" x14ac:dyDescent="0.25">
      <c r="A49" s="1" t="str">
        <f>Table2[[#This Row],[Name]]</f>
        <v>dT8i</v>
      </c>
      <c r="B49" s="1">
        <f>Table2[[#This Row],[S01]]</f>
        <v>0</v>
      </c>
      <c r="C49" s="1">
        <f>Table2[[#This Row],[S02]]</f>
        <v>0</v>
      </c>
      <c r="D49" s="1">
        <f>Table2[[#This Row],[S03]]</f>
        <v>0</v>
      </c>
      <c r="E49" s="1">
        <f>Table2[[#This Row],[S04]]</f>
        <v>0</v>
      </c>
      <c r="F49" s="1">
        <f>Table2[[#This Row],[S05]]</f>
        <v>0</v>
      </c>
    </row>
    <row r="50" spans="1:6" x14ac:dyDescent="0.25">
      <c r="A50" s="1" t="str">
        <f>Table2[[#This Row],[Name]]</f>
        <v>dTM</v>
      </c>
      <c r="B50" s="1">
        <f>Table2[[#This Row],[S01]]</f>
        <v>0</v>
      </c>
      <c r="C50" s="1">
        <f>Table2[[#This Row],[S02]]</f>
        <v>0</v>
      </c>
      <c r="D50" s="1">
        <f>Table2[[#This Row],[S03]]</f>
        <v>0</v>
      </c>
      <c r="E50" s="1">
        <f>Table2[[#This Row],[S04]]</f>
        <v>0</v>
      </c>
      <c r="F50" s="1">
        <f>Table2[[#This Row],[S05]]</f>
        <v>0</v>
      </c>
    </row>
    <row r="51" spans="1:6" x14ac:dyDescent="0.25">
      <c r="A51" s="1" t="str">
        <f>Table2[[#This Row],[Name]]</f>
        <v>dVMMi</v>
      </c>
      <c r="B51" s="1">
        <f>Table2[[#This Row],[S01]]</f>
        <v>0</v>
      </c>
      <c r="C51" s="1">
        <f>Table2[[#This Row],[S02]]</f>
        <v>0</v>
      </c>
      <c r="D51" s="1">
        <f>Table2[[#This Row],[S03]]</f>
        <v>0</v>
      </c>
      <c r="E51" s="1">
        <f>Table2[[#This Row],[S04]]</f>
        <v>0</v>
      </c>
      <c r="F51" s="1">
        <f>Table2[[#This Row],[S05]]</f>
        <v>0</v>
      </c>
    </row>
    <row r="52" spans="1:6" x14ac:dyDescent="0.25">
      <c r="A52" s="1" t="str">
        <f>Table2[[#This Row],[Name]]</f>
        <v>InitVars</v>
      </c>
      <c r="B52" s="1">
        <f>Table2[[#This Row],[S01]]</f>
        <v>1</v>
      </c>
      <c r="C52" s="1">
        <f>Table2[[#This Row],[S02]]</f>
        <v>0</v>
      </c>
      <c r="D52" s="1">
        <f>Table2[[#This Row],[S03]]</f>
        <v>0</v>
      </c>
      <c r="E52" s="1">
        <f>Table2[[#This Row],[S04]]</f>
        <v>0</v>
      </c>
      <c r="F52" s="1">
        <f>Table2[[#This Row],[S05]]</f>
        <v>0</v>
      </c>
    </row>
    <row r="53" spans="1:6" x14ac:dyDescent="0.25">
      <c r="A53" s="1" t="str">
        <f>Table2[[#This Row],[Name]]</f>
        <v>kD</v>
      </c>
      <c r="B53" s="1">
        <f>Table2[[#This Row],[S01]]</f>
        <v>0</v>
      </c>
      <c r="C53" s="1">
        <f>Table2[[#This Row],[S02]]</f>
        <v>0</v>
      </c>
      <c r="D53" s="1">
        <f>Table2[[#This Row],[S03]]</f>
        <v>0</v>
      </c>
      <c r="E53" s="1">
        <f>Table2[[#This Row],[S04]]</f>
        <v>0</v>
      </c>
      <c r="F53" s="1">
        <f>Table2[[#This Row],[S05]]</f>
        <v>0</v>
      </c>
    </row>
    <row r="54" spans="1:6" x14ac:dyDescent="0.25">
      <c r="A54" s="1" t="str">
        <f>Table2[[#This Row],[Name]]</f>
        <v>kT8</v>
      </c>
      <c r="B54" s="1">
        <f>Table2[[#This Row],[S01]]</f>
        <v>0</v>
      </c>
      <c r="C54" s="1">
        <f>Table2[[#This Row],[S02]]</f>
        <v>0</v>
      </c>
      <c r="D54" s="1">
        <f>Table2[[#This Row],[S03]]</f>
        <v>0</v>
      </c>
      <c r="E54" s="1">
        <f>Table2[[#This Row],[S04]]</f>
        <v>0</v>
      </c>
      <c r="F54" s="1">
        <f>Table2[[#This Row],[S05]]</f>
        <v>0</v>
      </c>
    </row>
    <row r="55" spans="1:6" x14ac:dyDescent="0.25">
      <c r="A55" s="1" t="str">
        <f>Table2[[#This Row],[Name]]</f>
        <v>kT8T4i</v>
      </c>
      <c r="B55" s="1">
        <f>Table2[[#This Row],[S01]]</f>
        <v>0</v>
      </c>
      <c r="C55" s="1">
        <f>Table2[[#This Row],[S02]]</f>
        <v>0</v>
      </c>
      <c r="D55" s="1">
        <f>Table2[[#This Row],[S03]]</f>
        <v>0</v>
      </c>
      <c r="E55" s="1">
        <f>Table2[[#This Row],[S04]]</f>
        <v>0</v>
      </c>
      <c r="F55" s="1">
        <f>Table2[[#This Row],[S05]]</f>
        <v>0</v>
      </c>
    </row>
    <row r="56" spans="1:6" x14ac:dyDescent="0.25">
      <c r="A56" s="1" t="str">
        <f>Table2[[#This Row],[Name]]</f>
        <v>kTM</v>
      </c>
      <c r="B56" s="1">
        <f>Table2[[#This Row],[S01]]</f>
        <v>0</v>
      </c>
      <c r="C56" s="1">
        <f>Table2[[#This Row],[S02]]</f>
        <v>0</v>
      </c>
      <c r="D56" s="1">
        <f>Table2[[#This Row],[S03]]</f>
        <v>0</v>
      </c>
      <c r="E56" s="1">
        <f>Table2[[#This Row],[S04]]</f>
        <v>0</v>
      </c>
      <c r="F56" s="1">
        <f>Table2[[#This Row],[S05]]</f>
        <v>0</v>
      </c>
    </row>
    <row r="57" spans="1:6" x14ac:dyDescent="0.25">
      <c r="A57" s="1" t="str">
        <f>Table2[[#This Row],[Name]]</f>
        <v>M_0</v>
      </c>
      <c r="B57" s="1">
        <f>Table2[[#This Row],[S01]]</f>
        <v>30</v>
      </c>
      <c r="C57" s="1">
        <f>Table2[[#This Row],[S02]]</f>
        <v>30</v>
      </c>
      <c r="D57" s="1">
        <f>Table2[[#This Row],[S03]]</f>
        <v>30</v>
      </c>
      <c r="E57" s="1">
        <f>Table2[[#This Row],[S04]]</f>
        <v>30</v>
      </c>
      <c r="F57" s="1">
        <f>Table2[[#This Row],[S05]]</f>
        <v>30</v>
      </c>
    </row>
    <row r="58" spans="1:6" x14ac:dyDescent="0.25">
      <c r="A58" s="1" t="str">
        <f>Table2[[#This Row],[Name]]</f>
        <v>Mi_0</v>
      </c>
      <c r="B58" s="1">
        <f>Table2[[#This Row],[S01]]</f>
        <v>0</v>
      </c>
      <c r="C58" s="1">
        <f>Table2[[#This Row],[S02]]</f>
        <v>0</v>
      </c>
      <c r="D58" s="1">
        <f>Table2[[#This Row],[S03]]</f>
        <v>0</v>
      </c>
      <c r="E58" s="1">
        <f>Table2[[#This Row],[S04]]</f>
        <v>0</v>
      </c>
      <c r="F58" s="1">
        <f>Table2[[#This Row],[S05]]</f>
        <v>0</v>
      </c>
    </row>
    <row r="59" spans="1:6" x14ac:dyDescent="0.25">
      <c r="A59" s="1" t="str">
        <f>Table2[[#This Row],[Name]]</f>
        <v>mmV</v>
      </c>
      <c r="B59" s="1">
        <f>Table2[[#This Row],[S01]]</f>
        <v>0</v>
      </c>
      <c r="C59" s="1">
        <f>Table2[[#This Row],[S02]]</f>
        <v>0</v>
      </c>
      <c r="D59" s="1">
        <f>Table2[[#This Row],[S03]]</f>
        <v>0</v>
      </c>
      <c r="E59" s="1">
        <f>Table2[[#This Row],[S04]]</f>
        <v>0</v>
      </c>
      <c r="F59" s="1">
        <f>Table2[[#This Row],[S05]]</f>
        <v>0</v>
      </c>
    </row>
    <row r="60" spans="1:6" x14ac:dyDescent="0.25">
      <c r="A60" s="1" t="str">
        <f>Table2[[#This Row],[Name]]</f>
        <v>pDi</v>
      </c>
      <c r="B60" s="1">
        <f>Table2[[#This Row],[S01]]</f>
        <v>0</v>
      </c>
      <c r="C60" s="1">
        <f>Table2[[#This Row],[S02]]</f>
        <v>0</v>
      </c>
      <c r="D60" s="1">
        <f>Table2[[#This Row],[S03]]</f>
        <v>0</v>
      </c>
      <c r="E60" s="1">
        <f>Table2[[#This Row],[S04]]</f>
        <v>0</v>
      </c>
      <c r="F60" s="1">
        <f>Table2[[#This Row],[S05]]</f>
        <v>0</v>
      </c>
    </row>
    <row r="61" spans="1:6" x14ac:dyDescent="0.25">
      <c r="A61" s="1" t="str">
        <f>Table2[[#This Row],[Name]]</f>
        <v>pT8i</v>
      </c>
      <c r="B61" s="1">
        <f>Table2[[#This Row],[S01]]</f>
        <v>0</v>
      </c>
      <c r="C61" s="1">
        <f>Table2[[#This Row],[S02]]</f>
        <v>0</v>
      </c>
      <c r="D61" s="1">
        <f>Table2[[#This Row],[S03]]</f>
        <v>0</v>
      </c>
      <c r="E61" s="1">
        <f>Table2[[#This Row],[S04]]</f>
        <v>0</v>
      </c>
      <c r="F61" s="1">
        <f>Table2[[#This Row],[S05]]</f>
        <v>0</v>
      </c>
    </row>
    <row r="62" spans="1:6" x14ac:dyDescent="0.25">
      <c r="A62" s="1" t="str">
        <f>Table2[[#This Row],[Name]]</f>
        <v>rD</v>
      </c>
      <c r="B62" s="1">
        <f>Table2[[#This Row],[S01]]</f>
        <v>0</v>
      </c>
      <c r="C62" s="1">
        <f>Table2[[#This Row],[S02]]</f>
        <v>0</v>
      </c>
      <c r="D62" s="1">
        <f>Table2[[#This Row],[S03]]</f>
        <v>0</v>
      </c>
      <c r="E62" s="1">
        <f>Table2[[#This Row],[S04]]</f>
        <v>0</v>
      </c>
      <c r="F62" s="1">
        <f>Table2[[#This Row],[S05]]</f>
        <v>0</v>
      </c>
    </row>
    <row r="63" spans="1:6" x14ac:dyDescent="0.25">
      <c r="A63" s="1" t="str">
        <f>Table2[[#This Row],[Name]]</f>
        <v>rTM</v>
      </c>
      <c r="B63" s="1">
        <f>Table2[[#This Row],[S01]]</f>
        <v>0</v>
      </c>
      <c r="C63" s="1">
        <f>Table2[[#This Row],[S02]]</f>
        <v>0</v>
      </c>
      <c r="D63" s="1">
        <f>Table2[[#This Row],[S03]]</f>
        <v>0</v>
      </c>
      <c r="E63" s="1">
        <f>Table2[[#This Row],[S04]]</f>
        <v>0</v>
      </c>
      <c r="F63" s="1">
        <f>Table2[[#This Row],[S05]]</f>
        <v>0</v>
      </c>
    </row>
    <row r="64" spans="1:6" x14ac:dyDescent="0.25">
      <c r="A64" s="1" t="str">
        <f>Table2[[#This Row],[Name]]</f>
        <v>sD</v>
      </c>
      <c r="B64" s="1">
        <f>Table2[[#This Row],[S01]]</f>
        <v>0</v>
      </c>
      <c r="C64" s="1">
        <f>Table2[[#This Row],[S02]]</f>
        <v>0</v>
      </c>
      <c r="D64" s="1">
        <f>Table2[[#This Row],[S03]]</f>
        <v>0</v>
      </c>
      <c r="E64" s="1">
        <f>Table2[[#This Row],[S04]]</f>
        <v>0</v>
      </c>
      <c r="F64" s="1">
        <f>Table2[[#This Row],[S05]]</f>
        <v>0</v>
      </c>
    </row>
    <row r="65" spans="1:6" x14ac:dyDescent="0.25">
      <c r="A65" s="1" t="str">
        <f>Table2[[#This Row],[Name]]</f>
        <v>sTM</v>
      </c>
      <c r="B65" s="1">
        <f>Table2[[#This Row],[S01]]</f>
        <v>0</v>
      </c>
      <c r="C65" s="1">
        <f>Table2[[#This Row],[S02]]</f>
        <v>0</v>
      </c>
      <c r="D65" s="1">
        <f>Table2[[#This Row],[S03]]</f>
        <v>0</v>
      </c>
      <c r="E65" s="1">
        <f>Table2[[#This Row],[S04]]</f>
        <v>0</v>
      </c>
      <c r="F65" s="1">
        <f>Table2[[#This Row],[S05]]</f>
        <v>0</v>
      </c>
    </row>
    <row r="66" spans="1:6" x14ac:dyDescent="0.25">
      <c r="A66" s="1" t="str">
        <f>Table2[[#This Row],[Name]]</f>
        <v>T4_0</v>
      </c>
      <c r="B66" s="1">
        <f>Table2[[#This Row],[S01]]</f>
        <v>1300</v>
      </c>
      <c r="C66" s="1">
        <f>Table2[[#This Row],[S02]]</f>
        <v>1300</v>
      </c>
      <c r="D66" s="1">
        <f>Table2[[#This Row],[S03]]</f>
        <v>1300</v>
      </c>
      <c r="E66" s="1">
        <f>Table2[[#This Row],[S04]]</f>
        <v>1300</v>
      </c>
      <c r="F66" s="1">
        <f>Table2[[#This Row],[S05]]</f>
        <v>1300</v>
      </c>
    </row>
    <row r="67" spans="1:6" x14ac:dyDescent="0.25">
      <c r="A67" s="1" t="str">
        <f>Table2[[#This Row],[Name]]</f>
        <v>T4i_0</v>
      </c>
      <c r="B67" s="1">
        <f>Table2[[#This Row],[S01]]</f>
        <v>0</v>
      </c>
      <c r="C67" s="1">
        <f>Table2[[#This Row],[S02]]</f>
        <v>0</v>
      </c>
      <c r="D67" s="1">
        <f>Table2[[#This Row],[S03]]</f>
        <v>0</v>
      </c>
      <c r="E67" s="1">
        <f>Table2[[#This Row],[S04]]</f>
        <v>0</v>
      </c>
      <c r="F67" s="1">
        <f>Table2[[#This Row],[S05]]</f>
        <v>0</v>
      </c>
    </row>
    <row r="68" spans="1:6" x14ac:dyDescent="0.25">
      <c r="A68" s="1" t="str">
        <f>Table2[[#This Row],[Name]]</f>
        <v>T4il_0</v>
      </c>
      <c r="B68" s="1">
        <f>Table2[[#This Row],[S01]]</f>
        <v>0</v>
      </c>
      <c r="C68" s="1">
        <f>Table2[[#This Row],[S02]]</f>
        <v>0</v>
      </c>
      <c r="D68" s="1">
        <f>Table2[[#This Row],[S03]]</f>
        <v>0</v>
      </c>
      <c r="E68" s="1">
        <f>Table2[[#This Row],[S04]]</f>
        <v>0</v>
      </c>
      <c r="F68" s="1">
        <f>Table2[[#This Row],[S05]]</f>
        <v>0</v>
      </c>
    </row>
    <row r="69" spans="1:6" x14ac:dyDescent="0.25">
      <c r="A69" s="1" t="str">
        <f>Table2[[#This Row],[Name]]</f>
        <v>T4ix_0</v>
      </c>
      <c r="B69" s="1">
        <f>Table2[[#This Row],[S01]]</f>
        <v>0</v>
      </c>
      <c r="C69" s="1">
        <f>Table2[[#This Row],[S02]]</f>
        <v>0</v>
      </c>
      <c r="D69" s="1">
        <f>Table2[[#This Row],[S03]]</f>
        <v>0</v>
      </c>
      <c r="E69" s="1">
        <f>Table2[[#This Row],[S04]]</f>
        <v>0</v>
      </c>
      <c r="F69" s="1">
        <f>Table2[[#This Row],[S05]]</f>
        <v>0</v>
      </c>
    </row>
    <row r="70" spans="1:6" x14ac:dyDescent="0.25">
      <c r="A70" s="1" t="str">
        <f>Table2[[#This Row],[Name]]</f>
        <v>T8_0</v>
      </c>
      <c r="B70" s="1">
        <f>Table2[[#This Row],[S01]]</f>
        <v>600</v>
      </c>
      <c r="C70" s="1">
        <f>Table2[[#This Row],[S02]]</f>
        <v>600</v>
      </c>
      <c r="D70" s="1">
        <f>Table2[[#This Row],[S03]]</f>
        <v>600</v>
      </c>
      <c r="E70" s="1">
        <f>Table2[[#This Row],[S04]]</f>
        <v>600</v>
      </c>
      <c r="F70" s="1">
        <f>Table2[[#This Row],[S05]]</f>
        <v>600</v>
      </c>
    </row>
    <row r="71" spans="1:6" x14ac:dyDescent="0.25">
      <c r="A71" s="1" t="str">
        <f>Table2[[#This Row],[Name]]</f>
        <v>T8i_0</v>
      </c>
      <c r="B71" s="1">
        <f>Table2[[#This Row],[S01]]</f>
        <v>0</v>
      </c>
      <c r="C71" s="1">
        <f>Table2[[#This Row],[S02]]</f>
        <v>0</v>
      </c>
      <c r="D71" s="1">
        <f>Table2[[#This Row],[S03]]</f>
        <v>0</v>
      </c>
      <c r="E71" s="1">
        <f>Table2[[#This Row],[S04]]</f>
        <v>0</v>
      </c>
      <c r="F71" s="1">
        <f>Table2[[#This Row],[S05]]</f>
        <v>0</v>
      </c>
    </row>
    <row r="72" spans="1:6" x14ac:dyDescent="0.25">
      <c r="A72" s="1" t="str">
        <f>Table2[[#This Row],[Name]]</f>
        <v>tDays</v>
      </c>
      <c r="B72" s="1">
        <f>Table2[[#This Row],[S01]]</f>
        <v>0</v>
      </c>
      <c r="C72" s="1">
        <f>Table2[[#This Row],[S02]]</f>
        <v>400</v>
      </c>
      <c r="D72" s="1">
        <f>Table2[[#This Row],[S03]]</f>
        <v>1000</v>
      </c>
      <c r="E72" s="1">
        <f>Table2[[#This Row],[S04]]</f>
        <v>1180</v>
      </c>
      <c r="F72" s="1">
        <f>Table2[[#This Row],[S05]]</f>
        <v>5000</v>
      </c>
    </row>
    <row r="73" spans="1:6" x14ac:dyDescent="0.25">
      <c r="A73" s="1" t="str">
        <f>Table2[[#This Row],[Name]]</f>
        <v>TM_0</v>
      </c>
      <c r="B73" s="1">
        <f>Table2[[#This Row],[S01]]</f>
        <v>0</v>
      </c>
      <c r="C73" s="1">
        <f>Table2[[#This Row],[S02]]</f>
        <v>0</v>
      </c>
      <c r="D73" s="1">
        <f>Table2[[#This Row],[S03]]</f>
        <v>0</v>
      </c>
      <c r="E73" s="1">
        <f>Table2[[#This Row],[S04]]</f>
        <v>0</v>
      </c>
      <c r="F73" s="1">
        <f>Table2[[#This Row],[S05]]</f>
        <v>0</v>
      </c>
    </row>
    <row r="74" spans="1:6" x14ac:dyDescent="0.25">
      <c r="A74" s="1" t="str">
        <f>Table2[[#This Row],[Name]]</f>
        <v>tStepsPerDay</v>
      </c>
      <c r="B74" s="1">
        <f>Table2[[#This Row],[S01]]</f>
        <v>1</v>
      </c>
      <c r="C74" s="1">
        <f>Table2[[#This Row],[S02]]</f>
        <v>1</v>
      </c>
      <c r="D74" s="1">
        <f>Table2[[#This Row],[S03]]</f>
        <v>1</v>
      </c>
      <c r="E74" s="1">
        <f>Table2[[#This Row],[S04]]</f>
        <v>1</v>
      </c>
      <c r="F74" s="1">
        <f>Table2[[#This Row],[S05]]</f>
        <v>1</v>
      </c>
    </row>
    <row r="75" spans="1:6" x14ac:dyDescent="0.25">
      <c r="A75" s="1" t="str">
        <f>Table2[[#This Row],[Name]]</f>
        <v>V_0</v>
      </c>
      <c r="B75" s="1">
        <f>Table2[[#This Row],[S01]]</f>
        <v>0.01</v>
      </c>
      <c r="C75" s="1">
        <f>Table2[[#This Row],[S02]]</f>
        <v>0.01</v>
      </c>
      <c r="D75" s="1">
        <f>Table2[[#This Row],[S03]]</f>
        <v>0.01</v>
      </c>
      <c r="E75" s="1">
        <f>Table2[[#This Row],[S04]]</f>
        <v>0.01</v>
      </c>
      <c r="F75" s="1">
        <f>Table2[[#This Row],[S05]]</f>
        <v>0.01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workbookViewId="0">
      <selection activeCell="D3" sqref="D3"/>
    </sheetView>
  </sheetViews>
  <sheetFormatPr defaultColWidth="19.28515625" defaultRowHeight="15" x14ac:dyDescent="0.25"/>
  <cols>
    <col min="1" max="1" width="12.7109375" style="2" customWidth="1"/>
    <col min="2" max="4" width="12.42578125" style="2" customWidth="1"/>
    <col min="5" max="5" width="17" style="6" customWidth="1"/>
    <col min="6" max="6" width="10.5703125" style="2" customWidth="1"/>
    <col min="7" max="7" width="19.28515625" style="2"/>
    <col min="8" max="8" width="15.140625" style="3" bestFit="1" customWidth="1"/>
    <col min="9" max="9" width="17.85546875" style="5" bestFit="1" customWidth="1"/>
    <col min="12" max="12" width="14.42578125" style="2" customWidth="1"/>
    <col min="14" max="16384" width="19.28515625" style="2"/>
  </cols>
  <sheetData>
    <row r="1" spans="1:13" x14ac:dyDescent="0.25">
      <c r="A1" s="2" t="s">
        <v>0</v>
      </c>
      <c r="B1" s="2" t="s">
        <v>91</v>
      </c>
      <c r="C1" s="2" t="s">
        <v>94</v>
      </c>
      <c r="D1" s="2" t="s">
        <v>95</v>
      </c>
      <c r="E1" s="6" t="s">
        <v>96</v>
      </c>
      <c r="F1" s="2" t="s">
        <v>97</v>
      </c>
      <c r="G1" s="2" t="s">
        <v>102</v>
      </c>
      <c r="H1" s="3" t="s">
        <v>99</v>
      </c>
      <c r="I1" s="5" t="s">
        <v>98</v>
      </c>
      <c r="J1" s="2"/>
      <c r="K1" s="2"/>
      <c r="M1" s="2"/>
    </row>
    <row r="2" spans="1:13" x14ac:dyDescent="0.25">
      <c r="A2" s="2" t="str">
        <f>Table2[[#This Row],[Name]]</f>
        <v>artkT4</v>
      </c>
      <c r="B2" s="2">
        <f>Table2[[#This Row],[Base]]</f>
        <v>0.02</v>
      </c>
      <c r="C2" s="2">
        <f>Table2[[#This Row],[SweepLow]]</f>
        <v>0</v>
      </c>
      <c r="D2" s="2">
        <f>Table2[[#This Row],[SweepHigh]]</f>
        <v>1</v>
      </c>
      <c r="E2" s="6">
        <f>Table2[[#This Row],[SweepSteps]]</f>
        <v>5</v>
      </c>
      <c r="F2" s="2" t="str">
        <f>Table2[[#This Row],[Sweep]]</f>
        <v>Y</v>
      </c>
      <c r="G2" s="2" t="str">
        <f>Table2[[#This Row],[SweepStage]]</f>
        <v>[2:3]</v>
      </c>
      <c r="H2" s="3" t="str">
        <f>Table2[[#This Row],[SweepType]]</f>
        <v>Manual</v>
      </c>
      <c r="I2" s="5">
        <f>Table2[[#This Row],[SweepFactor]]</f>
        <v>5</v>
      </c>
      <c r="J2" s="2"/>
      <c r="K2" s="2"/>
      <c r="M2" s="2"/>
    </row>
    <row r="3" spans="1:13" x14ac:dyDescent="0.25">
      <c r="A3" s="2" t="str">
        <f>Table2[[#This Row],[Name]]</f>
        <v>artpT4i</v>
      </c>
      <c r="B3" s="2">
        <f>Table2[[#This Row],[Base]]</f>
        <v>0.02</v>
      </c>
      <c r="C3" s="2">
        <f>Table2[[#This Row],[SweepLow]]</f>
        <v>0</v>
      </c>
      <c r="D3" s="2">
        <f>Table2[[#This Row],[SweepHigh]]</f>
        <v>1</v>
      </c>
      <c r="E3" s="6">
        <f>Table2[[#This Row],[SweepSteps]]</f>
        <v>5</v>
      </c>
      <c r="F3" s="2" t="str">
        <f>Table2[[#This Row],[Sweep]]</f>
        <v>Y</v>
      </c>
      <c r="G3" s="2" t="str">
        <f>Table2[[#This Row],[SweepStage]]</f>
        <v>[2:3]</v>
      </c>
      <c r="H3" s="3" t="str">
        <f>Table2[[#This Row],[SweepType]]</f>
        <v>Manual</v>
      </c>
      <c r="I3" s="5">
        <f>Table2[[#This Row],[SweepFactor]]</f>
        <v>5</v>
      </c>
      <c r="J3" s="2"/>
      <c r="K3" s="2"/>
      <c r="M3" s="2"/>
    </row>
    <row r="4" spans="1:13" x14ac:dyDescent="0.25">
      <c r="A4" s="2" t="str">
        <f>Table2[[#This Row],[Name]]</f>
        <v>aT4il</v>
      </c>
      <c r="B4" s="2">
        <f>Table2[[#This Row],[Base]]</f>
        <v>3.0000000000000001E-3</v>
      </c>
      <c r="C4" s="2">
        <f>Table2[[#This Row],[SweepLow]]</f>
        <v>0</v>
      </c>
      <c r="D4" s="2">
        <f>Table2[[#This Row],[SweepHigh]]</f>
        <v>0.01</v>
      </c>
      <c r="E4" s="6">
        <f>Table2[[#This Row],[SweepSteps]]</f>
        <v>5</v>
      </c>
      <c r="F4" s="2" t="str">
        <f>Table2[[#This Row],[Sweep]]</f>
        <v>Y</v>
      </c>
      <c r="G4" s="2" t="str">
        <f>Table2[[#This Row],[SweepStage]]</f>
        <v>[1:5]</v>
      </c>
      <c r="H4" s="3" t="str">
        <f>Table2[[#This Row],[SweepType]]</f>
        <v>Manual</v>
      </c>
      <c r="I4" s="5">
        <f>Table2[[#This Row],[SweepFactor]]</f>
        <v>5</v>
      </c>
      <c r="J4" s="2"/>
      <c r="K4" s="2"/>
      <c r="M4" s="2"/>
    </row>
    <row r="5" spans="1:13" x14ac:dyDescent="0.25">
      <c r="A5" s="2" t="str">
        <f>Table2[[#This Row],[Name]]</f>
        <v>CM</v>
      </c>
      <c r="B5" s="2">
        <f>Table2[[#This Row],[Base]]</f>
        <v>220</v>
      </c>
      <c r="C5" s="2">
        <f>Table2[[#This Row],[SweepLow]]</f>
        <v>1</v>
      </c>
      <c r="D5" s="2">
        <f>Table2[[#This Row],[SweepHigh]]</f>
        <v>2500</v>
      </c>
      <c r="E5" s="6">
        <f>Table2[[#This Row],[SweepSteps]]</f>
        <v>5</v>
      </c>
      <c r="F5" s="2" t="str">
        <f>Table2[[#This Row],[Sweep]]</f>
        <v>Y</v>
      </c>
      <c r="G5" s="2" t="str">
        <f>Table2[[#This Row],[SweepStage]]</f>
        <v>[1:5]</v>
      </c>
      <c r="H5" s="3" t="str">
        <f>Table2[[#This Row],[SweepType]]</f>
        <v>Manual</v>
      </c>
      <c r="I5" s="5">
        <f>Table2[[#This Row],[SweepFactor]]</f>
        <v>5</v>
      </c>
      <c r="J5" s="2"/>
      <c r="K5" s="2"/>
      <c r="M5" s="2"/>
    </row>
    <row r="6" spans="1:13" x14ac:dyDescent="0.25">
      <c r="A6" s="2" t="str">
        <f>Table2[[#This Row],[Name]]</f>
        <v>CT4</v>
      </c>
      <c r="B6" s="2">
        <f>Table2[[#This Row],[Base]]</f>
        <v>300</v>
      </c>
      <c r="C6" s="2">
        <f>Table2[[#This Row],[SweepLow]]</f>
        <v>1</v>
      </c>
      <c r="D6" s="2">
        <f>Table2[[#This Row],[SweepHigh]]</f>
        <v>2500</v>
      </c>
      <c r="E6" s="6">
        <f>Table2[[#This Row],[SweepSteps]]</f>
        <v>5</v>
      </c>
      <c r="F6" s="2" t="str">
        <f>Table2[[#This Row],[Sweep]]</f>
        <v>Y</v>
      </c>
      <c r="G6" s="2" t="str">
        <f>Table2[[#This Row],[SweepStage]]</f>
        <v>[1:5]</v>
      </c>
      <c r="H6" s="3" t="str">
        <f>Table2[[#This Row],[SweepType]]</f>
        <v>Manual</v>
      </c>
      <c r="I6" s="5">
        <f>Table2[[#This Row],[SweepFactor]]</f>
        <v>5</v>
      </c>
      <c r="J6" s="2"/>
      <c r="K6" s="2"/>
      <c r="M6" s="2"/>
    </row>
    <row r="7" spans="1:13" x14ac:dyDescent="0.25">
      <c r="A7" s="2" t="str">
        <f>Table2[[#This Row],[Name]]</f>
        <v>CT8</v>
      </c>
      <c r="B7" s="2">
        <f>Table2[[#This Row],[Base]]</f>
        <v>300</v>
      </c>
      <c r="C7" s="2">
        <f>Table2[[#This Row],[SweepLow]]</f>
        <v>1</v>
      </c>
      <c r="D7" s="2">
        <f>Table2[[#This Row],[SweepHigh]]</f>
        <v>2500</v>
      </c>
      <c r="E7" s="6">
        <f>Table2[[#This Row],[SweepSteps]]</f>
        <v>5</v>
      </c>
      <c r="F7" s="2" t="str">
        <f>Table2[[#This Row],[Sweep]]</f>
        <v>Y</v>
      </c>
      <c r="G7" s="2" t="str">
        <f>Table2[[#This Row],[SweepStage]]</f>
        <v>[1:5]</v>
      </c>
      <c r="H7" s="3" t="str">
        <f>Table2[[#This Row],[SweepType]]</f>
        <v>Manual</v>
      </c>
      <c r="I7" s="5">
        <f>Table2[[#This Row],[SweepFactor]]</f>
        <v>5</v>
      </c>
      <c r="J7" s="2"/>
      <c r="K7" s="2"/>
      <c r="M7" s="2"/>
    </row>
    <row r="8" spans="1:13" x14ac:dyDescent="0.25">
      <c r="A8" s="2" t="str">
        <f>Table2[[#This Row],[Name]]</f>
        <v>CT8T4i</v>
      </c>
      <c r="B8" s="2">
        <f>Table2[[#This Row],[Base]]</f>
        <v>500</v>
      </c>
      <c r="C8" s="2">
        <f>Table2[[#This Row],[SweepLow]]</f>
        <v>1</v>
      </c>
      <c r="D8" s="2">
        <f>Table2[[#This Row],[SweepHigh]]</f>
        <v>2500</v>
      </c>
      <c r="E8" s="6">
        <f>Table2[[#This Row],[SweepSteps]]</f>
        <v>5</v>
      </c>
      <c r="F8" s="2" t="str">
        <f>Table2[[#This Row],[Sweep]]</f>
        <v>Y</v>
      </c>
      <c r="G8" s="2" t="str">
        <f>Table2[[#This Row],[SweepStage]]</f>
        <v>[1:5]</v>
      </c>
      <c r="H8" s="3" t="str">
        <f>Table2[[#This Row],[SweepType]]</f>
        <v>Manual</v>
      </c>
      <c r="I8" s="5">
        <f>Table2[[#This Row],[SweepFactor]]</f>
        <v>5</v>
      </c>
      <c r="J8" s="2"/>
      <c r="K8" s="2"/>
      <c r="M8" s="2"/>
    </row>
    <row r="9" spans="1:13" x14ac:dyDescent="0.25">
      <c r="A9" s="2" t="str">
        <f>Table2[[#This Row],[Name]]</f>
        <v>dM</v>
      </c>
      <c r="B9" s="2">
        <f>Table2[[#This Row],[Base]]</f>
        <v>1E-3</v>
      </c>
      <c r="C9" s="2">
        <f>Table2[[#This Row],[SweepLow]]</f>
        <v>1E-4</v>
      </c>
      <c r="D9" s="2">
        <f>Table2[[#This Row],[SweepHigh]]</f>
        <v>1.4999999999999999E-2</v>
      </c>
      <c r="E9" s="6">
        <f>Table2[[#This Row],[SweepSteps]]</f>
        <v>5</v>
      </c>
      <c r="F9" s="2" t="str">
        <f>Table2[[#This Row],[Sweep]]</f>
        <v>Y</v>
      </c>
      <c r="G9" s="2" t="str">
        <f>Table2[[#This Row],[SweepStage]]</f>
        <v>[1:5]</v>
      </c>
      <c r="H9" s="3" t="str">
        <f>Table2[[#This Row],[SweepType]]</f>
        <v>Manual</v>
      </c>
      <c r="I9" s="5">
        <f>Table2[[#This Row],[SweepFactor]]</f>
        <v>5</v>
      </c>
      <c r="J9" s="2"/>
      <c r="K9" s="2"/>
      <c r="M9" s="2"/>
    </row>
    <row r="10" spans="1:13" x14ac:dyDescent="0.25">
      <c r="A10" s="2" t="str">
        <f>Table2[[#This Row],[Name]]</f>
        <v>dMi</v>
      </c>
      <c r="B10" s="2">
        <f>Table2[[#This Row],[Base]]</f>
        <v>1E-3</v>
      </c>
      <c r="C10" s="2">
        <f>Table2[[#This Row],[SweepLow]]</f>
        <v>1E-4</v>
      </c>
      <c r="D10" s="2">
        <f>Table2[[#This Row],[SweepHigh]]</f>
        <v>1.5E-3</v>
      </c>
      <c r="E10" s="6">
        <f>Table2[[#This Row],[SweepSteps]]</f>
        <v>5</v>
      </c>
      <c r="F10" s="2" t="str">
        <f>Table2[[#This Row],[Sweep]]</f>
        <v>Y</v>
      </c>
      <c r="G10" s="2" t="str">
        <f>Table2[[#This Row],[SweepStage]]</f>
        <v>[1:5]</v>
      </c>
      <c r="H10" s="3" t="str">
        <f>Table2[[#This Row],[SweepType]]</f>
        <v>Manual</v>
      </c>
      <c r="I10" s="5">
        <f>Table2[[#This Row],[SweepFactor]]</f>
        <v>5</v>
      </c>
      <c r="J10" s="2"/>
      <c r="K10" s="2"/>
      <c r="M10" s="2"/>
    </row>
    <row r="11" spans="1:13" x14ac:dyDescent="0.25">
      <c r="A11" s="2" t="str">
        <f>Table2[[#This Row],[Name]]</f>
        <v>dMiT4</v>
      </c>
      <c r="B11" s="2">
        <f>Table2[[#This Row],[Base]]</f>
        <v>0</v>
      </c>
      <c r="C11" s="2">
        <f>Table2[[#This Row],[SweepLow]]</f>
        <v>0</v>
      </c>
      <c r="D11" s="2">
        <f>Table2[[#This Row],[SweepHigh]]</f>
        <v>1E-3</v>
      </c>
      <c r="E11" s="6">
        <f>Table2[[#This Row],[SweepSteps]]</f>
        <v>5</v>
      </c>
      <c r="F11" s="2" t="str">
        <f>Table2[[#This Row],[Sweep]]</f>
        <v>Y</v>
      </c>
      <c r="G11" s="2" t="str">
        <f>Table2[[#This Row],[SweepStage]]</f>
        <v>[1:5]</v>
      </c>
      <c r="H11" s="3" t="str">
        <f>Table2[[#This Row],[SweepType]]</f>
        <v>Manual</v>
      </c>
      <c r="I11" s="5">
        <f>Table2[[#This Row],[SweepFactor]]</f>
        <v>1</v>
      </c>
      <c r="J11" s="2"/>
      <c r="K11" s="2"/>
      <c r="M11" s="2"/>
    </row>
    <row r="12" spans="1:13" x14ac:dyDescent="0.25">
      <c r="A12" s="2" t="str">
        <f>Table2[[#This Row],[Name]]</f>
        <v>dMiT8</v>
      </c>
      <c r="B12" s="2">
        <f>Table2[[#This Row],[Base]]</f>
        <v>2.0000000000000001E-4</v>
      </c>
      <c r="C12" s="2">
        <f>Table2[[#This Row],[SweepLow]]</f>
        <v>5.0000000000000002E-5</v>
      </c>
      <c r="D12" s="2">
        <f>Table2[[#This Row],[SweepHigh]]</f>
        <v>2.9999999999999997E-4</v>
      </c>
      <c r="E12" s="6">
        <f>Table2[[#This Row],[SweepSteps]]</f>
        <v>5</v>
      </c>
      <c r="F12" s="2" t="str">
        <f>Table2[[#This Row],[Sweep]]</f>
        <v>Y</v>
      </c>
      <c r="G12" s="2" t="str">
        <f>Table2[[#This Row],[SweepStage]]</f>
        <v>[1:5]</v>
      </c>
      <c r="H12" s="3" t="str">
        <f>Table2[[#This Row],[SweepType]]</f>
        <v>Manual</v>
      </c>
      <c r="I12" s="5">
        <f>Table2[[#This Row],[SweepFactor]]</f>
        <v>5</v>
      </c>
      <c r="J12" s="2"/>
      <c r="K12" s="2"/>
      <c r="M12" s="2"/>
    </row>
    <row r="13" spans="1:13" x14ac:dyDescent="0.25">
      <c r="A13" s="2" t="str">
        <f>Table2[[#This Row],[Name]]</f>
        <v>dT4</v>
      </c>
      <c r="B13" s="2">
        <f>Table2[[#This Row],[Base]]</f>
        <v>0.01</v>
      </c>
      <c r="C13" s="2">
        <f>Table2[[#This Row],[SweepLow]]</f>
        <v>2.5000000000000001E-3</v>
      </c>
      <c r="D13" s="2">
        <f>Table2[[#This Row],[SweepHigh]]</f>
        <v>1.2999999999999999E-2</v>
      </c>
      <c r="E13" s="6">
        <f>Table2[[#This Row],[SweepSteps]]</f>
        <v>5</v>
      </c>
      <c r="F13" s="2" t="str">
        <f>Table2[[#This Row],[Sweep]]</f>
        <v>Y</v>
      </c>
      <c r="G13" s="2" t="str">
        <f>Table2[[#This Row],[SweepStage]]</f>
        <v>[1:5]</v>
      </c>
      <c r="H13" s="3" t="str">
        <f>Table2[[#This Row],[SweepType]]</f>
        <v>Manual</v>
      </c>
      <c r="I13" s="5">
        <f>Table2[[#This Row],[SweepFactor]]</f>
        <v>5</v>
      </c>
      <c r="J13" s="2"/>
      <c r="K13" s="2"/>
      <c r="M13" s="2"/>
    </row>
    <row r="14" spans="1:13" x14ac:dyDescent="0.25">
      <c r="A14" s="2" t="str">
        <f>Table2[[#This Row],[Name]]</f>
        <v>dT4i</v>
      </c>
      <c r="B14" s="2">
        <f>Table2[[#This Row],[Base]]</f>
        <v>0.04</v>
      </c>
      <c r="C14" s="2">
        <f>Table2[[#This Row],[SweepLow]]</f>
        <v>1E-3</v>
      </c>
      <c r="D14" s="2">
        <f>Table2[[#This Row],[SweepHigh]]</f>
        <v>6.5000000000000002E-2</v>
      </c>
      <c r="E14" s="6">
        <f>Table2[[#This Row],[SweepSteps]]</f>
        <v>5</v>
      </c>
      <c r="F14" s="2" t="str">
        <f>Table2[[#This Row],[Sweep]]</f>
        <v>Y</v>
      </c>
      <c r="G14" s="2" t="str">
        <f>Table2[[#This Row],[SweepStage]]</f>
        <v>[1:5]</v>
      </c>
      <c r="H14" s="3" t="str">
        <f>Table2[[#This Row],[SweepType]]</f>
        <v>Manual</v>
      </c>
      <c r="I14" s="5">
        <f>Table2[[#This Row],[SweepFactor]]</f>
        <v>5</v>
      </c>
      <c r="J14" s="2"/>
      <c r="K14" s="2"/>
      <c r="M14" s="2"/>
    </row>
    <row r="15" spans="1:13" x14ac:dyDescent="0.25">
      <c r="A15" s="2" t="str">
        <f>Table2[[#This Row],[Name]]</f>
        <v>dT4il</v>
      </c>
      <c r="B15" s="2">
        <f>Table2[[#This Row],[Base]]</f>
        <v>0.01</v>
      </c>
      <c r="C15" s="2">
        <f>Table2[[#This Row],[SweepLow]]</f>
        <v>1E-3</v>
      </c>
      <c r="D15" s="2">
        <f>Table2[[#This Row],[SweepHigh]]</f>
        <v>0.02</v>
      </c>
      <c r="E15" s="6">
        <f>Table2[[#This Row],[SweepSteps]]</f>
        <v>5</v>
      </c>
      <c r="F15" s="2" t="str">
        <f>Table2[[#This Row],[Sweep]]</f>
        <v>Y</v>
      </c>
      <c r="G15" s="2" t="str">
        <f>Table2[[#This Row],[SweepStage]]</f>
        <v>[1:5]</v>
      </c>
      <c r="H15" s="3" t="str">
        <f>Table2[[#This Row],[SweepType]]</f>
        <v>Manual</v>
      </c>
      <c r="I15" s="5">
        <f>Table2[[#This Row],[SweepFactor]]</f>
        <v>5</v>
      </c>
      <c r="J15" s="2"/>
      <c r="K15" s="2"/>
      <c r="M15" s="2"/>
    </row>
    <row r="16" spans="1:13" x14ac:dyDescent="0.25">
      <c r="A16" s="2" t="str">
        <f>Table2[[#This Row],[Name]]</f>
        <v>dT4ilT8</v>
      </c>
      <c r="B16" s="2">
        <f>Table2[[#This Row],[Base]]</f>
        <v>0</v>
      </c>
      <c r="C16" s="2">
        <f>Table2[[#This Row],[SweepLow]]</f>
        <v>0</v>
      </c>
      <c r="D16" s="2">
        <f>Table2[[#This Row],[SweepHigh]]</f>
        <v>0.05</v>
      </c>
      <c r="E16" s="6">
        <f>Table2[[#This Row],[SweepSteps]]</f>
        <v>5</v>
      </c>
      <c r="F16" s="2" t="str">
        <f>Table2[[#This Row],[Sweep]]</f>
        <v>Y</v>
      </c>
      <c r="G16" s="2" t="str">
        <f>Table2[[#This Row],[SweepStage]]</f>
        <v>[1:5]</v>
      </c>
      <c r="H16" s="3" t="str">
        <f>Table2[[#This Row],[SweepType]]</f>
        <v>Manual</v>
      </c>
      <c r="I16" s="5">
        <f>Table2[[#This Row],[SweepFactor]]</f>
        <v>1</v>
      </c>
      <c r="J16" s="2"/>
      <c r="K16" s="2"/>
      <c r="M16" s="2"/>
    </row>
    <row r="17" spans="1:13" x14ac:dyDescent="0.25">
      <c r="A17" s="2" t="str">
        <f>Table2[[#This Row],[Name]]</f>
        <v>dT4iT8</v>
      </c>
      <c r="B17" s="2">
        <f>Table2[[#This Row],[Base]]</f>
        <v>1E-4</v>
      </c>
      <c r="C17" s="2">
        <f>Table2[[#This Row],[SweepLow]]</f>
        <v>1.0000000000000001E-5</v>
      </c>
      <c r="D17" s="2">
        <f>Table2[[#This Row],[SweepHigh]]</f>
        <v>3.5E-4</v>
      </c>
      <c r="E17" s="6">
        <f>Table2[[#This Row],[SweepSteps]]</f>
        <v>20</v>
      </c>
      <c r="F17" s="2" t="str">
        <f>Table2[[#This Row],[Sweep]]</f>
        <v>N</v>
      </c>
      <c r="G17" s="2" t="str">
        <f>Table2[[#This Row],[SweepStage]]</f>
        <v>[1:5]</v>
      </c>
      <c r="H17" s="3" t="str">
        <f>Table2[[#This Row],[SweepType]]</f>
        <v>Manual</v>
      </c>
      <c r="I17" s="5">
        <f>Table2[[#This Row],[SweepFactor]]</f>
        <v>5</v>
      </c>
      <c r="J17" s="2"/>
      <c r="K17" s="2"/>
      <c r="M17" s="2"/>
    </row>
    <row r="18" spans="1:13" x14ac:dyDescent="0.25">
      <c r="A18" s="2" t="str">
        <f>Table2[[#This Row],[Name]]</f>
        <v>dT8</v>
      </c>
      <c r="B18" s="2">
        <f>Table2[[#This Row],[Base]]</f>
        <v>0.01</v>
      </c>
      <c r="C18" s="2">
        <f>Table2[[#This Row],[SweepLow]]</f>
        <v>3.0000000000000001E-3</v>
      </c>
      <c r="D18" s="2">
        <f>Table2[[#This Row],[SweepHigh]]</f>
        <v>0.03</v>
      </c>
      <c r="E18" s="6">
        <f>Table2[[#This Row],[SweepSteps]]</f>
        <v>20</v>
      </c>
      <c r="F18" s="2" t="str">
        <f>Table2[[#This Row],[Sweep]]</f>
        <v>N</v>
      </c>
      <c r="G18" s="2" t="str">
        <f>Table2[[#This Row],[SweepStage]]</f>
        <v>[1:5]</v>
      </c>
      <c r="H18" s="3" t="str">
        <f>Table2[[#This Row],[SweepType]]</f>
        <v>Manual</v>
      </c>
      <c r="I18" s="5">
        <f>Table2[[#This Row],[SweepFactor]]</f>
        <v>5</v>
      </c>
      <c r="J18" s="2"/>
      <c r="K18" s="2"/>
      <c r="M18" s="2"/>
    </row>
    <row r="19" spans="1:13" x14ac:dyDescent="0.25">
      <c r="A19" s="2" t="str">
        <f>Table2[[#This Row],[Name]]</f>
        <v>dT8M</v>
      </c>
      <c r="B19" s="2">
        <f>Table2[[#This Row],[Base]]</f>
        <v>4.7999999999999998E-6</v>
      </c>
      <c r="C19" s="2">
        <f>Table2[[#This Row],[SweepLow]]</f>
        <v>9.9999999999999995E-7</v>
      </c>
      <c r="D19" s="2">
        <f>Table2[[#This Row],[SweepHigh]]</f>
        <v>2.0000000000000001E-4</v>
      </c>
      <c r="E19" s="6">
        <f>Table2[[#This Row],[SweepSteps]]</f>
        <v>20</v>
      </c>
      <c r="F19" s="2" t="str">
        <f>Table2[[#This Row],[Sweep]]</f>
        <v>N</v>
      </c>
      <c r="G19" s="2" t="str">
        <f>Table2[[#This Row],[SweepStage]]</f>
        <v>[1:5]</v>
      </c>
      <c r="H19" s="3" t="str">
        <f>Table2[[#This Row],[SweepType]]</f>
        <v>Manual</v>
      </c>
      <c r="I19" s="5">
        <f>Table2[[#This Row],[SweepFactor]]</f>
        <v>5</v>
      </c>
      <c r="J19" s="2"/>
      <c r="K19" s="2"/>
      <c r="M19" s="2"/>
    </row>
    <row r="20" spans="1:13" x14ac:dyDescent="0.25">
      <c r="A20" s="2" t="str">
        <f>Table2[[#This Row],[Name]]</f>
        <v>dV</v>
      </c>
      <c r="B20" s="2">
        <f>Table2[[#This Row],[Base]]</f>
        <v>2.4</v>
      </c>
      <c r="C20" s="2">
        <f>Table2[[#This Row],[SweepLow]]</f>
        <v>0.1</v>
      </c>
      <c r="D20" s="2">
        <f>Table2[[#This Row],[SweepHigh]]</f>
        <v>3</v>
      </c>
      <c r="E20" s="6">
        <f>Table2[[#This Row],[SweepSteps]]</f>
        <v>20</v>
      </c>
      <c r="F20" s="2" t="str">
        <f>Table2[[#This Row],[Sweep]]</f>
        <v>N</v>
      </c>
      <c r="G20" s="2" t="str">
        <f>Table2[[#This Row],[SweepStage]]</f>
        <v>[1:5]</v>
      </c>
      <c r="H20" s="3" t="str">
        <f>Table2[[#This Row],[SweepType]]</f>
        <v>Manual</v>
      </c>
      <c r="I20" s="5">
        <f>Table2[[#This Row],[SweepFactor]]</f>
        <v>5</v>
      </c>
      <c r="J20" s="2"/>
      <c r="K20" s="2"/>
      <c r="M20" s="2"/>
    </row>
    <row r="21" spans="1:13" x14ac:dyDescent="0.25">
      <c r="A21" s="2" t="str">
        <f>Table2[[#This Row],[Name]]</f>
        <v>kM</v>
      </c>
      <c r="B21" s="2">
        <f>Table2[[#This Row],[Base]]</f>
        <v>4.3299999999999997E-8</v>
      </c>
      <c r="C21" s="2">
        <f>Table2[[#This Row],[SweepLow]]</f>
        <v>1.0000000000000001E-9</v>
      </c>
      <c r="D21" s="2">
        <f>Table2[[#This Row],[SweepHigh]]</f>
        <v>3.9999999999999998E-7</v>
      </c>
      <c r="E21" s="6">
        <f>Table2[[#This Row],[SweepSteps]]</f>
        <v>20</v>
      </c>
      <c r="F21" s="2" t="str">
        <f>Table2[[#This Row],[Sweep]]</f>
        <v>N</v>
      </c>
      <c r="G21" s="2" t="str">
        <f>Table2[[#This Row],[SweepStage]]</f>
        <v>[1:5]</v>
      </c>
      <c r="H21" s="3" t="str">
        <f>Table2[[#This Row],[SweepType]]</f>
        <v>Manual</v>
      </c>
      <c r="I21" s="5">
        <f>Table2[[#This Row],[SweepFactor]]</f>
        <v>5</v>
      </c>
      <c r="J21" s="2"/>
      <c r="K21" s="2"/>
      <c r="M21" s="2"/>
    </row>
    <row r="22" spans="1:13" x14ac:dyDescent="0.25">
      <c r="A22" s="2" t="str">
        <f>Table2[[#This Row],[Name]]</f>
        <v>kT4</v>
      </c>
      <c r="B22" s="2">
        <f>Table2[[#This Row],[Base]]</f>
        <v>1.0000000000000001E-5</v>
      </c>
      <c r="C22" s="2">
        <f>Table2[[#This Row],[SweepLow]]</f>
        <v>7.9999999999999996E-6</v>
      </c>
      <c r="D22" s="2">
        <f>Table2[[#This Row],[SweepHigh]]</f>
        <v>3.0000000000000001E-5</v>
      </c>
      <c r="E22" s="6">
        <f>Table2[[#This Row],[SweepSteps]]</f>
        <v>20</v>
      </c>
      <c r="F22" s="2" t="str">
        <f>Table2[[#This Row],[Sweep]]</f>
        <v>N</v>
      </c>
      <c r="G22" s="2" t="str">
        <f>Table2[[#This Row],[SweepStage]]</f>
        <v>[1:5]</v>
      </c>
      <c r="H22" s="3" t="str">
        <f>Table2[[#This Row],[SweepType]]</f>
        <v>Manual</v>
      </c>
      <c r="I22" s="5">
        <f>Table2[[#This Row],[SweepFactor]]</f>
        <v>5</v>
      </c>
      <c r="J22" s="2"/>
      <c r="K22" s="2"/>
      <c r="M22" s="2"/>
    </row>
    <row r="23" spans="1:13" x14ac:dyDescent="0.25">
      <c r="A23" s="2" t="str">
        <f>Table2[[#This Row],[Name]]</f>
        <v>kT4Mi</v>
      </c>
      <c r="B23" s="2">
        <f>Table2[[#This Row],[Base]]</f>
        <v>2.8E-3</v>
      </c>
      <c r="C23" s="2">
        <f>Table2[[#This Row],[SweepLow]]</f>
        <v>1E-4</v>
      </c>
      <c r="D23" s="2">
        <f>Table2[[#This Row],[SweepHigh]]</f>
        <v>0.05</v>
      </c>
      <c r="E23" s="6">
        <f>Table2[[#This Row],[SweepSteps]]</f>
        <v>20</v>
      </c>
      <c r="F23" s="2" t="str">
        <f>Table2[[#This Row],[Sweep]]</f>
        <v>N</v>
      </c>
      <c r="G23" s="2" t="str">
        <f>Table2[[#This Row],[SweepStage]]</f>
        <v>[1:5]</v>
      </c>
      <c r="H23" s="3" t="str">
        <f>Table2[[#This Row],[SweepType]]</f>
        <v>Manual</v>
      </c>
      <c r="I23" s="5">
        <f>Table2[[#This Row],[SweepFactor]]</f>
        <v>5</v>
      </c>
      <c r="J23" s="2"/>
      <c r="K23" s="2"/>
      <c r="M23" s="2"/>
    </row>
    <row r="24" spans="1:13" x14ac:dyDescent="0.25">
      <c r="A24" s="2" t="str">
        <f>Table2[[#This Row],[Name]]</f>
        <v>lraT4il</v>
      </c>
      <c r="B24" s="2">
        <f>Table2[[#This Row],[Base]]</f>
        <v>1000</v>
      </c>
      <c r="C24" s="2">
        <f>Table2[[#This Row],[SweepLow]]</f>
        <v>1</v>
      </c>
      <c r="D24" s="2">
        <f>Table2[[#This Row],[SweepHigh]]</f>
        <v>5000</v>
      </c>
      <c r="E24" s="6">
        <f>Table2[[#This Row],[SweepSteps]]</f>
        <v>20</v>
      </c>
      <c r="F24" s="2" t="str">
        <f>Table2[[#This Row],[Sweep]]</f>
        <v>N</v>
      </c>
      <c r="G24" s="2" t="str">
        <f>Table2[[#This Row],[SweepStage]]</f>
        <v>[3]</v>
      </c>
      <c r="H24" s="3" t="str">
        <f>Table2[[#This Row],[SweepType]]</f>
        <v>Manual</v>
      </c>
      <c r="I24" s="5">
        <f>Table2[[#This Row],[SweepFactor]]</f>
        <v>5</v>
      </c>
      <c r="J24" s="2"/>
      <c r="K24" s="2"/>
      <c r="M24" s="2"/>
    </row>
    <row r="25" spans="1:13" x14ac:dyDescent="0.25">
      <c r="A25" s="2" t="str">
        <f>Table2[[#This Row],[Name]]</f>
        <v>lT4i</v>
      </c>
      <c r="B25" s="2">
        <f>Table2[[#This Row],[Base]]</f>
        <v>0.01</v>
      </c>
      <c r="C25" s="2">
        <f>Table2[[#This Row],[SweepLow]]</f>
        <v>1E-3</v>
      </c>
      <c r="D25" s="2">
        <f>Table2[[#This Row],[SweepHigh]]</f>
        <v>3.5000000000000003E-2</v>
      </c>
      <c r="E25" s="6">
        <f>Table2[[#This Row],[SweepSteps]]</f>
        <v>20</v>
      </c>
      <c r="F25" s="2" t="str">
        <f>Table2[[#This Row],[Sweep]]</f>
        <v>N</v>
      </c>
      <c r="G25" s="2" t="str">
        <f>Table2[[#This Row],[SweepStage]]</f>
        <v>[1:5]</v>
      </c>
      <c r="H25" s="3" t="str">
        <f>Table2[[#This Row],[SweepType]]</f>
        <v>Manual</v>
      </c>
      <c r="I25" s="5">
        <f>Table2[[#This Row],[SweepFactor]]</f>
        <v>5</v>
      </c>
      <c r="J25" s="2"/>
      <c r="K25" s="2"/>
      <c r="M25" s="2"/>
    </row>
    <row r="26" spans="1:13" x14ac:dyDescent="0.25">
      <c r="A26" s="2" t="str">
        <f>Table2[[#This Row],[Name]]</f>
        <v>pMi</v>
      </c>
      <c r="B26" s="2">
        <f>Table2[[#This Row],[Base]]</f>
        <v>0.35</v>
      </c>
      <c r="C26" s="2">
        <f>Table2[[#This Row],[SweepLow]]</f>
        <v>6.9999999999999993E-2</v>
      </c>
      <c r="D26" s="2">
        <f>Table2[[#This Row],[SweepHigh]]</f>
        <v>1.75</v>
      </c>
      <c r="E26" s="6">
        <f>Table2[[#This Row],[SweepSteps]]</f>
        <v>20</v>
      </c>
      <c r="F26" s="2" t="str">
        <f>Table2[[#This Row],[Sweep]]</f>
        <v>N</v>
      </c>
      <c r="G26" s="2" t="str">
        <f>Table2[[#This Row],[SweepStage]]</f>
        <v>[1:5]</v>
      </c>
      <c r="H26" s="3" t="str">
        <f>Table2[[#This Row],[SweepType]]</f>
        <v>Manual</v>
      </c>
      <c r="I26" s="5">
        <f>Table2[[#This Row],[SweepFactor]]</f>
        <v>5</v>
      </c>
      <c r="J26" s="2"/>
      <c r="K26" s="2"/>
      <c r="M26" s="2"/>
    </row>
    <row r="27" spans="1:13" x14ac:dyDescent="0.25">
      <c r="A27" s="2" t="str">
        <f>Table2[[#This Row],[Name]]</f>
        <v>pT4i</v>
      </c>
      <c r="B27" s="2">
        <f>Table2[[#This Row],[Base]]</f>
        <v>38</v>
      </c>
      <c r="C27" s="2">
        <f>Table2[[#This Row],[SweepLow]]</f>
        <v>28</v>
      </c>
      <c r="D27" s="2">
        <f>Table2[[#This Row],[SweepHigh]]</f>
        <v>70</v>
      </c>
      <c r="E27" s="6">
        <f>Table2[[#This Row],[SweepSteps]]</f>
        <v>20</v>
      </c>
      <c r="F27" s="2" t="str">
        <f>Table2[[#This Row],[Sweep]]</f>
        <v>N</v>
      </c>
      <c r="G27" s="2" t="str">
        <f>Table2[[#This Row],[SweepStage]]</f>
        <v>[1:5]</v>
      </c>
      <c r="H27" s="3" t="str">
        <f>Table2[[#This Row],[SweepType]]</f>
        <v>Manual</v>
      </c>
      <c r="I27" s="5">
        <f>Table2[[#This Row],[SweepFactor]]</f>
        <v>5</v>
      </c>
      <c r="J27" s="2"/>
      <c r="K27" s="2"/>
      <c r="M27" s="2"/>
    </row>
    <row r="28" spans="1:13" x14ac:dyDescent="0.25">
      <c r="A28" s="2" t="str">
        <f>Table2[[#This Row],[Name]]</f>
        <v>pT4il</v>
      </c>
      <c r="B28" s="2">
        <f>Table2[[#This Row],[Base]]</f>
        <v>0</v>
      </c>
      <c r="C28" s="2">
        <f>Table2[[#This Row],[SweepLow]]</f>
        <v>0</v>
      </c>
      <c r="D28" s="2">
        <f>Table2[[#This Row],[SweepHigh]]</f>
        <v>60</v>
      </c>
      <c r="E28" s="6">
        <f>Table2[[#This Row],[SweepSteps]]</f>
        <v>20</v>
      </c>
      <c r="F28" s="2" t="str">
        <f>Table2[[#This Row],[Sweep]]</f>
        <v>N</v>
      </c>
      <c r="G28" s="2" t="str">
        <f>Table2[[#This Row],[SweepStage]]</f>
        <v>[1:5]</v>
      </c>
      <c r="H28" s="3" t="str">
        <f>Table2[[#This Row],[SweepType]]</f>
        <v>Manual</v>
      </c>
      <c r="I28" s="5">
        <f>Table2[[#This Row],[SweepFactor]]</f>
        <v>1</v>
      </c>
      <c r="J28" s="2"/>
      <c r="K28" s="2"/>
      <c r="M28" s="2"/>
    </row>
    <row r="29" spans="1:13" x14ac:dyDescent="0.25">
      <c r="A29" s="2" t="str">
        <f>Table2[[#This Row],[Name]]</f>
        <v>rM</v>
      </c>
      <c r="B29" s="2">
        <f>Table2[[#This Row],[Base]]</f>
        <v>3.0000000000000001E-3</v>
      </c>
      <c r="C29" s="2">
        <f>Table2[[#This Row],[SweepLow]]</f>
        <v>0</v>
      </c>
      <c r="D29" s="2">
        <f>Table2[[#This Row],[SweepHigh]]</f>
        <v>1.6E-2</v>
      </c>
      <c r="E29" s="6">
        <f>Table2[[#This Row],[SweepSteps]]</f>
        <v>20</v>
      </c>
      <c r="F29" s="2" t="str">
        <f>Table2[[#This Row],[Sweep]]</f>
        <v>N</v>
      </c>
      <c r="G29" s="2" t="str">
        <f>Table2[[#This Row],[SweepStage]]</f>
        <v>[1:5]</v>
      </c>
      <c r="H29" s="3" t="str">
        <f>Table2[[#This Row],[SweepType]]</f>
        <v>Manual</v>
      </c>
      <c r="I29" s="5">
        <f>Table2[[#This Row],[SweepFactor]]</f>
        <v>5</v>
      </c>
      <c r="J29" s="2"/>
      <c r="K29" s="2"/>
      <c r="M29" s="2"/>
    </row>
    <row r="30" spans="1:13" x14ac:dyDescent="0.25">
      <c r="A30" s="2" t="str">
        <f>Table2[[#This Row],[Name]]</f>
        <v>rT4</v>
      </c>
      <c r="B30" s="2">
        <f>Table2[[#This Row],[Base]]</f>
        <v>0.01</v>
      </c>
      <c r="C30" s="2">
        <f>Table2[[#This Row],[SweepLow]]</f>
        <v>1E-3</v>
      </c>
      <c r="D30" s="2">
        <f>Table2[[#This Row],[SweepHigh]]</f>
        <v>0.05</v>
      </c>
      <c r="E30" s="6">
        <f>Table2[[#This Row],[SweepSteps]]</f>
        <v>20</v>
      </c>
      <c r="F30" s="2" t="str">
        <f>Table2[[#This Row],[Sweep]]</f>
        <v>N</v>
      </c>
      <c r="G30" s="2" t="str">
        <f>Table2[[#This Row],[SweepStage]]</f>
        <v>[1:5]</v>
      </c>
      <c r="H30" s="3" t="str">
        <f>Table2[[#This Row],[SweepType]]</f>
        <v>Manual</v>
      </c>
      <c r="I30" s="5">
        <f>Table2[[#This Row],[SweepFactor]]</f>
        <v>5</v>
      </c>
      <c r="J30" s="2"/>
      <c r="K30" s="2"/>
      <c r="M30" s="2"/>
    </row>
    <row r="31" spans="1:13" x14ac:dyDescent="0.25">
      <c r="A31" s="2" t="str">
        <f>Table2[[#This Row],[Name]]</f>
        <v>rT8</v>
      </c>
      <c r="B31" s="2">
        <f>Table2[[#This Row],[Base]]</f>
        <v>0.01</v>
      </c>
      <c r="C31" s="2">
        <f>Table2[[#This Row],[SweepLow]]</f>
        <v>1E-4</v>
      </c>
      <c r="D31" s="2">
        <f>Table2[[#This Row],[SweepHigh]]</f>
        <v>0.2</v>
      </c>
      <c r="E31" s="6">
        <f>Table2[[#This Row],[SweepSteps]]</f>
        <v>20</v>
      </c>
      <c r="F31" s="2" t="str">
        <f>Table2[[#This Row],[Sweep]]</f>
        <v>N</v>
      </c>
      <c r="G31" s="2" t="str">
        <f>Table2[[#This Row],[SweepStage]]</f>
        <v>[1:5]</v>
      </c>
      <c r="H31" s="3" t="str">
        <f>Table2[[#This Row],[SweepType]]</f>
        <v>Manual</v>
      </c>
      <c r="I31" s="5">
        <f>Table2[[#This Row],[SweepFactor]]</f>
        <v>5</v>
      </c>
      <c r="J31" s="2"/>
      <c r="K31" s="2"/>
      <c r="M31" s="2"/>
    </row>
    <row r="32" spans="1:13" x14ac:dyDescent="0.25">
      <c r="A32" s="2" t="str">
        <f>Table2[[#This Row],[Name]]</f>
        <v>rT8T4i</v>
      </c>
      <c r="B32" s="2">
        <f>Table2[[#This Row],[Base]]</f>
        <v>0.01</v>
      </c>
      <c r="C32" s="2">
        <f>Table2[[#This Row],[SweepLow]]</f>
        <v>1E-4</v>
      </c>
      <c r="D32" s="2">
        <f>Table2[[#This Row],[SweepHigh]]</f>
        <v>0.2</v>
      </c>
      <c r="E32" s="6">
        <f>Table2[[#This Row],[SweepSteps]]</f>
        <v>20</v>
      </c>
      <c r="F32" s="2" t="str">
        <f>Table2[[#This Row],[Sweep]]</f>
        <v>N</v>
      </c>
      <c r="G32" s="2" t="str">
        <f>Table2[[#This Row],[SweepStage]]</f>
        <v>[1:5]</v>
      </c>
      <c r="H32" s="3" t="str">
        <f>Table2[[#This Row],[SweepType]]</f>
        <v>Manual</v>
      </c>
      <c r="I32" s="5">
        <f>Table2[[#This Row],[SweepFactor]]</f>
        <v>5</v>
      </c>
      <c r="J32" s="2"/>
      <c r="K32" s="2"/>
      <c r="M32" s="2"/>
    </row>
    <row r="33" spans="1:13" x14ac:dyDescent="0.25">
      <c r="A33" s="2" t="str">
        <f>Table2[[#This Row],[Name]]</f>
        <v>sM</v>
      </c>
      <c r="B33" s="2">
        <f>Table2[[#This Row],[Base]]</f>
        <v>0.15</v>
      </c>
      <c r="C33" s="2">
        <f>Table2[[#This Row],[SweepLow]]</f>
        <v>1E-3</v>
      </c>
      <c r="D33" s="2">
        <f>Table2[[#This Row],[SweepHigh]]</f>
        <v>2.5</v>
      </c>
      <c r="E33" s="6">
        <f>Table2[[#This Row],[SweepSteps]]</f>
        <v>20</v>
      </c>
      <c r="F33" s="2" t="str">
        <f>Table2[[#This Row],[Sweep]]</f>
        <v>N</v>
      </c>
      <c r="G33" s="2" t="str">
        <f>Table2[[#This Row],[SweepStage]]</f>
        <v>[1:5]</v>
      </c>
      <c r="H33" s="3" t="str">
        <f>Table2[[#This Row],[SweepType]]</f>
        <v>Manual</v>
      </c>
      <c r="I33" s="5">
        <f>Table2[[#This Row],[SweepFactor]]</f>
        <v>5</v>
      </c>
      <c r="J33" s="2"/>
      <c r="K33" s="2"/>
      <c r="M33" s="2"/>
    </row>
    <row r="34" spans="1:13" x14ac:dyDescent="0.25">
      <c r="A34" s="2" t="str">
        <f>Table2[[#This Row],[Name]]</f>
        <v>sT4</v>
      </c>
      <c r="B34" s="2">
        <f>Table2[[#This Row],[Base]]</f>
        <v>6</v>
      </c>
      <c r="C34" s="2">
        <f>Table2[[#This Row],[SweepLow]]</f>
        <v>5</v>
      </c>
      <c r="D34" s="2">
        <f>Table2[[#This Row],[SweepHigh]]</f>
        <v>15</v>
      </c>
      <c r="E34" s="6">
        <f>Table2[[#This Row],[SweepSteps]]</f>
        <v>20</v>
      </c>
      <c r="F34" s="2" t="str">
        <f>Table2[[#This Row],[Sweep]]</f>
        <v>N</v>
      </c>
      <c r="G34" s="2" t="str">
        <f>Table2[[#This Row],[SweepStage]]</f>
        <v>[1:5]</v>
      </c>
      <c r="H34" s="3" t="str">
        <f>Table2[[#This Row],[SweepType]]</f>
        <v>Manual</v>
      </c>
      <c r="I34" s="5">
        <f>Table2[[#This Row],[SweepFactor]]</f>
        <v>5</v>
      </c>
      <c r="J34" s="2"/>
      <c r="K34" s="2"/>
      <c r="M34" s="2"/>
    </row>
    <row r="35" spans="1:13" x14ac:dyDescent="0.25">
      <c r="A35" s="2" t="str">
        <f>Table2[[#This Row],[Name]]</f>
        <v>sT8</v>
      </c>
      <c r="B35" s="2">
        <f>Table2[[#This Row],[Base]]</f>
        <v>0.5</v>
      </c>
      <c r="C35" s="2">
        <f>Table2[[#This Row],[SweepLow]]</f>
        <v>1E-3</v>
      </c>
      <c r="D35" s="2">
        <f>Table2[[#This Row],[SweepHigh]]</f>
        <v>2</v>
      </c>
      <c r="E35" s="6">
        <f>Table2[[#This Row],[SweepSteps]]</f>
        <v>20</v>
      </c>
      <c r="F35" s="2" t="str">
        <f>Table2[[#This Row],[Sweep]]</f>
        <v>N</v>
      </c>
      <c r="G35" s="2" t="str">
        <f>Table2[[#This Row],[SweepStage]]</f>
        <v>[1:5]</v>
      </c>
      <c r="H35" s="3" t="str">
        <f>Table2[[#This Row],[SweepType]]</f>
        <v>Manual</v>
      </c>
      <c r="I35" s="5">
        <f>Table2[[#This Row],[SweepFactor]]</f>
        <v>5</v>
      </c>
      <c r="J35" s="2"/>
      <c r="K35" s="2"/>
      <c r="M35" s="2"/>
    </row>
    <row r="36" spans="1:13" x14ac:dyDescent="0.25">
      <c r="A36" s="2" t="str">
        <f>Table2[[#This Row],[Name]]</f>
        <v>artkT8</v>
      </c>
      <c r="B36" s="2">
        <f>Table2[[#This Row],[Base]]</f>
        <v>1</v>
      </c>
      <c r="C36" s="2">
        <f>Table2[[#This Row],[SweepLow]]</f>
        <v>1</v>
      </c>
      <c r="D36" s="2">
        <f>Table2[[#This Row],[SweepHigh]]</f>
        <v>1</v>
      </c>
      <c r="E36" s="6">
        <f>Table2[[#This Row],[SweepSteps]]</f>
        <v>10</v>
      </c>
      <c r="F36" s="2" t="str">
        <f>Table2[[#This Row],[Sweep]]</f>
        <v>N</v>
      </c>
      <c r="G36" s="2" t="str">
        <f>Table2[[#This Row],[SweepStage]]</f>
        <v>[1:5]</v>
      </c>
      <c r="H36" s="3" t="str">
        <f>Table2[[#This Row],[SweepType]]</f>
        <v>-</v>
      </c>
      <c r="I36" s="5">
        <f>Table2[[#This Row],[SweepFactor]]</f>
        <v>1</v>
      </c>
      <c r="J36" s="2"/>
      <c r="K36" s="2"/>
      <c r="M36" s="2"/>
    </row>
    <row r="37" spans="1:13" x14ac:dyDescent="0.25">
      <c r="A37" s="2" t="str">
        <f>Table2[[#This Row],[Name]]</f>
        <v>artpT8i</v>
      </c>
      <c r="B37" s="2">
        <f>Table2[[#This Row],[Base]]</f>
        <v>1</v>
      </c>
      <c r="C37" s="2">
        <f>Table2[[#This Row],[SweepLow]]</f>
        <v>1</v>
      </c>
      <c r="D37" s="2">
        <f>Table2[[#This Row],[SweepHigh]]</f>
        <v>1</v>
      </c>
      <c r="E37" s="6">
        <f>Table2[[#This Row],[SweepSteps]]</f>
        <v>10</v>
      </c>
      <c r="F37" s="2" t="str">
        <f>Table2[[#This Row],[Sweep]]</f>
        <v>N</v>
      </c>
      <c r="G37" s="2" t="str">
        <f>Table2[[#This Row],[SweepStage]]</f>
        <v>[1:5]</v>
      </c>
      <c r="H37" s="3" t="str">
        <f>Table2[[#This Row],[SweepType]]</f>
        <v>-</v>
      </c>
      <c r="I37" s="5">
        <f>Table2[[#This Row],[SweepFactor]]</f>
        <v>1</v>
      </c>
      <c r="J37" s="2"/>
      <c r="K37" s="2"/>
      <c r="M37" s="2"/>
    </row>
    <row r="38" spans="1:13" x14ac:dyDescent="0.25">
      <c r="A38" s="2" t="str">
        <f>Table2[[#This Row],[Name]]</f>
        <v>aVT4i</v>
      </c>
      <c r="B38" s="2">
        <f>Table2[[#This Row],[Base]]</f>
        <v>1</v>
      </c>
      <c r="C38" s="2">
        <f>Table2[[#This Row],[SweepLow]]</f>
        <v>1</v>
      </c>
      <c r="D38" s="2">
        <f>Table2[[#This Row],[SweepHigh]]</f>
        <v>1</v>
      </c>
      <c r="E38" s="6">
        <f>Table2[[#This Row],[SweepSteps]]</f>
        <v>10</v>
      </c>
      <c r="F38" s="2" t="str">
        <f>Table2[[#This Row],[Sweep]]</f>
        <v>N</v>
      </c>
      <c r="G38" s="2" t="str">
        <f>Table2[[#This Row],[SweepStage]]</f>
        <v>[1:5]</v>
      </c>
      <c r="H38" s="3" t="str">
        <f>Table2[[#This Row],[SweepType]]</f>
        <v>-</v>
      </c>
      <c r="I38" s="5">
        <f>Table2[[#This Row],[SweepFactor]]</f>
        <v>1</v>
      </c>
      <c r="J38" s="2"/>
      <c r="K38" s="2"/>
      <c r="M38" s="2"/>
    </row>
    <row r="39" spans="1:13" x14ac:dyDescent="0.25">
      <c r="A39" s="2" t="str">
        <f>Table2[[#This Row],[Name]]</f>
        <v>CD</v>
      </c>
      <c r="B39" s="2">
        <f>Table2[[#This Row],[Base]]</f>
        <v>1</v>
      </c>
      <c r="C39" s="2">
        <f>Table2[[#This Row],[SweepLow]]</f>
        <v>1</v>
      </c>
      <c r="D39" s="2">
        <f>Table2[[#This Row],[SweepHigh]]</f>
        <v>1</v>
      </c>
      <c r="E39" s="6">
        <f>Table2[[#This Row],[SweepSteps]]</f>
        <v>10</v>
      </c>
      <c r="F39" s="2" t="str">
        <f>Table2[[#This Row],[Sweep]]</f>
        <v>N</v>
      </c>
      <c r="G39" s="2" t="str">
        <f>Table2[[#This Row],[SweepStage]]</f>
        <v>[1:5]</v>
      </c>
      <c r="H39" s="3" t="str">
        <f>Table2[[#This Row],[SweepType]]</f>
        <v>-</v>
      </c>
      <c r="I39" s="5">
        <f>Table2[[#This Row],[SweepFactor]]</f>
        <v>1</v>
      </c>
      <c r="J39" s="2"/>
      <c r="K39" s="2"/>
      <c r="M39" s="2"/>
    </row>
    <row r="40" spans="1:13" x14ac:dyDescent="0.25">
      <c r="A40" s="2" t="str">
        <f>Table2[[#This Row],[Name]]</f>
        <v>CTM</v>
      </c>
      <c r="B40" s="2">
        <f>Table2[[#This Row],[Base]]</f>
        <v>1</v>
      </c>
      <c r="C40" s="2">
        <f>Table2[[#This Row],[SweepLow]]</f>
        <v>1</v>
      </c>
      <c r="D40" s="2">
        <f>Table2[[#This Row],[SweepHigh]]</f>
        <v>1</v>
      </c>
      <c r="E40" s="6">
        <f>Table2[[#This Row],[SweepSteps]]</f>
        <v>10</v>
      </c>
      <c r="F40" s="2" t="str">
        <f>Table2[[#This Row],[Sweep]]</f>
        <v>N</v>
      </c>
      <c r="G40" s="2" t="str">
        <f>Table2[[#This Row],[SweepStage]]</f>
        <v>[1:5]</v>
      </c>
      <c r="H40" s="3" t="str">
        <f>Table2[[#This Row],[SweepType]]</f>
        <v>-</v>
      </c>
      <c r="I40" s="5">
        <f>Table2[[#This Row],[SweepFactor]]</f>
        <v>1</v>
      </c>
      <c r="J40" s="2"/>
      <c r="K40" s="2"/>
      <c r="M40" s="2"/>
    </row>
    <row r="41" spans="1:13" x14ac:dyDescent="0.25">
      <c r="A41" s="2" t="str">
        <f>Table2[[#This Row],[Name]]</f>
        <v>D_0</v>
      </c>
      <c r="B41" s="2">
        <f>Table2[[#This Row],[Base]]</f>
        <v>1</v>
      </c>
      <c r="C41" s="2">
        <f>Table2[[#This Row],[SweepLow]]</f>
        <v>1</v>
      </c>
      <c r="D41" s="2">
        <f>Table2[[#This Row],[SweepHigh]]</f>
        <v>1</v>
      </c>
      <c r="E41" s="6">
        <f>Table2[[#This Row],[SweepSteps]]</f>
        <v>10</v>
      </c>
      <c r="F41" s="2" t="str">
        <f>Table2[[#This Row],[Sweep]]</f>
        <v>N</v>
      </c>
      <c r="G41" s="2" t="str">
        <f>Table2[[#This Row],[SweepStage]]</f>
        <v>[1:5]</v>
      </c>
      <c r="H41" s="3" t="str">
        <f>Table2[[#This Row],[SweepType]]</f>
        <v>-</v>
      </c>
      <c r="I41" s="5">
        <f>Table2[[#This Row],[SweepFactor]]</f>
        <v>1</v>
      </c>
      <c r="J41" s="2"/>
      <c r="K41" s="2"/>
      <c r="M41" s="2"/>
    </row>
    <row r="42" spans="1:13" x14ac:dyDescent="0.25">
      <c r="A42" s="2" t="str">
        <f>Table2[[#This Row],[Name]]</f>
        <v>dD</v>
      </c>
      <c r="B42" s="2">
        <f>Table2[[#This Row],[Base]]</f>
        <v>1</v>
      </c>
      <c r="C42" s="2">
        <f>Table2[[#This Row],[SweepLow]]</f>
        <v>1</v>
      </c>
      <c r="D42" s="2">
        <f>Table2[[#This Row],[SweepHigh]]</f>
        <v>1</v>
      </c>
      <c r="E42" s="6">
        <f>Table2[[#This Row],[SweepSteps]]</f>
        <v>10</v>
      </c>
      <c r="F42" s="2" t="str">
        <f>Table2[[#This Row],[Sweep]]</f>
        <v>N</v>
      </c>
      <c r="G42" s="2" t="str">
        <f>Table2[[#This Row],[SweepStage]]</f>
        <v>[1:5]</v>
      </c>
      <c r="H42" s="3" t="str">
        <f>Table2[[#This Row],[SweepType]]</f>
        <v>-</v>
      </c>
      <c r="I42" s="5">
        <f>Table2[[#This Row],[SweepFactor]]</f>
        <v>1</v>
      </c>
      <c r="J42" s="2"/>
      <c r="K42" s="2"/>
      <c r="M42" s="2"/>
    </row>
    <row r="43" spans="1:13" x14ac:dyDescent="0.25">
      <c r="A43" s="2" t="str">
        <f>Table2[[#This Row],[Name]]</f>
        <v>dDi</v>
      </c>
      <c r="B43" s="2">
        <f>Table2[[#This Row],[Base]]</f>
        <v>1</v>
      </c>
      <c r="C43" s="2">
        <f>Table2[[#This Row],[SweepLow]]</f>
        <v>1</v>
      </c>
      <c r="D43" s="2">
        <f>Table2[[#This Row],[SweepHigh]]</f>
        <v>1</v>
      </c>
      <c r="E43" s="6">
        <f>Table2[[#This Row],[SweepSteps]]</f>
        <v>10</v>
      </c>
      <c r="F43" s="2" t="str">
        <f>Table2[[#This Row],[Sweep]]</f>
        <v>N</v>
      </c>
      <c r="G43" s="2" t="str">
        <f>Table2[[#This Row],[SweepStage]]</f>
        <v>[1:5]</v>
      </c>
      <c r="H43" s="3" t="str">
        <f>Table2[[#This Row],[SweepType]]</f>
        <v>-</v>
      </c>
      <c r="I43" s="5">
        <f>Table2[[#This Row],[SweepFactor]]</f>
        <v>1</v>
      </c>
      <c r="J43" s="2"/>
      <c r="K43" s="2"/>
      <c r="M43" s="2"/>
    </row>
    <row r="44" spans="1:13" x14ac:dyDescent="0.25">
      <c r="A44" s="2" t="str">
        <f>Table2[[#This Row],[Name]]</f>
        <v>dDiX</v>
      </c>
      <c r="B44" s="2">
        <f>Table2[[#This Row],[Base]]</f>
        <v>1</v>
      </c>
      <c r="C44" s="2">
        <f>Table2[[#This Row],[SweepLow]]</f>
        <v>1</v>
      </c>
      <c r="D44" s="2">
        <f>Table2[[#This Row],[SweepHigh]]</f>
        <v>1</v>
      </c>
      <c r="E44" s="6">
        <f>Table2[[#This Row],[SweepSteps]]</f>
        <v>10</v>
      </c>
      <c r="F44" s="2" t="str">
        <f>Table2[[#This Row],[Sweep]]</f>
        <v>N</v>
      </c>
      <c r="G44" s="2" t="str">
        <f>Table2[[#This Row],[SweepStage]]</f>
        <v>[1:5]</v>
      </c>
      <c r="H44" s="3" t="str">
        <f>Table2[[#This Row],[SweepType]]</f>
        <v>-</v>
      </c>
      <c r="I44" s="5">
        <f>Table2[[#This Row],[SweepFactor]]</f>
        <v>1</v>
      </c>
      <c r="J44" s="2"/>
      <c r="K44" s="2"/>
      <c r="M44" s="2"/>
    </row>
    <row r="45" spans="1:13" x14ac:dyDescent="0.25">
      <c r="A45" s="2" t="str">
        <f>Table2[[#This Row],[Name]]</f>
        <v>dDX</v>
      </c>
      <c r="B45" s="2">
        <f>Table2[[#This Row],[Base]]</f>
        <v>1</v>
      </c>
      <c r="C45" s="2">
        <f>Table2[[#This Row],[SweepLow]]</f>
        <v>1</v>
      </c>
      <c r="D45" s="2">
        <f>Table2[[#This Row],[SweepHigh]]</f>
        <v>1</v>
      </c>
      <c r="E45" s="6">
        <f>Table2[[#This Row],[SweepSteps]]</f>
        <v>10</v>
      </c>
      <c r="F45" s="2" t="str">
        <f>Table2[[#This Row],[Sweep]]</f>
        <v>N</v>
      </c>
      <c r="G45" s="2" t="str">
        <f>Table2[[#This Row],[SweepStage]]</f>
        <v>[1:5]</v>
      </c>
      <c r="H45" s="3" t="str">
        <f>Table2[[#This Row],[SweepType]]</f>
        <v>-</v>
      </c>
      <c r="I45" s="5">
        <f>Table2[[#This Row],[SweepFactor]]</f>
        <v>1</v>
      </c>
      <c r="J45" s="2"/>
      <c r="K45" s="2"/>
      <c r="M45" s="2"/>
    </row>
    <row r="46" spans="1:13" x14ac:dyDescent="0.25">
      <c r="A46" s="2" t="str">
        <f>Table2[[#This Row],[Name]]</f>
        <v>Di_0</v>
      </c>
      <c r="B46" s="2">
        <f>Table2[[#This Row],[Base]]</f>
        <v>1</v>
      </c>
      <c r="C46" s="2">
        <f>Table2[[#This Row],[SweepLow]]</f>
        <v>1</v>
      </c>
      <c r="D46" s="2">
        <f>Table2[[#This Row],[SweepHigh]]</f>
        <v>1</v>
      </c>
      <c r="E46" s="6">
        <f>Table2[[#This Row],[SweepSteps]]</f>
        <v>10</v>
      </c>
      <c r="F46" s="2" t="str">
        <f>Table2[[#This Row],[Sweep]]</f>
        <v>N</v>
      </c>
      <c r="G46" s="2" t="str">
        <f>Table2[[#This Row],[SweepStage]]</f>
        <v>[1:5]</v>
      </c>
      <c r="H46" s="3" t="str">
        <f>Table2[[#This Row],[SweepType]]</f>
        <v>-</v>
      </c>
      <c r="I46" s="5">
        <f>Table2[[#This Row],[SweepFactor]]</f>
        <v>1</v>
      </c>
      <c r="J46" s="2"/>
      <c r="K46" s="2"/>
      <c r="M46" s="2"/>
    </row>
    <row r="47" spans="1:13" x14ac:dyDescent="0.25">
      <c r="A47" s="2" t="str">
        <f>Table2[[#This Row],[Name]]</f>
        <v>dMX</v>
      </c>
      <c r="B47" s="2">
        <f>Table2[[#This Row],[Base]]</f>
        <v>1</v>
      </c>
      <c r="C47" s="2">
        <f>Table2[[#This Row],[SweepLow]]</f>
        <v>1</v>
      </c>
      <c r="D47" s="2">
        <f>Table2[[#This Row],[SweepHigh]]</f>
        <v>1</v>
      </c>
      <c r="E47" s="6">
        <f>Table2[[#This Row],[SweepSteps]]</f>
        <v>10</v>
      </c>
      <c r="F47" s="2" t="str">
        <f>Table2[[#This Row],[Sweep]]</f>
        <v>N</v>
      </c>
      <c r="G47" s="2" t="str">
        <f>Table2[[#This Row],[SweepStage]]</f>
        <v>[1:5]</v>
      </c>
      <c r="H47" s="3" t="str">
        <f>Table2[[#This Row],[SweepType]]</f>
        <v>-</v>
      </c>
      <c r="I47" s="5">
        <f>Table2[[#This Row],[SweepFactor]]</f>
        <v>1</v>
      </c>
      <c r="J47" s="2"/>
      <c r="K47" s="2"/>
      <c r="M47" s="2"/>
    </row>
    <row r="48" spans="1:13" x14ac:dyDescent="0.25">
      <c r="A48" s="2" t="str">
        <f>Table2[[#This Row],[Name]]</f>
        <v>dT4iX</v>
      </c>
      <c r="B48" s="2">
        <f>Table2[[#This Row],[Base]]</f>
        <v>1</v>
      </c>
      <c r="C48" s="2">
        <f>Table2[[#This Row],[SweepLow]]</f>
        <v>1</v>
      </c>
      <c r="D48" s="2">
        <f>Table2[[#This Row],[SweepHigh]]</f>
        <v>1</v>
      </c>
      <c r="E48" s="6">
        <f>Table2[[#This Row],[SweepSteps]]</f>
        <v>10</v>
      </c>
      <c r="F48" s="2" t="str">
        <f>Table2[[#This Row],[Sweep]]</f>
        <v>N</v>
      </c>
      <c r="G48" s="2" t="str">
        <f>Table2[[#This Row],[SweepStage]]</f>
        <v>[1:5]</v>
      </c>
      <c r="H48" s="3" t="str">
        <f>Table2[[#This Row],[SweepType]]</f>
        <v>-</v>
      </c>
      <c r="I48" s="5">
        <f>Table2[[#This Row],[SweepFactor]]</f>
        <v>1</v>
      </c>
      <c r="J48" s="2"/>
      <c r="K48" s="2"/>
      <c r="M48" s="2"/>
    </row>
    <row r="49" spans="1:13" x14ac:dyDescent="0.25">
      <c r="A49" s="2" t="str">
        <f>Table2[[#This Row],[Name]]</f>
        <v>dT8i</v>
      </c>
      <c r="B49" s="2">
        <f>Table2[[#This Row],[Base]]</f>
        <v>1</v>
      </c>
      <c r="C49" s="2">
        <f>Table2[[#This Row],[SweepLow]]</f>
        <v>1</v>
      </c>
      <c r="D49" s="2">
        <f>Table2[[#This Row],[SweepHigh]]</f>
        <v>1</v>
      </c>
      <c r="E49" s="6">
        <f>Table2[[#This Row],[SweepSteps]]</f>
        <v>10</v>
      </c>
      <c r="F49" s="2" t="str">
        <f>Table2[[#This Row],[Sweep]]</f>
        <v>N</v>
      </c>
      <c r="G49" s="2" t="str">
        <f>Table2[[#This Row],[SweepStage]]</f>
        <v>[1:5]</v>
      </c>
      <c r="H49" s="3" t="str">
        <f>Table2[[#This Row],[SweepType]]</f>
        <v>-</v>
      </c>
      <c r="I49" s="5">
        <f>Table2[[#This Row],[SweepFactor]]</f>
        <v>1</v>
      </c>
      <c r="J49" s="2"/>
      <c r="K49" s="2"/>
      <c r="M49" s="2"/>
    </row>
    <row r="50" spans="1:13" x14ac:dyDescent="0.25">
      <c r="A50" s="2" t="str">
        <f>Table2[[#This Row],[Name]]</f>
        <v>dTM</v>
      </c>
      <c r="B50" s="2">
        <f>Table2[[#This Row],[Base]]</f>
        <v>1</v>
      </c>
      <c r="C50" s="2">
        <f>Table2[[#This Row],[SweepLow]]</f>
        <v>1</v>
      </c>
      <c r="D50" s="2">
        <f>Table2[[#This Row],[SweepHigh]]</f>
        <v>1</v>
      </c>
      <c r="E50" s="6">
        <f>Table2[[#This Row],[SweepSteps]]</f>
        <v>10</v>
      </c>
      <c r="F50" s="2" t="str">
        <f>Table2[[#This Row],[Sweep]]</f>
        <v>N</v>
      </c>
      <c r="G50" s="2" t="str">
        <f>Table2[[#This Row],[SweepStage]]</f>
        <v>[1:5]</v>
      </c>
      <c r="H50" s="3" t="str">
        <f>Table2[[#This Row],[SweepType]]</f>
        <v>-</v>
      </c>
      <c r="I50" s="5">
        <f>Table2[[#This Row],[SweepFactor]]</f>
        <v>1</v>
      </c>
      <c r="J50" s="2"/>
      <c r="K50" s="2"/>
      <c r="M50" s="2"/>
    </row>
    <row r="51" spans="1:13" x14ac:dyDescent="0.25">
      <c r="A51" s="2" t="str">
        <f>Table2[[#This Row],[Name]]</f>
        <v>dVMMi</v>
      </c>
      <c r="B51" s="2">
        <f>Table2[[#This Row],[Base]]</f>
        <v>1</v>
      </c>
      <c r="C51" s="2">
        <f>Table2[[#This Row],[SweepLow]]</f>
        <v>1</v>
      </c>
      <c r="D51" s="2">
        <f>Table2[[#This Row],[SweepHigh]]</f>
        <v>1</v>
      </c>
      <c r="E51" s="6">
        <f>Table2[[#This Row],[SweepSteps]]</f>
        <v>10</v>
      </c>
      <c r="F51" s="2" t="str">
        <f>Table2[[#This Row],[Sweep]]</f>
        <v>N</v>
      </c>
      <c r="G51" s="2" t="str">
        <f>Table2[[#This Row],[SweepStage]]</f>
        <v>[1:5]</v>
      </c>
      <c r="H51" s="3" t="str">
        <f>Table2[[#This Row],[SweepType]]</f>
        <v>-</v>
      </c>
      <c r="I51" s="5">
        <f>Table2[[#This Row],[SweepFactor]]</f>
        <v>1</v>
      </c>
      <c r="J51" s="2"/>
      <c r="K51" s="2"/>
      <c r="M51" s="2"/>
    </row>
    <row r="52" spans="1:13" x14ac:dyDescent="0.25">
      <c r="A52" s="2" t="str">
        <f>Table2[[#This Row],[Name]]</f>
        <v>InitVars</v>
      </c>
      <c r="B52" s="2">
        <f>Table2[[#This Row],[Base]]</f>
        <v>1</v>
      </c>
      <c r="C52" s="2">
        <f>Table2[[#This Row],[SweepLow]]</f>
        <v>1</v>
      </c>
      <c r="D52" s="2">
        <f>Table2[[#This Row],[SweepHigh]]</f>
        <v>1</v>
      </c>
      <c r="E52" s="6">
        <f>Table2[[#This Row],[SweepSteps]]</f>
        <v>10</v>
      </c>
      <c r="F52" s="2" t="str">
        <f>Table2[[#This Row],[Sweep]]</f>
        <v>N</v>
      </c>
      <c r="G52" s="2" t="str">
        <f>Table2[[#This Row],[SweepStage]]</f>
        <v>[1:5]</v>
      </c>
      <c r="H52" s="3" t="str">
        <f>Table2[[#This Row],[SweepType]]</f>
        <v>-</v>
      </c>
      <c r="I52" s="5">
        <f>Table2[[#This Row],[SweepFactor]]</f>
        <v>1</v>
      </c>
      <c r="J52" s="2"/>
      <c r="K52" s="2"/>
      <c r="M52" s="2"/>
    </row>
    <row r="53" spans="1:13" x14ac:dyDescent="0.25">
      <c r="A53" s="2" t="str">
        <f>Table2[[#This Row],[Name]]</f>
        <v>kD</v>
      </c>
      <c r="B53" s="2">
        <f>Table2[[#This Row],[Base]]</f>
        <v>1</v>
      </c>
      <c r="C53" s="2">
        <f>Table2[[#This Row],[SweepLow]]</f>
        <v>1</v>
      </c>
      <c r="D53" s="2">
        <f>Table2[[#This Row],[SweepHigh]]</f>
        <v>1</v>
      </c>
      <c r="E53" s="6">
        <f>Table2[[#This Row],[SweepSteps]]</f>
        <v>10</v>
      </c>
      <c r="F53" s="2" t="str">
        <f>Table2[[#This Row],[Sweep]]</f>
        <v>N</v>
      </c>
      <c r="G53" s="2" t="str">
        <f>Table2[[#This Row],[SweepStage]]</f>
        <v>[1:5]</v>
      </c>
      <c r="H53" s="3" t="str">
        <f>Table2[[#This Row],[SweepType]]</f>
        <v>-</v>
      </c>
      <c r="I53" s="5">
        <f>Table2[[#This Row],[SweepFactor]]</f>
        <v>1</v>
      </c>
      <c r="J53" s="2"/>
      <c r="K53" s="2"/>
      <c r="M53" s="2"/>
    </row>
    <row r="54" spans="1:13" x14ac:dyDescent="0.25">
      <c r="A54" s="2" t="str">
        <f>Table2[[#This Row],[Name]]</f>
        <v>kT8</v>
      </c>
      <c r="B54" s="2">
        <f>Table2[[#This Row],[Base]]</f>
        <v>1</v>
      </c>
      <c r="C54" s="2">
        <f>Table2[[#This Row],[SweepLow]]</f>
        <v>1</v>
      </c>
      <c r="D54" s="2">
        <f>Table2[[#This Row],[SweepHigh]]</f>
        <v>1</v>
      </c>
      <c r="E54" s="6">
        <f>Table2[[#This Row],[SweepSteps]]</f>
        <v>10</v>
      </c>
      <c r="F54" s="2" t="str">
        <f>Table2[[#This Row],[Sweep]]</f>
        <v>N</v>
      </c>
      <c r="G54" s="2" t="str">
        <f>Table2[[#This Row],[SweepStage]]</f>
        <v>[1:5]</v>
      </c>
      <c r="H54" s="3" t="str">
        <f>Table2[[#This Row],[SweepType]]</f>
        <v>-</v>
      </c>
      <c r="I54" s="5">
        <f>Table2[[#This Row],[SweepFactor]]</f>
        <v>1</v>
      </c>
      <c r="J54" s="2"/>
      <c r="K54" s="2"/>
      <c r="M54" s="2"/>
    </row>
    <row r="55" spans="1:13" x14ac:dyDescent="0.25">
      <c r="A55" s="2" t="str">
        <f>Table2[[#This Row],[Name]]</f>
        <v>kT8T4i</v>
      </c>
      <c r="B55" s="2">
        <f>Table2[[#This Row],[Base]]</f>
        <v>1</v>
      </c>
      <c r="C55" s="2">
        <f>Table2[[#This Row],[SweepLow]]</f>
        <v>1</v>
      </c>
      <c r="D55" s="2">
        <f>Table2[[#This Row],[SweepHigh]]</f>
        <v>1</v>
      </c>
      <c r="E55" s="6">
        <f>Table2[[#This Row],[SweepSteps]]</f>
        <v>10</v>
      </c>
      <c r="F55" s="2" t="str">
        <f>Table2[[#This Row],[Sweep]]</f>
        <v>N</v>
      </c>
      <c r="G55" s="2" t="str">
        <f>Table2[[#This Row],[SweepStage]]</f>
        <v>[1:5]</v>
      </c>
      <c r="H55" s="3" t="str">
        <f>Table2[[#This Row],[SweepType]]</f>
        <v>-</v>
      </c>
      <c r="I55" s="5">
        <f>Table2[[#This Row],[SweepFactor]]</f>
        <v>1</v>
      </c>
      <c r="J55" s="2"/>
      <c r="K55" s="2"/>
      <c r="M55" s="2"/>
    </row>
    <row r="56" spans="1:13" x14ac:dyDescent="0.25">
      <c r="A56" s="2" t="str">
        <f>Table2[[#This Row],[Name]]</f>
        <v>kTM</v>
      </c>
      <c r="B56" s="2">
        <f>Table2[[#This Row],[Base]]</f>
        <v>1</v>
      </c>
      <c r="C56" s="2">
        <f>Table2[[#This Row],[SweepLow]]</f>
        <v>1</v>
      </c>
      <c r="D56" s="2">
        <f>Table2[[#This Row],[SweepHigh]]</f>
        <v>1</v>
      </c>
      <c r="E56" s="6">
        <f>Table2[[#This Row],[SweepSteps]]</f>
        <v>10</v>
      </c>
      <c r="F56" s="2" t="str">
        <f>Table2[[#This Row],[Sweep]]</f>
        <v>N</v>
      </c>
      <c r="G56" s="2" t="str">
        <f>Table2[[#This Row],[SweepStage]]</f>
        <v>[1:5]</v>
      </c>
      <c r="H56" s="3" t="str">
        <f>Table2[[#This Row],[SweepType]]</f>
        <v>-</v>
      </c>
      <c r="I56" s="5">
        <f>Table2[[#This Row],[SweepFactor]]</f>
        <v>1</v>
      </c>
      <c r="J56" s="2"/>
      <c r="K56" s="2"/>
      <c r="M56" s="2"/>
    </row>
    <row r="57" spans="1:13" x14ac:dyDescent="0.25">
      <c r="A57" s="2" t="str">
        <f>Table2[[#This Row],[Name]]</f>
        <v>M_0</v>
      </c>
      <c r="B57" s="2">
        <f>Table2[[#This Row],[Base]]</f>
        <v>30</v>
      </c>
      <c r="C57" s="2">
        <f>Table2[[#This Row],[SweepLow]]</f>
        <v>6</v>
      </c>
      <c r="D57" s="2">
        <f>Table2[[#This Row],[SweepHigh]]</f>
        <v>150</v>
      </c>
      <c r="E57" s="6">
        <f>Table2[[#This Row],[SweepSteps]]</f>
        <v>10</v>
      </c>
      <c r="F57" s="2" t="str">
        <f>Table2[[#This Row],[Sweep]]</f>
        <v>N</v>
      </c>
      <c r="G57" s="2" t="str">
        <f>Table2[[#This Row],[SweepStage]]</f>
        <v>[1]</v>
      </c>
      <c r="H57" s="3" t="str">
        <f>Table2[[#This Row],[SweepType]]</f>
        <v>BaseFactor</v>
      </c>
      <c r="I57" s="5">
        <f>Table2[[#This Row],[SweepFactor]]</f>
        <v>5</v>
      </c>
      <c r="J57" s="2"/>
      <c r="K57" s="2"/>
      <c r="M57" s="2"/>
    </row>
    <row r="58" spans="1:13" x14ac:dyDescent="0.25">
      <c r="A58" s="2" t="str">
        <f>Table2[[#This Row],[Name]]</f>
        <v>Mi_0</v>
      </c>
      <c r="B58" s="2">
        <f>Table2[[#This Row],[Base]]</f>
        <v>0</v>
      </c>
      <c r="C58" s="2">
        <f>Table2[[#This Row],[SweepLow]]</f>
        <v>0</v>
      </c>
      <c r="D58" s="2">
        <f>Table2[[#This Row],[SweepHigh]]</f>
        <v>30</v>
      </c>
      <c r="E58" s="6">
        <f>Table2[[#This Row],[SweepSteps]]</f>
        <v>10</v>
      </c>
      <c r="F58" s="2" t="str">
        <f>Table2[[#This Row],[Sweep]]</f>
        <v>N</v>
      </c>
      <c r="G58" s="2" t="str">
        <f>Table2[[#This Row],[SweepStage]]</f>
        <v>[1]</v>
      </c>
      <c r="H58" s="3" t="str">
        <f>Table2[[#This Row],[SweepType]]</f>
        <v>Manual</v>
      </c>
      <c r="I58" s="5">
        <f>Table2[[#This Row],[SweepFactor]]</f>
        <v>1</v>
      </c>
      <c r="J58" s="2"/>
      <c r="K58" s="2"/>
      <c r="M58" s="2"/>
    </row>
    <row r="59" spans="1:13" x14ac:dyDescent="0.25">
      <c r="A59" s="2" t="str">
        <f>Table2[[#This Row],[Name]]</f>
        <v>mmV</v>
      </c>
      <c r="B59" s="2">
        <f>Table2[[#This Row],[Base]]</f>
        <v>1</v>
      </c>
      <c r="C59" s="2">
        <f>Table2[[#This Row],[SweepLow]]</f>
        <v>1</v>
      </c>
      <c r="D59" s="2">
        <f>Table2[[#This Row],[SweepHigh]]</f>
        <v>1</v>
      </c>
      <c r="E59" s="6">
        <f>Table2[[#This Row],[SweepSteps]]</f>
        <v>10</v>
      </c>
      <c r="F59" s="2" t="str">
        <f>Table2[[#This Row],[Sweep]]</f>
        <v>N</v>
      </c>
      <c r="G59" s="2" t="str">
        <f>Table2[[#This Row],[SweepStage]]</f>
        <v>[1:5]</v>
      </c>
      <c r="H59" s="3" t="str">
        <f>Table2[[#This Row],[SweepType]]</f>
        <v>-</v>
      </c>
      <c r="I59" s="5">
        <f>Table2[[#This Row],[SweepFactor]]</f>
        <v>1</v>
      </c>
      <c r="J59" s="2"/>
      <c r="K59" s="2"/>
      <c r="M59" s="2"/>
    </row>
    <row r="60" spans="1:13" x14ac:dyDescent="0.25">
      <c r="A60" s="2" t="str">
        <f>Table2[[#This Row],[Name]]</f>
        <v>pDi</v>
      </c>
      <c r="B60" s="2">
        <f>Table2[[#This Row],[Base]]</f>
        <v>1</v>
      </c>
      <c r="C60" s="2">
        <f>Table2[[#This Row],[SweepLow]]</f>
        <v>1</v>
      </c>
      <c r="D60" s="2">
        <f>Table2[[#This Row],[SweepHigh]]</f>
        <v>1</v>
      </c>
      <c r="E60" s="6">
        <f>Table2[[#This Row],[SweepSteps]]</f>
        <v>10</v>
      </c>
      <c r="F60" s="2" t="str">
        <f>Table2[[#This Row],[Sweep]]</f>
        <v>N</v>
      </c>
      <c r="G60" s="2" t="str">
        <f>Table2[[#This Row],[SweepStage]]</f>
        <v>[1:5]</v>
      </c>
      <c r="H60" s="3" t="str">
        <f>Table2[[#This Row],[SweepType]]</f>
        <v>-</v>
      </c>
      <c r="I60" s="5">
        <f>Table2[[#This Row],[SweepFactor]]</f>
        <v>1</v>
      </c>
      <c r="J60" s="2"/>
      <c r="K60" s="2"/>
      <c r="M60" s="2"/>
    </row>
    <row r="61" spans="1:13" x14ac:dyDescent="0.25">
      <c r="A61" s="2" t="str">
        <f>Table2[[#This Row],[Name]]</f>
        <v>pT8i</v>
      </c>
      <c r="B61" s="2">
        <f>Table2[[#This Row],[Base]]</f>
        <v>1</v>
      </c>
      <c r="C61" s="2">
        <f>Table2[[#This Row],[SweepLow]]</f>
        <v>1</v>
      </c>
      <c r="D61" s="2">
        <f>Table2[[#This Row],[SweepHigh]]</f>
        <v>1</v>
      </c>
      <c r="E61" s="6">
        <f>Table2[[#This Row],[SweepSteps]]</f>
        <v>10</v>
      </c>
      <c r="F61" s="2" t="str">
        <f>Table2[[#This Row],[Sweep]]</f>
        <v>N</v>
      </c>
      <c r="G61" s="2" t="str">
        <f>Table2[[#This Row],[SweepStage]]</f>
        <v>[1:5]</v>
      </c>
      <c r="H61" s="3" t="str">
        <f>Table2[[#This Row],[SweepType]]</f>
        <v>-</v>
      </c>
      <c r="I61" s="5">
        <f>Table2[[#This Row],[SweepFactor]]</f>
        <v>1</v>
      </c>
      <c r="J61" s="2"/>
      <c r="K61" s="2"/>
      <c r="M61" s="2"/>
    </row>
    <row r="62" spans="1:13" x14ac:dyDescent="0.25">
      <c r="A62" s="2" t="str">
        <f>Table2[[#This Row],[Name]]</f>
        <v>rD</v>
      </c>
      <c r="B62" s="2">
        <f>Table2[[#This Row],[Base]]</f>
        <v>1</v>
      </c>
      <c r="C62" s="2">
        <f>Table2[[#This Row],[SweepLow]]</f>
        <v>1</v>
      </c>
      <c r="D62" s="2">
        <f>Table2[[#This Row],[SweepHigh]]</f>
        <v>1</v>
      </c>
      <c r="E62" s="6">
        <f>Table2[[#This Row],[SweepSteps]]</f>
        <v>10</v>
      </c>
      <c r="F62" s="2" t="str">
        <f>Table2[[#This Row],[Sweep]]</f>
        <v>N</v>
      </c>
      <c r="G62" s="2" t="str">
        <f>Table2[[#This Row],[SweepStage]]</f>
        <v>[1:5]</v>
      </c>
      <c r="H62" s="3" t="str">
        <f>Table2[[#This Row],[SweepType]]</f>
        <v>-</v>
      </c>
      <c r="I62" s="5">
        <f>Table2[[#This Row],[SweepFactor]]</f>
        <v>1</v>
      </c>
      <c r="J62" s="2"/>
      <c r="K62" s="2"/>
      <c r="M62" s="2"/>
    </row>
    <row r="63" spans="1:13" x14ac:dyDescent="0.25">
      <c r="A63" s="2" t="str">
        <f>Table2[[#This Row],[Name]]</f>
        <v>rTM</v>
      </c>
      <c r="B63" s="2">
        <f>Table2[[#This Row],[Base]]</f>
        <v>1</v>
      </c>
      <c r="C63" s="2">
        <f>Table2[[#This Row],[SweepLow]]</f>
        <v>1</v>
      </c>
      <c r="D63" s="2">
        <f>Table2[[#This Row],[SweepHigh]]</f>
        <v>1</v>
      </c>
      <c r="E63" s="6">
        <f>Table2[[#This Row],[SweepSteps]]</f>
        <v>10</v>
      </c>
      <c r="F63" s="2" t="str">
        <f>Table2[[#This Row],[Sweep]]</f>
        <v>N</v>
      </c>
      <c r="G63" s="2" t="str">
        <f>Table2[[#This Row],[SweepStage]]</f>
        <v>[1:5]</v>
      </c>
      <c r="H63" s="3" t="str">
        <f>Table2[[#This Row],[SweepType]]</f>
        <v>-</v>
      </c>
      <c r="I63" s="5">
        <f>Table2[[#This Row],[SweepFactor]]</f>
        <v>1</v>
      </c>
      <c r="J63" s="2"/>
      <c r="K63" s="2"/>
      <c r="M63" s="2"/>
    </row>
    <row r="64" spans="1:13" x14ac:dyDescent="0.25">
      <c r="A64" s="2" t="str">
        <f>Table2[[#This Row],[Name]]</f>
        <v>sD</v>
      </c>
      <c r="B64" s="2">
        <f>Table2[[#This Row],[Base]]</f>
        <v>1</v>
      </c>
      <c r="C64" s="2">
        <f>Table2[[#This Row],[SweepLow]]</f>
        <v>1</v>
      </c>
      <c r="D64" s="2">
        <f>Table2[[#This Row],[SweepHigh]]</f>
        <v>1</v>
      </c>
      <c r="E64" s="6">
        <f>Table2[[#This Row],[SweepSteps]]</f>
        <v>10</v>
      </c>
      <c r="F64" s="2" t="str">
        <f>Table2[[#This Row],[Sweep]]</f>
        <v>N</v>
      </c>
      <c r="G64" s="2" t="str">
        <f>Table2[[#This Row],[SweepStage]]</f>
        <v>[1:5]</v>
      </c>
      <c r="H64" s="3" t="str">
        <f>Table2[[#This Row],[SweepType]]</f>
        <v>-</v>
      </c>
      <c r="I64" s="5">
        <f>Table2[[#This Row],[SweepFactor]]</f>
        <v>1</v>
      </c>
      <c r="J64" s="2"/>
      <c r="K64" s="2"/>
      <c r="M64" s="2"/>
    </row>
    <row r="65" spans="1:13" x14ac:dyDescent="0.25">
      <c r="A65" s="2" t="str">
        <f>Table2[[#This Row],[Name]]</f>
        <v>sTM</v>
      </c>
      <c r="B65" s="2">
        <f>Table2[[#This Row],[Base]]</f>
        <v>1</v>
      </c>
      <c r="C65" s="2">
        <f>Table2[[#This Row],[SweepLow]]</f>
        <v>1</v>
      </c>
      <c r="D65" s="2">
        <f>Table2[[#This Row],[SweepHigh]]</f>
        <v>1</v>
      </c>
      <c r="E65" s="6">
        <f>Table2[[#This Row],[SweepSteps]]</f>
        <v>10</v>
      </c>
      <c r="F65" s="2" t="str">
        <f>Table2[[#This Row],[Sweep]]</f>
        <v>N</v>
      </c>
      <c r="G65" s="2" t="str">
        <f>Table2[[#This Row],[SweepStage]]</f>
        <v>[1:5]</v>
      </c>
      <c r="H65" s="3" t="str">
        <f>Table2[[#This Row],[SweepType]]</f>
        <v>-</v>
      </c>
      <c r="I65" s="5">
        <f>Table2[[#This Row],[SweepFactor]]</f>
        <v>1</v>
      </c>
      <c r="J65" s="2"/>
      <c r="K65" s="2"/>
      <c r="M65" s="2"/>
    </row>
    <row r="66" spans="1:13" x14ac:dyDescent="0.25">
      <c r="A66" s="2" t="str">
        <f>Table2[[#This Row],[Name]]</f>
        <v>T4_0</v>
      </c>
      <c r="B66" s="2">
        <f>Table2[[#This Row],[Base]]</f>
        <v>1300</v>
      </c>
      <c r="C66" s="2">
        <f>Table2[[#This Row],[SweepLow]]</f>
        <v>260</v>
      </c>
      <c r="D66" s="2">
        <f>Table2[[#This Row],[SweepHigh]]</f>
        <v>6500</v>
      </c>
      <c r="E66" s="6">
        <f>Table2[[#This Row],[SweepSteps]]</f>
        <v>10</v>
      </c>
      <c r="F66" s="2" t="str">
        <f>Table2[[#This Row],[Sweep]]</f>
        <v>N</v>
      </c>
      <c r="G66" s="2" t="str">
        <f>Table2[[#This Row],[SweepStage]]</f>
        <v>[1]</v>
      </c>
      <c r="H66" s="3" t="str">
        <f>Table2[[#This Row],[SweepType]]</f>
        <v>BaseFactor</v>
      </c>
      <c r="I66" s="5">
        <f>Table2[[#This Row],[SweepFactor]]</f>
        <v>5</v>
      </c>
      <c r="J66" s="2"/>
      <c r="K66" s="2"/>
      <c r="M66" s="2"/>
    </row>
    <row r="67" spans="1:13" x14ac:dyDescent="0.25">
      <c r="A67" s="2" t="str">
        <f>Table2[[#This Row],[Name]]</f>
        <v>T4i_0</v>
      </c>
      <c r="B67" s="2">
        <f>Table2[[#This Row],[Base]]</f>
        <v>0</v>
      </c>
      <c r="C67" s="2">
        <f>Table2[[#This Row],[SweepLow]]</f>
        <v>0</v>
      </c>
      <c r="D67" s="2">
        <f>Table2[[#This Row],[SweepHigh]]</f>
        <v>1300</v>
      </c>
      <c r="E67" s="6">
        <f>Table2[[#This Row],[SweepSteps]]</f>
        <v>10</v>
      </c>
      <c r="F67" s="2" t="str">
        <f>Table2[[#This Row],[Sweep]]</f>
        <v>N</v>
      </c>
      <c r="G67" s="2" t="str">
        <f>Table2[[#This Row],[SweepStage]]</f>
        <v>[1]</v>
      </c>
      <c r="H67" s="3" t="str">
        <f>Table2[[#This Row],[SweepType]]</f>
        <v>Manual</v>
      </c>
      <c r="I67" s="5">
        <f>Table2[[#This Row],[SweepFactor]]</f>
        <v>1</v>
      </c>
      <c r="J67" s="2"/>
      <c r="K67" s="2"/>
      <c r="M67" s="2"/>
    </row>
    <row r="68" spans="1:13" x14ac:dyDescent="0.25">
      <c r="A68" s="2" t="str">
        <f>Table2[[#This Row],[Name]]</f>
        <v>T4il_0</v>
      </c>
      <c r="B68" s="2">
        <f>Table2[[#This Row],[Base]]</f>
        <v>0</v>
      </c>
      <c r="C68" s="2">
        <f>Table2[[#This Row],[SweepLow]]</f>
        <v>0</v>
      </c>
      <c r="D68" s="2">
        <f>Table2[[#This Row],[SweepHigh]]</f>
        <v>1300</v>
      </c>
      <c r="E68" s="6">
        <f>Table2[[#This Row],[SweepSteps]]</f>
        <v>10</v>
      </c>
      <c r="F68" s="2" t="str">
        <f>Table2[[#This Row],[Sweep]]</f>
        <v>N</v>
      </c>
      <c r="G68" s="2" t="str">
        <f>Table2[[#This Row],[SweepStage]]</f>
        <v>[1]</v>
      </c>
      <c r="H68" s="3" t="str">
        <f>Table2[[#This Row],[SweepType]]</f>
        <v>Manual</v>
      </c>
      <c r="I68" s="5">
        <f>Table2[[#This Row],[SweepFactor]]</f>
        <v>1</v>
      </c>
      <c r="J68" s="2"/>
      <c r="K68" s="2"/>
      <c r="M68" s="2"/>
    </row>
    <row r="69" spans="1:13" x14ac:dyDescent="0.25">
      <c r="A69" s="2" t="str">
        <f>Table2[[#This Row],[Name]]</f>
        <v>T4ix_0</v>
      </c>
      <c r="B69" s="2">
        <f>Table2[[#This Row],[Base]]</f>
        <v>1</v>
      </c>
      <c r="C69" s="2">
        <f>Table2[[#This Row],[SweepLow]]</f>
        <v>1</v>
      </c>
      <c r="D69" s="2">
        <f>Table2[[#This Row],[SweepHigh]]</f>
        <v>1</v>
      </c>
      <c r="E69" s="6">
        <f>Table2[[#This Row],[SweepSteps]]</f>
        <v>10</v>
      </c>
      <c r="F69" s="2" t="str">
        <f>Table2[[#This Row],[Sweep]]</f>
        <v>N</v>
      </c>
      <c r="G69" s="2" t="str">
        <f>Table2[[#This Row],[SweepStage]]</f>
        <v>[1:5]</v>
      </c>
      <c r="H69" s="3" t="str">
        <f>Table2[[#This Row],[SweepType]]</f>
        <v>-</v>
      </c>
      <c r="I69" s="5">
        <f>Table2[[#This Row],[SweepFactor]]</f>
        <v>1</v>
      </c>
      <c r="J69" s="2"/>
      <c r="K69" s="2"/>
      <c r="M69" s="2"/>
    </row>
    <row r="70" spans="1:13" x14ac:dyDescent="0.25">
      <c r="A70" s="2" t="str">
        <f>Table2[[#This Row],[Name]]</f>
        <v>T8_0</v>
      </c>
      <c r="B70" s="2">
        <f>Table2[[#This Row],[Base]]</f>
        <v>600</v>
      </c>
      <c r="C70" s="2">
        <f>Table2[[#This Row],[SweepLow]]</f>
        <v>120</v>
      </c>
      <c r="D70" s="2">
        <f>Table2[[#This Row],[SweepHigh]]</f>
        <v>3000</v>
      </c>
      <c r="E70" s="6">
        <f>Table2[[#This Row],[SweepSteps]]</f>
        <v>10</v>
      </c>
      <c r="F70" s="2" t="str">
        <f>Table2[[#This Row],[Sweep]]</f>
        <v>N</v>
      </c>
      <c r="G70" s="2" t="str">
        <f>Table2[[#This Row],[SweepStage]]</f>
        <v>[1]</v>
      </c>
      <c r="H70" s="3" t="str">
        <f>Table2[[#This Row],[SweepType]]</f>
        <v>BaseFactor</v>
      </c>
      <c r="I70" s="5">
        <f>Table2[[#This Row],[SweepFactor]]</f>
        <v>5</v>
      </c>
      <c r="J70" s="2"/>
      <c r="K70" s="2"/>
      <c r="M70" s="2"/>
    </row>
    <row r="71" spans="1:13" x14ac:dyDescent="0.25">
      <c r="A71" s="2" t="str">
        <f>Table2[[#This Row],[Name]]</f>
        <v>T8i_0</v>
      </c>
      <c r="B71" s="2">
        <f>Table2[[#This Row],[Base]]</f>
        <v>1</v>
      </c>
      <c r="C71" s="2">
        <f>Table2[[#This Row],[SweepLow]]</f>
        <v>1</v>
      </c>
      <c r="D71" s="2">
        <f>Table2[[#This Row],[SweepHigh]]</f>
        <v>1</v>
      </c>
      <c r="E71" s="6">
        <f>Table2[[#This Row],[SweepSteps]]</f>
        <v>10</v>
      </c>
      <c r="F71" s="2" t="str">
        <f>Table2[[#This Row],[Sweep]]</f>
        <v>N</v>
      </c>
      <c r="G71" s="2" t="str">
        <f>Table2[[#This Row],[SweepStage]]</f>
        <v>[1:5]</v>
      </c>
      <c r="H71" s="3" t="str">
        <f>Table2[[#This Row],[SweepType]]</f>
        <v>-</v>
      </c>
      <c r="I71" s="5">
        <f>Table2[[#This Row],[SweepFactor]]</f>
        <v>1</v>
      </c>
      <c r="J71" s="2"/>
      <c r="K71" s="2"/>
      <c r="M71" s="2"/>
    </row>
    <row r="72" spans="1:13" x14ac:dyDescent="0.25">
      <c r="A72" s="2" t="str">
        <f>Table2[[#This Row],[Name]]</f>
        <v>tDays</v>
      </c>
      <c r="B72" s="2">
        <f>Table2[[#This Row],[Base]]</f>
        <v>180</v>
      </c>
      <c r="C72" s="2">
        <f>Table2[[#This Row],[SweepLow]]</f>
        <v>1050</v>
      </c>
      <c r="D72" s="2">
        <f>Table2[[#This Row],[SweepHigh]]</f>
        <v>1300</v>
      </c>
      <c r="E72" s="6">
        <f>Table2[[#This Row],[SweepSteps]]</f>
        <v>10</v>
      </c>
      <c r="F72" s="2" t="str">
        <f>Table2[[#This Row],[Sweep]]</f>
        <v>N</v>
      </c>
      <c r="G72" s="2" t="str">
        <f>Table2[[#This Row],[SweepStage]]</f>
        <v>[4]</v>
      </c>
      <c r="H72" s="3" t="str">
        <f>Table2[[#This Row],[SweepType]]</f>
        <v>Manual</v>
      </c>
      <c r="I72" s="5">
        <f>Table2[[#This Row],[SweepFactor]]</f>
        <v>1</v>
      </c>
      <c r="J72" s="2"/>
      <c r="K72" s="2"/>
      <c r="M72" s="2"/>
    </row>
    <row r="73" spans="1:13" x14ac:dyDescent="0.25">
      <c r="A73" s="2" t="str">
        <f>Table2[[#This Row],[Name]]</f>
        <v>TM_0</v>
      </c>
      <c r="B73" s="2">
        <f>Table2[[#This Row],[Base]]</f>
        <v>1</v>
      </c>
      <c r="C73" s="2">
        <f>Table2[[#This Row],[SweepLow]]</f>
        <v>1</v>
      </c>
      <c r="D73" s="2">
        <f>Table2[[#This Row],[SweepHigh]]</f>
        <v>1</v>
      </c>
      <c r="E73" s="6">
        <f>Table2[[#This Row],[SweepSteps]]</f>
        <v>10</v>
      </c>
      <c r="F73" s="2" t="str">
        <f>Table2[[#This Row],[Sweep]]</f>
        <v>N</v>
      </c>
      <c r="G73" s="2" t="str">
        <f>Table2[[#This Row],[SweepStage]]</f>
        <v>[1:5]</v>
      </c>
      <c r="H73" s="3" t="str">
        <f>Table2[[#This Row],[SweepType]]</f>
        <v>-</v>
      </c>
      <c r="I73" s="5">
        <f>Table2[[#This Row],[SweepFactor]]</f>
        <v>1</v>
      </c>
      <c r="J73" s="2"/>
      <c r="K73" s="2"/>
      <c r="M73" s="2"/>
    </row>
    <row r="74" spans="1:13" x14ac:dyDescent="0.25">
      <c r="A74" s="2" t="str">
        <f>Table2[[#This Row],[Name]]</f>
        <v>tStepsPerDay</v>
      </c>
      <c r="B74" s="2">
        <f>Table2[[#This Row],[Base]]</f>
        <v>1</v>
      </c>
      <c r="C74" s="2">
        <f>Table2[[#This Row],[SweepLow]]</f>
        <v>0.2</v>
      </c>
      <c r="D74" s="2">
        <f>Table2[[#This Row],[SweepHigh]]</f>
        <v>5</v>
      </c>
      <c r="E74" s="6">
        <f>Table2[[#This Row],[SweepSteps]]</f>
        <v>10</v>
      </c>
      <c r="F74" s="2" t="str">
        <f>Table2[[#This Row],[Sweep]]</f>
        <v>N</v>
      </c>
      <c r="G74" s="2" t="str">
        <f>Table2[[#This Row],[SweepStage]]</f>
        <v>[1:5]</v>
      </c>
      <c r="H74" s="3" t="str">
        <f>Table2[[#This Row],[SweepType]]</f>
        <v>BaseFactor</v>
      </c>
      <c r="I74" s="5">
        <f>Table2[[#This Row],[SweepFactor]]</f>
        <v>5</v>
      </c>
      <c r="J74" s="2"/>
      <c r="K74" s="2"/>
      <c r="M74" s="2"/>
    </row>
    <row r="75" spans="1:13" x14ac:dyDescent="0.25">
      <c r="A75" s="2" t="str">
        <f>Table2[[#This Row],[Name]]</f>
        <v>V_0</v>
      </c>
      <c r="B75" s="2">
        <f>Table2[[#This Row],[Base]]</f>
        <v>0.01</v>
      </c>
      <c r="C75" s="2">
        <f>Table2[[#This Row],[SweepLow]]</f>
        <v>2E-3</v>
      </c>
      <c r="D75" s="2">
        <f>Table2[[#This Row],[SweepHigh]]</f>
        <v>0.05</v>
      </c>
      <c r="E75" s="6">
        <f>Table2[[#This Row],[SweepSteps]]</f>
        <v>10</v>
      </c>
      <c r="F75" s="2" t="str">
        <f>Table2[[#This Row],[Sweep]]</f>
        <v>N</v>
      </c>
      <c r="G75" s="2" t="str">
        <f>Table2[[#This Row],[SweepStage]]</f>
        <v>[1]</v>
      </c>
      <c r="H75" s="3" t="str">
        <f>Table2[[#This Row],[SweepType]]</f>
        <v>BaseFactor</v>
      </c>
      <c r="I75" s="5">
        <f>Table2[[#This Row],[SweepFactor]]</f>
        <v>5</v>
      </c>
      <c r="J75" s="2"/>
      <c r="K75" s="2"/>
      <c r="M75" s="2"/>
    </row>
  </sheetData>
  <conditionalFormatting sqref="F1 I1">
    <cfRule type="containsText" dxfId="11" priority="1" operator="containsText" text="Y">
      <formula>NOT(ISERROR(SEARCH("Y",F1)))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ParDef</vt:lpstr>
      <vt:lpstr>B</vt:lpstr>
      <vt:lpstr>LH</vt:lpstr>
      <vt:lpstr>Pars</vt:lpstr>
      <vt:lpstr>Sweep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2017-04-09T07:11:15Z</dcterms:created>
  <dcterms:modified xsi:type="dcterms:W3CDTF">2017-08-29T19:06:47Z</dcterms:modified>
</cp:coreProperties>
</file>