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D:\Personale\Andrea\"/>
    </mc:Choice>
  </mc:AlternateContent>
  <xr:revisionPtr revIDLastSave="0" documentId="13_ncr:1_{52D2DC9A-DCB2-405B-BCF8-81523D20BF14}" xr6:coauthVersionLast="44" xr6:coauthVersionMax="44" xr10:uidLastSave="{00000000-0000-0000-0000-000000000000}"/>
  <bookViews>
    <workbookView xWindow="-98" yWindow="-98" windowWidth="28996" windowHeight="15796" xr2:uid="{17F678F2-2C76-4BDE-96D1-5250F0ED70B6}"/>
  </bookViews>
  <sheets>
    <sheet name="COVID-ITALIA DPC" sheetId="1" r:id="rId1"/>
    <sheet name="COVID-WORLD" sheetId="2" r:id="rId2"/>
  </sheets>
  <externalReferences>
    <externalReference r:id="rId3"/>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223" i="1" l="1"/>
  <c r="AU21" i="2"/>
  <c r="AT21" i="2"/>
  <c r="AS21" i="2"/>
  <c r="AR21" i="2"/>
  <c r="AQ21" i="2"/>
  <c r="AP21" i="2"/>
  <c r="AO21" i="2"/>
  <c r="AN21" i="2"/>
  <c r="AM21" i="2"/>
  <c r="AL21" i="2"/>
  <c r="AK21" i="2"/>
  <c r="AJ21" i="2"/>
  <c r="AI21" i="2"/>
  <c r="AH21" i="2"/>
  <c r="AG21" i="2"/>
  <c r="AF21" i="2"/>
  <c r="AE21" i="2"/>
  <c r="AD21" i="2"/>
  <c r="AC21" i="2"/>
  <c r="AB21" i="2"/>
  <c r="AA21" i="2"/>
  <c r="Z21" i="2"/>
  <c r="Y21" i="2"/>
  <c r="X21" i="2"/>
  <c r="W21" i="2"/>
  <c r="V21" i="2"/>
  <c r="U21" i="2"/>
  <c r="T21" i="2"/>
  <c r="S21" i="2"/>
  <c r="R21" i="2"/>
  <c r="Q21" i="2"/>
  <c r="P21" i="2"/>
  <c r="O21" i="2"/>
  <c r="N21" i="2"/>
  <c r="M21" i="2"/>
  <c r="L21" i="2"/>
  <c r="K21" i="2"/>
  <c r="J21" i="2"/>
  <c r="I21" i="2"/>
  <c r="H21" i="2"/>
  <c r="G21" i="2"/>
  <c r="F21" i="2"/>
  <c r="A21" i="2"/>
  <c r="AU20" i="2"/>
  <c r="AT20" i="2"/>
  <c r="AS20" i="2"/>
  <c r="AR20" i="2"/>
  <c r="AQ20" i="2"/>
  <c r="AP20" i="2"/>
  <c r="AO20" i="2"/>
  <c r="AN20" i="2"/>
  <c r="AM20" i="2"/>
  <c r="AL20" i="2"/>
  <c r="AK20" i="2"/>
  <c r="AJ20" i="2"/>
  <c r="AI20" i="2"/>
  <c r="AH20" i="2"/>
  <c r="AG20" i="2"/>
  <c r="AF20" i="2"/>
  <c r="AE20" i="2"/>
  <c r="AD20" i="2"/>
  <c r="AC20" i="2"/>
  <c r="AB20" i="2"/>
  <c r="AA20" i="2"/>
  <c r="Z20" i="2"/>
  <c r="Y20" i="2"/>
  <c r="X20" i="2"/>
  <c r="W20" i="2"/>
  <c r="V20" i="2"/>
  <c r="U20" i="2"/>
  <c r="T20" i="2"/>
  <c r="S20" i="2"/>
  <c r="R20" i="2"/>
  <c r="Q20" i="2"/>
  <c r="P20" i="2"/>
  <c r="O20" i="2"/>
  <c r="N20" i="2"/>
  <c r="M20" i="2"/>
  <c r="L20" i="2"/>
  <c r="K20" i="2"/>
  <c r="J20" i="2"/>
  <c r="I20" i="2"/>
  <c r="H20" i="2"/>
  <c r="G20" i="2"/>
  <c r="F20" i="2"/>
  <c r="A20" i="2"/>
  <c r="AU19" i="2"/>
  <c r="AT19" i="2"/>
  <c r="AS19" i="2"/>
  <c r="AR19" i="2"/>
  <c r="AQ19" i="2"/>
  <c r="AP19" i="2"/>
  <c r="AO19" i="2"/>
  <c r="AN19" i="2"/>
  <c r="AM19" i="2"/>
  <c r="AL19" i="2"/>
  <c r="AK19" i="2"/>
  <c r="AJ19" i="2"/>
  <c r="AI19" i="2"/>
  <c r="AH19" i="2"/>
  <c r="AG19" i="2"/>
  <c r="AF19" i="2"/>
  <c r="AE19" i="2"/>
  <c r="AD19" i="2"/>
  <c r="AC19" i="2"/>
  <c r="AB19" i="2"/>
  <c r="AA19" i="2"/>
  <c r="Z19" i="2"/>
  <c r="Y19" i="2"/>
  <c r="X19" i="2"/>
  <c r="W19" i="2"/>
  <c r="V19" i="2"/>
  <c r="U19" i="2"/>
  <c r="T19" i="2"/>
  <c r="S19" i="2"/>
  <c r="R19" i="2"/>
  <c r="Q19" i="2"/>
  <c r="P19" i="2"/>
  <c r="O19" i="2"/>
  <c r="N19" i="2"/>
  <c r="M19" i="2"/>
  <c r="L19" i="2"/>
  <c r="K19" i="2"/>
  <c r="J19" i="2"/>
  <c r="I19" i="2"/>
  <c r="H19" i="2"/>
  <c r="G19" i="2"/>
  <c r="F19" i="2"/>
  <c r="A19" i="2"/>
  <c r="AU18" i="2"/>
  <c r="AT18" i="2"/>
  <c r="AS18" i="2"/>
  <c r="AR18" i="2"/>
  <c r="AQ18" i="2"/>
  <c r="AP18" i="2"/>
  <c r="AO18" i="2"/>
  <c r="AN18" i="2"/>
  <c r="AM18" i="2"/>
  <c r="AL18" i="2"/>
  <c r="AK18" i="2"/>
  <c r="AJ18" i="2"/>
  <c r="AI18" i="2"/>
  <c r="AH18" i="2"/>
  <c r="AG18" i="2"/>
  <c r="AF18" i="2"/>
  <c r="AE18" i="2"/>
  <c r="AD18" i="2"/>
  <c r="AC18" i="2"/>
  <c r="AB18" i="2"/>
  <c r="AA18" i="2"/>
  <c r="Z18" i="2"/>
  <c r="Y18" i="2"/>
  <c r="X18" i="2"/>
  <c r="W18" i="2"/>
  <c r="V18" i="2"/>
  <c r="U18" i="2"/>
  <c r="T18" i="2"/>
  <c r="S18" i="2"/>
  <c r="R18" i="2"/>
  <c r="Q18" i="2"/>
  <c r="P18" i="2"/>
  <c r="O18" i="2"/>
  <c r="N18" i="2"/>
  <c r="M18" i="2"/>
  <c r="L18" i="2"/>
  <c r="K18" i="2"/>
  <c r="J18" i="2"/>
  <c r="I18" i="2"/>
  <c r="H18" i="2"/>
  <c r="G18" i="2"/>
  <c r="F18" i="2"/>
  <c r="A18" i="2"/>
  <c r="AU17" i="2"/>
  <c r="AT17" i="2"/>
  <c r="AS17" i="2"/>
  <c r="AR17" i="2"/>
  <c r="AQ17" i="2"/>
  <c r="AP17" i="2"/>
  <c r="AO17" i="2"/>
  <c r="AN17" i="2"/>
  <c r="AM17" i="2"/>
  <c r="AL17" i="2"/>
  <c r="AK17" i="2"/>
  <c r="AJ17" i="2"/>
  <c r="AI17" i="2"/>
  <c r="AH17" i="2"/>
  <c r="AG17" i="2"/>
  <c r="AF17" i="2"/>
  <c r="AE17" i="2"/>
  <c r="AD17" i="2"/>
  <c r="AC17" i="2"/>
  <c r="AB17" i="2"/>
  <c r="AA17" i="2"/>
  <c r="Z17" i="2"/>
  <c r="Y17" i="2"/>
  <c r="X17" i="2"/>
  <c r="W17" i="2"/>
  <c r="V17" i="2"/>
  <c r="U17" i="2"/>
  <c r="T17" i="2"/>
  <c r="S17" i="2"/>
  <c r="R17" i="2"/>
  <c r="Q17" i="2"/>
  <c r="P17" i="2"/>
  <c r="O17" i="2"/>
  <c r="N17" i="2"/>
  <c r="M17" i="2"/>
  <c r="L17" i="2"/>
  <c r="K17" i="2"/>
  <c r="J17" i="2"/>
  <c r="I17" i="2"/>
  <c r="H17" i="2"/>
  <c r="G17" i="2"/>
  <c r="F17" i="2"/>
  <c r="A17" i="2"/>
  <c r="AU16" i="2"/>
  <c r="AT16" i="2"/>
  <c r="AS16" i="2"/>
  <c r="AR16" i="2"/>
  <c r="AQ16" i="2"/>
  <c r="AP16" i="2"/>
  <c r="AO16" i="2"/>
  <c r="AN16" i="2"/>
  <c r="AM16" i="2"/>
  <c r="AL16" i="2"/>
  <c r="AK16" i="2"/>
  <c r="AJ16" i="2"/>
  <c r="AI16" i="2"/>
  <c r="AH16" i="2"/>
  <c r="AG16" i="2"/>
  <c r="AF16" i="2"/>
  <c r="AE16" i="2"/>
  <c r="AD16" i="2"/>
  <c r="AC16" i="2"/>
  <c r="AB16" i="2"/>
  <c r="AA16" i="2"/>
  <c r="Z16" i="2"/>
  <c r="Y16" i="2"/>
  <c r="X16" i="2"/>
  <c r="W16" i="2"/>
  <c r="V16" i="2"/>
  <c r="U16" i="2"/>
  <c r="T16" i="2"/>
  <c r="S16" i="2"/>
  <c r="R16" i="2"/>
  <c r="Q16" i="2"/>
  <c r="P16" i="2"/>
  <c r="O16" i="2"/>
  <c r="N16" i="2"/>
  <c r="M16" i="2"/>
  <c r="L16" i="2"/>
  <c r="K16" i="2"/>
  <c r="J16" i="2"/>
  <c r="I16" i="2"/>
  <c r="H16" i="2"/>
  <c r="G16" i="2"/>
  <c r="F16" i="2"/>
  <c r="A16" i="2"/>
  <c r="AU14" i="2"/>
  <c r="AT14" i="2"/>
  <c r="AS14" i="2"/>
  <c r="AR14" i="2"/>
  <c r="AQ14" i="2"/>
  <c r="AP14" i="2"/>
  <c r="AO14" i="2"/>
  <c r="AN14" i="2"/>
  <c r="AM14" i="2"/>
  <c r="AL14" i="2"/>
  <c r="AK14" i="2"/>
  <c r="AJ14" i="2"/>
  <c r="AI14" i="2"/>
  <c r="AH14" i="2"/>
  <c r="AG14" i="2"/>
  <c r="AF14" i="2"/>
  <c r="AE14" i="2"/>
  <c r="AD14" i="2"/>
  <c r="AC14" i="2"/>
  <c r="AB14" i="2"/>
  <c r="AA14" i="2"/>
  <c r="Z14" i="2"/>
  <c r="Y14" i="2"/>
  <c r="X14" i="2"/>
  <c r="W14" i="2"/>
  <c r="V14" i="2"/>
  <c r="U14" i="2"/>
  <c r="T14" i="2"/>
  <c r="S14" i="2"/>
  <c r="R14" i="2"/>
  <c r="Q14" i="2"/>
  <c r="P14" i="2"/>
  <c r="O14" i="2"/>
  <c r="N14" i="2"/>
  <c r="M14" i="2"/>
  <c r="L14" i="2"/>
  <c r="K14" i="2"/>
  <c r="J14" i="2"/>
  <c r="I14" i="2"/>
  <c r="H14" i="2"/>
  <c r="G14" i="2"/>
  <c r="F14" i="2"/>
  <c r="AU13" i="2"/>
  <c r="AT13" i="2"/>
  <c r="AS13" i="2"/>
  <c r="AR13" i="2"/>
  <c r="AQ13" i="2"/>
  <c r="AP13" i="2"/>
  <c r="AO13" i="2"/>
  <c r="AN13" i="2"/>
  <c r="AM13" i="2"/>
  <c r="AL13" i="2"/>
  <c r="AK13" i="2"/>
  <c r="AJ13" i="2"/>
  <c r="AI13" i="2"/>
  <c r="AH13" i="2"/>
  <c r="AG13" i="2"/>
  <c r="AF13" i="2"/>
  <c r="AE13" i="2"/>
  <c r="AD13" i="2"/>
  <c r="AC13" i="2"/>
  <c r="AB13" i="2"/>
  <c r="AA13" i="2"/>
  <c r="Z13" i="2"/>
  <c r="Y13" i="2"/>
  <c r="X13" i="2"/>
  <c r="W13" i="2"/>
  <c r="V13" i="2"/>
  <c r="U13" i="2"/>
  <c r="T13" i="2"/>
  <c r="S13" i="2"/>
  <c r="R13" i="2"/>
  <c r="Q13" i="2"/>
  <c r="P13" i="2"/>
  <c r="O13" i="2"/>
  <c r="N13" i="2"/>
  <c r="M13" i="2"/>
  <c r="L13" i="2"/>
  <c r="K13" i="2"/>
  <c r="J13" i="2"/>
  <c r="I13" i="2"/>
  <c r="H13" i="2"/>
  <c r="G13" i="2"/>
  <c r="F13" i="2"/>
  <c r="AU12" i="2"/>
  <c r="AT12" i="2"/>
  <c r="AS12" i="2"/>
  <c r="AR12" i="2"/>
  <c r="AQ12" i="2"/>
  <c r="AP12" i="2"/>
  <c r="AO12" i="2"/>
  <c r="AN12" i="2"/>
  <c r="AM12" i="2"/>
  <c r="AL12" i="2"/>
  <c r="AK12" i="2"/>
  <c r="AJ12" i="2"/>
  <c r="AI12" i="2"/>
  <c r="AH12" i="2"/>
  <c r="AG12" i="2"/>
  <c r="AF12" i="2"/>
  <c r="AE12" i="2"/>
  <c r="AD12" i="2"/>
  <c r="AC12" i="2"/>
  <c r="AB12" i="2"/>
  <c r="AA12" i="2"/>
  <c r="Z12" i="2"/>
  <c r="Y12" i="2"/>
  <c r="X12" i="2"/>
  <c r="W12" i="2"/>
  <c r="V12" i="2"/>
  <c r="U12" i="2"/>
  <c r="T12" i="2"/>
  <c r="S12" i="2"/>
  <c r="R12" i="2"/>
  <c r="Q12" i="2"/>
  <c r="P12" i="2"/>
  <c r="O12" i="2"/>
  <c r="N12" i="2"/>
  <c r="M12" i="2"/>
  <c r="L12" i="2"/>
  <c r="K12" i="2"/>
  <c r="J12" i="2"/>
  <c r="I12" i="2"/>
  <c r="H12" i="2"/>
  <c r="G12" i="2"/>
  <c r="F12" i="2"/>
  <c r="AU11" i="2"/>
  <c r="AT11" i="2"/>
  <c r="AS11" i="2"/>
  <c r="AR11" i="2"/>
  <c r="AQ11" i="2"/>
  <c r="AP11" i="2"/>
  <c r="AO11" i="2"/>
  <c r="AN11" i="2"/>
  <c r="AM11" i="2"/>
  <c r="AL11" i="2"/>
  <c r="AK11" i="2"/>
  <c r="AJ11" i="2"/>
  <c r="AI11" i="2"/>
  <c r="AH11" i="2"/>
  <c r="AG11" i="2"/>
  <c r="AF11" i="2"/>
  <c r="AE11" i="2"/>
  <c r="AD11" i="2"/>
  <c r="AC11" i="2"/>
  <c r="AB11" i="2"/>
  <c r="AA11" i="2"/>
  <c r="Z11" i="2"/>
  <c r="Y11" i="2"/>
  <c r="X11" i="2"/>
  <c r="W11" i="2"/>
  <c r="V11" i="2"/>
  <c r="U11" i="2"/>
  <c r="T11" i="2"/>
  <c r="S11" i="2"/>
  <c r="R11" i="2"/>
  <c r="Q11" i="2"/>
  <c r="P11" i="2"/>
  <c r="O11" i="2"/>
  <c r="N11" i="2"/>
  <c r="M11" i="2"/>
  <c r="L11" i="2"/>
  <c r="K11" i="2"/>
  <c r="J11" i="2"/>
  <c r="I11" i="2"/>
  <c r="H11" i="2"/>
  <c r="G11" i="2"/>
  <c r="F11" i="2"/>
  <c r="AU10" i="2"/>
  <c r="AT10" i="2"/>
  <c r="AS10" i="2"/>
  <c r="AR10" i="2"/>
  <c r="AQ10" i="2"/>
  <c r="AP10" i="2"/>
  <c r="AO10" i="2"/>
  <c r="AN10" i="2"/>
  <c r="AM10" i="2"/>
  <c r="AL10" i="2"/>
  <c r="AK10" i="2"/>
  <c r="AJ10" i="2"/>
  <c r="AI10" i="2"/>
  <c r="AH10" i="2"/>
  <c r="AG10" i="2"/>
  <c r="AF10" i="2"/>
  <c r="AE10" i="2"/>
  <c r="AD10" i="2"/>
  <c r="AC10" i="2"/>
  <c r="AB10" i="2"/>
  <c r="AA10" i="2"/>
  <c r="Z10" i="2"/>
  <c r="Y10" i="2"/>
  <c r="X10" i="2"/>
  <c r="W10" i="2"/>
  <c r="V10" i="2"/>
  <c r="U10" i="2"/>
  <c r="T10" i="2"/>
  <c r="S10" i="2"/>
  <c r="R10" i="2"/>
  <c r="Q10" i="2"/>
  <c r="P10" i="2"/>
  <c r="O10" i="2"/>
  <c r="N10" i="2"/>
  <c r="M10" i="2"/>
  <c r="L10" i="2"/>
  <c r="K10" i="2"/>
  <c r="J10" i="2"/>
  <c r="I10" i="2"/>
  <c r="H10" i="2"/>
  <c r="G10" i="2"/>
  <c r="F10" i="2"/>
  <c r="AU9" i="2"/>
  <c r="AT9" i="2"/>
  <c r="AS9" i="2"/>
  <c r="AR9" i="2"/>
  <c r="AQ9" i="2"/>
  <c r="AP9" i="2"/>
  <c r="AO9" i="2"/>
  <c r="AN9" i="2"/>
  <c r="AM9" i="2"/>
  <c r="AL9" i="2"/>
  <c r="AK9" i="2"/>
  <c r="AJ9" i="2"/>
  <c r="AI9" i="2"/>
  <c r="AH9" i="2"/>
  <c r="AG9" i="2"/>
  <c r="AF9" i="2"/>
  <c r="AE9" i="2"/>
  <c r="AD9" i="2"/>
  <c r="AC9" i="2"/>
  <c r="AB9" i="2"/>
  <c r="AA9" i="2"/>
  <c r="Z9" i="2"/>
  <c r="Y9" i="2"/>
  <c r="X9" i="2"/>
  <c r="W9" i="2"/>
  <c r="V9" i="2"/>
  <c r="U9" i="2"/>
  <c r="T9" i="2"/>
  <c r="S9" i="2"/>
  <c r="R9" i="2"/>
  <c r="Q9" i="2"/>
  <c r="P9" i="2"/>
  <c r="O9" i="2"/>
  <c r="N9" i="2"/>
  <c r="M9" i="2"/>
  <c r="L9" i="2"/>
  <c r="K9" i="2"/>
  <c r="J9" i="2"/>
  <c r="I9" i="2"/>
  <c r="H9" i="2"/>
  <c r="G9" i="2"/>
  <c r="F9" i="2"/>
  <c r="K146" i="1" l="1"/>
  <c r="L146" i="1"/>
  <c r="M146" i="1"/>
  <c r="N146" i="1"/>
  <c r="O146" i="1"/>
  <c r="P146" i="1"/>
  <c r="Q146" i="1"/>
  <c r="R146" i="1"/>
  <c r="S146" i="1"/>
  <c r="T146" i="1"/>
  <c r="U146" i="1"/>
  <c r="V146" i="1"/>
  <c r="K147" i="1"/>
  <c r="L147" i="1"/>
  <c r="M147" i="1"/>
  <c r="N147" i="1"/>
  <c r="O147" i="1"/>
  <c r="P147" i="1"/>
  <c r="Q147" i="1"/>
  <c r="R147" i="1"/>
  <c r="S147" i="1"/>
  <c r="T147" i="1"/>
  <c r="U147" i="1"/>
  <c r="V147" i="1"/>
  <c r="K148" i="1"/>
  <c r="L148" i="1"/>
  <c r="M148" i="1"/>
  <c r="N148" i="1"/>
  <c r="O148" i="1"/>
  <c r="P148" i="1"/>
  <c r="Q148" i="1"/>
  <c r="R148" i="1"/>
  <c r="S148" i="1"/>
  <c r="T148" i="1"/>
  <c r="U148" i="1"/>
  <c r="V148" i="1"/>
  <c r="K149" i="1"/>
  <c r="L149" i="1"/>
  <c r="M149" i="1"/>
  <c r="N149" i="1"/>
  <c r="O149" i="1"/>
  <c r="P149" i="1"/>
  <c r="Q149" i="1"/>
  <c r="R149" i="1"/>
  <c r="S149" i="1"/>
  <c r="T149" i="1"/>
  <c r="U149" i="1"/>
  <c r="V149" i="1"/>
  <c r="K150" i="1"/>
  <c r="L150" i="1"/>
  <c r="M150" i="1"/>
  <c r="N150" i="1"/>
  <c r="O150" i="1"/>
  <c r="P150" i="1"/>
  <c r="Q150" i="1"/>
  <c r="R150" i="1"/>
  <c r="S150" i="1"/>
  <c r="T150" i="1"/>
  <c r="U150" i="1"/>
  <c r="V150" i="1"/>
  <c r="K151" i="1"/>
  <c r="L151" i="1"/>
  <c r="M151" i="1"/>
  <c r="N151" i="1"/>
  <c r="O151" i="1"/>
  <c r="P151" i="1"/>
  <c r="Q151" i="1"/>
  <c r="R151" i="1"/>
  <c r="S151" i="1"/>
  <c r="T151" i="1"/>
  <c r="U151" i="1"/>
  <c r="V151" i="1"/>
  <c r="K152" i="1"/>
  <c r="L152" i="1"/>
  <c r="M152" i="1"/>
  <c r="N152" i="1"/>
  <c r="O152" i="1"/>
  <c r="P152" i="1"/>
  <c r="Q152" i="1"/>
  <c r="R152" i="1"/>
  <c r="S152" i="1"/>
  <c r="T152" i="1"/>
  <c r="U152" i="1"/>
  <c r="V152" i="1"/>
  <c r="K153" i="1"/>
  <c r="L153" i="1"/>
  <c r="M153" i="1"/>
  <c r="N153" i="1"/>
  <c r="O153" i="1"/>
  <c r="P153" i="1"/>
  <c r="Q153" i="1"/>
  <c r="R153" i="1"/>
  <c r="S153" i="1"/>
  <c r="T153" i="1"/>
  <c r="U153" i="1"/>
  <c r="V153" i="1"/>
  <c r="V163" i="1" s="1"/>
  <c r="K156" i="1"/>
  <c r="L156" i="1"/>
  <c r="M156" i="1"/>
  <c r="N156" i="1"/>
  <c r="O156" i="1"/>
  <c r="P156" i="1"/>
  <c r="Q156" i="1"/>
  <c r="R156" i="1"/>
  <c r="S156" i="1"/>
  <c r="T156" i="1"/>
  <c r="U156" i="1"/>
  <c r="V156" i="1"/>
  <c r="K157" i="1"/>
  <c r="L157" i="1"/>
  <c r="M157" i="1"/>
  <c r="N157" i="1"/>
  <c r="O157" i="1"/>
  <c r="P157" i="1"/>
  <c r="Q157" i="1"/>
  <c r="R157" i="1"/>
  <c r="S157" i="1"/>
  <c r="T157" i="1"/>
  <c r="U157" i="1"/>
  <c r="V157" i="1"/>
  <c r="K158" i="1"/>
  <c r="L158" i="1"/>
  <c r="M158" i="1"/>
  <c r="N158" i="1"/>
  <c r="O158" i="1"/>
  <c r="P158" i="1"/>
  <c r="Q158" i="1"/>
  <c r="R158" i="1"/>
  <c r="S158" i="1"/>
  <c r="T158" i="1"/>
  <c r="U158" i="1"/>
  <c r="V158" i="1"/>
  <c r="K159" i="1"/>
  <c r="L159" i="1"/>
  <c r="M159" i="1"/>
  <c r="N159" i="1"/>
  <c r="O159" i="1"/>
  <c r="P159" i="1"/>
  <c r="Q159" i="1"/>
  <c r="R159" i="1"/>
  <c r="S159" i="1"/>
  <c r="T159" i="1"/>
  <c r="U159" i="1"/>
  <c r="V159" i="1"/>
  <c r="K160" i="1"/>
  <c r="L160" i="1"/>
  <c r="M160" i="1"/>
  <c r="N160" i="1"/>
  <c r="O160" i="1"/>
  <c r="P160" i="1"/>
  <c r="Q160" i="1"/>
  <c r="R160" i="1"/>
  <c r="S160" i="1"/>
  <c r="T160" i="1"/>
  <c r="U160" i="1"/>
  <c r="V160" i="1"/>
  <c r="K161" i="1"/>
  <c r="L161" i="1"/>
  <c r="M161" i="1"/>
  <c r="N161" i="1"/>
  <c r="O161" i="1"/>
  <c r="P161" i="1"/>
  <c r="Q161" i="1"/>
  <c r="R161" i="1"/>
  <c r="S161" i="1"/>
  <c r="T161" i="1"/>
  <c r="U161" i="1"/>
  <c r="V161" i="1"/>
  <c r="K162" i="1"/>
  <c r="L162" i="1"/>
  <c r="M162" i="1"/>
  <c r="N162" i="1"/>
  <c r="O162" i="1"/>
  <c r="P162" i="1"/>
  <c r="Q162" i="1"/>
  <c r="R162" i="1"/>
  <c r="S162" i="1"/>
  <c r="T162" i="1"/>
  <c r="U162" i="1"/>
  <c r="V162" i="1"/>
  <c r="K163" i="1"/>
  <c r="L163" i="1"/>
  <c r="M163" i="1"/>
  <c r="N163" i="1"/>
  <c r="O163" i="1"/>
  <c r="P163" i="1"/>
  <c r="Q163" i="1"/>
  <c r="R163" i="1"/>
  <c r="S163" i="1"/>
  <c r="T163" i="1"/>
  <c r="U163" i="1"/>
  <c r="D157" i="1"/>
  <c r="E157" i="1"/>
  <c r="F157" i="1"/>
  <c r="G157" i="1"/>
  <c r="H157" i="1"/>
  <c r="I157" i="1"/>
  <c r="J157" i="1"/>
  <c r="D158" i="1"/>
  <c r="E158" i="1"/>
  <c r="F158" i="1"/>
  <c r="G158" i="1"/>
  <c r="H158" i="1"/>
  <c r="I158" i="1"/>
  <c r="J158" i="1"/>
  <c r="D159" i="1"/>
  <c r="E159" i="1"/>
  <c r="F159" i="1"/>
  <c r="G159" i="1"/>
  <c r="H159" i="1"/>
  <c r="I159" i="1"/>
  <c r="J159" i="1"/>
  <c r="D160" i="1"/>
  <c r="E160" i="1"/>
  <c r="F160" i="1"/>
  <c r="G160" i="1"/>
  <c r="H160" i="1"/>
  <c r="I160" i="1"/>
  <c r="J160" i="1"/>
  <c r="D161" i="1"/>
  <c r="E161" i="1"/>
  <c r="F161" i="1"/>
  <c r="G161" i="1"/>
  <c r="H161" i="1"/>
  <c r="I161" i="1"/>
  <c r="J161" i="1"/>
  <c r="D162" i="1"/>
  <c r="E162" i="1"/>
  <c r="F162" i="1"/>
  <c r="G162" i="1"/>
  <c r="H162" i="1"/>
  <c r="I162" i="1"/>
  <c r="J162" i="1"/>
  <c r="D163" i="1"/>
  <c r="E163" i="1"/>
  <c r="F163" i="1"/>
  <c r="G163" i="1"/>
  <c r="H163" i="1"/>
  <c r="I163" i="1"/>
  <c r="J163" i="1"/>
  <c r="E156" i="1"/>
  <c r="F156" i="1"/>
  <c r="G156" i="1"/>
  <c r="H156" i="1"/>
  <c r="I156" i="1"/>
  <c r="J156" i="1"/>
  <c r="D156" i="1"/>
  <c r="J136" i="1"/>
  <c r="D147" i="1"/>
  <c r="E147" i="1"/>
  <c r="F147" i="1"/>
  <c r="G147" i="1"/>
  <c r="H147" i="1"/>
  <c r="I147" i="1"/>
  <c r="J147" i="1"/>
  <c r="D148" i="1"/>
  <c r="E148" i="1"/>
  <c r="F148" i="1"/>
  <c r="G148" i="1"/>
  <c r="H148" i="1"/>
  <c r="I148" i="1"/>
  <c r="J148" i="1"/>
  <c r="D149" i="1"/>
  <c r="E149" i="1"/>
  <c r="F149" i="1"/>
  <c r="G149" i="1"/>
  <c r="H149" i="1"/>
  <c r="I149" i="1"/>
  <c r="J149" i="1"/>
  <c r="D150" i="1"/>
  <c r="E150" i="1"/>
  <c r="F150" i="1"/>
  <c r="G150" i="1"/>
  <c r="H150" i="1"/>
  <c r="I150" i="1"/>
  <c r="J150" i="1"/>
  <c r="D151" i="1"/>
  <c r="E151" i="1"/>
  <c r="F151" i="1"/>
  <c r="G151" i="1"/>
  <c r="H151" i="1"/>
  <c r="I151" i="1"/>
  <c r="J151" i="1"/>
  <c r="D152" i="1"/>
  <c r="E152" i="1"/>
  <c r="F152" i="1"/>
  <c r="G152" i="1"/>
  <c r="H152" i="1"/>
  <c r="I152" i="1"/>
  <c r="J152" i="1"/>
  <c r="D153" i="1"/>
  <c r="E153" i="1"/>
  <c r="F153" i="1"/>
  <c r="G153" i="1"/>
  <c r="H153" i="1"/>
  <c r="I153" i="1"/>
  <c r="J153" i="1"/>
  <c r="E146" i="1"/>
  <c r="F146" i="1"/>
  <c r="G146" i="1"/>
  <c r="H146" i="1"/>
  <c r="I146" i="1"/>
  <c r="J146" i="1"/>
  <c r="D146" i="1"/>
  <c r="J212" i="1"/>
  <c r="F224" i="1"/>
  <c r="G224" i="1"/>
  <c r="H224" i="1"/>
  <c r="I224" i="1"/>
  <c r="J224" i="1"/>
  <c r="F225" i="1"/>
  <c r="G225" i="1"/>
  <c r="H225" i="1"/>
  <c r="I225" i="1"/>
  <c r="J225" i="1"/>
  <c r="F226" i="1"/>
  <c r="G226" i="1"/>
  <c r="H226" i="1"/>
  <c r="I226" i="1"/>
  <c r="J226" i="1"/>
  <c r="F227" i="1"/>
  <c r="G227" i="1"/>
  <c r="H227" i="1"/>
  <c r="I227" i="1"/>
  <c r="J227" i="1"/>
  <c r="F228" i="1"/>
  <c r="G228" i="1"/>
  <c r="H228" i="1"/>
  <c r="I228" i="1"/>
  <c r="J228" i="1"/>
  <c r="F229" i="1"/>
  <c r="G229" i="1"/>
  <c r="H229" i="1"/>
  <c r="I229" i="1"/>
  <c r="J229" i="1"/>
  <c r="F230" i="1"/>
  <c r="G230" i="1"/>
  <c r="H230" i="1"/>
  <c r="I230" i="1"/>
  <c r="J230" i="1"/>
  <c r="F231" i="1"/>
  <c r="G231" i="1"/>
  <c r="H231" i="1"/>
  <c r="I231" i="1"/>
  <c r="J231" i="1"/>
  <c r="F223" i="1"/>
  <c r="F213" i="1"/>
  <c r="G213" i="1"/>
  <c r="H213" i="1"/>
  <c r="I213" i="1"/>
  <c r="J213" i="1"/>
  <c r="F214" i="1"/>
  <c r="G214" i="1"/>
  <c r="H214" i="1"/>
  <c r="I214" i="1"/>
  <c r="J214" i="1"/>
  <c r="F215" i="1"/>
  <c r="G215" i="1"/>
  <c r="H215" i="1"/>
  <c r="I215" i="1"/>
  <c r="J215" i="1"/>
  <c r="F216" i="1"/>
  <c r="G216" i="1"/>
  <c r="H216" i="1"/>
  <c r="I216" i="1"/>
  <c r="J216" i="1"/>
  <c r="F217" i="1"/>
  <c r="G217" i="1"/>
  <c r="H217" i="1"/>
  <c r="I217" i="1"/>
  <c r="J217" i="1"/>
  <c r="F218" i="1"/>
  <c r="G218" i="1"/>
  <c r="H218" i="1"/>
  <c r="I218" i="1"/>
  <c r="J218" i="1"/>
  <c r="F219" i="1"/>
  <c r="G219" i="1"/>
  <c r="H219" i="1"/>
  <c r="I219" i="1"/>
  <c r="J219" i="1"/>
  <c r="F220" i="1"/>
  <c r="G220" i="1"/>
  <c r="H220" i="1"/>
  <c r="I220" i="1"/>
  <c r="J220" i="1"/>
  <c r="G212" i="1"/>
  <c r="G223" i="1" s="1"/>
  <c r="H212" i="1"/>
  <c r="H223" i="1" s="1"/>
  <c r="I212" i="1"/>
  <c r="I223" i="1" s="1"/>
  <c r="F212" i="1"/>
  <c r="E203" i="1"/>
  <c r="F203" i="1"/>
  <c r="G203" i="1"/>
  <c r="H203" i="1"/>
  <c r="I203" i="1"/>
  <c r="J203" i="1"/>
  <c r="E204" i="1"/>
  <c r="F204" i="1"/>
  <c r="G204" i="1"/>
  <c r="H204" i="1"/>
  <c r="I204" i="1"/>
  <c r="J204" i="1"/>
  <c r="E205" i="1"/>
  <c r="F205" i="1"/>
  <c r="G205" i="1"/>
  <c r="H205" i="1"/>
  <c r="I205" i="1"/>
  <c r="J205" i="1"/>
  <c r="E206" i="1"/>
  <c r="F206" i="1"/>
  <c r="G206" i="1"/>
  <c r="H206" i="1"/>
  <c r="I206" i="1"/>
  <c r="J206" i="1"/>
  <c r="E207" i="1"/>
  <c r="F207" i="1"/>
  <c r="G207" i="1"/>
  <c r="H207" i="1"/>
  <c r="I207" i="1"/>
  <c r="J207" i="1"/>
  <c r="E208" i="1"/>
  <c r="F208" i="1"/>
  <c r="G208" i="1"/>
  <c r="H208" i="1"/>
  <c r="I208" i="1"/>
  <c r="J208" i="1"/>
  <c r="E209" i="1"/>
  <c r="F209" i="1"/>
  <c r="G209" i="1"/>
  <c r="H209" i="1"/>
  <c r="I209" i="1"/>
  <c r="J209" i="1"/>
  <c r="E210" i="1"/>
  <c r="F210" i="1"/>
  <c r="G210" i="1"/>
  <c r="H210" i="1"/>
  <c r="I210" i="1"/>
  <c r="J210" i="1"/>
  <c r="F202" i="1"/>
  <c r="G202" i="1"/>
  <c r="H202" i="1"/>
  <c r="I202" i="1"/>
  <c r="J202" i="1"/>
  <c r="E202" i="1"/>
  <c r="D26" i="1"/>
  <c r="E26" i="1"/>
  <c r="F26" i="1"/>
  <c r="G26" i="1"/>
  <c r="H26" i="1"/>
  <c r="I26" i="1"/>
  <c r="J26" i="1"/>
  <c r="D27" i="1"/>
  <c r="E27" i="1"/>
  <c r="F27" i="1"/>
  <c r="G27" i="1"/>
  <c r="H27" i="1"/>
  <c r="I27" i="1"/>
  <c r="J27" i="1"/>
  <c r="D28" i="1"/>
  <c r="E28" i="1"/>
  <c r="F28" i="1"/>
  <c r="G28" i="1"/>
  <c r="H28" i="1"/>
  <c r="I28" i="1"/>
  <c r="J28" i="1"/>
  <c r="D29" i="1"/>
  <c r="E29" i="1"/>
  <c r="F29" i="1"/>
  <c r="G29" i="1"/>
  <c r="H29" i="1"/>
  <c r="I29" i="1"/>
  <c r="J29" i="1"/>
  <c r="D30" i="1"/>
  <c r="E30" i="1"/>
  <c r="F30" i="1"/>
  <c r="G30" i="1"/>
  <c r="H30" i="1"/>
  <c r="I30" i="1"/>
  <c r="J30" i="1"/>
  <c r="D31" i="1"/>
  <c r="E31" i="1"/>
  <c r="F31" i="1"/>
  <c r="G31" i="1"/>
  <c r="H31" i="1"/>
  <c r="I31" i="1"/>
  <c r="J31" i="1"/>
  <c r="D32" i="1"/>
  <c r="E32" i="1"/>
  <c r="F32" i="1"/>
  <c r="G32" i="1"/>
  <c r="H32" i="1"/>
  <c r="I32" i="1"/>
  <c r="J32" i="1"/>
  <c r="D33" i="1"/>
  <c r="E33" i="1"/>
  <c r="F33" i="1"/>
  <c r="G33" i="1"/>
  <c r="H33" i="1"/>
  <c r="I33" i="1"/>
  <c r="J33" i="1"/>
  <c r="E25" i="1"/>
  <c r="F25" i="1"/>
  <c r="G25" i="1"/>
  <c r="H25" i="1"/>
  <c r="I25" i="1"/>
  <c r="J25" i="1"/>
  <c r="D25" i="1"/>
  <c r="J115" i="1"/>
  <c r="K122" i="1"/>
  <c r="I72" i="1" l="1"/>
  <c r="L72" i="1"/>
  <c r="M72" i="1"/>
  <c r="N72" i="1"/>
  <c r="O72" i="1"/>
  <c r="P72" i="1"/>
  <c r="Q72" i="1"/>
  <c r="R72" i="1"/>
  <c r="S72" i="1"/>
  <c r="T72" i="1"/>
  <c r="U72" i="1"/>
  <c r="V72" i="1"/>
  <c r="I73" i="1"/>
  <c r="L73" i="1"/>
  <c r="M73" i="1"/>
  <c r="N73" i="1"/>
  <c r="O73" i="1"/>
  <c r="P73" i="1"/>
  <c r="Q73" i="1"/>
  <c r="R73" i="1"/>
  <c r="S73" i="1"/>
  <c r="T73" i="1"/>
  <c r="U73" i="1"/>
  <c r="V73" i="1"/>
  <c r="I74" i="1"/>
  <c r="L74" i="1"/>
  <c r="M74" i="1"/>
  <c r="N74" i="1"/>
  <c r="O74" i="1"/>
  <c r="P74" i="1"/>
  <c r="Q74" i="1"/>
  <c r="R74" i="1"/>
  <c r="S74" i="1"/>
  <c r="T74" i="1"/>
  <c r="U74" i="1"/>
  <c r="V74" i="1"/>
  <c r="I75" i="1"/>
  <c r="L75" i="1"/>
  <c r="M75" i="1"/>
  <c r="N75" i="1"/>
  <c r="O75" i="1"/>
  <c r="P75" i="1"/>
  <c r="Q75" i="1"/>
  <c r="R75" i="1"/>
  <c r="S75" i="1"/>
  <c r="T75" i="1"/>
  <c r="U75" i="1"/>
  <c r="V75" i="1"/>
  <c r="I76" i="1"/>
  <c r="L76" i="1"/>
  <c r="M76" i="1"/>
  <c r="N76" i="1"/>
  <c r="O76" i="1"/>
  <c r="P76" i="1"/>
  <c r="Q76" i="1"/>
  <c r="R76" i="1"/>
  <c r="S76" i="1"/>
  <c r="T76" i="1"/>
  <c r="U76" i="1"/>
  <c r="V76" i="1"/>
  <c r="I77" i="1"/>
  <c r="L77" i="1"/>
  <c r="M77" i="1"/>
  <c r="N77" i="1"/>
  <c r="O77" i="1"/>
  <c r="P77" i="1"/>
  <c r="Q77" i="1"/>
  <c r="R77" i="1"/>
  <c r="S77" i="1"/>
  <c r="T77" i="1"/>
  <c r="U77" i="1"/>
  <c r="V77" i="1"/>
  <c r="I78" i="1"/>
  <c r="L78" i="1"/>
  <c r="M78" i="1"/>
  <c r="N78" i="1"/>
  <c r="O78" i="1"/>
  <c r="P78" i="1"/>
  <c r="Q78" i="1"/>
  <c r="R78" i="1"/>
  <c r="S78" i="1"/>
  <c r="T78" i="1"/>
  <c r="U78" i="1"/>
  <c r="V78" i="1"/>
  <c r="L79" i="1"/>
  <c r="M79" i="1"/>
  <c r="N79" i="1"/>
  <c r="O79" i="1"/>
  <c r="P79" i="1"/>
  <c r="Q79" i="1"/>
  <c r="R79" i="1"/>
  <c r="S79" i="1"/>
  <c r="T79" i="1"/>
  <c r="U79" i="1"/>
  <c r="V79" i="1"/>
  <c r="L71" i="1"/>
  <c r="M71" i="1"/>
  <c r="N71" i="1"/>
  <c r="O71" i="1"/>
  <c r="P71" i="1"/>
  <c r="Q71" i="1"/>
  <c r="R71" i="1"/>
  <c r="S71" i="1"/>
  <c r="T71" i="1"/>
  <c r="U71" i="1"/>
  <c r="V71" i="1"/>
  <c r="G191" i="1"/>
  <c r="F190" i="1"/>
  <c r="G190" i="1"/>
  <c r="H190" i="1"/>
  <c r="I190" i="1"/>
  <c r="J190" i="1"/>
  <c r="K190" i="1"/>
  <c r="L190" i="1"/>
  <c r="M190" i="1"/>
  <c r="N190" i="1"/>
  <c r="O190" i="1"/>
  <c r="P190" i="1"/>
  <c r="Q190" i="1"/>
  <c r="R190" i="1"/>
  <c r="S190" i="1"/>
  <c r="T190" i="1"/>
  <c r="U190" i="1"/>
  <c r="V190" i="1"/>
  <c r="F191" i="1"/>
  <c r="H191" i="1"/>
  <c r="I191" i="1"/>
  <c r="J191" i="1"/>
  <c r="K191" i="1"/>
  <c r="L191" i="1"/>
  <c r="M191" i="1"/>
  <c r="N191" i="1"/>
  <c r="O191" i="1"/>
  <c r="P191" i="1"/>
  <c r="Q191" i="1"/>
  <c r="R191" i="1"/>
  <c r="S191" i="1"/>
  <c r="T191" i="1"/>
  <c r="U191" i="1"/>
  <c r="V191" i="1"/>
  <c r="F192" i="1"/>
  <c r="G192" i="1"/>
  <c r="H192" i="1"/>
  <c r="I192" i="1"/>
  <c r="J192" i="1"/>
  <c r="K192" i="1"/>
  <c r="L192" i="1"/>
  <c r="M192" i="1"/>
  <c r="N192" i="1"/>
  <c r="O192" i="1"/>
  <c r="P192" i="1"/>
  <c r="Q192" i="1"/>
  <c r="R192" i="1"/>
  <c r="S192" i="1"/>
  <c r="T192" i="1"/>
  <c r="U192" i="1"/>
  <c r="V192" i="1"/>
  <c r="F193" i="1"/>
  <c r="G193" i="1"/>
  <c r="H193" i="1"/>
  <c r="I193" i="1"/>
  <c r="J193" i="1"/>
  <c r="K193" i="1"/>
  <c r="L193" i="1"/>
  <c r="M193" i="1"/>
  <c r="N193" i="1"/>
  <c r="O193" i="1"/>
  <c r="P193" i="1"/>
  <c r="Q193" i="1"/>
  <c r="R193" i="1"/>
  <c r="S193" i="1"/>
  <c r="T193" i="1"/>
  <c r="U193" i="1"/>
  <c r="V193" i="1"/>
  <c r="F194" i="1"/>
  <c r="G194" i="1"/>
  <c r="H194" i="1"/>
  <c r="I194" i="1"/>
  <c r="J194" i="1"/>
  <c r="K194" i="1"/>
  <c r="L194" i="1"/>
  <c r="M194" i="1"/>
  <c r="N194" i="1"/>
  <c r="O194" i="1"/>
  <c r="P194" i="1"/>
  <c r="Q194" i="1"/>
  <c r="R194" i="1"/>
  <c r="S194" i="1"/>
  <c r="T194" i="1"/>
  <c r="U194" i="1"/>
  <c r="V194" i="1"/>
  <c r="F195" i="1"/>
  <c r="G195" i="1"/>
  <c r="H195" i="1"/>
  <c r="I195" i="1"/>
  <c r="J195" i="1"/>
  <c r="K195" i="1"/>
  <c r="L195" i="1"/>
  <c r="M195" i="1"/>
  <c r="N195" i="1"/>
  <c r="O195" i="1"/>
  <c r="P195" i="1"/>
  <c r="Q195" i="1"/>
  <c r="R195" i="1"/>
  <c r="S195" i="1"/>
  <c r="T195" i="1"/>
  <c r="U195" i="1"/>
  <c r="V195" i="1"/>
  <c r="F196" i="1"/>
  <c r="G196" i="1"/>
  <c r="H196" i="1"/>
  <c r="I196" i="1"/>
  <c r="J196" i="1"/>
  <c r="K196" i="1"/>
  <c r="L196" i="1"/>
  <c r="M196" i="1"/>
  <c r="N196" i="1"/>
  <c r="O196" i="1"/>
  <c r="P196" i="1"/>
  <c r="Q196" i="1"/>
  <c r="R196" i="1"/>
  <c r="S196" i="1"/>
  <c r="T196" i="1"/>
  <c r="U196" i="1"/>
  <c r="V196" i="1"/>
  <c r="F197" i="1"/>
  <c r="G197" i="1"/>
  <c r="H197" i="1"/>
  <c r="I197" i="1"/>
  <c r="J197" i="1"/>
  <c r="K197" i="1"/>
  <c r="L197" i="1"/>
  <c r="M197" i="1"/>
  <c r="N197" i="1"/>
  <c r="O197" i="1"/>
  <c r="P197" i="1"/>
  <c r="Q197" i="1"/>
  <c r="R197" i="1"/>
  <c r="S197" i="1"/>
  <c r="T197" i="1"/>
  <c r="U197" i="1"/>
  <c r="V197" i="1"/>
  <c r="F198" i="1"/>
  <c r="G198" i="1"/>
  <c r="H198" i="1"/>
  <c r="I198" i="1"/>
  <c r="J198" i="1"/>
  <c r="K198" i="1"/>
  <c r="L198" i="1"/>
  <c r="M198" i="1"/>
  <c r="N198" i="1"/>
  <c r="O198" i="1"/>
  <c r="P198" i="1"/>
  <c r="Q198" i="1"/>
  <c r="R198" i="1"/>
  <c r="S198" i="1"/>
  <c r="T198" i="1"/>
  <c r="U198" i="1"/>
  <c r="V198" i="1"/>
  <c r="E191" i="1"/>
  <c r="E192" i="1"/>
  <c r="E193" i="1"/>
  <c r="E194" i="1"/>
  <c r="E195" i="1"/>
  <c r="E196" i="1"/>
  <c r="E197" i="1"/>
  <c r="E198" i="1"/>
  <c r="E190" i="1"/>
  <c r="F179" i="1"/>
  <c r="G179" i="1"/>
  <c r="H179" i="1"/>
  <c r="I179" i="1"/>
  <c r="K179" i="1"/>
  <c r="L179" i="1"/>
  <c r="M179" i="1"/>
  <c r="N179" i="1"/>
  <c r="O179" i="1"/>
  <c r="P179" i="1"/>
  <c r="Q179" i="1"/>
  <c r="R179" i="1"/>
  <c r="S179" i="1"/>
  <c r="T179" i="1"/>
  <c r="U179" i="1"/>
  <c r="V179" i="1"/>
  <c r="F180" i="1"/>
  <c r="G180" i="1"/>
  <c r="H180" i="1"/>
  <c r="I180" i="1"/>
  <c r="K180" i="1"/>
  <c r="L180" i="1"/>
  <c r="M180" i="1"/>
  <c r="N180" i="1"/>
  <c r="O180" i="1"/>
  <c r="P180" i="1"/>
  <c r="Q180" i="1"/>
  <c r="R180" i="1"/>
  <c r="S180" i="1"/>
  <c r="T180" i="1"/>
  <c r="U180" i="1"/>
  <c r="V180" i="1"/>
  <c r="F181" i="1"/>
  <c r="G181" i="1"/>
  <c r="H181" i="1"/>
  <c r="I181" i="1"/>
  <c r="K181" i="1"/>
  <c r="L181" i="1"/>
  <c r="M181" i="1"/>
  <c r="N181" i="1"/>
  <c r="O181" i="1"/>
  <c r="P181" i="1"/>
  <c r="Q181" i="1"/>
  <c r="R181" i="1"/>
  <c r="S181" i="1"/>
  <c r="T181" i="1"/>
  <c r="U181" i="1"/>
  <c r="V181" i="1"/>
  <c r="F182" i="1"/>
  <c r="G182" i="1"/>
  <c r="H182" i="1"/>
  <c r="I182" i="1"/>
  <c r="K182" i="1"/>
  <c r="L182" i="1"/>
  <c r="M182" i="1"/>
  <c r="N182" i="1"/>
  <c r="O182" i="1"/>
  <c r="P182" i="1"/>
  <c r="Q182" i="1"/>
  <c r="R182" i="1"/>
  <c r="S182" i="1"/>
  <c r="T182" i="1"/>
  <c r="U182" i="1"/>
  <c r="V182" i="1"/>
  <c r="F183" i="1"/>
  <c r="G183" i="1"/>
  <c r="H183" i="1"/>
  <c r="I183" i="1"/>
  <c r="K183" i="1"/>
  <c r="L183" i="1"/>
  <c r="M183" i="1"/>
  <c r="N183" i="1"/>
  <c r="O183" i="1"/>
  <c r="P183" i="1"/>
  <c r="Q183" i="1"/>
  <c r="R183" i="1"/>
  <c r="S183" i="1"/>
  <c r="T183" i="1"/>
  <c r="U183" i="1"/>
  <c r="V183" i="1"/>
  <c r="F184" i="1"/>
  <c r="G184" i="1"/>
  <c r="H184" i="1"/>
  <c r="I184" i="1"/>
  <c r="K184" i="1"/>
  <c r="L184" i="1"/>
  <c r="M184" i="1"/>
  <c r="N184" i="1"/>
  <c r="O184" i="1"/>
  <c r="P184" i="1"/>
  <c r="Q184" i="1"/>
  <c r="R184" i="1"/>
  <c r="S184" i="1"/>
  <c r="T184" i="1"/>
  <c r="U184" i="1"/>
  <c r="V184" i="1"/>
  <c r="F185" i="1"/>
  <c r="G185" i="1"/>
  <c r="H185" i="1"/>
  <c r="I185" i="1"/>
  <c r="K185" i="1"/>
  <c r="L185" i="1"/>
  <c r="M185" i="1"/>
  <c r="N185" i="1"/>
  <c r="O185" i="1"/>
  <c r="P185" i="1"/>
  <c r="Q185" i="1"/>
  <c r="R185" i="1"/>
  <c r="S185" i="1"/>
  <c r="T185" i="1"/>
  <c r="U185" i="1"/>
  <c r="V185" i="1"/>
  <c r="K186" i="1"/>
  <c r="L186" i="1"/>
  <c r="M186" i="1"/>
  <c r="N186" i="1"/>
  <c r="O186" i="1"/>
  <c r="P186" i="1"/>
  <c r="Q186" i="1"/>
  <c r="R186" i="1"/>
  <c r="S186" i="1"/>
  <c r="T186" i="1"/>
  <c r="U186" i="1"/>
  <c r="V186" i="1"/>
  <c r="F178" i="1"/>
  <c r="G178" i="1"/>
  <c r="H178" i="1"/>
  <c r="K178" i="1"/>
  <c r="L178" i="1"/>
  <c r="M178" i="1"/>
  <c r="N178" i="1"/>
  <c r="O178" i="1"/>
  <c r="P178" i="1"/>
  <c r="Q178" i="1"/>
  <c r="R178" i="1"/>
  <c r="S178" i="1"/>
  <c r="T178" i="1"/>
  <c r="U178" i="1"/>
  <c r="V178" i="1"/>
  <c r="E178" i="1"/>
  <c r="D136" i="1"/>
  <c r="E136" i="1"/>
  <c r="F136" i="1"/>
  <c r="G136" i="1"/>
  <c r="H136" i="1"/>
  <c r="K136" i="1"/>
  <c r="L136" i="1"/>
  <c r="M136" i="1"/>
  <c r="N136" i="1"/>
  <c r="O136" i="1"/>
  <c r="P136" i="1"/>
  <c r="Q136" i="1"/>
  <c r="R136" i="1"/>
  <c r="S136" i="1"/>
  <c r="T136" i="1"/>
  <c r="U136" i="1"/>
  <c r="V136" i="1"/>
  <c r="F137" i="1"/>
  <c r="G137" i="1"/>
  <c r="H137" i="1"/>
  <c r="I137" i="1"/>
  <c r="K137" i="1"/>
  <c r="L137" i="1"/>
  <c r="M137" i="1"/>
  <c r="N137" i="1"/>
  <c r="O137" i="1"/>
  <c r="P137" i="1"/>
  <c r="Q137" i="1"/>
  <c r="R137" i="1"/>
  <c r="S137" i="1"/>
  <c r="T137" i="1"/>
  <c r="U137" i="1"/>
  <c r="V137" i="1"/>
  <c r="F138" i="1"/>
  <c r="G138" i="1"/>
  <c r="H138" i="1"/>
  <c r="I138" i="1"/>
  <c r="K138" i="1"/>
  <c r="L138" i="1"/>
  <c r="M138" i="1"/>
  <c r="N138" i="1"/>
  <c r="O138" i="1"/>
  <c r="P138" i="1"/>
  <c r="Q138" i="1"/>
  <c r="R138" i="1"/>
  <c r="S138" i="1"/>
  <c r="T138" i="1"/>
  <c r="U138" i="1"/>
  <c r="V138" i="1"/>
  <c r="F139" i="1"/>
  <c r="G139" i="1"/>
  <c r="H139" i="1"/>
  <c r="I139" i="1"/>
  <c r="K139" i="1"/>
  <c r="L139" i="1"/>
  <c r="M139" i="1"/>
  <c r="N139" i="1"/>
  <c r="O139" i="1"/>
  <c r="P139" i="1"/>
  <c r="Q139" i="1"/>
  <c r="R139" i="1"/>
  <c r="S139" i="1"/>
  <c r="T139" i="1"/>
  <c r="U139" i="1"/>
  <c r="V139" i="1"/>
  <c r="F140" i="1"/>
  <c r="G140" i="1"/>
  <c r="H140" i="1"/>
  <c r="I140" i="1"/>
  <c r="K140" i="1"/>
  <c r="L140" i="1"/>
  <c r="M140" i="1"/>
  <c r="N140" i="1"/>
  <c r="O140" i="1"/>
  <c r="P140" i="1"/>
  <c r="Q140" i="1"/>
  <c r="R140" i="1"/>
  <c r="S140" i="1"/>
  <c r="T140" i="1"/>
  <c r="U140" i="1"/>
  <c r="V140" i="1"/>
  <c r="F141" i="1"/>
  <c r="G141" i="1"/>
  <c r="H141" i="1"/>
  <c r="I141" i="1"/>
  <c r="K141" i="1"/>
  <c r="L141" i="1"/>
  <c r="M141" i="1"/>
  <c r="N141" i="1"/>
  <c r="O141" i="1"/>
  <c r="P141" i="1"/>
  <c r="Q141" i="1"/>
  <c r="R141" i="1"/>
  <c r="S141" i="1"/>
  <c r="T141" i="1"/>
  <c r="U141" i="1"/>
  <c r="V141" i="1"/>
  <c r="F142" i="1"/>
  <c r="G142" i="1"/>
  <c r="H142" i="1"/>
  <c r="I142" i="1"/>
  <c r="K142" i="1"/>
  <c r="L142" i="1"/>
  <c r="M142" i="1"/>
  <c r="N142" i="1"/>
  <c r="O142" i="1"/>
  <c r="P142" i="1"/>
  <c r="Q142" i="1"/>
  <c r="R142" i="1"/>
  <c r="S142" i="1"/>
  <c r="T142" i="1"/>
  <c r="U142" i="1"/>
  <c r="V142" i="1"/>
  <c r="F143" i="1"/>
  <c r="G143" i="1"/>
  <c r="H143" i="1"/>
  <c r="I143" i="1"/>
  <c r="K143" i="1"/>
  <c r="L143" i="1"/>
  <c r="M143" i="1"/>
  <c r="N143" i="1"/>
  <c r="O143" i="1"/>
  <c r="P143" i="1"/>
  <c r="Q143" i="1"/>
  <c r="R143" i="1"/>
  <c r="S143" i="1"/>
  <c r="T143" i="1"/>
  <c r="U143" i="1"/>
  <c r="V143" i="1"/>
  <c r="K144" i="1"/>
  <c r="L144" i="1"/>
  <c r="M144" i="1"/>
  <c r="N144" i="1"/>
  <c r="O144" i="1"/>
  <c r="P144" i="1"/>
  <c r="Q144" i="1"/>
  <c r="R144" i="1"/>
  <c r="S144" i="1"/>
  <c r="T144" i="1"/>
  <c r="U144" i="1"/>
  <c r="V144" i="1"/>
  <c r="C136" i="1"/>
  <c r="M115" i="1"/>
  <c r="N115" i="1"/>
  <c r="O115" i="1"/>
  <c r="U115" i="1"/>
  <c r="V115" i="1"/>
  <c r="I116" i="1"/>
  <c r="O116" i="1"/>
  <c r="P116" i="1"/>
  <c r="I117" i="1"/>
  <c r="P117" i="1"/>
  <c r="Q117" i="1"/>
  <c r="H118" i="1"/>
  <c r="I118" i="1"/>
  <c r="Q118" i="1"/>
  <c r="R118" i="1"/>
  <c r="I119" i="1"/>
  <c r="L119" i="1"/>
  <c r="R119" i="1"/>
  <c r="S119" i="1"/>
  <c r="T119" i="1"/>
  <c r="I120" i="1"/>
  <c r="L120" i="1"/>
  <c r="M120" i="1"/>
  <c r="S120" i="1"/>
  <c r="T120" i="1"/>
  <c r="U120" i="1"/>
  <c r="I121" i="1"/>
  <c r="L121" i="1"/>
  <c r="M121" i="1"/>
  <c r="N121" i="1"/>
  <c r="T121" i="1"/>
  <c r="U121" i="1"/>
  <c r="V121" i="1"/>
  <c r="H122" i="1"/>
  <c r="I122" i="1"/>
  <c r="M122" i="1"/>
  <c r="N122" i="1"/>
  <c r="O122" i="1"/>
  <c r="U122" i="1"/>
  <c r="V122" i="1"/>
  <c r="O123" i="1"/>
  <c r="Q123" i="1"/>
  <c r="R123" i="1"/>
  <c r="H104" i="1"/>
  <c r="I104" i="1"/>
  <c r="J104" i="1"/>
  <c r="K104" i="1"/>
  <c r="K115" i="1" s="1"/>
  <c r="L104" i="1"/>
  <c r="L115" i="1" s="1"/>
  <c r="M104" i="1"/>
  <c r="N104" i="1"/>
  <c r="O104" i="1"/>
  <c r="P104" i="1"/>
  <c r="P115" i="1" s="1"/>
  <c r="Q104" i="1"/>
  <c r="Q115" i="1" s="1"/>
  <c r="R104" i="1"/>
  <c r="R115" i="1" s="1"/>
  <c r="S104" i="1"/>
  <c r="S115" i="1" s="1"/>
  <c r="T104" i="1"/>
  <c r="T115" i="1" s="1"/>
  <c r="U104" i="1"/>
  <c r="V104" i="1"/>
  <c r="H105" i="1"/>
  <c r="I105" i="1"/>
  <c r="J105" i="1"/>
  <c r="K105" i="1"/>
  <c r="K116" i="1" s="1"/>
  <c r="L105" i="1"/>
  <c r="L116" i="1" s="1"/>
  <c r="M105" i="1"/>
  <c r="M116" i="1" s="1"/>
  <c r="N105" i="1"/>
  <c r="N116" i="1" s="1"/>
  <c r="O105" i="1"/>
  <c r="P105" i="1"/>
  <c r="Q105" i="1"/>
  <c r="Q116" i="1" s="1"/>
  <c r="R105" i="1"/>
  <c r="R116" i="1" s="1"/>
  <c r="S105" i="1"/>
  <c r="S116" i="1" s="1"/>
  <c r="T105" i="1"/>
  <c r="T116" i="1" s="1"/>
  <c r="U105" i="1"/>
  <c r="U116" i="1" s="1"/>
  <c r="V105" i="1"/>
  <c r="V116" i="1" s="1"/>
  <c r="H106" i="1"/>
  <c r="I106" i="1"/>
  <c r="J106" i="1"/>
  <c r="K106" i="1"/>
  <c r="K117" i="1" s="1"/>
  <c r="L106" i="1"/>
  <c r="L117" i="1" s="1"/>
  <c r="M106" i="1"/>
  <c r="M117" i="1" s="1"/>
  <c r="N106" i="1"/>
  <c r="N117" i="1" s="1"/>
  <c r="O106" i="1"/>
  <c r="O117" i="1" s="1"/>
  <c r="P106" i="1"/>
  <c r="Q106" i="1"/>
  <c r="R106" i="1"/>
  <c r="R117" i="1" s="1"/>
  <c r="S106" i="1"/>
  <c r="S117" i="1" s="1"/>
  <c r="T106" i="1"/>
  <c r="T117" i="1" s="1"/>
  <c r="U106" i="1"/>
  <c r="U117" i="1" s="1"/>
  <c r="V106" i="1"/>
  <c r="V117" i="1" s="1"/>
  <c r="H107" i="1"/>
  <c r="I107" i="1"/>
  <c r="J107" i="1"/>
  <c r="K107" i="1"/>
  <c r="K118" i="1" s="1"/>
  <c r="L107" i="1"/>
  <c r="L118" i="1" s="1"/>
  <c r="M107" i="1"/>
  <c r="M118" i="1" s="1"/>
  <c r="N107" i="1"/>
  <c r="N118" i="1" s="1"/>
  <c r="O107" i="1"/>
  <c r="O118" i="1" s="1"/>
  <c r="P107" i="1"/>
  <c r="P118" i="1" s="1"/>
  <c r="Q107" i="1"/>
  <c r="R107" i="1"/>
  <c r="S107" i="1"/>
  <c r="S118" i="1" s="1"/>
  <c r="T107" i="1"/>
  <c r="T118" i="1" s="1"/>
  <c r="U107" i="1"/>
  <c r="U118" i="1" s="1"/>
  <c r="V107" i="1"/>
  <c r="V118" i="1" s="1"/>
  <c r="H108" i="1"/>
  <c r="I108" i="1"/>
  <c r="J108" i="1"/>
  <c r="K108" i="1"/>
  <c r="K119" i="1" s="1"/>
  <c r="L108" i="1"/>
  <c r="M108" i="1"/>
  <c r="M119" i="1" s="1"/>
  <c r="N108" i="1"/>
  <c r="N119" i="1" s="1"/>
  <c r="O108" i="1"/>
  <c r="O119" i="1" s="1"/>
  <c r="P108" i="1"/>
  <c r="P119" i="1" s="1"/>
  <c r="Q108" i="1"/>
  <c r="Q119" i="1" s="1"/>
  <c r="R108" i="1"/>
  <c r="S108" i="1"/>
  <c r="T108" i="1"/>
  <c r="U108" i="1"/>
  <c r="U119" i="1" s="1"/>
  <c r="V108" i="1"/>
  <c r="V119" i="1" s="1"/>
  <c r="H109" i="1"/>
  <c r="I109" i="1"/>
  <c r="J109" i="1"/>
  <c r="K109" i="1"/>
  <c r="K120" i="1" s="1"/>
  <c r="L109" i="1"/>
  <c r="M109" i="1"/>
  <c r="N109" i="1"/>
  <c r="N120" i="1" s="1"/>
  <c r="O109" i="1"/>
  <c r="O120" i="1" s="1"/>
  <c r="P109" i="1"/>
  <c r="P120" i="1" s="1"/>
  <c r="Q109" i="1"/>
  <c r="Q120" i="1" s="1"/>
  <c r="R109" i="1"/>
  <c r="R120" i="1" s="1"/>
  <c r="S109" i="1"/>
  <c r="T109" i="1"/>
  <c r="U109" i="1"/>
  <c r="V109" i="1"/>
  <c r="V120" i="1" s="1"/>
  <c r="H110" i="1"/>
  <c r="I110" i="1"/>
  <c r="J110" i="1"/>
  <c r="K110" i="1"/>
  <c r="K121" i="1" s="1"/>
  <c r="L110" i="1"/>
  <c r="M110" i="1"/>
  <c r="N110" i="1"/>
  <c r="O110" i="1"/>
  <c r="O121" i="1" s="1"/>
  <c r="P110" i="1"/>
  <c r="P121" i="1" s="1"/>
  <c r="Q110" i="1"/>
  <c r="Q121" i="1" s="1"/>
  <c r="R110" i="1"/>
  <c r="R121" i="1" s="1"/>
  <c r="S110" i="1"/>
  <c r="S121" i="1" s="1"/>
  <c r="T110" i="1"/>
  <c r="U110" i="1"/>
  <c r="V110" i="1"/>
  <c r="H111" i="1"/>
  <c r="I111" i="1"/>
  <c r="J111" i="1"/>
  <c r="K111" i="1"/>
  <c r="L111" i="1"/>
  <c r="L122" i="1" s="1"/>
  <c r="M111" i="1"/>
  <c r="N111" i="1"/>
  <c r="O111" i="1"/>
  <c r="P111" i="1"/>
  <c r="P122" i="1" s="1"/>
  <c r="Q111" i="1"/>
  <c r="Q122" i="1" s="1"/>
  <c r="R111" i="1"/>
  <c r="R122" i="1" s="1"/>
  <c r="S111" i="1"/>
  <c r="S122" i="1" s="1"/>
  <c r="T111" i="1"/>
  <c r="T122" i="1" s="1"/>
  <c r="U111" i="1"/>
  <c r="V111" i="1"/>
  <c r="H112" i="1"/>
  <c r="I112" i="1"/>
  <c r="J112" i="1"/>
  <c r="K112" i="1"/>
  <c r="K123" i="1" s="1"/>
  <c r="L112" i="1"/>
  <c r="L123" i="1" s="1"/>
  <c r="M112" i="1"/>
  <c r="M123" i="1" s="1"/>
  <c r="N112" i="1"/>
  <c r="N123" i="1" s="1"/>
  <c r="O112" i="1"/>
  <c r="P112" i="1"/>
  <c r="P123" i="1" s="1"/>
  <c r="Q112" i="1"/>
  <c r="R112" i="1"/>
  <c r="S112" i="1"/>
  <c r="S123" i="1" s="1"/>
  <c r="T112" i="1"/>
  <c r="T123" i="1" s="1"/>
  <c r="U112" i="1"/>
  <c r="U123" i="1" s="1"/>
  <c r="V112" i="1"/>
  <c r="V123" i="1" s="1"/>
  <c r="L60" i="1"/>
  <c r="M60" i="1"/>
  <c r="N60" i="1"/>
  <c r="O60" i="1"/>
  <c r="P60" i="1"/>
  <c r="Q60" i="1"/>
  <c r="R60" i="1"/>
  <c r="S60" i="1"/>
  <c r="T60" i="1"/>
  <c r="U60" i="1"/>
  <c r="V60" i="1"/>
  <c r="I61" i="1"/>
  <c r="L61" i="1"/>
  <c r="M61" i="1"/>
  <c r="N61" i="1"/>
  <c r="O61" i="1"/>
  <c r="P61" i="1"/>
  <c r="Q61" i="1"/>
  <c r="R61" i="1"/>
  <c r="S61" i="1"/>
  <c r="T61" i="1"/>
  <c r="U61" i="1"/>
  <c r="V61" i="1"/>
  <c r="I62" i="1"/>
  <c r="L62" i="1"/>
  <c r="M62" i="1"/>
  <c r="N62" i="1"/>
  <c r="O62" i="1"/>
  <c r="P62" i="1"/>
  <c r="Q62" i="1"/>
  <c r="R62" i="1"/>
  <c r="S62" i="1"/>
  <c r="T62" i="1"/>
  <c r="U62" i="1"/>
  <c r="V62" i="1"/>
  <c r="I63" i="1"/>
  <c r="L63" i="1"/>
  <c r="M63" i="1"/>
  <c r="N63" i="1"/>
  <c r="O63" i="1"/>
  <c r="P63" i="1"/>
  <c r="Q63" i="1"/>
  <c r="R63" i="1"/>
  <c r="S63" i="1"/>
  <c r="T63" i="1"/>
  <c r="U63" i="1"/>
  <c r="V63" i="1"/>
  <c r="I64" i="1"/>
  <c r="L64" i="1"/>
  <c r="M64" i="1"/>
  <c r="N64" i="1"/>
  <c r="O64" i="1"/>
  <c r="P64" i="1"/>
  <c r="Q64" i="1"/>
  <c r="R64" i="1"/>
  <c r="S64" i="1"/>
  <c r="T64" i="1"/>
  <c r="U64" i="1"/>
  <c r="V64" i="1"/>
  <c r="I65" i="1"/>
  <c r="L65" i="1"/>
  <c r="M65" i="1"/>
  <c r="N65" i="1"/>
  <c r="O65" i="1"/>
  <c r="P65" i="1"/>
  <c r="Q65" i="1"/>
  <c r="R65" i="1"/>
  <c r="S65" i="1"/>
  <c r="T65" i="1"/>
  <c r="U65" i="1"/>
  <c r="V65" i="1"/>
  <c r="I66" i="1"/>
  <c r="L66" i="1"/>
  <c r="M66" i="1"/>
  <c r="N66" i="1"/>
  <c r="O66" i="1"/>
  <c r="P66" i="1"/>
  <c r="Q66" i="1"/>
  <c r="R66" i="1"/>
  <c r="S66" i="1"/>
  <c r="T66" i="1"/>
  <c r="U66" i="1"/>
  <c r="V66" i="1"/>
  <c r="I67" i="1"/>
  <c r="L67" i="1"/>
  <c r="M67" i="1"/>
  <c r="N67" i="1"/>
  <c r="O67" i="1"/>
  <c r="P67" i="1"/>
  <c r="Q67" i="1"/>
  <c r="R67" i="1"/>
  <c r="S67" i="1"/>
  <c r="T67" i="1"/>
  <c r="U67" i="1"/>
  <c r="V67" i="1"/>
  <c r="K68" i="1"/>
  <c r="L68" i="1"/>
  <c r="M68" i="1"/>
  <c r="N68" i="1"/>
  <c r="O68" i="1"/>
  <c r="P68" i="1"/>
  <c r="Q68" i="1"/>
  <c r="R68" i="1"/>
  <c r="S68" i="1"/>
  <c r="T68" i="1"/>
  <c r="U68" i="1"/>
  <c r="V68" i="1"/>
  <c r="I47" i="1"/>
  <c r="I178" i="1" s="1"/>
  <c r="J47" i="1"/>
  <c r="J178" i="1" s="1"/>
  <c r="K47" i="1"/>
  <c r="L47" i="1"/>
  <c r="M47" i="1"/>
  <c r="N47" i="1"/>
  <c r="O47" i="1"/>
  <c r="P47" i="1"/>
  <c r="Q47" i="1"/>
  <c r="R47" i="1"/>
  <c r="S47" i="1"/>
  <c r="T47" i="1"/>
  <c r="U47" i="1"/>
  <c r="V47" i="1"/>
  <c r="I48" i="1"/>
  <c r="J48" i="1"/>
  <c r="J61" i="1" s="1"/>
  <c r="K48" i="1"/>
  <c r="L48" i="1"/>
  <c r="M48" i="1"/>
  <c r="N48" i="1"/>
  <c r="O48" i="1"/>
  <c r="P48" i="1"/>
  <c r="Q48" i="1"/>
  <c r="R48" i="1"/>
  <c r="S48" i="1"/>
  <c r="T48" i="1"/>
  <c r="U48" i="1"/>
  <c r="V48" i="1"/>
  <c r="I49" i="1"/>
  <c r="J49" i="1"/>
  <c r="K49" i="1"/>
  <c r="L49" i="1"/>
  <c r="M49" i="1"/>
  <c r="N49" i="1"/>
  <c r="O49" i="1"/>
  <c r="P49" i="1"/>
  <c r="Q49" i="1"/>
  <c r="R49" i="1"/>
  <c r="S49" i="1"/>
  <c r="T49" i="1"/>
  <c r="U49" i="1"/>
  <c r="V49" i="1"/>
  <c r="I50" i="1"/>
  <c r="J50" i="1"/>
  <c r="J63" i="1" s="1"/>
  <c r="J74" i="1" s="1"/>
  <c r="K50" i="1"/>
  <c r="L50" i="1"/>
  <c r="M50" i="1"/>
  <c r="N50" i="1"/>
  <c r="O50" i="1"/>
  <c r="P50" i="1"/>
  <c r="Q50" i="1"/>
  <c r="R50" i="1"/>
  <c r="S50" i="1"/>
  <c r="T50" i="1"/>
  <c r="U50" i="1"/>
  <c r="V50" i="1"/>
  <c r="I51" i="1"/>
  <c r="J51" i="1"/>
  <c r="K64" i="1" s="1"/>
  <c r="K75" i="1" s="1"/>
  <c r="K51" i="1"/>
  <c r="L51" i="1"/>
  <c r="M51" i="1"/>
  <c r="N51" i="1"/>
  <c r="O51" i="1"/>
  <c r="P51" i="1"/>
  <c r="Q51" i="1"/>
  <c r="R51" i="1"/>
  <c r="S51" i="1"/>
  <c r="T51" i="1"/>
  <c r="U51" i="1"/>
  <c r="V51" i="1"/>
  <c r="I52" i="1"/>
  <c r="J52" i="1"/>
  <c r="J141" i="1" s="1"/>
  <c r="K52" i="1"/>
  <c r="L52" i="1"/>
  <c r="M52" i="1"/>
  <c r="N52" i="1"/>
  <c r="O52" i="1"/>
  <c r="P52" i="1"/>
  <c r="Q52" i="1"/>
  <c r="R52" i="1"/>
  <c r="S52" i="1"/>
  <c r="T52" i="1"/>
  <c r="U52" i="1"/>
  <c r="V52" i="1"/>
  <c r="I53" i="1"/>
  <c r="J53" i="1"/>
  <c r="J142" i="1" s="1"/>
  <c r="K53" i="1"/>
  <c r="L53" i="1"/>
  <c r="M53" i="1"/>
  <c r="N53" i="1"/>
  <c r="O53" i="1"/>
  <c r="P53" i="1"/>
  <c r="Q53" i="1"/>
  <c r="R53" i="1"/>
  <c r="S53" i="1"/>
  <c r="T53" i="1"/>
  <c r="U53" i="1"/>
  <c r="V53" i="1"/>
  <c r="I54" i="1"/>
  <c r="J54" i="1"/>
  <c r="J143" i="1" s="1"/>
  <c r="K54" i="1"/>
  <c r="L54" i="1"/>
  <c r="M54" i="1"/>
  <c r="N54" i="1"/>
  <c r="O54" i="1"/>
  <c r="P54" i="1"/>
  <c r="Q54" i="1"/>
  <c r="R54" i="1"/>
  <c r="S54" i="1"/>
  <c r="T54" i="1"/>
  <c r="U54" i="1"/>
  <c r="V54" i="1"/>
  <c r="I55" i="1"/>
  <c r="J55" i="1"/>
  <c r="J144" i="1" s="1"/>
  <c r="K55" i="1"/>
  <c r="L55" i="1"/>
  <c r="M55" i="1"/>
  <c r="N55" i="1"/>
  <c r="O55" i="1"/>
  <c r="P55" i="1"/>
  <c r="Q55" i="1"/>
  <c r="R55" i="1"/>
  <c r="S55" i="1"/>
  <c r="T55" i="1"/>
  <c r="U55" i="1"/>
  <c r="V55" i="1"/>
  <c r="I60" i="1" l="1"/>
  <c r="I115" i="1" s="1"/>
  <c r="I136" i="1"/>
  <c r="J140" i="1"/>
  <c r="J64" i="1"/>
  <c r="J119" i="1" s="1"/>
  <c r="J179" i="1"/>
  <c r="I186" i="1"/>
  <c r="I144" i="1"/>
  <c r="J68" i="1"/>
  <c r="K79" i="1"/>
  <c r="J186" i="1"/>
  <c r="K78" i="1"/>
  <c r="J185" i="1"/>
  <c r="K67" i="1"/>
  <c r="J67" i="1"/>
  <c r="J184" i="1"/>
  <c r="K66" i="1"/>
  <c r="K77" i="1" s="1"/>
  <c r="J66" i="1"/>
  <c r="J183" i="1"/>
  <c r="K65" i="1"/>
  <c r="K76" i="1" s="1"/>
  <c r="J65" i="1"/>
  <c r="J75" i="1"/>
  <c r="J182" i="1"/>
  <c r="J181" i="1"/>
  <c r="K63" i="1"/>
  <c r="K74" i="1" s="1"/>
  <c r="J139" i="1"/>
  <c r="J118" i="1"/>
  <c r="K62" i="1"/>
  <c r="K73" i="1" s="1"/>
  <c r="J138" i="1"/>
  <c r="J62" i="1"/>
  <c r="J180" i="1"/>
  <c r="J116" i="1"/>
  <c r="J72" i="1"/>
  <c r="K61" i="1"/>
  <c r="K72" i="1" s="1"/>
  <c r="J137" i="1"/>
  <c r="K60" i="1"/>
  <c r="K71" i="1" s="1"/>
  <c r="J60" i="1"/>
  <c r="G94" i="1"/>
  <c r="H94" i="1"/>
  <c r="I94" i="1"/>
  <c r="J94" i="1"/>
  <c r="K94" i="1"/>
  <c r="L94" i="1"/>
  <c r="M94" i="1"/>
  <c r="N94" i="1"/>
  <c r="O94" i="1"/>
  <c r="P94" i="1"/>
  <c r="Q94" i="1"/>
  <c r="R94" i="1"/>
  <c r="S94" i="1"/>
  <c r="T94" i="1"/>
  <c r="U94" i="1"/>
  <c r="V94" i="1"/>
  <c r="G95" i="1"/>
  <c r="H95" i="1"/>
  <c r="I95" i="1"/>
  <c r="J95" i="1"/>
  <c r="K95" i="1"/>
  <c r="L95" i="1"/>
  <c r="M95" i="1"/>
  <c r="N95" i="1"/>
  <c r="O95" i="1"/>
  <c r="P95" i="1"/>
  <c r="Q95" i="1"/>
  <c r="R95" i="1"/>
  <c r="S95" i="1"/>
  <c r="T95" i="1"/>
  <c r="U95" i="1"/>
  <c r="V95" i="1"/>
  <c r="G96" i="1"/>
  <c r="I96" i="1"/>
  <c r="J96" i="1"/>
  <c r="K96" i="1"/>
  <c r="L96" i="1"/>
  <c r="M96" i="1"/>
  <c r="N96" i="1"/>
  <c r="O96" i="1"/>
  <c r="P96" i="1"/>
  <c r="Q96" i="1"/>
  <c r="R96" i="1"/>
  <c r="S96" i="1"/>
  <c r="T96" i="1"/>
  <c r="U96" i="1"/>
  <c r="V96" i="1"/>
  <c r="H97" i="1"/>
  <c r="I97" i="1"/>
  <c r="J97" i="1"/>
  <c r="K97" i="1"/>
  <c r="L97" i="1"/>
  <c r="M97" i="1"/>
  <c r="N97" i="1"/>
  <c r="O97" i="1"/>
  <c r="P97" i="1"/>
  <c r="Q97" i="1"/>
  <c r="R97" i="1"/>
  <c r="S97" i="1"/>
  <c r="T97" i="1"/>
  <c r="U97" i="1"/>
  <c r="V97" i="1"/>
  <c r="H98" i="1"/>
  <c r="I98" i="1"/>
  <c r="J98" i="1"/>
  <c r="K98" i="1"/>
  <c r="L98" i="1"/>
  <c r="M98" i="1"/>
  <c r="N98" i="1"/>
  <c r="O98" i="1"/>
  <c r="P98" i="1"/>
  <c r="Q98" i="1"/>
  <c r="R98" i="1"/>
  <c r="S98" i="1"/>
  <c r="T98" i="1"/>
  <c r="U98" i="1"/>
  <c r="V98" i="1"/>
  <c r="G99" i="1"/>
  <c r="H99" i="1"/>
  <c r="I99" i="1"/>
  <c r="J99" i="1"/>
  <c r="K99" i="1"/>
  <c r="L99" i="1"/>
  <c r="M99" i="1"/>
  <c r="N99" i="1"/>
  <c r="O99" i="1"/>
  <c r="P99" i="1"/>
  <c r="Q99" i="1"/>
  <c r="R99" i="1"/>
  <c r="S99" i="1"/>
  <c r="T99" i="1"/>
  <c r="U99" i="1"/>
  <c r="V99" i="1"/>
  <c r="H100" i="1"/>
  <c r="I100" i="1"/>
  <c r="J100" i="1"/>
  <c r="K100" i="1"/>
  <c r="L100" i="1"/>
  <c r="M100" i="1"/>
  <c r="N100" i="1"/>
  <c r="O100" i="1"/>
  <c r="P100" i="1"/>
  <c r="Q100" i="1"/>
  <c r="R100" i="1"/>
  <c r="S100" i="1"/>
  <c r="T100" i="1"/>
  <c r="U100" i="1"/>
  <c r="V100" i="1"/>
  <c r="I101" i="1"/>
  <c r="J101" i="1"/>
  <c r="K101" i="1"/>
  <c r="L101" i="1"/>
  <c r="M101" i="1"/>
  <c r="N101" i="1"/>
  <c r="O101" i="1"/>
  <c r="P101" i="1"/>
  <c r="Q101" i="1"/>
  <c r="R101" i="1"/>
  <c r="S101" i="1"/>
  <c r="T101" i="1"/>
  <c r="U101" i="1"/>
  <c r="V101" i="1"/>
  <c r="D93" i="1"/>
  <c r="E93" i="1"/>
  <c r="F93" i="1"/>
  <c r="G93" i="1"/>
  <c r="H93" i="1"/>
  <c r="I93" i="1"/>
  <c r="J93" i="1"/>
  <c r="K93" i="1"/>
  <c r="L93" i="1"/>
  <c r="M93" i="1"/>
  <c r="N93" i="1"/>
  <c r="O93" i="1"/>
  <c r="P93" i="1"/>
  <c r="Q93" i="1"/>
  <c r="R93" i="1"/>
  <c r="S93" i="1"/>
  <c r="T93" i="1"/>
  <c r="U93" i="1"/>
  <c r="V93" i="1"/>
  <c r="C93" i="1"/>
  <c r="F48" i="1"/>
  <c r="F94" i="1" s="1"/>
  <c r="G48" i="1"/>
  <c r="H48" i="1"/>
  <c r="F49" i="1"/>
  <c r="F95" i="1" s="1"/>
  <c r="G49" i="1"/>
  <c r="H49" i="1"/>
  <c r="F50" i="1"/>
  <c r="F96" i="1" s="1"/>
  <c r="G50" i="1"/>
  <c r="H50" i="1"/>
  <c r="H96" i="1" s="1"/>
  <c r="F51" i="1"/>
  <c r="F97" i="1" s="1"/>
  <c r="G51" i="1"/>
  <c r="G97" i="1" s="1"/>
  <c r="H51" i="1"/>
  <c r="F52" i="1"/>
  <c r="F98" i="1" s="1"/>
  <c r="G52" i="1"/>
  <c r="G98" i="1" s="1"/>
  <c r="H52" i="1"/>
  <c r="F53" i="1"/>
  <c r="F99" i="1" s="1"/>
  <c r="G53" i="1"/>
  <c r="H53" i="1"/>
  <c r="F54" i="1"/>
  <c r="F100" i="1" s="1"/>
  <c r="G54" i="1"/>
  <c r="G100" i="1" s="1"/>
  <c r="H54" i="1"/>
  <c r="F55" i="1"/>
  <c r="G55" i="1"/>
  <c r="H55" i="1"/>
  <c r="H101" i="1" s="1"/>
  <c r="D104" i="1"/>
  <c r="E104" i="1"/>
  <c r="F104" i="1"/>
  <c r="G104" i="1"/>
  <c r="D105" i="1"/>
  <c r="E105" i="1"/>
  <c r="F105" i="1"/>
  <c r="G105" i="1"/>
  <c r="D106" i="1"/>
  <c r="E106" i="1"/>
  <c r="F106" i="1"/>
  <c r="G106" i="1"/>
  <c r="D107" i="1"/>
  <c r="E107" i="1"/>
  <c r="F107" i="1"/>
  <c r="G107" i="1"/>
  <c r="D108" i="1"/>
  <c r="E108" i="1"/>
  <c r="F108" i="1"/>
  <c r="G108" i="1"/>
  <c r="D109" i="1"/>
  <c r="D120" i="1" s="1"/>
  <c r="E109" i="1"/>
  <c r="E120" i="1" s="1"/>
  <c r="F109" i="1"/>
  <c r="G109" i="1"/>
  <c r="D110" i="1"/>
  <c r="D121" i="1" s="1"/>
  <c r="E110" i="1"/>
  <c r="E121" i="1" s="1"/>
  <c r="F110" i="1"/>
  <c r="G110" i="1"/>
  <c r="I71" i="1" l="1"/>
  <c r="F101" i="1"/>
  <c r="F144" i="1"/>
  <c r="F186" i="1"/>
  <c r="H144" i="1"/>
  <c r="I79" i="1"/>
  <c r="H186" i="1"/>
  <c r="G101" i="1"/>
  <c r="G144" i="1"/>
  <c r="G186" i="1"/>
  <c r="I68" i="1"/>
  <c r="I123" i="1" s="1"/>
  <c r="J79" i="1"/>
  <c r="J123" i="1"/>
  <c r="J78" i="1"/>
  <c r="J122" i="1"/>
  <c r="J121" i="1"/>
  <c r="J77" i="1"/>
  <c r="J76" i="1"/>
  <c r="J120" i="1"/>
  <c r="J73" i="1"/>
  <c r="J117" i="1"/>
  <c r="J71" i="1"/>
  <c r="G47" i="1"/>
  <c r="H47" i="1"/>
  <c r="G111" i="1"/>
  <c r="G112" i="1"/>
  <c r="H65" i="1" l="1"/>
  <c r="H63" i="1"/>
  <c r="H74" i="1" s="1"/>
  <c r="H66" i="1"/>
  <c r="H60" i="1"/>
  <c r="H67" i="1"/>
  <c r="H78" i="1" s="1"/>
  <c r="H62" i="1"/>
  <c r="H61" i="1"/>
  <c r="H68" i="1"/>
  <c r="H64" i="1"/>
  <c r="E111" i="1"/>
  <c r="F111" i="1"/>
  <c r="E112" i="1"/>
  <c r="F112" i="1"/>
  <c r="D111" i="1"/>
  <c r="D112" i="1"/>
  <c r="F47" i="1"/>
  <c r="G62" i="1"/>
  <c r="H72" i="1" l="1"/>
  <c r="H116" i="1"/>
  <c r="H117" i="1"/>
  <c r="H73" i="1"/>
  <c r="H71" i="1"/>
  <c r="H115" i="1"/>
  <c r="H77" i="1"/>
  <c r="H121" i="1"/>
  <c r="G73" i="1"/>
  <c r="G117" i="1"/>
  <c r="H119" i="1"/>
  <c r="H75" i="1"/>
  <c r="H76" i="1"/>
  <c r="H120" i="1"/>
  <c r="H123" i="1"/>
  <c r="H79" i="1"/>
  <c r="G60" i="1"/>
  <c r="G67" i="1"/>
  <c r="G65" i="1"/>
  <c r="G68" i="1"/>
  <c r="G63" i="1"/>
  <c r="G66" i="1"/>
  <c r="G64" i="1"/>
  <c r="G61" i="1"/>
  <c r="G74" i="1" l="1"/>
  <c r="G118" i="1"/>
  <c r="G76" i="1"/>
  <c r="G120" i="1"/>
  <c r="G78" i="1"/>
  <c r="G122" i="1"/>
  <c r="G72" i="1"/>
  <c r="G116" i="1"/>
  <c r="G75" i="1"/>
  <c r="G119" i="1"/>
  <c r="G77" i="1"/>
  <c r="G121" i="1"/>
  <c r="G71" i="1"/>
  <c r="G115" i="1"/>
  <c r="G79" i="1"/>
  <c r="G123" i="1"/>
  <c r="C47" i="1"/>
  <c r="D47" i="1"/>
  <c r="C48" i="1"/>
  <c r="D48" i="1"/>
  <c r="C49" i="1"/>
  <c r="D49" i="1"/>
  <c r="C50" i="1"/>
  <c r="D50" i="1"/>
  <c r="C51" i="1"/>
  <c r="D51" i="1"/>
  <c r="C52" i="1"/>
  <c r="D52" i="1"/>
  <c r="C53" i="1"/>
  <c r="D53" i="1"/>
  <c r="C54" i="1"/>
  <c r="D54" i="1"/>
  <c r="C55" i="1"/>
  <c r="D55" i="1"/>
  <c r="E48" i="1"/>
  <c r="E49" i="1"/>
  <c r="E50" i="1"/>
  <c r="E51" i="1"/>
  <c r="E52" i="1"/>
  <c r="E53" i="1"/>
  <c r="E54" i="1"/>
  <c r="E55" i="1"/>
  <c r="E47" i="1"/>
  <c r="C142" i="1" l="1"/>
  <c r="C99" i="1"/>
  <c r="E182" i="1"/>
  <c r="E140" i="1"/>
  <c r="E97" i="1"/>
  <c r="D138" i="1"/>
  <c r="D95" i="1"/>
  <c r="E139" i="1"/>
  <c r="E181" i="1"/>
  <c r="E96" i="1"/>
  <c r="E180" i="1"/>
  <c r="E138" i="1"/>
  <c r="E95" i="1"/>
  <c r="D137" i="1"/>
  <c r="D94" i="1"/>
  <c r="E137" i="1"/>
  <c r="E179" i="1"/>
  <c r="E94" i="1"/>
  <c r="C141" i="1"/>
  <c r="C98" i="1"/>
  <c r="C137" i="1"/>
  <c r="C94" i="1"/>
  <c r="D140" i="1"/>
  <c r="D97" i="1"/>
  <c r="D143" i="1"/>
  <c r="D100" i="1"/>
  <c r="D142" i="1"/>
  <c r="D99" i="1"/>
  <c r="C138" i="1"/>
  <c r="C95" i="1"/>
  <c r="D141" i="1"/>
  <c r="D98" i="1"/>
  <c r="E143" i="1"/>
  <c r="E185" i="1"/>
  <c r="E100" i="1"/>
  <c r="C140" i="1"/>
  <c r="C97" i="1"/>
  <c r="E184" i="1"/>
  <c r="E142" i="1"/>
  <c r="E99" i="1"/>
  <c r="D139" i="1"/>
  <c r="D96" i="1"/>
  <c r="E183" i="1"/>
  <c r="E141" i="1"/>
  <c r="E98" i="1"/>
  <c r="C143" i="1"/>
  <c r="C100" i="1"/>
  <c r="C139" i="1"/>
  <c r="C96" i="1"/>
  <c r="D144" i="1"/>
  <c r="D101" i="1"/>
  <c r="E186" i="1"/>
  <c r="E144" i="1"/>
  <c r="E101" i="1"/>
  <c r="C144" i="1"/>
  <c r="C101" i="1"/>
  <c r="F60" i="1"/>
  <c r="D66" i="1"/>
  <c r="D77" i="1" s="1"/>
  <c r="D65" i="1"/>
  <c r="D76" i="1" s="1"/>
  <c r="D64" i="1"/>
  <c r="D119" i="1" s="1"/>
  <c r="D62" i="1"/>
  <c r="D117" i="1" s="1"/>
  <c r="D61" i="1"/>
  <c r="D116" i="1" s="1"/>
  <c r="D68" i="1"/>
  <c r="D123" i="1" s="1"/>
  <c r="E60" i="1"/>
  <c r="D60" i="1"/>
  <c r="D67" i="1"/>
  <c r="D122" i="1" s="1"/>
  <c r="D63" i="1"/>
  <c r="D118" i="1" s="1"/>
  <c r="E67" i="1"/>
  <c r="E122" i="1" s="1"/>
  <c r="F67" i="1"/>
  <c r="F122" i="1" s="1"/>
  <c r="E66" i="1"/>
  <c r="E77" i="1" s="1"/>
  <c r="F66" i="1"/>
  <c r="F121" i="1" s="1"/>
  <c r="E64" i="1"/>
  <c r="E119" i="1" s="1"/>
  <c r="F64" i="1"/>
  <c r="F119" i="1" s="1"/>
  <c r="E63" i="1"/>
  <c r="E118" i="1" s="1"/>
  <c r="F63" i="1"/>
  <c r="F118" i="1" s="1"/>
  <c r="F65" i="1"/>
  <c r="F120" i="1" s="1"/>
  <c r="E65" i="1"/>
  <c r="E76" i="1" s="1"/>
  <c r="E62" i="1"/>
  <c r="E117" i="1" s="1"/>
  <c r="F62" i="1"/>
  <c r="F117" i="1" s="1"/>
  <c r="E61" i="1"/>
  <c r="E116" i="1" s="1"/>
  <c r="F61" i="1"/>
  <c r="F116" i="1" s="1"/>
  <c r="E68" i="1"/>
  <c r="E123" i="1" s="1"/>
  <c r="F68" i="1"/>
  <c r="F123" i="1" s="1"/>
  <c r="F77" i="1" l="1"/>
  <c r="F73" i="1"/>
  <c r="E73" i="1"/>
  <c r="F78" i="1"/>
  <c r="F76" i="1"/>
  <c r="F71" i="1"/>
  <c r="F115" i="1"/>
  <c r="D75" i="1"/>
  <c r="F72" i="1"/>
  <c r="E78" i="1"/>
  <c r="D71" i="1"/>
  <c r="D115" i="1"/>
  <c r="E71" i="1"/>
  <c r="E115" i="1"/>
  <c r="E75" i="1"/>
  <c r="D72" i="1"/>
  <c r="D74" i="1"/>
  <c r="E72" i="1"/>
  <c r="F74" i="1"/>
  <c r="F75" i="1"/>
  <c r="D78" i="1"/>
  <c r="E74" i="1"/>
  <c r="D73" i="1"/>
  <c r="E79" i="1"/>
  <c r="F79" i="1"/>
  <c r="D7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Andrea Rossi</author>
  </authors>
  <commentList>
    <comment ref="I36" authorId="0" shapeId="0" xr:uid="{E052BCE6-4342-4B73-9315-1D4576EE7E8D}">
      <text>
        <r>
          <rPr>
            <b/>
            <sz val="9"/>
            <color indexed="81"/>
            <rFont val="Tahoma"/>
            <family val="2"/>
          </rPr>
          <t>Andrea Rossi:</t>
        </r>
        <r>
          <rPr>
            <sz val="9"/>
            <color indexed="81"/>
            <rFont val="Tahoma"/>
            <family val="2"/>
          </rPr>
          <t xml:space="preserve">
Era 77 prob. errato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Andrea Rossi</author>
  </authors>
  <commentList>
    <comment ref="F1" authorId="0" shapeId="0" xr:uid="{32AEFBA3-374F-4E97-95B2-D1C7D9A110CF}">
      <text>
        <r>
          <rPr>
            <b/>
            <sz val="9"/>
            <color indexed="81"/>
            <rFont val="Tahoma"/>
            <family val="2"/>
          </rPr>
          <t>Andrea Rossi:</t>
        </r>
        <r>
          <rPr>
            <sz val="9"/>
            <color indexed="81"/>
            <rFont val="Tahoma"/>
            <family val="2"/>
          </rPr>
          <t xml:space="preserve">
Cruise HK</t>
        </r>
      </text>
    </comment>
  </commentList>
</comments>
</file>

<file path=xl/sharedStrings.xml><?xml version="1.0" encoding="utf-8"?>
<sst xmlns="http://schemas.openxmlformats.org/spreadsheetml/2006/main" count="251" uniqueCount="56">
  <si>
    <t>Emilia Romagna</t>
  </si>
  <si>
    <t>Veneto</t>
  </si>
  <si>
    <t>Piemonte</t>
  </si>
  <si>
    <t>Marche</t>
  </si>
  <si>
    <t>Liguria</t>
  </si>
  <si>
    <t xml:space="preserve">Campania </t>
  </si>
  <si>
    <t>Toscana</t>
  </si>
  <si>
    <t>Ricoverati</t>
  </si>
  <si>
    <t>Lombardia</t>
  </si>
  <si>
    <t>Terapia</t>
  </si>
  <si>
    <t>Tamponi</t>
  </si>
  <si>
    <t>Guariti</t>
  </si>
  <si>
    <t>Deceduti</t>
  </si>
  <si>
    <t>Totali</t>
  </si>
  <si>
    <t>Guariti in %</t>
  </si>
  <si>
    <t>Nuovi casi</t>
  </si>
  <si>
    <t>Nuovi tamponi</t>
  </si>
  <si>
    <t>Nuovi casi % rispetto totale precedenti</t>
  </si>
  <si>
    <t>Isolamento domiciliare</t>
  </si>
  <si>
    <t>Deceduti rispetto a totale contagi</t>
  </si>
  <si>
    <t>Deceduti rispetto a guariti</t>
  </si>
  <si>
    <t>Dato inserito</t>
  </si>
  <si>
    <t>Dato calcolato</t>
  </si>
  <si>
    <t>Questo è il dato importante, poiché ci dice: quanti di quelli che si presentano al PS con sintomi effettivamante sono poi positivi? Lombardia: un 15-20%</t>
  </si>
  <si>
    <t>DATO IMPORTANTE: Ovvero, chi ha un tampone positivo, dopodichè molto probabilmente finirà in ospedale (ospedale che al momento ha  possibilità di curarlo e posti di terapia intensiva, cosa che non ci sarà più tra poco tempo) Quante probabilità ha di morire? In Lombardia attualmente il 29% (...e quando non ci saranno più posti in terapia intensiva???)</t>
  </si>
  <si>
    <t>% positivi su totale tamponi</t>
  </si>
  <si>
    <t>% positivi sui nuovi tamponi</t>
  </si>
  <si>
    <t>Lazio</t>
  </si>
  <si>
    <t>Nuovi Ingressi in ospedale</t>
  </si>
  <si>
    <t>Casi risolti (guariti+deceduti)</t>
  </si>
  <si>
    <t>Flusso in ingresso negli ospedali</t>
  </si>
  <si>
    <t>Dato importante! Sono quelli in ingresso (ricoverati+terapia) meno quelli che sono (bene o male) usciti. Indica quanto velocemente il sistema sta arrivando al collasso sanitario</t>
  </si>
  <si>
    <t>Rispetto al totale dei tamponi fatti quanti sono risultati positivi: dato per difetto dato che probabilmente un 30-50% dei tamponi danno esito "falso negativo". Questo dato, appunto per i falsi positivi, dice poco…</t>
  </si>
  <si>
    <t>Anche questo dato è preoccupante: 7 marzo in Lombarida 74 casi risolti, molti meno che nei giorni precedenti: Il sistema sta collassando!!!</t>
  </si>
  <si>
    <t>Nuovi casi "risolti"</t>
  </si>
  <si>
    <t>Nuovi Guariti</t>
  </si>
  <si>
    <t>Nuovi Guariti in %</t>
  </si>
  <si>
    <t>Hubei</t>
  </si>
  <si>
    <t>Zhejiang</t>
  </si>
  <si>
    <t>Guangdong</t>
  </si>
  <si>
    <t>Hunan</t>
  </si>
  <si>
    <t>Henan</t>
  </si>
  <si>
    <t>Anhui</t>
  </si>
  <si>
    <t>Delta</t>
  </si>
  <si>
    <t>Singapore</t>
  </si>
  <si>
    <t>Thailand</t>
  </si>
  <si>
    <t>Hong Kong</t>
  </si>
  <si>
    <t>Japan</t>
  </si>
  <si>
    <t>Taiwan</t>
  </si>
  <si>
    <t>Germany</t>
  </si>
  <si>
    <t>South Korea</t>
  </si>
  <si>
    <t>Italy</t>
  </si>
  <si>
    <t>Russia</t>
  </si>
  <si>
    <t>Iran</t>
  </si>
  <si>
    <t>US</t>
  </si>
  <si>
    <t>Ovvero, rispetto a il totale dei contagiati, quanti sono adesso quelli deceduti? Il dato è minore di quello che sarà alla fine della storia, dal momento che non sappiamo che esito avranno gli attualmente ricoverati (questo incrementa il valore, ma non sappiamo di quanto, perchè dovremmo essere indovini!).D'altra parte, quelli contagiati ma asintomatici non sono conteggiati, ma non abbiamo idea di quanti possano essere perchè non possiamo testare tutti gli italiani! (questo decrementa il valore!) Ergo: un dato aumenta, uno diminuisce , questo dato non dice una emerita minchia!!!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</si>
</sst>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d/mm"/>
  </numFmts>
  <fonts count="12" x14ac:knownFonts="1">
    <font>
      <sz val="11"/>
      <color theme="1"/>
      <name val="Calibri"/>
      <family val="2"/>
      <scheme val="minor"/>
    </font>
    <font>
      <sz val="11"/>
      <color theme="1"/>
      <name val="Calibri"/>
      <family val="2"/>
      <scheme val="minor"/>
    </font>
    <font>
      <b/>
      <sz val="11"/>
      <color theme="1"/>
      <name val="Calibri"/>
      <family val="2"/>
      <scheme val="minor"/>
    </font>
    <font>
      <i/>
      <sz val="10"/>
      <color theme="1"/>
      <name val="Calibri"/>
      <family val="2"/>
      <scheme val="minor"/>
    </font>
    <font>
      <i/>
      <sz val="11"/>
      <color theme="1"/>
      <name val="Calibri"/>
      <family val="2"/>
      <scheme val="minor"/>
    </font>
    <font>
      <b/>
      <i/>
      <sz val="10"/>
      <color rgb="FFFF0000"/>
      <name val="Calibri"/>
      <family val="2"/>
      <scheme val="minor"/>
    </font>
    <font>
      <b/>
      <sz val="11"/>
      <color theme="0"/>
      <name val="Calibri"/>
      <family val="2"/>
      <scheme val="minor"/>
    </font>
    <font>
      <sz val="9"/>
      <color indexed="81"/>
      <name val="Tahoma"/>
      <family val="2"/>
    </font>
    <font>
      <b/>
      <sz val="9"/>
      <color indexed="81"/>
      <name val="Tahoma"/>
      <family val="2"/>
    </font>
    <font>
      <sz val="10"/>
      <color theme="1"/>
      <name val="Calibri"/>
      <family val="2"/>
      <scheme val="minor"/>
    </font>
    <font>
      <sz val="9"/>
      <color rgb="FF000000"/>
      <name val="Arial"/>
      <family val="2"/>
    </font>
    <font>
      <b/>
      <i/>
      <sz val="11"/>
      <color rgb="FFFF0000"/>
      <name val="Calibri"/>
      <family val="2"/>
      <scheme val="minor"/>
    </font>
  </fonts>
  <fills count="20">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8" tint="0.39997558519241921"/>
        <bgColor indexed="64"/>
      </patternFill>
    </fill>
    <fill>
      <patternFill patternType="solid">
        <fgColor theme="2" tint="-0.249977111117893"/>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theme="1" tint="0.499984740745262"/>
        <bgColor indexed="64"/>
      </patternFill>
    </fill>
    <fill>
      <patternFill patternType="solid">
        <fgColor rgb="FF7030A0"/>
        <bgColor indexed="64"/>
      </patternFill>
    </fill>
    <fill>
      <patternFill patternType="solid">
        <fgColor rgb="FF92D050"/>
        <bgColor indexed="64"/>
      </patternFill>
    </fill>
    <fill>
      <patternFill patternType="lightTrellis">
        <fgColor theme="0" tint="-0.14996795556505021"/>
        <bgColor theme="0" tint="-0.249977111117893"/>
      </patternFill>
    </fill>
    <fill>
      <patternFill patternType="solid">
        <fgColor rgb="FFC00000"/>
        <bgColor indexed="64"/>
      </patternFill>
    </fill>
    <fill>
      <patternFill patternType="solid">
        <fgColor theme="4" tint="0.79998168889431442"/>
        <bgColor indexed="64"/>
      </patternFill>
    </fill>
    <fill>
      <patternFill patternType="solid">
        <fgColor theme="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36">
    <xf numFmtId="0" fontId="0" fillId="0" borderId="0" xfId="0"/>
    <xf numFmtId="16" fontId="0" fillId="0" borderId="0" xfId="0" applyNumberFormat="1"/>
    <xf numFmtId="9" fontId="0" fillId="0" borderId="0" xfId="1" applyFont="1"/>
    <xf numFmtId="0" fontId="2" fillId="0" borderId="0" xfId="0" applyFont="1"/>
    <xf numFmtId="0" fontId="4" fillId="0" borderId="0" xfId="0" applyFont="1"/>
    <xf numFmtId="0" fontId="2" fillId="8" borderId="0" xfId="0" applyFont="1" applyFill="1"/>
    <xf numFmtId="0" fontId="2" fillId="2" borderId="0" xfId="0" applyFont="1" applyFill="1"/>
    <xf numFmtId="0" fontId="2" fillId="3" borderId="0" xfId="0" applyFont="1" applyFill="1"/>
    <xf numFmtId="0" fontId="2" fillId="4" borderId="0" xfId="0" applyFont="1" applyFill="1"/>
    <xf numFmtId="0" fontId="2" fillId="5" borderId="0" xfId="0" applyFont="1" applyFill="1"/>
    <xf numFmtId="0" fontId="2" fillId="6" borderId="0" xfId="0" applyFont="1" applyFill="1"/>
    <xf numFmtId="0" fontId="2" fillId="7" borderId="0" xfId="0" applyFont="1" applyFill="1"/>
    <xf numFmtId="16" fontId="0" fillId="10" borderId="0" xfId="0" applyNumberFormat="1" applyFill="1"/>
    <xf numFmtId="0" fontId="0" fillId="11" borderId="0" xfId="0" applyFill="1"/>
    <xf numFmtId="16" fontId="0" fillId="12" borderId="0" xfId="0" applyNumberFormat="1" applyFill="1"/>
    <xf numFmtId="3" fontId="0" fillId="0" borderId="0" xfId="1" applyNumberFormat="1" applyFont="1"/>
    <xf numFmtId="3" fontId="0" fillId="0" borderId="0" xfId="0" applyNumberFormat="1"/>
    <xf numFmtId="0" fontId="2" fillId="12" borderId="0" xfId="0" applyFont="1" applyFill="1"/>
    <xf numFmtId="0" fontId="6" fillId="13" borderId="0" xfId="0" applyFont="1" applyFill="1"/>
    <xf numFmtId="0" fontId="6" fillId="14" borderId="0" xfId="0" applyFont="1" applyFill="1"/>
    <xf numFmtId="0" fontId="4" fillId="0" borderId="0" xfId="0" applyFont="1" applyAlignment="1">
      <alignment vertical="center" wrapText="1"/>
    </xf>
    <xf numFmtId="0" fontId="2" fillId="15" borderId="0" xfId="0" applyFont="1" applyFill="1"/>
    <xf numFmtId="164" fontId="0" fillId="0" borderId="0" xfId="1" applyNumberFormat="1" applyFont="1"/>
    <xf numFmtId="0" fontId="5" fillId="9" borderId="0" xfId="0" applyFont="1" applyFill="1" applyAlignment="1">
      <alignment horizontal="center" vertical="center" wrapText="1"/>
    </xf>
    <xf numFmtId="0" fontId="3" fillId="9" borderId="0" xfId="0" applyFont="1" applyFill="1" applyAlignment="1">
      <alignment horizontal="center" wrapText="1"/>
    </xf>
    <xf numFmtId="0" fontId="3" fillId="9" borderId="0" xfId="0" applyFont="1" applyFill="1" applyAlignment="1">
      <alignment horizontal="center" vertical="center" wrapText="1"/>
    </xf>
    <xf numFmtId="0" fontId="4" fillId="0" borderId="0" xfId="0" applyFont="1" applyAlignment="1">
      <alignment horizontal="center" vertical="center" wrapText="1"/>
    </xf>
    <xf numFmtId="165" fontId="9" fillId="0" borderId="0" xfId="0" applyNumberFormat="1" applyFont="1" applyAlignment="1">
      <alignment wrapText="1"/>
    </xf>
    <xf numFmtId="165" fontId="9" fillId="16" borderId="0" xfId="0" applyNumberFormat="1" applyFont="1" applyFill="1" applyAlignment="1">
      <alignment wrapText="1"/>
    </xf>
    <xf numFmtId="165" fontId="9" fillId="17" borderId="0" xfId="0" applyNumberFormat="1" applyFont="1" applyFill="1" applyAlignment="1">
      <alignment wrapText="1"/>
    </xf>
    <xf numFmtId="165" fontId="9" fillId="18" borderId="0" xfId="0" applyNumberFormat="1" applyFont="1" applyFill="1" applyAlignment="1">
      <alignment wrapText="1"/>
    </xf>
    <xf numFmtId="165" fontId="9" fillId="10" borderId="0" xfId="0" applyNumberFormat="1" applyFont="1" applyFill="1" applyAlignment="1">
      <alignment wrapText="1"/>
    </xf>
    <xf numFmtId="0" fontId="0" fillId="2" borderId="0" xfId="0" applyFill="1"/>
    <xf numFmtId="0" fontId="10" fillId="0" borderId="0" xfId="0" applyFont="1"/>
    <xf numFmtId="16" fontId="0" fillId="19" borderId="0" xfId="0" applyNumberFormat="1" applyFill="1"/>
    <xf numFmtId="0" fontId="11" fillId="0" borderId="0" xfId="0" applyFont="1" applyAlignment="1">
      <alignment horizontal="center"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Contagiati Lombardia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barChart>
        <c:barDir val="col"/>
        <c:grouping val="stacked"/>
        <c:varyColors val="0"/>
        <c:ser>
          <c:idx val="0"/>
          <c:order val="0"/>
          <c:tx>
            <c:strRef>
              <c:f>'COVID-ITALIA DPC'!$A$2:$B$2</c:f>
              <c:strCache>
                <c:ptCount val="2"/>
                <c:pt idx="0">
                  <c:v>Ricoverati</c:v>
                </c:pt>
                <c:pt idx="1">
                  <c:v>Lombardia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it-I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'COVID-ITALIA DPC'!$C$1:$R$1</c:f>
              <c:numCache>
                <c:formatCode>d\-mmm</c:formatCode>
                <c:ptCount val="16"/>
                <c:pt idx="0">
                  <c:v>43890</c:v>
                </c:pt>
                <c:pt idx="1">
                  <c:v>43891</c:v>
                </c:pt>
                <c:pt idx="2">
                  <c:v>43892</c:v>
                </c:pt>
                <c:pt idx="3">
                  <c:v>43893</c:v>
                </c:pt>
                <c:pt idx="4">
                  <c:v>43894</c:v>
                </c:pt>
                <c:pt idx="5">
                  <c:v>43895</c:v>
                </c:pt>
                <c:pt idx="6">
                  <c:v>43896</c:v>
                </c:pt>
                <c:pt idx="7">
                  <c:v>43897</c:v>
                </c:pt>
                <c:pt idx="8">
                  <c:v>43898</c:v>
                </c:pt>
                <c:pt idx="9">
                  <c:v>43899</c:v>
                </c:pt>
                <c:pt idx="10">
                  <c:v>43900</c:v>
                </c:pt>
                <c:pt idx="11">
                  <c:v>43901</c:v>
                </c:pt>
                <c:pt idx="12">
                  <c:v>43902</c:v>
                </c:pt>
                <c:pt idx="13">
                  <c:v>43903</c:v>
                </c:pt>
                <c:pt idx="14">
                  <c:v>43904</c:v>
                </c:pt>
                <c:pt idx="15">
                  <c:v>43905</c:v>
                </c:pt>
              </c:numCache>
            </c:numRef>
          </c:cat>
          <c:val>
            <c:numRef>
              <c:f>'COVID-ITALIA DPC'!$C$2:$R$2</c:f>
              <c:numCache>
                <c:formatCode>General</c:formatCode>
                <c:ptCount val="16"/>
                <c:pt idx="0">
                  <c:v>256</c:v>
                </c:pt>
                <c:pt idx="1">
                  <c:v>406</c:v>
                </c:pt>
                <c:pt idx="2">
                  <c:v>478</c:v>
                </c:pt>
                <c:pt idx="3">
                  <c:v>698</c:v>
                </c:pt>
                <c:pt idx="4">
                  <c:v>877</c:v>
                </c:pt>
                <c:pt idx="5">
                  <c:v>1169</c:v>
                </c:pt>
                <c:pt idx="6">
                  <c:v>1622</c:v>
                </c:pt>
                <c:pt idx="7">
                  <c:v>1661</c:v>
                </c:pt>
              </c:numCache>
            </c:numRef>
          </c:val>
          <c:extLst>
            <c:ext xmlns:c16="http://schemas.microsoft.com/office/drawing/2014/chart" uri="{C3380CC4-5D6E-409C-BE32-E72D297353CC}">
              <c16:uniqueId val="{00000000-EBCE-4A32-9630-DC7A57E55973}"/>
            </c:ext>
          </c:extLst>
        </c:ser>
        <c:ser>
          <c:idx val="1"/>
          <c:order val="1"/>
          <c:tx>
            <c:strRef>
              <c:f>'COVID-ITALIA DPC'!$A$14:$B$14</c:f>
              <c:strCache>
                <c:ptCount val="2"/>
                <c:pt idx="0">
                  <c:v>Terapia</c:v>
                </c:pt>
                <c:pt idx="1">
                  <c:v>Lombardia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'COVID-ITALIA DPC'!$C$1:$R$1</c:f>
              <c:numCache>
                <c:formatCode>d\-mmm</c:formatCode>
                <c:ptCount val="16"/>
                <c:pt idx="0">
                  <c:v>43890</c:v>
                </c:pt>
                <c:pt idx="1">
                  <c:v>43891</c:v>
                </c:pt>
                <c:pt idx="2">
                  <c:v>43892</c:v>
                </c:pt>
                <c:pt idx="3">
                  <c:v>43893</c:v>
                </c:pt>
                <c:pt idx="4">
                  <c:v>43894</c:v>
                </c:pt>
                <c:pt idx="5">
                  <c:v>43895</c:v>
                </c:pt>
                <c:pt idx="6">
                  <c:v>43896</c:v>
                </c:pt>
                <c:pt idx="7">
                  <c:v>43897</c:v>
                </c:pt>
                <c:pt idx="8">
                  <c:v>43898</c:v>
                </c:pt>
                <c:pt idx="9">
                  <c:v>43899</c:v>
                </c:pt>
                <c:pt idx="10">
                  <c:v>43900</c:v>
                </c:pt>
                <c:pt idx="11">
                  <c:v>43901</c:v>
                </c:pt>
                <c:pt idx="12">
                  <c:v>43902</c:v>
                </c:pt>
                <c:pt idx="13">
                  <c:v>43903</c:v>
                </c:pt>
                <c:pt idx="14">
                  <c:v>43904</c:v>
                </c:pt>
                <c:pt idx="15">
                  <c:v>43905</c:v>
                </c:pt>
              </c:numCache>
            </c:numRef>
          </c:cat>
          <c:val>
            <c:numRef>
              <c:f>'COVID-ITALIA DPC'!$C$14:$R$14</c:f>
              <c:numCache>
                <c:formatCode>General</c:formatCode>
                <c:ptCount val="16"/>
                <c:pt idx="0">
                  <c:v>80</c:v>
                </c:pt>
                <c:pt idx="1">
                  <c:v>106</c:v>
                </c:pt>
                <c:pt idx="2">
                  <c:v>127</c:v>
                </c:pt>
                <c:pt idx="3">
                  <c:v>167</c:v>
                </c:pt>
                <c:pt idx="4">
                  <c:v>209</c:v>
                </c:pt>
                <c:pt idx="5">
                  <c:v>244</c:v>
                </c:pt>
                <c:pt idx="6">
                  <c:v>309</c:v>
                </c:pt>
                <c:pt idx="7">
                  <c:v>359</c:v>
                </c:pt>
              </c:numCache>
            </c:numRef>
          </c:val>
          <c:extLst>
            <c:ext xmlns:c16="http://schemas.microsoft.com/office/drawing/2014/chart" uri="{C3380CC4-5D6E-409C-BE32-E72D297353CC}">
              <c16:uniqueId val="{00000001-EBCE-4A32-9630-DC7A57E55973}"/>
            </c:ext>
          </c:extLst>
        </c:ser>
        <c:ser>
          <c:idx val="2"/>
          <c:order val="2"/>
          <c:tx>
            <c:strRef>
              <c:f>'COVID-ITALIA DPC'!$A$36:$B$36</c:f>
              <c:strCache>
                <c:ptCount val="2"/>
                <c:pt idx="0">
                  <c:v>Isolamento domiciliare</c:v>
                </c:pt>
                <c:pt idx="1">
                  <c:v>Lombardia</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'COVID-ITALIA DPC'!$C$1:$R$1</c:f>
              <c:numCache>
                <c:formatCode>d\-mmm</c:formatCode>
                <c:ptCount val="16"/>
                <c:pt idx="0">
                  <c:v>43890</c:v>
                </c:pt>
                <c:pt idx="1">
                  <c:v>43891</c:v>
                </c:pt>
                <c:pt idx="2">
                  <c:v>43892</c:v>
                </c:pt>
                <c:pt idx="3">
                  <c:v>43893</c:v>
                </c:pt>
                <c:pt idx="4">
                  <c:v>43894</c:v>
                </c:pt>
                <c:pt idx="5">
                  <c:v>43895</c:v>
                </c:pt>
                <c:pt idx="6">
                  <c:v>43896</c:v>
                </c:pt>
                <c:pt idx="7">
                  <c:v>43897</c:v>
                </c:pt>
                <c:pt idx="8">
                  <c:v>43898</c:v>
                </c:pt>
                <c:pt idx="9">
                  <c:v>43899</c:v>
                </c:pt>
                <c:pt idx="10">
                  <c:v>43900</c:v>
                </c:pt>
                <c:pt idx="11">
                  <c:v>43901</c:v>
                </c:pt>
                <c:pt idx="12">
                  <c:v>43902</c:v>
                </c:pt>
                <c:pt idx="13">
                  <c:v>43903</c:v>
                </c:pt>
                <c:pt idx="14">
                  <c:v>43904</c:v>
                </c:pt>
                <c:pt idx="15">
                  <c:v>43905</c:v>
                </c:pt>
              </c:numCache>
            </c:numRef>
          </c:cat>
          <c:val>
            <c:numRef>
              <c:f>'COVID-ITALIA DPC'!$C$36:$R$36</c:f>
              <c:numCache>
                <c:formatCode>General</c:formatCode>
                <c:ptCount val="16"/>
                <c:pt idx="0">
                  <c:v>216</c:v>
                </c:pt>
                <c:pt idx="1">
                  <c:v>375</c:v>
                </c:pt>
                <c:pt idx="2">
                  <c:v>472</c:v>
                </c:pt>
                <c:pt idx="3">
                  <c:v>461</c:v>
                </c:pt>
                <c:pt idx="4">
                  <c:v>411</c:v>
                </c:pt>
                <c:pt idx="5">
                  <c:v>364</c:v>
                </c:pt>
                <c:pt idx="6">
                  <c:v>77</c:v>
                </c:pt>
                <c:pt idx="7">
                  <c:v>722</c:v>
                </c:pt>
              </c:numCache>
            </c:numRef>
          </c:val>
          <c:extLst>
            <c:ext xmlns:c16="http://schemas.microsoft.com/office/drawing/2014/chart" uri="{C3380CC4-5D6E-409C-BE32-E72D297353CC}">
              <c16:uniqueId val="{00000002-EBCE-4A32-9630-DC7A57E55973}"/>
            </c:ext>
          </c:extLst>
        </c:ser>
        <c:dLbls>
          <c:showLegendKey val="0"/>
          <c:showVal val="0"/>
          <c:showCatName val="0"/>
          <c:showSerName val="0"/>
          <c:showPercent val="0"/>
          <c:showBubbleSize val="0"/>
        </c:dLbls>
        <c:gapWidth val="150"/>
        <c:overlap val="100"/>
        <c:axId val="929887344"/>
        <c:axId val="1031535648"/>
      </c:barChart>
      <c:dateAx>
        <c:axId val="929887344"/>
        <c:scaling>
          <c:orientation val="minMax"/>
        </c:scaling>
        <c:delete val="0"/>
        <c:axPos val="b"/>
        <c:majorGridlines>
          <c:spPr>
            <a:ln w="9525" cap="flat" cmpd="sng" algn="ctr">
              <a:solidFill>
                <a:schemeClr val="tx1">
                  <a:lumMod val="15000"/>
                  <a:lumOff val="85000"/>
                </a:schemeClr>
              </a:solidFill>
              <a:round/>
            </a:ln>
            <a:effectLst/>
          </c:spPr>
        </c:majorGridlines>
        <c:numFmt formatCode="d\-mmm"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031535648"/>
        <c:crosses val="autoZero"/>
        <c:auto val="1"/>
        <c:lblOffset val="100"/>
        <c:baseTimeUnit val="days"/>
      </c:dateAx>
      <c:valAx>
        <c:axId val="1031535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9298873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 positivi rispetto</a:t>
            </a:r>
            <a:r>
              <a:rPr lang="it-IT" baseline="0"/>
              <a:t> ai tamponi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barChart>
        <c:barDir val="col"/>
        <c:grouping val="clustered"/>
        <c:varyColors val="0"/>
        <c:ser>
          <c:idx val="0"/>
          <c:order val="0"/>
          <c:tx>
            <c:strRef>
              <c:f>'COVID-ITALIA DPC'!$A$93:$B$93</c:f>
              <c:strCache>
                <c:ptCount val="2"/>
                <c:pt idx="0">
                  <c:v>% positivi su totale tamponi</c:v>
                </c:pt>
                <c:pt idx="1">
                  <c:v>Lombardia</c:v>
                </c:pt>
              </c:strCache>
            </c:strRef>
          </c:tx>
          <c:spPr>
            <a:solidFill>
              <a:schemeClr val="accent1"/>
            </a:solidFill>
            <a:ln>
              <a:noFill/>
            </a:ln>
            <a:effectLst/>
          </c:spPr>
          <c:invertIfNegative val="0"/>
          <c:cat>
            <c:numRef>
              <c:f>'COVID-ITALIA DPC'!$C$1:$R$1</c:f>
              <c:numCache>
                <c:formatCode>d\-mmm</c:formatCode>
                <c:ptCount val="16"/>
                <c:pt idx="0">
                  <c:v>43890</c:v>
                </c:pt>
                <c:pt idx="1">
                  <c:v>43891</c:v>
                </c:pt>
                <c:pt idx="2">
                  <c:v>43892</c:v>
                </c:pt>
                <c:pt idx="3">
                  <c:v>43893</c:v>
                </c:pt>
                <c:pt idx="4">
                  <c:v>43894</c:v>
                </c:pt>
                <c:pt idx="5">
                  <c:v>43895</c:v>
                </c:pt>
                <c:pt idx="6">
                  <c:v>43896</c:v>
                </c:pt>
                <c:pt idx="7">
                  <c:v>43897</c:v>
                </c:pt>
                <c:pt idx="8">
                  <c:v>43898</c:v>
                </c:pt>
                <c:pt idx="9">
                  <c:v>43899</c:v>
                </c:pt>
                <c:pt idx="10">
                  <c:v>43900</c:v>
                </c:pt>
                <c:pt idx="11">
                  <c:v>43901</c:v>
                </c:pt>
                <c:pt idx="12">
                  <c:v>43902</c:v>
                </c:pt>
                <c:pt idx="13">
                  <c:v>43903</c:v>
                </c:pt>
                <c:pt idx="14">
                  <c:v>43904</c:v>
                </c:pt>
                <c:pt idx="15">
                  <c:v>43905</c:v>
                </c:pt>
              </c:numCache>
            </c:numRef>
          </c:cat>
          <c:val>
            <c:numRef>
              <c:f>'COVID-ITALIA DPC'!$C$93:$R$93</c:f>
              <c:numCache>
                <c:formatCode>0%</c:formatCode>
                <c:ptCount val="16"/>
                <c:pt idx="0">
                  <c:v>9.6452909313297225E-2</c:v>
                </c:pt>
                <c:pt idx="1">
                  <c:v>0.12894316034307313</c:v>
                </c:pt>
                <c:pt idx="2">
                  <c:v>0.13589905362776025</c:v>
                </c:pt>
                <c:pt idx="3">
                  <c:v>0.13845671922313876</c:v>
                </c:pt>
                <c:pt idx="4">
                  <c:v>0.12333168561542264</c:v>
                </c:pt>
                <c:pt idx="5">
                  <c:v>0.13824490430994243</c:v>
                </c:pt>
                <c:pt idx="6">
                  <c:v>0.1481262909412806</c:v>
                </c:pt>
                <c:pt idx="7">
                  <c:v>0.17378628470021548</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0-4E99-495D-B7BC-A6596A5D2ED2}"/>
            </c:ext>
          </c:extLst>
        </c:ser>
        <c:ser>
          <c:idx val="1"/>
          <c:order val="1"/>
          <c:tx>
            <c:strRef>
              <c:f>'COVID-ITALIA DPC'!$A$115:$B$115</c:f>
              <c:strCache>
                <c:ptCount val="2"/>
                <c:pt idx="0">
                  <c:v>% positivi sui nuovi tamponi</c:v>
                </c:pt>
                <c:pt idx="1">
                  <c:v>Lombardia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'COVID-ITALIA DPC'!$C$1:$R$1</c:f>
              <c:numCache>
                <c:formatCode>d\-mmm</c:formatCode>
                <c:ptCount val="16"/>
                <c:pt idx="0">
                  <c:v>43890</c:v>
                </c:pt>
                <c:pt idx="1">
                  <c:v>43891</c:v>
                </c:pt>
                <c:pt idx="2">
                  <c:v>43892</c:v>
                </c:pt>
                <c:pt idx="3">
                  <c:v>43893</c:v>
                </c:pt>
                <c:pt idx="4">
                  <c:v>43894</c:v>
                </c:pt>
                <c:pt idx="5">
                  <c:v>43895</c:v>
                </c:pt>
                <c:pt idx="6">
                  <c:v>43896</c:v>
                </c:pt>
                <c:pt idx="7">
                  <c:v>43897</c:v>
                </c:pt>
                <c:pt idx="8">
                  <c:v>43898</c:v>
                </c:pt>
                <c:pt idx="9">
                  <c:v>43899</c:v>
                </c:pt>
                <c:pt idx="10">
                  <c:v>43900</c:v>
                </c:pt>
                <c:pt idx="11">
                  <c:v>43901</c:v>
                </c:pt>
                <c:pt idx="12">
                  <c:v>43902</c:v>
                </c:pt>
                <c:pt idx="13">
                  <c:v>43903</c:v>
                </c:pt>
                <c:pt idx="14">
                  <c:v>43904</c:v>
                </c:pt>
                <c:pt idx="15">
                  <c:v>43905</c:v>
                </c:pt>
              </c:numCache>
            </c:numRef>
          </c:cat>
          <c:val>
            <c:numRef>
              <c:f>'COVID-ITALIA DPC'!$C$115:$R$115</c:f>
              <c:numCache>
                <c:formatCode>0%</c:formatCode>
                <c:ptCount val="16"/>
                <c:pt idx="1">
                  <c:v>0.28979238754325259</c:v>
                </c:pt>
                <c:pt idx="2">
                  <c:v>0.18164435946462715</c:v>
                </c:pt>
                <c:pt idx="3">
                  <c:v>0.15072639225181597</c:v>
                </c:pt>
                <c:pt idx="4">
                  <c:v>6.6770792659117534E-2</c:v>
                </c:pt>
                <c:pt idx="5">
                  <c:v>0.39106145251396646</c:v>
                </c:pt>
                <c:pt idx="6">
                  <c:v>0.32905982905982906</c:v>
                </c:pt>
                <c:pt idx="7">
                  <c:v>0.33033303330333036</c:v>
                </c:pt>
                <c:pt idx="8">
                  <c:v>0.17378628470021548</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1-4E99-495D-B7BC-A6596A5D2ED2}"/>
            </c:ext>
          </c:extLst>
        </c:ser>
        <c:dLbls>
          <c:showLegendKey val="0"/>
          <c:showVal val="0"/>
          <c:showCatName val="0"/>
          <c:showSerName val="0"/>
          <c:showPercent val="0"/>
          <c:showBubbleSize val="0"/>
        </c:dLbls>
        <c:gapWidth val="219"/>
        <c:overlap val="-27"/>
        <c:axId val="1417875600"/>
        <c:axId val="1031476160"/>
      </c:barChart>
      <c:dateAx>
        <c:axId val="1417875600"/>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031476160"/>
        <c:crosses val="autoZero"/>
        <c:auto val="1"/>
        <c:lblOffset val="100"/>
        <c:baseTimeUnit val="days"/>
      </c:dateAx>
      <c:valAx>
        <c:axId val="10314761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4178756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 decessi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barChart>
        <c:barDir val="col"/>
        <c:grouping val="clustered"/>
        <c:varyColors val="0"/>
        <c:ser>
          <c:idx val="0"/>
          <c:order val="0"/>
          <c:tx>
            <c:strRef>
              <c:f>'COVID-ITALIA DPC'!$A$178:$B$178</c:f>
              <c:strCache>
                <c:ptCount val="2"/>
                <c:pt idx="0">
                  <c:v>Deceduti rispetto a totale contagi</c:v>
                </c:pt>
                <c:pt idx="1">
                  <c:v>Lombardia</c:v>
                </c:pt>
              </c:strCache>
            </c:strRef>
          </c:tx>
          <c:spPr>
            <a:solidFill>
              <a:schemeClr val="accent1"/>
            </a:solidFill>
            <a:ln>
              <a:noFill/>
            </a:ln>
            <a:effectLst/>
          </c:spPr>
          <c:invertIfNegative val="0"/>
          <c:cat>
            <c:numRef>
              <c:f>'COVID-ITALIA DPC'!$C$1:$R$1</c:f>
              <c:numCache>
                <c:formatCode>d\-mmm</c:formatCode>
                <c:ptCount val="16"/>
                <c:pt idx="0">
                  <c:v>43890</c:v>
                </c:pt>
                <c:pt idx="1">
                  <c:v>43891</c:v>
                </c:pt>
                <c:pt idx="2">
                  <c:v>43892</c:v>
                </c:pt>
                <c:pt idx="3">
                  <c:v>43893</c:v>
                </c:pt>
                <c:pt idx="4">
                  <c:v>43894</c:v>
                </c:pt>
                <c:pt idx="5">
                  <c:v>43895</c:v>
                </c:pt>
                <c:pt idx="6">
                  <c:v>43896</c:v>
                </c:pt>
                <c:pt idx="7">
                  <c:v>43897</c:v>
                </c:pt>
                <c:pt idx="8">
                  <c:v>43898</c:v>
                </c:pt>
                <c:pt idx="9">
                  <c:v>43899</c:v>
                </c:pt>
                <c:pt idx="10">
                  <c:v>43900</c:v>
                </c:pt>
                <c:pt idx="11">
                  <c:v>43901</c:v>
                </c:pt>
                <c:pt idx="12">
                  <c:v>43902</c:v>
                </c:pt>
                <c:pt idx="13">
                  <c:v>43903</c:v>
                </c:pt>
                <c:pt idx="14">
                  <c:v>43904</c:v>
                </c:pt>
                <c:pt idx="15">
                  <c:v>43905</c:v>
                </c:pt>
              </c:numCache>
            </c:numRef>
          </c:cat>
          <c:val>
            <c:numRef>
              <c:f>'COVID-ITALIA DPC'!$C$178:$R$178</c:f>
              <c:numCache>
                <c:formatCode>General</c:formatCode>
                <c:ptCount val="16"/>
                <c:pt idx="2" formatCode="0%">
                  <c:v>3.5283194057567316E-2</c:v>
                </c:pt>
                <c:pt idx="3" formatCode="0%">
                  <c:v>3.5444947209653091E-2</c:v>
                </c:pt>
                <c:pt idx="4" formatCode="0%">
                  <c:v>4.876419505678023E-2</c:v>
                </c:pt>
                <c:pt idx="5" formatCode="0%">
                  <c:v>5.5149127743387732E-2</c:v>
                </c:pt>
                <c:pt idx="6" formatCode="0%">
                  <c:v>6.7231075697211151E-2</c:v>
                </c:pt>
                <c:pt idx="7" formatCode="0%">
                  <c:v>5.6163384390955508E-2</c:v>
                </c:pt>
                <c:pt idx="8" formatCode="0%">
                  <c:v>0</c:v>
                </c:pt>
                <c:pt idx="9" formatCode="0%">
                  <c:v>0</c:v>
                </c:pt>
                <c:pt idx="10" formatCode="0%">
                  <c:v>0</c:v>
                </c:pt>
                <c:pt idx="11" formatCode="0%">
                  <c:v>0</c:v>
                </c:pt>
                <c:pt idx="12" formatCode="0%">
                  <c:v>0</c:v>
                </c:pt>
                <c:pt idx="13" formatCode="0%">
                  <c:v>0</c:v>
                </c:pt>
                <c:pt idx="14" formatCode="0%">
                  <c:v>0</c:v>
                </c:pt>
                <c:pt idx="15" formatCode="0%">
                  <c:v>0</c:v>
                </c:pt>
              </c:numCache>
            </c:numRef>
          </c:val>
          <c:extLst>
            <c:ext xmlns:c16="http://schemas.microsoft.com/office/drawing/2014/chart" uri="{C3380CC4-5D6E-409C-BE32-E72D297353CC}">
              <c16:uniqueId val="{00000000-1E6B-4EB3-8EF9-7261B1297B0F}"/>
            </c:ext>
          </c:extLst>
        </c:ser>
        <c:ser>
          <c:idx val="1"/>
          <c:order val="1"/>
          <c:tx>
            <c:strRef>
              <c:f>'COVID-ITALIA DPC'!$A$190:$B$190</c:f>
              <c:strCache>
                <c:ptCount val="2"/>
                <c:pt idx="0">
                  <c:v>Deceduti rispetto a guariti</c:v>
                </c:pt>
                <c:pt idx="1">
                  <c:v>Lombardia</c:v>
                </c:pt>
              </c:strCache>
            </c:strRef>
          </c:tx>
          <c:spPr>
            <a:solidFill>
              <a:schemeClr val="accent2">
                <a:lumMod val="75000"/>
              </a:schemeClr>
            </a:solidFill>
            <a:ln>
              <a:noFill/>
            </a:ln>
            <a:effectLst/>
          </c:spPr>
          <c:invertIfNegative val="0"/>
          <c:cat>
            <c:numRef>
              <c:f>'COVID-ITALIA DPC'!$C$1:$R$1</c:f>
              <c:numCache>
                <c:formatCode>d\-mmm</c:formatCode>
                <c:ptCount val="16"/>
                <c:pt idx="0">
                  <c:v>43890</c:v>
                </c:pt>
                <c:pt idx="1">
                  <c:v>43891</c:v>
                </c:pt>
                <c:pt idx="2">
                  <c:v>43892</c:v>
                </c:pt>
                <c:pt idx="3">
                  <c:v>43893</c:v>
                </c:pt>
                <c:pt idx="4">
                  <c:v>43894</c:v>
                </c:pt>
                <c:pt idx="5">
                  <c:v>43895</c:v>
                </c:pt>
                <c:pt idx="6">
                  <c:v>43896</c:v>
                </c:pt>
                <c:pt idx="7">
                  <c:v>43897</c:v>
                </c:pt>
                <c:pt idx="8">
                  <c:v>43898</c:v>
                </c:pt>
                <c:pt idx="9">
                  <c:v>43899</c:v>
                </c:pt>
                <c:pt idx="10">
                  <c:v>43900</c:v>
                </c:pt>
                <c:pt idx="11">
                  <c:v>43901</c:v>
                </c:pt>
                <c:pt idx="12">
                  <c:v>43902</c:v>
                </c:pt>
                <c:pt idx="13">
                  <c:v>43903</c:v>
                </c:pt>
                <c:pt idx="14">
                  <c:v>43904</c:v>
                </c:pt>
                <c:pt idx="15">
                  <c:v>43905</c:v>
                </c:pt>
              </c:numCache>
            </c:numRef>
          </c:cat>
          <c:val>
            <c:numRef>
              <c:f>'COVID-ITALIA DPC'!$C$190:$R$190</c:f>
              <c:numCache>
                <c:formatCode>General</c:formatCode>
                <c:ptCount val="16"/>
                <c:pt idx="2" formatCode="0%">
                  <c:v>0.2733812949640288</c:v>
                </c:pt>
                <c:pt idx="3" formatCode="0%">
                  <c:v>0.26111111111111113</c:v>
                </c:pt>
                <c:pt idx="4" formatCode="0%">
                  <c:v>0.29199999999999998</c:v>
                </c:pt>
                <c:pt idx="5" formatCode="0%">
                  <c:v>0.26063829787234044</c:v>
                </c:pt>
                <c:pt idx="6" formatCode="0%">
                  <c:v>0.2878464818763326</c:v>
                </c:pt>
                <c:pt idx="7" formatCode="0%">
                  <c:v>0.29389312977099236</c:v>
                </c:pt>
                <c:pt idx="8" formatCode="0%">
                  <c:v>0</c:v>
                </c:pt>
                <c:pt idx="9" formatCode="0%">
                  <c:v>0</c:v>
                </c:pt>
                <c:pt idx="10" formatCode="0%">
                  <c:v>0</c:v>
                </c:pt>
                <c:pt idx="11" formatCode="0%">
                  <c:v>0</c:v>
                </c:pt>
                <c:pt idx="12" formatCode="0%">
                  <c:v>0</c:v>
                </c:pt>
                <c:pt idx="13" formatCode="0%">
                  <c:v>0</c:v>
                </c:pt>
                <c:pt idx="14" formatCode="0%">
                  <c:v>0</c:v>
                </c:pt>
                <c:pt idx="15" formatCode="0%">
                  <c:v>0</c:v>
                </c:pt>
              </c:numCache>
            </c:numRef>
          </c:val>
          <c:extLst>
            <c:ext xmlns:c16="http://schemas.microsoft.com/office/drawing/2014/chart" uri="{C3380CC4-5D6E-409C-BE32-E72D297353CC}">
              <c16:uniqueId val="{00000001-1E6B-4EB3-8EF9-7261B1297B0F}"/>
            </c:ext>
          </c:extLst>
        </c:ser>
        <c:dLbls>
          <c:showLegendKey val="0"/>
          <c:showVal val="0"/>
          <c:showCatName val="0"/>
          <c:showSerName val="0"/>
          <c:showPercent val="0"/>
          <c:showBubbleSize val="0"/>
        </c:dLbls>
        <c:gapWidth val="219"/>
        <c:overlap val="-27"/>
        <c:axId val="1071149168"/>
        <c:axId val="1031545216"/>
      </c:barChart>
      <c:dateAx>
        <c:axId val="1071149168"/>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031545216"/>
        <c:crosses val="autoZero"/>
        <c:auto val="1"/>
        <c:lblOffset val="100"/>
        <c:baseTimeUnit val="days"/>
      </c:dateAx>
      <c:valAx>
        <c:axId val="1031545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0711491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Totale Guariti e  % guariti</a:t>
            </a:r>
          </a:p>
        </c:rich>
      </c:tx>
      <c:overlay val="0"/>
      <c:spPr>
        <a:noFill/>
        <a:ln>
          <a:noFill/>
        </a:ln>
        <a:effectLst/>
      </c:spPr>
    </c:title>
    <c:autoTitleDeleted val="0"/>
    <c:plotArea>
      <c:layout/>
      <c:barChart>
        <c:barDir val="col"/>
        <c:grouping val="clustered"/>
        <c:varyColors val="0"/>
        <c:ser>
          <c:idx val="0"/>
          <c:order val="0"/>
          <c:tx>
            <c:strRef>
              <c:f>'COVID-ITALIA DPC'!$A$126:$B$126</c:f>
              <c:strCache>
                <c:ptCount val="2"/>
                <c:pt idx="0">
                  <c:v>Guariti</c:v>
                </c:pt>
                <c:pt idx="1">
                  <c:v>Lombardia</c:v>
                </c:pt>
              </c:strCache>
            </c:strRef>
          </c:tx>
          <c:spPr>
            <a:solidFill>
              <a:schemeClr val="accent6">
                <a:lumMod val="75000"/>
              </a:schemeClr>
            </a:solidFill>
            <a:ln>
              <a:noFill/>
            </a:ln>
            <a:effectLst/>
          </c:spPr>
          <c:invertIfNegative val="0"/>
          <c:cat>
            <c:numRef>
              <c:f>'COVID-ITALIA DPC'!$C$1:$R$1</c:f>
              <c:numCache>
                <c:formatCode>d\-mmm</c:formatCode>
                <c:ptCount val="16"/>
                <c:pt idx="0">
                  <c:v>43890</c:v>
                </c:pt>
                <c:pt idx="1">
                  <c:v>43891</c:v>
                </c:pt>
                <c:pt idx="2">
                  <c:v>43892</c:v>
                </c:pt>
                <c:pt idx="3">
                  <c:v>43893</c:v>
                </c:pt>
                <c:pt idx="4">
                  <c:v>43894</c:v>
                </c:pt>
                <c:pt idx="5">
                  <c:v>43895</c:v>
                </c:pt>
                <c:pt idx="6">
                  <c:v>43896</c:v>
                </c:pt>
                <c:pt idx="7">
                  <c:v>43897</c:v>
                </c:pt>
                <c:pt idx="8">
                  <c:v>43898</c:v>
                </c:pt>
                <c:pt idx="9">
                  <c:v>43899</c:v>
                </c:pt>
                <c:pt idx="10">
                  <c:v>43900</c:v>
                </c:pt>
                <c:pt idx="11">
                  <c:v>43901</c:v>
                </c:pt>
                <c:pt idx="12">
                  <c:v>43902</c:v>
                </c:pt>
                <c:pt idx="13">
                  <c:v>43903</c:v>
                </c:pt>
                <c:pt idx="14">
                  <c:v>43904</c:v>
                </c:pt>
                <c:pt idx="15">
                  <c:v>43905</c:v>
                </c:pt>
              </c:numCache>
            </c:numRef>
          </c:cat>
          <c:val>
            <c:numRef>
              <c:f>'COVID-ITALIA DPC'!$C$126:$R$126</c:f>
              <c:numCache>
                <c:formatCode>General</c:formatCode>
                <c:ptCount val="16"/>
                <c:pt idx="0">
                  <c:v>40</c:v>
                </c:pt>
                <c:pt idx="1">
                  <c:v>73</c:v>
                </c:pt>
                <c:pt idx="2">
                  <c:v>139</c:v>
                </c:pt>
                <c:pt idx="3">
                  <c:v>180</c:v>
                </c:pt>
                <c:pt idx="4">
                  <c:v>250</c:v>
                </c:pt>
                <c:pt idx="5">
                  <c:v>376</c:v>
                </c:pt>
                <c:pt idx="6">
                  <c:v>469</c:v>
                </c:pt>
                <c:pt idx="7">
                  <c:v>524</c:v>
                </c:pt>
              </c:numCache>
            </c:numRef>
          </c:val>
          <c:extLst>
            <c:ext xmlns:c16="http://schemas.microsoft.com/office/drawing/2014/chart" uri="{C3380CC4-5D6E-409C-BE32-E72D297353CC}">
              <c16:uniqueId val="{00000000-4FD1-4C79-9CAE-11E20351B4CB}"/>
            </c:ext>
          </c:extLst>
        </c:ser>
        <c:dLbls>
          <c:showLegendKey val="0"/>
          <c:showVal val="0"/>
          <c:showCatName val="0"/>
          <c:showSerName val="0"/>
          <c:showPercent val="0"/>
          <c:showBubbleSize val="0"/>
        </c:dLbls>
        <c:gapWidth val="150"/>
        <c:axId val="1981402528"/>
        <c:axId val="1993215312"/>
      </c:barChart>
      <c:lineChart>
        <c:grouping val="standard"/>
        <c:varyColors val="0"/>
        <c:ser>
          <c:idx val="1"/>
          <c:order val="1"/>
          <c:tx>
            <c:strRef>
              <c:f>'COVID-ITALIA DPC'!$A$136:$B$136</c:f>
              <c:strCache>
                <c:ptCount val="2"/>
                <c:pt idx="0">
                  <c:v>Guariti in %</c:v>
                </c:pt>
                <c:pt idx="1">
                  <c:v>Lombardia</c:v>
                </c:pt>
              </c:strCache>
            </c:strRef>
          </c:tx>
          <c:spPr>
            <a:ln w="28575" cap="rnd">
              <a:solidFill>
                <a:srgbClr val="FFC000"/>
              </a:solidFill>
              <a:prstDash val="sysDash"/>
              <a:round/>
            </a:ln>
            <a:effectLst/>
          </c:spPr>
          <c:marker>
            <c:symbol val="none"/>
          </c:marker>
          <c:dLbls>
            <c:dLbl>
              <c:idx val="2"/>
              <c:layout>
                <c:manualLayout>
                  <c:x val="-3.1378919814213484E-17"/>
                  <c:y val="1.862630738589303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FD1-4C79-9CAE-11E20351B4CB}"/>
                </c:ext>
              </c:extLst>
            </c:dLbl>
            <c:spPr>
              <a:noFill/>
              <a:ln>
                <a:noFill/>
              </a:ln>
              <a:effectLst/>
            </c:spPr>
            <c:txPr>
              <a:bodyPr rot="0" spcFirstLastPara="1" vertOverflow="ellipsis" vert="horz" wrap="square" lIns="38100" tIns="0" rIns="38100" bIns="32400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numRef>
              <c:f>'COVID-ITALIA DPC'!$C$1:$R$1</c:f>
              <c:numCache>
                <c:formatCode>d\-mmm</c:formatCode>
                <c:ptCount val="16"/>
                <c:pt idx="0">
                  <c:v>43890</c:v>
                </c:pt>
                <c:pt idx="1">
                  <c:v>43891</c:v>
                </c:pt>
                <c:pt idx="2">
                  <c:v>43892</c:v>
                </c:pt>
                <c:pt idx="3">
                  <c:v>43893</c:v>
                </c:pt>
                <c:pt idx="4">
                  <c:v>43894</c:v>
                </c:pt>
                <c:pt idx="5">
                  <c:v>43895</c:v>
                </c:pt>
                <c:pt idx="6">
                  <c:v>43896</c:v>
                </c:pt>
                <c:pt idx="7">
                  <c:v>43897</c:v>
                </c:pt>
                <c:pt idx="8">
                  <c:v>43898</c:v>
                </c:pt>
                <c:pt idx="9">
                  <c:v>43899</c:v>
                </c:pt>
                <c:pt idx="10">
                  <c:v>43900</c:v>
                </c:pt>
                <c:pt idx="11">
                  <c:v>43901</c:v>
                </c:pt>
                <c:pt idx="12">
                  <c:v>43902</c:v>
                </c:pt>
                <c:pt idx="13">
                  <c:v>43903</c:v>
                </c:pt>
                <c:pt idx="14">
                  <c:v>43904</c:v>
                </c:pt>
                <c:pt idx="15">
                  <c:v>43905</c:v>
                </c:pt>
              </c:numCache>
            </c:numRef>
          </c:cat>
          <c:val>
            <c:numRef>
              <c:f>'COVID-ITALIA DPC'!$C$136:$R$136</c:f>
              <c:numCache>
                <c:formatCode>0%</c:formatCode>
                <c:ptCount val="16"/>
                <c:pt idx="0">
                  <c:v>7.2463768115942032E-2</c:v>
                </c:pt>
                <c:pt idx="1">
                  <c:v>8.2299887260428417E-2</c:v>
                </c:pt>
                <c:pt idx="2">
                  <c:v>0.12906220984215414</c:v>
                </c:pt>
                <c:pt idx="3">
                  <c:v>0.13574660633484162</c:v>
                </c:pt>
                <c:pt idx="4">
                  <c:v>0.16700066800267202</c:v>
                </c:pt>
                <c:pt idx="5">
                  <c:v>0.21159257175014068</c:v>
                </c:pt>
                <c:pt idx="6">
                  <c:v>0.23356573705179282</c:v>
                </c:pt>
                <c:pt idx="7">
                  <c:v>0.1911013858497447</c:v>
                </c:pt>
                <c:pt idx="8">
                  <c:v>0</c:v>
                </c:pt>
                <c:pt idx="9">
                  <c:v>0</c:v>
                </c:pt>
                <c:pt idx="10">
                  <c:v>0</c:v>
                </c:pt>
                <c:pt idx="11">
                  <c:v>0</c:v>
                </c:pt>
                <c:pt idx="12">
                  <c:v>0</c:v>
                </c:pt>
                <c:pt idx="13">
                  <c:v>0</c:v>
                </c:pt>
                <c:pt idx="14">
                  <c:v>0</c:v>
                </c:pt>
                <c:pt idx="15">
                  <c:v>0</c:v>
                </c:pt>
              </c:numCache>
            </c:numRef>
          </c:val>
          <c:smooth val="0"/>
          <c:extLst>
            <c:ext xmlns:c16="http://schemas.microsoft.com/office/drawing/2014/chart" uri="{C3380CC4-5D6E-409C-BE32-E72D297353CC}">
              <c16:uniqueId val="{00000001-4FD1-4C79-9CAE-11E20351B4CB}"/>
            </c:ext>
          </c:extLst>
        </c:ser>
        <c:dLbls>
          <c:showLegendKey val="0"/>
          <c:showVal val="0"/>
          <c:showCatName val="0"/>
          <c:showSerName val="0"/>
          <c:showPercent val="0"/>
          <c:showBubbleSize val="0"/>
        </c:dLbls>
        <c:marker val="1"/>
        <c:smooth val="0"/>
        <c:axId val="162535552"/>
        <c:axId val="1982564672"/>
      </c:lineChart>
      <c:dateAx>
        <c:axId val="1981402528"/>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993215312"/>
        <c:crosses val="autoZero"/>
        <c:auto val="1"/>
        <c:lblOffset val="100"/>
        <c:baseTimeUnit val="days"/>
      </c:dateAx>
      <c:valAx>
        <c:axId val="1993215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981402528"/>
        <c:crosses val="autoZero"/>
        <c:crossBetween val="between"/>
      </c:valAx>
      <c:valAx>
        <c:axId val="1982564672"/>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62535552"/>
        <c:crosses val="max"/>
        <c:crossBetween val="between"/>
      </c:valAx>
      <c:dateAx>
        <c:axId val="162535552"/>
        <c:scaling>
          <c:orientation val="minMax"/>
        </c:scaling>
        <c:delete val="1"/>
        <c:axPos val="b"/>
        <c:numFmt formatCode="d\-mmm" sourceLinked="1"/>
        <c:majorTickMark val="out"/>
        <c:minorTickMark val="none"/>
        <c:tickLblPos val="nextTo"/>
        <c:crossAx val="1982564672"/>
        <c:crosses val="autoZero"/>
        <c:auto val="1"/>
        <c:lblOffset val="100"/>
        <c:baseTimeUnit val="day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81782633420822393"/>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lineChart>
        <c:grouping val="standard"/>
        <c:varyColors val="0"/>
        <c:ser>
          <c:idx val="0"/>
          <c:order val="0"/>
          <c:tx>
            <c:strRef>
              <c:f>[1]Sheet1!$A$2</c:f>
              <c:strCache>
                <c:ptCount val="1"/>
                <c:pt idx="0">
                  <c:v>Hubei</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[1]Sheet1!$B$1:$BD$1</c:f>
              <c:numCache>
                <c:formatCode>dd/mm</c:formatCode>
                <c:ptCount val="55"/>
                <c:pt idx="0">
                  <c:v>43851</c:v>
                </c:pt>
                <c:pt idx="1">
                  <c:v>43852</c:v>
                </c:pt>
                <c:pt idx="2">
                  <c:v>43853</c:v>
                </c:pt>
                <c:pt idx="3">
                  <c:v>43854.5</c:v>
                </c:pt>
                <c:pt idx="4">
                  <c:v>43855.5</c:v>
                </c:pt>
                <c:pt idx="5">
                  <c:v>43856.458333333336</c:v>
                </c:pt>
                <c:pt idx="6">
                  <c:v>43857.791666666664</c:v>
                </c:pt>
                <c:pt idx="7">
                  <c:v>43858.041666666664</c:v>
                </c:pt>
                <c:pt idx="8">
                  <c:v>43859.041666666664</c:v>
                </c:pt>
                <c:pt idx="9">
                  <c:v>43860.041666666664</c:v>
                </c:pt>
                <c:pt idx="10">
                  <c:v>43861.041666666664</c:v>
                </c:pt>
                <c:pt idx="11">
                  <c:v>43862.041666666664</c:v>
                </c:pt>
                <c:pt idx="12">
                  <c:v>43863.041666666664</c:v>
                </c:pt>
                <c:pt idx="13">
                  <c:v>43864.041666666664</c:v>
                </c:pt>
                <c:pt idx="14">
                  <c:v>43865.041666666664</c:v>
                </c:pt>
                <c:pt idx="15">
                  <c:v>43866.041666608799</c:v>
                </c:pt>
                <c:pt idx="16">
                  <c:v>43867.041666608799</c:v>
                </c:pt>
                <c:pt idx="17">
                  <c:v>43868.041666608799</c:v>
                </c:pt>
                <c:pt idx="18">
                  <c:v>43869.041666608799</c:v>
                </c:pt>
                <c:pt idx="19">
                  <c:v>43870.041666608799</c:v>
                </c:pt>
                <c:pt idx="20">
                  <c:v>43871.041666608799</c:v>
                </c:pt>
                <c:pt idx="21">
                  <c:v>43872</c:v>
                </c:pt>
                <c:pt idx="22">
                  <c:v>43873</c:v>
                </c:pt>
                <c:pt idx="23">
                  <c:v>43874</c:v>
                </c:pt>
                <c:pt idx="24">
                  <c:v>43875</c:v>
                </c:pt>
                <c:pt idx="25">
                  <c:v>43876</c:v>
                </c:pt>
                <c:pt idx="26">
                  <c:v>43877</c:v>
                </c:pt>
                <c:pt idx="27">
                  <c:v>43878</c:v>
                </c:pt>
                <c:pt idx="28">
                  <c:v>43879</c:v>
                </c:pt>
                <c:pt idx="29">
                  <c:v>43880</c:v>
                </c:pt>
                <c:pt idx="30">
                  <c:v>43881</c:v>
                </c:pt>
                <c:pt idx="31">
                  <c:v>43882</c:v>
                </c:pt>
                <c:pt idx="32">
                  <c:v>43883</c:v>
                </c:pt>
                <c:pt idx="33">
                  <c:v>43884</c:v>
                </c:pt>
                <c:pt idx="34">
                  <c:v>43885</c:v>
                </c:pt>
                <c:pt idx="35">
                  <c:v>43886</c:v>
                </c:pt>
                <c:pt idx="36">
                  <c:v>43887</c:v>
                </c:pt>
                <c:pt idx="37">
                  <c:v>43888</c:v>
                </c:pt>
                <c:pt idx="38">
                  <c:v>43889</c:v>
                </c:pt>
                <c:pt idx="39">
                  <c:v>43890</c:v>
                </c:pt>
                <c:pt idx="40">
                  <c:v>43891</c:v>
                </c:pt>
                <c:pt idx="41">
                  <c:v>43892</c:v>
                </c:pt>
                <c:pt idx="42">
                  <c:v>43893</c:v>
                </c:pt>
                <c:pt idx="43">
                  <c:v>43894</c:v>
                </c:pt>
                <c:pt idx="44">
                  <c:v>43895</c:v>
                </c:pt>
                <c:pt idx="45">
                  <c:v>43896</c:v>
                </c:pt>
                <c:pt idx="46">
                  <c:v>43897</c:v>
                </c:pt>
                <c:pt idx="47">
                  <c:v>43898</c:v>
                </c:pt>
                <c:pt idx="48">
                  <c:v>43899</c:v>
                </c:pt>
                <c:pt idx="49">
                  <c:v>43900</c:v>
                </c:pt>
                <c:pt idx="50">
                  <c:v>43901</c:v>
                </c:pt>
                <c:pt idx="51">
                  <c:v>43902</c:v>
                </c:pt>
                <c:pt idx="52">
                  <c:v>43903</c:v>
                </c:pt>
                <c:pt idx="53">
                  <c:v>43904</c:v>
                </c:pt>
                <c:pt idx="54">
                  <c:v>43905</c:v>
                </c:pt>
              </c:numCache>
            </c:numRef>
          </c:cat>
          <c:val>
            <c:numRef>
              <c:f>[1]Sheet1!$B$2:$BD$2</c:f>
              <c:numCache>
                <c:formatCode>General</c:formatCode>
                <c:ptCount val="55"/>
                <c:pt idx="0">
                  <c:v>270</c:v>
                </c:pt>
                <c:pt idx="1">
                  <c:v>444</c:v>
                </c:pt>
                <c:pt idx="2">
                  <c:v>444</c:v>
                </c:pt>
                <c:pt idx="3">
                  <c:v>549</c:v>
                </c:pt>
                <c:pt idx="4">
                  <c:v>729</c:v>
                </c:pt>
                <c:pt idx="5">
                  <c:v>1058</c:v>
                </c:pt>
                <c:pt idx="6">
                  <c:v>1423</c:v>
                </c:pt>
                <c:pt idx="7">
                  <c:v>2714</c:v>
                </c:pt>
                <c:pt idx="8">
                  <c:v>3554</c:v>
                </c:pt>
                <c:pt idx="9">
                  <c:v>4586</c:v>
                </c:pt>
                <c:pt idx="10">
                  <c:v>5806</c:v>
                </c:pt>
                <c:pt idx="11">
                  <c:v>7153</c:v>
                </c:pt>
                <c:pt idx="12">
                  <c:v>9074</c:v>
                </c:pt>
                <c:pt idx="13">
                  <c:v>11177</c:v>
                </c:pt>
                <c:pt idx="14">
                  <c:v>13522</c:v>
                </c:pt>
                <c:pt idx="15">
                  <c:v>16678</c:v>
                </c:pt>
                <c:pt idx="16">
                  <c:v>22112</c:v>
                </c:pt>
                <c:pt idx="17">
                  <c:v>24953</c:v>
                </c:pt>
                <c:pt idx="18">
                  <c:v>27100</c:v>
                </c:pt>
                <c:pt idx="19">
                  <c:v>29631</c:v>
                </c:pt>
                <c:pt idx="20">
                  <c:v>31728</c:v>
                </c:pt>
                <c:pt idx="21">
                  <c:v>33366</c:v>
                </c:pt>
                <c:pt idx="22">
                  <c:v>48206</c:v>
                </c:pt>
                <c:pt idx="23">
                  <c:v>51986</c:v>
                </c:pt>
                <c:pt idx="24">
                  <c:v>54406</c:v>
                </c:pt>
                <c:pt idx="25">
                  <c:v>56249</c:v>
                </c:pt>
                <c:pt idx="26">
                  <c:v>58182</c:v>
                </c:pt>
                <c:pt idx="27">
                  <c:v>59989</c:v>
                </c:pt>
                <c:pt idx="28">
                  <c:v>61682</c:v>
                </c:pt>
                <c:pt idx="29">
                  <c:v>62031</c:v>
                </c:pt>
                <c:pt idx="30">
                  <c:v>62442</c:v>
                </c:pt>
                <c:pt idx="31">
                  <c:v>62662</c:v>
                </c:pt>
                <c:pt idx="32">
                  <c:v>64084</c:v>
                </c:pt>
                <c:pt idx="33">
                  <c:v>64084</c:v>
                </c:pt>
                <c:pt idx="34">
                  <c:v>64287</c:v>
                </c:pt>
                <c:pt idx="35">
                  <c:v>64786</c:v>
                </c:pt>
                <c:pt idx="36">
                  <c:v>65187</c:v>
                </c:pt>
                <c:pt idx="37">
                  <c:v>65596</c:v>
                </c:pt>
                <c:pt idx="38">
                  <c:v>65914</c:v>
                </c:pt>
                <c:pt idx="39">
                  <c:v>66337</c:v>
                </c:pt>
                <c:pt idx="40">
                  <c:v>66907</c:v>
                </c:pt>
                <c:pt idx="41">
                  <c:v>67103</c:v>
                </c:pt>
                <c:pt idx="42">
                  <c:v>67217</c:v>
                </c:pt>
                <c:pt idx="43">
                  <c:v>67332</c:v>
                </c:pt>
                <c:pt idx="44">
                  <c:v>67466</c:v>
                </c:pt>
                <c:pt idx="45">
                  <c:v>67592</c:v>
                </c:pt>
              </c:numCache>
            </c:numRef>
          </c:val>
          <c:smooth val="0"/>
          <c:extLst>
            <c:ext xmlns:c16="http://schemas.microsoft.com/office/drawing/2014/chart" uri="{C3380CC4-5D6E-409C-BE32-E72D297353CC}">
              <c16:uniqueId val="{00000000-FA17-4637-8B23-ADB91366C228}"/>
            </c:ext>
          </c:extLst>
        </c:ser>
        <c:ser>
          <c:idx val="1"/>
          <c:order val="1"/>
          <c:tx>
            <c:strRef>
              <c:f>[1]Sheet1!$A$3</c:f>
              <c:strCache>
                <c:ptCount val="1"/>
                <c:pt idx="0">
                  <c:v>Zhejiang</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[1]Sheet1!$B$1:$BD$1</c:f>
              <c:numCache>
                <c:formatCode>dd/mm</c:formatCode>
                <c:ptCount val="55"/>
                <c:pt idx="0">
                  <c:v>43851</c:v>
                </c:pt>
                <c:pt idx="1">
                  <c:v>43852</c:v>
                </c:pt>
                <c:pt idx="2">
                  <c:v>43853</c:v>
                </c:pt>
                <c:pt idx="3">
                  <c:v>43854.5</c:v>
                </c:pt>
                <c:pt idx="4">
                  <c:v>43855.5</c:v>
                </c:pt>
                <c:pt idx="5">
                  <c:v>43856.458333333336</c:v>
                </c:pt>
                <c:pt idx="6">
                  <c:v>43857.791666666664</c:v>
                </c:pt>
                <c:pt idx="7">
                  <c:v>43858.041666666664</c:v>
                </c:pt>
                <c:pt idx="8">
                  <c:v>43859.041666666664</c:v>
                </c:pt>
                <c:pt idx="9">
                  <c:v>43860.041666666664</c:v>
                </c:pt>
                <c:pt idx="10">
                  <c:v>43861.041666666664</c:v>
                </c:pt>
                <c:pt idx="11">
                  <c:v>43862.041666666664</c:v>
                </c:pt>
                <c:pt idx="12">
                  <c:v>43863.041666666664</c:v>
                </c:pt>
                <c:pt idx="13">
                  <c:v>43864.041666666664</c:v>
                </c:pt>
                <c:pt idx="14">
                  <c:v>43865.041666666664</c:v>
                </c:pt>
                <c:pt idx="15">
                  <c:v>43866.041666608799</c:v>
                </c:pt>
                <c:pt idx="16">
                  <c:v>43867.041666608799</c:v>
                </c:pt>
                <c:pt idx="17">
                  <c:v>43868.041666608799</c:v>
                </c:pt>
                <c:pt idx="18">
                  <c:v>43869.041666608799</c:v>
                </c:pt>
                <c:pt idx="19">
                  <c:v>43870.041666608799</c:v>
                </c:pt>
                <c:pt idx="20">
                  <c:v>43871.041666608799</c:v>
                </c:pt>
                <c:pt idx="21">
                  <c:v>43872</c:v>
                </c:pt>
                <c:pt idx="22">
                  <c:v>43873</c:v>
                </c:pt>
                <c:pt idx="23">
                  <c:v>43874</c:v>
                </c:pt>
                <c:pt idx="24">
                  <c:v>43875</c:v>
                </c:pt>
                <c:pt idx="25">
                  <c:v>43876</c:v>
                </c:pt>
                <c:pt idx="26">
                  <c:v>43877</c:v>
                </c:pt>
                <c:pt idx="27">
                  <c:v>43878</c:v>
                </c:pt>
                <c:pt idx="28">
                  <c:v>43879</c:v>
                </c:pt>
                <c:pt idx="29">
                  <c:v>43880</c:v>
                </c:pt>
                <c:pt idx="30">
                  <c:v>43881</c:v>
                </c:pt>
                <c:pt idx="31">
                  <c:v>43882</c:v>
                </c:pt>
                <c:pt idx="32">
                  <c:v>43883</c:v>
                </c:pt>
                <c:pt idx="33">
                  <c:v>43884</c:v>
                </c:pt>
                <c:pt idx="34">
                  <c:v>43885</c:v>
                </c:pt>
                <c:pt idx="35">
                  <c:v>43886</c:v>
                </c:pt>
                <c:pt idx="36">
                  <c:v>43887</c:v>
                </c:pt>
                <c:pt idx="37">
                  <c:v>43888</c:v>
                </c:pt>
                <c:pt idx="38">
                  <c:v>43889</c:v>
                </c:pt>
                <c:pt idx="39">
                  <c:v>43890</c:v>
                </c:pt>
                <c:pt idx="40">
                  <c:v>43891</c:v>
                </c:pt>
                <c:pt idx="41">
                  <c:v>43892</c:v>
                </c:pt>
                <c:pt idx="42">
                  <c:v>43893</c:v>
                </c:pt>
                <c:pt idx="43">
                  <c:v>43894</c:v>
                </c:pt>
                <c:pt idx="44">
                  <c:v>43895</c:v>
                </c:pt>
                <c:pt idx="45">
                  <c:v>43896</c:v>
                </c:pt>
                <c:pt idx="46">
                  <c:v>43897</c:v>
                </c:pt>
                <c:pt idx="47">
                  <c:v>43898</c:v>
                </c:pt>
                <c:pt idx="48">
                  <c:v>43899</c:v>
                </c:pt>
                <c:pt idx="49">
                  <c:v>43900</c:v>
                </c:pt>
                <c:pt idx="50">
                  <c:v>43901</c:v>
                </c:pt>
                <c:pt idx="51">
                  <c:v>43902</c:v>
                </c:pt>
                <c:pt idx="52">
                  <c:v>43903</c:v>
                </c:pt>
                <c:pt idx="53">
                  <c:v>43904</c:v>
                </c:pt>
                <c:pt idx="54">
                  <c:v>43905</c:v>
                </c:pt>
              </c:numCache>
            </c:numRef>
          </c:cat>
          <c:val>
            <c:numRef>
              <c:f>[1]Sheet1!$B$3:$BD$3</c:f>
              <c:numCache>
                <c:formatCode>General</c:formatCode>
                <c:ptCount val="55"/>
                <c:pt idx="0">
                  <c:v>5</c:v>
                </c:pt>
                <c:pt idx="1">
                  <c:v>10</c:v>
                </c:pt>
                <c:pt idx="2">
                  <c:v>27</c:v>
                </c:pt>
                <c:pt idx="3">
                  <c:v>43</c:v>
                </c:pt>
                <c:pt idx="4">
                  <c:v>62</c:v>
                </c:pt>
                <c:pt idx="5">
                  <c:v>104</c:v>
                </c:pt>
                <c:pt idx="6">
                  <c:v>128</c:v>
                </c:pt>
                <c:pt idx="7">
                  <c:v>173</c:v>
                </c:pt>
                <c:pt idx="8">
                  <c:v>296</c:v>
                </c:pt>
                <c:pt idx="9">
                  <c:v>428</c:v>
                </c:pt>
                <c:pt idx="10">
                  <c:v>537</c:v>
                </c:pt>
                <c:pt idx="11">
                  <c:v>599</c:v>
                </c:pt>
                <c:pt idx="12">
                  <c:v>661</c:v>
                </c:pt>
                <c:pt idx="13">
                  <c:v>724</c:v>
                </c:pt>
                <c:pt idx="14">
                  <c:v>829</c:v>
                </c:pt>
                <c:pt idx="15">
                  <c:v>895</c:v>
                </c:pt>
                <c:pt idx="16">
                  <c:v>954</c:v>
                </c:pt>
                <c:pt idx="17">
                  <c:v>1048</c:v>
                </c:pt>
                <c:pt idx="18">
                  <c:v>1075</c:v>
                </c:pt>
                <c:pt idx="19">
                  <c:v>1092</c:v>
                </c:pt>
                <c:pt idx="20">
                  <c:v>1092</c:v>
                </c:pt>
                <c:pt idx="21">
                  <c:v>1131</c:v>
                </c:pt>
                <c:pt idx="22">
                  <c:v>1145</c:v>
                </c:pt>
                <c:pt idx="23">
                  <c:v>1155</c:v>
                </c:pt>
                <c:pt idx="24">
                  <c:v>1155</c:v>
                </c:pt>
                <c:pt idx="25">
                  <c:v>1162</c:v>
                </c:pt>
                <c:pt idx="26">
                  <c:v>1167</c:v>
                </c:pt>
                <c:pt idx="27">
                  <c:v>1171</c:v>
                </c:pt>
                <c:pt idx="28">
                  <c:v>1172</c:v>
                </c:pt>
                <c:pt idx="29">
                  <c:v>1174</c:v>
                </c:pt>
                <c:pt idx="30">
                  <c:v>1175</c:v>
                </c:pt>
                <c:pt idx="31">
                  <c:v>1203</c:v>
                </c:pt>
                <c:pt idx="32">
                  <c:v>1205</c:v>
                </c:pt>
                <c:pt idx="33">
                  <c:v>1205</c:v>
                </c:pt>
                <c:pt idx="34">
                  <c:v>1205</c:v>
                </c:pt>
                <c:pt idx="35">
                  <c:v>1205</c:v>
                </c:pt>
                <c:pt idx="36">
                  <c:v>1205</c:v>
                </c:pt>
                <c:pt idx="37">
                  <c:v>1205</c:v>
                </c:pt>
                <c:pt idx="38">
                  <c:v>1205</c:v>
                </c:pt>
                <c:pt idx="39">
                  <c:v>1205</c:v>
                </c:pt>
                <c:pt idx="40">
                  <c:v>1205</c:v>
                </c:pt>
                <c:pt idx="41">
                  <c:v>1206</c:v>
                </c:pt>
                <c:pt idx="42">
                  <c:v>1213</c:v>
                </c:pt>
                <c:pt idx="43">
                  <c:v>1213</c:v>
                </c:pt>
                <c:pt idx="44">
                  <c:v>1215</c:v>
                </c:pt>
                <c:pt idx="45">
                  <c:v>1215</c:v>
                </c:pt>
              </c:numCache>
            </c:numRef>
          </c:val>
          <c:smooth val="0"/>
          <c:extLst>
            <c:ext xmlns:c16="http://schemas.microsoft.com/office/drawing/2014/chart" uri="{C3380CC4-5D6E-409C-BE32-E72D297353CC}">
              <c16:uniqueId val="{00000001-FA17-4637-8B23-ADB91366C228}"/>
            </c:ext>
          </c:extLst>
        </c:ser>
        <c:ser>
          <c:idx val="2"/>
          <c:order val="2"/>
          <c:tx>
            <c:strRef>
              <c:f>[1]Sheet1!$A$4</c:f>
              <c:strCache>
                <c:ptCount val="1"/>
                <c:pt idx="0">
                  <c:v>Guangdong</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[1]Sheet1!$B$1:$BD$1</c:f>
              <c:numCache>
                <c:formatCode>dd/mm</c:formatCode>
                <c:ptCount val="55"/>
                <c:pt idx="0">
                  <c:v>43851</c:v>
                </c:pt>
                <c:pt idx="1">
                  <c:v>43852</c:v>
                </c:pt>
                <c:pt idx="2">
                  <c:v>43853</c:v>
                </c:pt>
                <c:pt idx="3">
                  <c:v>43854.5</c:v>
                </c:pt>
                <c:pt idx="4">
                  <c:v>43855.5</c:v>
                </c:pt>
                <c:pt idx="5">
                  <c:v>43856.458333333336</c:v>
                </c:pt>
                <c:pt idx="6">
                  <c:v>43857.791666666664</c:v>
                </c:pt>
                <c:pt idx="7">
                  <c:v>43858.041666666664</c:v>
                </c:pt>
                <c:pt idx="8">
                  <c:v>43859.041666666664</c:v>
                </c:pt>
                <c:pt idx="9">
                  <c:v>43860.041666666664</c:v>
                </c:pt>
                <c:pt idx="10">
                  <c:v>43861.041666666664</c:v>
                </c:pt>
                <c:pt idx="11">
                  <c:v>43862.041666666664</c:v>
                </c:pt>
                <c:pt idx="12">
                  <c:v>43863.041666666664</c:v>
                </c:pt>
                <c:pt idx="13">
                  <c:v>43864.041666666664</c:v>
                </c:pt>
                <c:pt idx="14">
                  <c:v>43865.041666666664</c:v>
                </c:pt>
                <c:pt idx="15">
                  <c:v>43866.041666608799</c:v>
                </c:pt>
                <c:pt idx="16">
                  <c:v>43867.041666608799</c:v>
                </c:pt>
                <c:pt idx="17">
                  <c:v>43868.041666608799</c:v>
                </c:pt>
                <c:pt idx="18">
                  <c:v>43869.041666608799</c:v>
                </c:pt>
                <c:pt idx="19">
                  <c:v>43870.041666608799</c:v>
                </c:pt>
                <c:pt idx="20">
                  <c:v>43871.041666608799</c:v>
                </c:pt>
                <c:pt idx="21">
                  <c:v>43872</c:v>
                </c:pt>
                <c:pt idx="22">
                  <c:v>43873</c:v>
                </c:pt>
                <c:pt idx="23">
                  <c:v>43874</c:v>
                </c:pt>
                <c:pt idx="24">
                  <c:v>43875</c:v>
                </c:pt>
                <c:pt idx="25">
                  <c:v>43876</c:v>
                </c:pt>
                <c:pt idx="26">
                  <c:v>43877</c:v>
                </c:pt>
                <c:pt idx="27">
                  <c:v>43878</c:v>
                </c:pt>
                <c:pt idx="28">
                  <c:v>43879</c:v>
                </c:pt>
                <c:pt idx="29">
                  <c:v>43880</c:v>
                </c:pt>
                <c:pt idx="30">
                  <c:v>43881</c:v>
                </c:pt>
                <c:pt idx="31">
                  <c:v>43882</c:v>
                </c:pt>
                <c:pt idx="32">
                  <c:v>43883</c:v>
                </c:pt>
                <c:pt idx="33">
                  <c:v>43884</c:v>
                </c:pt>
                <c:pt idx="34">
                  <c:v>43885</c:v>
                </c:pt>
                <c:pt idx="35">
                  <c:v>43886</c:v>
                </c:pt>
                <c:pt idx="36">
                  <c:v>43887</c:v>
                </c:pt>
                <c:pt idx="37">
                  <c:v>43888</c:v>
                </c:pt>
                <c:pt idx="38">
                  <c:v>43889</c:v>
                </c:pt>
                <c:pt idx="39">
                  <c:v>43890</c:v>
                </c:pt>
                <c:pt idx="40">
                  <c:v>43891</c:v>
                </c:pt>
                <c:pt idx="41">
                  <c:v>43892</c:v>
                </c:pt>
                <c:pt idx="42">
                  <c:v>43893</c:v>
                </c:pt>
                <c:pt idx="43">
                  <c:v>43894</c:v>
                </c:pt>
                <c:pt idx="44">
                  <c:v>43895</c:v>
                </c:pt>
                <c:pt idx="45">
                  <c:v>43896</c:v>
                </c:pt>
                <c:pt idx="46">
                  <c:v>43897</c:v>
                </c:pt>
                <c:pt idx="47">
                  <c:v>43898</c:v>
                </c:pt>
                <c:pt idx="48">
                  <c:v>43899</c:v>
                </c:pt>
                <c:pt idx="49">
                  <c:v>43900</c:v>
                </c:pt>
                <c:pt idx="50">
                  <c:v>43901</c:v>
                </c:pt>
                <c:pt idx="51">
                  <c:v>43902</c:v>
                </c:pt>
                <c:pt idx="52">
                  <c:v>43903</c:v>
                </c:pt>
                <c:pt idx="53">
                  <c:v>43904</c:v>
                </c:pt>
                <c:pt idx="54">
                  <c:v>43905</c:v>
                </c:pt>
              </c:numCache>
            </c:numRef>
          </c:cat>
          <c:val>
            <c:numRef>
              <c:f>[1]Sheet1!$B$4:$BD$4</c:f>
              <c:numCache>
                <c:formatCode>General</c:formatCode>
                <c:ptCount val="55"/>
                <c:pt idx="0">
                  <c:v>17</c:v>
                </c:pt>
                <c:pt idx="1">
                  <c:v>26</c:v>
                </c:pt>
                <c:pt idx="2">
                  <c:v>32</c:v>
                </c:pt>
                <c:pt idx="3">
                  <c:v>53</c:v>
                </c:pt>
                <c:pt idx="4">
                  <c:v>78</c:v>
                </c:pt>
                <c:pt idx="5">
                  <c:v>111</c:v>
                </c:pt>
                <c:pt idx="6">
                  <c:v>151</c:v>
                </c:pt>
                <c:pt idx="7">
                  <c:v>207</c:v>
                </c:pt>
                <c:pt idx="8">
                  <c:v>241</c:v>
                </c:pt>
                <c:pt idx="9">
                  <c:v>311</c:v>
                </c:pt>
                <c:pt idx="10">
                  <c:v>393</c:v>
                </c:pt>
                <c:pt idx="11">
                  <c:v>535</c:v>
                </c:pt>
                <c:pt idx="12">
                  <c:v>604</c:v>
                </c:pt>
                <c:pt idx="13">
                  <c:v>725</c:v>
                </c:pt>
                <c:pt idx="14">
                  <c:v>797</c:v>
                </c:pt>
                <c:pt idx="15">
                  <c:v>870</c:v>
                </c:pt>
                <c:pt idx="16">
                  <c:v>970</c:v>
                </c:pt>
                <c:pt idx="17">
                  <c:v>1095</c:v>
                </c:pt>
                <c:pt idx="18">
                  <c:v>1120</c:v>
                </c:pt>
                <c:pt idx="19">
                  <c:v>1151</c:v>
                </c:pt>
                <c:pt idx="20">
                  <c:v>1159</c:v>
                </c:pt>
                <c:pt idx="21">
                  <c:v>1219</c:v>
                </c:pt>
                <c:pt idx="22">
                  <c:v>1241</c:v>
                </c:pt>
                <c:pt idx="23">
                  <c:v>1261</c:v>
                </c:pt>
                <c:pt idx="24">
                  <c:v>1261</c:v>
                </c:pt>
                <c:pt idx="25">
                  <c:v>1294</c:v>
                </c:pt>
                <c:pt idx="26">
                  <c:v>1316</c:v>
                </c:pt>
                <c:pt idx="27">
                  <c:v>1322</c:v>
                </c:pt>
                <c:pt idx="28">
                  <c:v>1328</c:v>
                </c:pt>
                <c:pt idx="29">
                  <c:v>1331</c:v>
                </c:pt>
                <c:pt idx="30">
                  <c:v>1332</c:v>
                </c:pt>
                <c:pt idx="31">
                  <c:v>1333</c:v>
                </c:pt>
                <c:pt idx="32">
                  <c:v>1339</c:v>
                </c:pt>
                <c:pt idx="33">
                  <c:v>1342</c:v>
                </c:pt>
                <c:pt idx="34">
                  <c:v>1345</c:v>
                </c:pt>
                <c:pt idx="35">
                  <c:v>1347</c:v>
                </c:pt>
                <c:pt idx="36">
                  <c:v>1347</c:v>
                </c:pt>
                <c:pt idx="37">
                  <c:v>1347</c:v>
                </c:pt>
                <c:pt idx="38">
                  <c:v>1348</c:v>
                </c:pt>
                <c:pt idx="39">
                  <c:v>1349</c:v>
                </c:pt>
                <c:pt idx="40">
                  <c:v>1349</c:v>
                </c:pt>
                <c:pt idx="41">
                  <c:v>1350</c:v>
                </c:pt>
                <c:pt idx="42">
                  <c:v>1350</c:v>
                </c:pt>
                <c:pt idx="43">
                  <c:v>1350</c:v>
                </c:pt>
                <c:pt idx="44">
                  <c:v>1351</c:v>
                </c:pt>
                <c:pt idx="45">
                  <c:v>1352</c:v>
                </c:pt>
              </c:numCache>
            </c:numRef>
          </c:val>
          <c:smooth val="0"/>
          <c:extLst>
            <c:ext xmlns:c16="http://schemas.microsoft.com/office/drawing/2014/chart" uri="{C3380CC4-5D6E-409C-BE32-E72D297353CC}">
              <c16:uniqueId val="{00000002-FA17-4637-8B23-ADB91366C228}"/>
            </c:ext>
          </c:extLst>
        </c:ser>
        <c:ser>
          <c:idx val="3"/>
          <c:order val="3"/>
          <c:tx>
            <c:strRef>
              <c:f>[1]Sheet1!$A$5</c:f>
              <c:strCache>
                <c:ptCount val="1"/>
                <c:pt idx="0">
                  <c:v>Hunan</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[1]Sheet1!$B$1:$BD$1</c:f>
              <c:numCache>
                <c:formatCode>dd/mm</c:formatCode>
                <c:ptCount val="55"/>
                <c:pt idx="0">
                  <c:v>43851</c:v>
                </c:pt>
                <c:pt idx="1">
                  <c:v>43852</c:v>
                </c:pt>
                <c:pt idx="2">
                  <c:v>43853</c:v>
                </c:pt>
                <c:pt idx="3">
                  <c:v>43854.5</c:v>
                </c:pt>
                <c:pt idx="4">
                  <c:v>43855.5</c:v>
                </c:pt>
                <c:pt idx="5">
                  <c:v>43856.458333333336</c:v>
                </c:pt>
                <c:pt idx="6">
                  <c:v>43857.791666666664</c:v>
                </c:pt>
                <c:pt idx="7">
                  <c:v>43858.041666666664</c:v>
                </c:pt>
                <c:pt idx="8">
                  <c:v>43859.041666666664</c:v>
                </c:pt>
                <c:pt idx="9">
                  <c:v>43860.041666666664</c:v>
                </c:pt>
                <c:pt idx="10">
                  <c:v>43861.041666666664</c:v>
                </c:pt>
                <c:pt idx="11">
                  <c:v>43862.041666666664</c:v>
                </c:pt>
                <c:pt idx="12">
                  <c:v>43863.041666666664</c:v>
                </c:pt>
                <c:pt idx="13">
                  <c:v>43864.041666666664</c:v>
                </c:pt>
                <c:pt idx="14">
                  <c:v>43865.041666666664</c:v>
                </c:pt>
                <c:pt idx="15">
                  <c:v>43866.041666608799</c:v>
                </c:pt>
                <c:pt idx="16">
                  <c:v>43867.041666608799</c:v>
                </c:pt>
                <c:pt idx="17">
                  <c:v>43868.041666608799</c:v>
                </c:pt>
                <c:pt idx="18">
                  <c:v>43869.041666608799</c:v>
                </c:pt>
                <c:pt idx="19">
                  <c:v>43870.041666608799</c:v>
                </c:pt>
                <c:pt idx="20">
                  <c:v>43871.041666608799</c:v>
                </c:pt>
                <c:pt idx="21">
                  <c:v>43872</c:v>
                </c:pt>
                <c:pt idx="22">
                  <c:v>43873</c:v>
                </c:pt>
                <c:pt idx="23">
                  <c:v>43874</c:v>
                </c:pt>
                <c:pt idx="24">
                  <c:v>43875</c:v>
                </c:pt>
                <c:pt idx="25">
                  <c:v>43876</c:v>
                </c:pt>
                <c:pt idx="26">
                  <c:v>43877</c:v>
                </c:pt>
                <c:pt idx="27">
                  <c:v>43878</c:v>
                </c:pt>
                <c:pt idx="28">
                  <c:v>43879</c:v>
                </c:pt>
                <c:pt idx="29">
                  <c:v>43880</c:v>
                </c:pt>
                <c:pt idx="30">
                  <c:v>43881</c:v>
                </c:pt>
                <c:pt idx="31">
                  <c:v>43882</c:v>
                </c:pt>
                <c:pt idx="32">
                  <c:v>43883</c:v>
                </c:pt>
                <c:pt idx="33">
                  <c:v>43884</c:v>
                </c:pt>
                <c:pt idx="34">
                  <c:v>43885</c:v>
                </c:pt>
                <c:pt idx="35">
                  <c:v>43886</c:v>
                </c:pt>
                <c:pt idx="36">
                  <c:v>43887</c:v>
                </c:pt>
                <c:pt idx="37">
                  <c:v>43888</c:v>
                </c:pt>
                <c:pt idx="38">
                  <c:v>43889</c:v>
                </c:pt>
                <c:pt idx="39">
                  <c:v>43890</c:v>
                </c:pt>
                <c:pt idx="40">
                  <c:v>43891</c:v>
                </c:pt>
                <c:pt idx="41">
                  <c:v>43892</c:v>
                </c:pt>
                <c:pt idx="42">
                  <c:v>43893</c:v>
                </c:pt>
                <c:pt idx="43">
                  <c:v>43894</c:v>
                </c:pt>
                <c:pt idx="44">
                  <c:v>43895</c:v>
                </c:pt>
                <c:pt idx="45">
                  <c:v>43896</c:v>
                </c:pt>
                <c:pt idx="46">
                  <c:v>43897</c:v>
                </c:pt>
                <c:pt idx="47">
                  <c:v>43898</c:v>
                </c:pt>
                <c:pt idx="48">
                  <c:v>43899</c:v>
                </c:pt>
                <c:pt idx="49">
                  <c:v>43900</c:v>
                </c:pt>
                <c:pt idx="50">
                  <c:v>43901</c:v>
                </c:pt>
                <c:pt idx="51">
                  <c:v>43902</c:v>
                </c:pt>
                <c:pt idx="52">
                  <c:v>43903</c:v>
                </c:pt>
                <c:pt idx="53">
                  <c:v>43904</c:v>
                </c:pt>
                <c:pt idx="54">
                  <c:v>43905</c:v>
                </c:pt>
              </c:numCache>
            </c:numRef>
          </c:cat>
          <c:val>
            <c:numRef>
              <c:f>[1]Sheet1!$B$5:$BD$5</c:f>
              <c:numCache>
                <c:formatCode>General</c:formatCode>
                <c:ptCount val="55"/>
                <c:pt idx="0">
                  <c:v>1</c:v>
                </c:pt>
                <c:pt idx="1">
                  <c:v>4</c:v>
                </c:pt>
                <c:pt idx="2">
                  <c:v>9</c:v>
                </c:pt>
                <c:pt idx="3">
                  <c:v>24</c:v>
                </c:pt>
                <c:pt idx="4">
                  <c:v>43</c:v>
                </c:pt>
                <c:pt idx="5">
                  <c:v>69</c:v>
                </c:pt>
                <c:pt idx="6">
                  <c:v>100</c:v>
                </c:pt>
                <c:pt idx="7">
                  <c:v>143</c:v>
                </c:pt>
                <c:pt idx="8">
                  <c:v>221</c:v>
                </c:pt>
                <c:pt idx="9">
                  <c:v>277</c:v>
                </c:pt>
                <c:pt idx="10">
                  <c:v>332</c:v>
                </c:pt>
                <c:pt idx="11">
                  <c:v>389</c:v>
                </c:pt>
                <c:pt idx="12">
                  <c:v>463</c:v>
                </c:pt>
                <c:pt idx="13">
                  <c:v>521</c:v>
                </c:pt>
                <c:pt idx="14">
                  <c:v>593</c:v>
                </c:pt>
                <c:pt idx="15">
                  <c:v>661</c:v>
                </c:pt>
                <c:pt idx="16">
                  <c:v>711</c:v>
                </c:pt>
                <c:pt idx="17">
                  <c:v>803</c:v>
                </c:pt>
                <c:pt idx="18">
                  <c:v>838</c:v>
                </c:pt>
                <c:pt idx="19">
                  <c:v>879</c:v>
                </c:pt>
                <c:pt idx="20">
                  <c:v>879</c:v>
                </c:pt>
                <c:pt idx="21">
                  <c:v>946</c:v>
                </c:pt>
                <c:pt idx="22">
                  <c:v>968</c:v>
                </c:pt>
                <c:pt idx="23">
                  <c:v>988</c:v>
                </c:pt>
                <c:pt idx="24">
                  <c:v>988</c:v>
                </c:pt>
                <c:pt idx="25">
                  <c:v>1001</c:v>
                </c:pt>
                <c:pt idx="26">
                  <c:v>1004</c:v>
                </c:pt>
                <c:pt idx="27">
                  <c:v>1006</c:v>
                </c:pt>
                <c:pt idx="28">
                  <c:v>1007</c:v>
                </c:pt>
                <c:pt idx="29">
                  <c:v>1008</c:v>
                </c:pt>
                <c:pt idx="30">
                  <c:v>1010</c:v>
                </c:pt>
                <c:pt idx="31">
                  <c:v>1011</c:v>
                </c:pt>
                <c:pt idx="32">
                  <c:v>1013</c:v>
                </c:pt>
                <c:pt idx="33">
                  <c:v>1016</c:v>
                </c:pt>
                <c:pt idx="34">
                  <c:v>1016</c:v>
                </c:pt>
                <c:pt idx="35">
                  <c:v>1016</c:v>
                </c:pt>
                <c:pt idx="36">
                  <c:v>1016</c:v>
                </c:pt>
                <c:pt idx="37">
                  <c:v>1017</c:v>
                </c:pt>
                <c:pt idx="38">
                  <c:v>1017</c:v>
                </c:pt>
                <c:pt idx="39">
                  <c:v>1018</c:v>
                </c:pt>
                <c:pt idx="40">
                  <c:v>1018</c:v>
                </c:pt>
                <c:pt idx="41">
                  <c:v>1018</c:v>
                </c:pt>
                <c:pt idx="42">
                  <c:v>1018</c:v>
                </c:pt>
                <c:pt idx="43">
                  <c:v>1018</c:v>
                </c:pt>
                <c:pt idx="44">
                  <c:v>1018</c:v>
                </c:pt>
                <c:pt idx="45">
                  <c:v>1018</c:v>
                </c:pt>
              </c:numCache>
            </c:numRef>
          </c:val>
          <c:smooth val="0"/>
          <c:extLst>
            <c:ext xmlns:c16="http://schemas.microsoft.com/office/drawing/2014/chart" uri="{C3380CC4-5D6E-409C-BE32-E72D297353CC}">
              <c16:uniqueId val="{00000003-FA17-4637-8B23-ADB91366C228}"/>
            </c:ext>
          </c:extLst>
        </c:ser>
        <c:ser>
          <c:idx val="4"/>
          <c:order val="4"/>
          <c:tx>
            <c:strRef>
              <c:f>[1]Sheet1!$A$6</c:f>
              <c:strCache>
                <c:ptCount val="1"/>
                <c:pt idx="0">
                  <c:v>Henan</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[1]Sheet1!$B$1:$BD$1</c:f>
              <c:numCache>
                <c:formatCode>dd/mm</c:formatCode>
                <c:ptCount val="55"/>
                <c:pt idx="0">
                  <c:v>43851</c:v>
                </c:pt>
                <c:pt idx="1">
                  <c:v>43852</c:v>
                </c:pt>
                <c:pt idx="2">
                  <c:v>43853</c:v>
                </c:pt>
                <c:pt idx="3">
                  <c:v>43854.5</c:v>
                </c:pt>
                <c:pt idx="4">
                  <c:v>43855.5</c:v>
                </c:pt>
                <c:pt idx="5">
                  <c:v>43856.458333333336</c:v>
                </c:pt>
                <c:pt idx="6">
                  <c:v>43857.791666666664</c:v>
                </c:pt>
                <c:pt idx="7">
                  <c:v>43858.041666666664</c:v>
                </c:pt>
                <c:pt idx="8">
                  <c:v>43859.041666666664</c:v>
                </c:pt>
                <c:pt idx="9">
                  <c:v>43860.041666666664</c:v>
                </c:pt>
                <c:pt idx="10">
                  <c:v>43861.041666666664</c:v>
                </c:pt>
                <c:pt idx="11">
                  <c:v>43862.041666666664</c:v>
                </c:pt>
                <c:pt idx="12">
                  <c:v>43863.041666666664</c:v>
                </c:pt>
                <c:pt idx="13">
                  <c:v>43864.041666666664</c:v>
                </c:pt>
                <c:pt idx="14">
                  <c:v>43865.041666666664</c:v>
                </c:pt>
                <c:pt idx="15">
                  <c:v>43866.041666608799</c:v>
                </c:pt>
                <c:pt idx="16">
                  <c:v>43867.041666608799</c:v>
                </c:pt>
                <c:pt idx="17">
                  <c:v>43868.041666608799</c:v>
                </c:pt>
                <c:pt idx="18">
                  <c:v>43869.041666608799</c:v>
                </c:pt>
                <c:pt idx="19">
                  <c:v>43870.041666608799</c:v>
                </c:pt>
                <c:pt idx="20">
                  <c:v>43871.041666608799</c:v>
                </c:pt>
                <c:pt idx="21">
                  <c:v>43872</c:v>
                </c:pt>
                <c:pt idx="22">
                  <c:v>43873</c:v>
                </c:pt>
                <c:pt idx="23">
                  <c:v>43874</c:v>
                </c:pt>
                <c:pt idx="24">
                  <c:v>43875</c:v>
                </c:pt>
                <c:pt idx="25">
                  <c:v>43876</c:v>
                </c:pt>
                <c:pt idx="26">
                  <c:v>43877</c:v>
                </c:pt>
                <c:pt idx="27">
                  <c:v>43878</c:v>
                </c:pt>
                <c:pt idx="28">
                  <c:v>43879</c:v>
                </c:pt>
                <c:pt idx="29">
                  <c:v>43880</c:v>
                </c:pt>
                <c:pt idx="30">
                  <c:v>43881</c:v>
                </c:pt>
                <c:pt idx="31">
                  <c:v>43882</c:v>
                </c:pt>
                <c:pt idx="32">
                  <c:v>43883</c:v>
                </c:pt>
                <c:pt idx="33">
                  <c:v>43884</c:v>
                </c:pt>
                <c:pt idx="34">
                  <c:v>43885</c:v>
                </c:pt>
                <c:pt idx="35">
                  <c:v>43886</c:v>
                </c:pt>
                <c:pt idx="36">
                  <c:v>43887</c:v>
                </c:pt>
                <c:pt idx="37">
                  <c:v>43888</c:v>
                </c:pt>
                <c:pt idx="38">
                  <c:v>43889</c:v>
                </c:pt>
                <c:pt idx="39">
                  <c:v>43890</c:v>
                </c:pt>
                <c:pt idx="40">
                  <c:v>43891</c:v>
                </c:pt>
                <c:pt idx="41">
                  <c:v>43892</c:v>
                </c:pt>
                <c:pt idx="42">
                  <c:v>43893</c:v>
                </c:pt>
                <c:pt idx="43">
                  <c:v>43894</c:v>
                </c:pt>
                <c:pt idx="44">
                  <c:v>43895</c:v>
                </c:pt>
                <c:pt idx="45">
                  <c:v>43896</c:v>
                </c:pt>
                <c:pt idx="46">
                  <c:v>43897</c:v>
                </c:pt>
                <c:pt idx="47">
                  <c:v>43898</c:v>
                </c:pt>
                <c:pt idx="48">
                  <c:v>43899</c:v>
                </c:pt>
                <c:pt idx="49">
                  <c:v>43900</c:v>
                </c:pt>
                <c:pt idx="50">
                  <c:v>43901</c:v>
                </c:pt>
                <c:pt idx="51">
                  <c:v>43902</c:v>
                </c:pt>
                <c:pt idx="52">
                  <c:v>43903</c:v>
                </c:pt>
                <c:pt idx="53">
                  <c:v>43904</c:v>
                </c:pt>
                <c:pt idx="54">
                  <c:v>43905</c:v>
                </c:pt>
              </c:numCache>
            </c:numRef>
          </c:cat>
          <c:val>
            <c:numRef>
              <c:f>[1]Sheet1!$B$6:$BD$6</c:f>
              <c:numCache>
                <c:formatCode>General</c:formatCode>
                <c:ptCount val="55"/>
                <c:pt idx="0">
                  <c:v>1</c:v>
                </c:pt>
                <c:pt idx="1">
                  <c:v>5</c:v>
                </c:pt>
                <c:pt idx="2">
                  <c:v>5</c:v>
                </c:pt>
                <c:pt idx="3">
                  <c:v>9</c:v>
                </c:pt>
                <c:pt idx="4">
                  <c:v>32</c:v>
                </c:pt>
                <c:pt idx="5">
                  <c:v>83</c:v>
                </c:pt>
                <c:pt idx="6">
                  <c:v>128</c:v>
                </c:pt>
                <c:pt idx="7">
                  <c:v>168</c:v>
                </c:pt>
                <c:pt idx="8">
                  <c:v>206</c:v>
                </c:pt>
                <c:pt idx="9">
                  <c:v>278</c:v>
                </c:pt>
                <c:pt idx="10">
                  <c:v>352</c:v>
                </c:pt>
                <c:pt idx="11">
                  <c:v>422</c:v>
                </c:pt>
                <c:pt idx="12">
                  <c:v>493</c:v>
                </c:pt>
                <c:pt idx="13">
                  <c:v>566</c:v>
                </c:pt>
                <c:pt idx="14">
                  <c:v>675</c:v>
                </c:pt>
                <c:pt idx="15">
                  <c:v>764</c:v>
                </c:pt>
                <c:pt idx="16">
                  <c:v>851</c:v>
                </c:pt>
                <c:pt idx="17">
                  <c:v>981</c:v>
                </c:pt>
                <c:pt idx="18">
                  <c:v>1033</c:v>
                </c:pt>
                <c:pt idx="19">
                  <c:v>1073</c:v>
                </c:pt>
                <c:pt idx="20">
                  <c:v>1073</c:v>
                </c:pt>
                <c:pt idx="21">
                  <c:v>1135</c:v>
                </c:pt>
                <c:pt idx="22">
                  <c:v>1169</c:v>
                </c:pt>
                <c:pt idx="23">
                  <c:v>1184</c:v>
                </c:pt>
                <c:pt idx="24">
                  <c:v>1184</c:v>
                </c:pt>
                <c:pt idx="25">
                  <c:v>1212</c:v>
                </c:pt>
                <c:pt idx="26">
                  <c:v>1231</c:v>
                </c:pt>
                <c:pt idx="27">
                  <c:v>1246</c:v>
                </c:pt>
                <c:pt idx="28">
                  <c:v>1257</c:v>
                </c:pt>
                <c:pt idx="29">
                  <c:v>1262</c:v>
                </c:pt>
                <c:pt idx="30">
                  <c:v>1265</c:v>
                </c:pt>
                <c:pt idx="31">
                  <c:v>1267</c:v>
                </c:pt>
                <c:pt idx="32">
                  <c:v>1270</c:v>
                </c:pt>
                <c:pt idx="33">
                  <c:v>1271</c:v>
                </c:pt>
                <c:pt idx="34">
                  <c:v>1271</c:v>
                </c:pt>
                <c:pt idx="35">
                  <c:v>1271</c:v>
                </c:pt>
                <c:pt idx="36">
                  <c:v>1271</c:v>
                </c:pt>
                <c:pt idx="37">
                  <c:v>1272</c:v>
                </c:pt>
                <c:pt idx="38">
                  <c:v>1272</c:v>
                </c:pt>
                <c:pt idx="39">
                  <c:v>1272</c:v>
                </c:pt>
                <c:pt idx="40">
                  <c:v>1272</c:v>
                </c:pt>
                <c:pt idx="41">
                  <c:v>1272</c:v>
                </c:pt>
                <c:pt idx="42">
                  <c:v>1272</c:v>
                </c:pt>
                <c:pt idx="43">
                  <c:v>1272</c:v>
                </c:pt>
                <c:pt idx="44">
                  <c:v>1272</c:v>
                </c:pt>
                <c:pt idx="45">
                  <c:v>1272</c:v>
                </c:pt>
              </c:numCache>
            </c:numRef>
          </c:val>
          <c:smooth val="0"/>
          <c:extLst>
            <c:ext xmlns:c16="http://schemas.microsoft.com/office/drawing/2014/chart" uri="{C3380CC4-5D6E-409C-BE32-E72D297353CC}">
              <c16:uniqueId val="{00000004-FA17-4637-8B23-ADB91366C228}"/>
            </c:ext>
          </c:extLst>
        </c:ser>
        <c:ser>
          <c:idx val="5"/>
          <c:order val="5"/>
          <c:tx>
            <c:strRef>
              <c:f>[1]Sheet1!$A$7</c:f>
              <c:strCache>
                <c:ptCount val="1"/>
                <c:pt idx="0">
                  <c:v>Anhui</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numRef>
              <c:f>[1]Sheet1!$B$1:$BD$1</c:f>
              <c:numCache>
                <c:formatCode>dd/mm</c:formatCode>
                <c:ptCount val="55"/>
                <c:pt idx="0">
                  <c:v>43851</c:v>
                </c:pt>
                <c:pt idx="1">
                  <c:v>43852</c:v>
                </c:pt>
                <c:pt idx="2">
                  <c:v>43853</c:v>
                </c:pt>
                <c:pt idx="3">
                  <c:v>43854.5</c:v>
                </c:pt>
                <c:pt idx="4">
                  <c:v>43855.5</c:v>
                </c:pt>
                <c:pt idx="5">
                  <c:v>43856.458333333336</c:v>
                </c:pt>
                <c:pt idx="6">
                  <c:v>43857.791666666664</c:v>
                </c:pt>
                <c:pt idx="7">
                  <c:v>43858.041666666664</c:v>
                </c:pt>
                <c:pt idx="8">
                  <c:v>43859.041666666664</c:v>
                </c:pt>
                <c:pt idx="9">
                  <c:v>43860.041666666664</c:v>
                </c:pt>
                <c:pt idx="10">
                  <c:v>43861.041666666664</c:v>
                </c:pt>
                <c:pt idx="11">
                  <c:v>43862.041666666664</c:v>
                </c:pt>
                <c:pt idx="12">
                  <c:v>43863.041666666664</c:v>
                </c:pt>
                <c:pt idx="13">
                  <c:v>43864.041666666664</c:v>
                </c:pt>
                <c:pt idx="14">
                  <c:v>43865.041666666664</c:v>
                </c:pt>
                <c:pt idx="15">
                  <c:v>43866.041666608799</c:v>
                </c:pt>
                <c:pt idx="16">
                  <c:v>43867.041666608799</c:v>
                </c:pt>
                <c:pt idx="17">
                  <c:v>43868.041666608799</c:v>
                </c:pt>
                <c:pt idx="18">
                  <c:v>43869.041666608799</c:v>
                </c:pt>
                <c:pt idx="19">
                  <c:v>43870.041666608799</c:v>
                </c:pt>
                <c:pt idx="20">
                  <c:v>43871.041666608799</c:v>
                </c:pt>
                <c:pt idx="21">
                  <c:v>43872</c:v>
                </c:pt>
                <c:pt idx="22">
                  <c:v>43873</c:v>
                </c:pt>
                <c:pt idx="23">
                  <c:v>43874</c:v>
                </c:pt>
                <c:pt idx="24">
                  <c:v>43875</c:v>
                </c:pt>
                <c:pt idx="25">
                  <c:v>43876</c:v>
                </c:pt>
                <c:pt idx="26">
                  <c:v>43877</c:v>
                </c:pt>
                <c:pt idx="27">
                  <c:v>43878</c:v>
                </c:pt>
                <c:pt idx="28">
                  <c:v>43879</c:v>
                </c:pt>
                <c:pt idx="29">
                  <c:v>43880</c:v>
                </c:pt>
                <c:pt idx="30">
                  <c:v>43881</c:v>
                </c:pt>
                <c:pt idx="31">
                  <c:v>43882</c:v>
                </c:pt>
                <c:pt idx="32">
                  <c:v>43883</c:v>
                </c:pt>
                <c:pt idx="33">
                  <c:v>43884</c:v>
                </c:pt>
                <c:pt idx="34">
                  <c:v>43885</c:v>
                </c:pt>
                <c:pt idx="35">
                  <c:v>43886</c:v>
                </c:pt>
                <c:pt idx="36">
                  <c:v>43887</c:v>
                </c:pt>
                <c:pt idx="37">
                  <c:v>43888</c:v>
                </c:pt>
                <c:pt idx="38">
                  <c:v>43889</c:v>
                </c:pt>
                <c:pt idx="39">
                  <c:v>43890</c:v>
                </c:pt>
                <c:pt idx="40">
                  <c:v>43891</c:v>
                </c:pt>
                <c:pt idx="41">
                  <c:v>43892</c:v>
                </c:pt>
                <c:pt idx="42">
                  <c:v>43893</c:v>
                </c:pt>
                <c:pt idx="43">
                  <c:v>43894</c:v>
                </c:pt>
                <c:pt idx="44">
                  <c:v>43895</c:v>
                </c:pt>
                <c:pt idx="45">
                  <c:v>43896</c:v>
                </c:pt>
                <c:pt idx="46">
                  <c:v>43897</c:v>
                </c:pt>
                <c:pt idx="47">
                  <c:v>43898</c:v>
                </c:pt>
                <c:pt idx="48">
                  <c:v>43899</c:v>
                </c:pt>
                <c:pt idx="49">
                  <c:v>43900</c:v>
                </c:pt>
                <c:pt idx="50">
                  <c:v>43901</c:v>
                </c:pt>
                <c:pt idx="51">
                  <c:v>43902</c:v>
                </c:pt>
                <c:pt idx="52">
                  <c:v>43903</c:v>
                </c:pt>
                <c:pt idx="53">
                  <c:v>43904</c:v>
                </c:pt>
                <c:pt idx="54">
                  <c:v>43905</c:v>
                </c:pt>
              </c:numCache>
            </c:numRef>
          </c:cat>
          <c:val>
            <c:numRef>
              <c:f>[1]Sheet1!$B$7:$BD$7</c:f>
              <c:numCache>
                <c:formatCode>General</c:formatCode>
                <c:ptCount val="55"/>
                <c:pt idx="0">
                  <c:v>0</c:v>
                </c:pt>
                <c:pt idx="1">
                  <c:v>1</c:v>
                </c:pt>
                <c:pt idx="2">
                  <c:v>9</c:v>
                </c:pt>
                <c:pt idx="3">
                  <c:v>15</c:v>
                </c:pt>
                <c:pt idx="4">
                  <c:v>39</c:v>
                </c:pt>
                <c:pt idx="5">
                  <c:v>60</c:v>
                </c:pt>
                <c:pt idx="6">
                  <c:v>70</c:v>
                </c:pt>
                <c:pt idx="7">
                  <c:v>106</c:v>
                </c:pt>
                <c:pt idx="8">
                  <c:v>152</c:v>
                </c:pt>
                <c:pt idx="9">
                  <c:v>200</c:v>
                </c:pt>
                <c:pt idx="10">
                  <c:v>237</c:v>
                </c:pt>
                <c:pt idx="11">
                  <c:v>297</c:v>
                </c:pt>
                <c:pt idx="12">
                  <c:v>340</c:v>
                </c:pt>
                <c:pt idx="13">
                  <c:v>408</c:v>
                </c:pt>
                <c:pt idx="14">
                  <c:v>480</c:v>
                </c:pt>
                <c:pt idx="15">
                  <c:v>530</c:v>
                </c:pt>
                <c:pt idx="16">
                  <c:v>591</c:v>
                </c:pt>
                <c:pt idx="17">
                  <c:v>733</c:v>
                </c:pt>
                <c:pt idx="18">
                  <c:v>779</c:v>
                </c:pt>
                <c:pt idx="19">
                  <c:v>830</c:v>
                </c:pt>
                <c:pt idx="20">
                  <c:v>830</c:v>
                </c:pt>
                <c:pt idx="21">
                  <c:v>889</c:v>
                </c:pt>
                <c:pt idx="22">
                  <c:v>910</c:v>
                </c:pt>
                <c:pt idx="23">
                  <c:v>934</c:v>
                </c:pt>
                <c:pt idx="24">
                  <c:v>934</c:v>
                </c:pt>
                <c:pt idx="25">
                  <c:v>950</c:v>
                </c:pt>
                <c:pt idx="26">
                  <c:v>962</c:v>
                </c:pt>
                <c:pt idx="27">
                  <c:v>973</c:v>
                </c:pt>
                <c:pt idx="28">
                  <c:v>982</c:v>
                </c:pt>
                <c:pt idx="29">
                  <c:v>986</c:v>
                </c:pt>
                <c:pt idx="30">
                  <c:v>987</c:v>
                </c:pt>
                <c:pt idx="31">
                  <c:v>988</c:v>
                </c:pt>
                <c:pt idx="32">
                  <c:v>989</c:v>
                </c:pt>
                <c:pt idx="33">
                  <c:v>989</c:v>
                </c:pt>
                <c:pt idx="34">
                  <c:v>989</c:v>
                </c:pt>
                <c:pt idx="35">
                  <c:v>989</c:v>
                </c:pt>
                <c:pt idx="36">
                  <c:v>989</c:v>
                </c:pt>
                <c:pt idx="37">
                  <c:v>989</c:v>
                </c:pt>
                <c:pt idx="38">
                  <c:v>990</c:v>
                </c:pt>
                <c:pt idx="39">
                  <c:v>990</c:v>
                </c:pt>
                <c:pt idx="40">
                  <c:v>990</c:v>
                </c:pt>
                <c:pt idx="41">
                  <c:v>990</c:v>
                </c:pt>
                <c:pt idx="42">
                  <c:v>990</c:v>
                </c:pt>
                <c:pt idx="43">
                  <c:v>990</c:v>
                </c:pt>
                <c:pt idx="44">
                  <c:v>990</c:v>
                </c:pt>
                <c:pt idx="45">
                  <c:v>990</c:v>
                </c:pt>
              </c:numCache>
            </c:numRef>
          </c:val>
          <c:smooth val="0"/>
          <c:extLst>
            <c:ext xmlns:c16="http://schemas.microsoft.com/office/drawing/2014/chart" uri="{C3380CC4-5D6E-409C-BE32-E72D297353CC}">
              <c16:uniqueId val="{00000005-FA17-4637-8B23-ADB91366C228}"/>
            </c:ext>
          </c:extLst>
        </c:ser>
        <c:dLbls>
          <c:showLegendKey val="0"/>
          <c:showVal val="0"/>
          <c:showCatName val="0"/>
          <c:showSerName val="0"/>
          <c:showPercent val="0"/>
          <c:showBubbleSize val="0"/>
        </c:dLbls>
        <c:marker val="1"/>
        <c:smooth val="0"/>
        <c:axId val="1506349167"/>
        <c:axId val="1603606223"/>
      </c:lineChart>
      <c:dateAx>
        <c:axId val="1506349167"/>
        <c:scaling>
          <c:orientation val="minMax"/>
        </c:scaling>
        <c:delete val="0"/>
        <c:axPos val="b"/>
        <c:numFmt formatCode="dd/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603606223"/>
        <c:crosses val="autoZero"/>
        <c:auto val="1"/>
        <c:lblOffset val="100"/>
        <c:baseTimeUnit val="days"/>
      </c:dateAx>
      <c:valAx>
        <c:axId val="1603606223"/>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506349167"/>
        <c:crosses val="autoZero"/>
        <c:crossBetween val="between"/>
        <c:majorUnit val="10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81782633420822393"/>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lineChart>
        <c:grouping val="standard"/>
        <c:varyColors val="0"/>
        <c:ser>
          <c:idx val="1"/>
          <c:order val="0"/>
          <c:tx>
            <c:strRef>
              <c:f>[1]Sheet1!$A$3</c:f>
              <c:strCache>
                <c:ptCount val="1"/>
                <c:pt idx="0">
                  <c:v>Zhejiang</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[1]Sheet1!$B$1:$BD$1</c:f>
              <c:numCache>
                <c:formatCode>dd/mm</c:formatCode>
                <c:ptCount val="55"/>
                <c:pt idx="0">
                  <c:v>43851</c:v>
                </c:pt>
                <c:pt idx="1">
                  <c:v>43852</c:v>
                </c:pt>
                <c:pt idx="2">
                  <c:v>43853</c:v>
                </c:pt>
                <c:pt idx="3">
                  <c:v>43854.5</c:v>
                </c:pt>
                <c:pt idx="4">
                  <c:v>43855.5</c:v>
                </c:pt>
                <c:pt idx="5">
                  <c:v>43856.458333333336</c:v>
                </c:pt>
                <c:pt idx="6">
                  <c:v>43857.791666666664</c:v>
                </c:pt>
                <c:pt idx="7">
                  <c:v>43858.041666666664</c:v>
                </c:pt>
                <c:pt idx="8">
                  <c:v>43859.041666666664</c:v>
                </c:pt>
                <c:pt idx="9">
                  <c:v>43860.041666666664</c:v>
                </c:pt>
                <c:pt idx="10">
                  <c:v>43861.041666666664</c:v>
                </c:pt>
                <c:pt idx="11">
                  <c:v>43862.041666666664</c:v>
                </c:pt>
                <c:pt idx="12">
                  <c:v>43863.041666666664</c:v>
                </c:pt>
                <c:pt idx="13">
                  <c:v>43864.041666666664</c:v>
                </c:pt>
                <c:pt idx="14">
                  <c:v>43865.041666666664</c:v>
                </c:pt>
                <c:pt idx="15">
                  <c:v>43866.041666608799</c:v>
                </c:pt>
                <c:pt idx="16">
                  <c:v>43867.041666608799</c:v>
                </c:pt>
                <c:pt idx="17">
                  <c:v>43868.041666608799</c:v>
                </c:pt>
                <c:pt idx="18">
                  <c:v>43869.041666608799</c:v>
                </c:pt>
                <c:pt idx="19">
                  <c:v>43870.041666608799</c:v>
                </c:pt>
                <c:pt idx="20">
                  <c:v>43871.041666608799</c:v>
                </c:pt>
                <c:pt idx="21">
                  <c:v>43872</c:v>
                </c:pt>
                <c:pt idx="22">
                  <c:v>43873</c:v>
                </c:pt>
                <c:pt idx="23">
                  <c:v>43874</c:v>
                </c:pt>
                <c:pt idx="24">
                  <c:v>43875</c:v>
                </c:pt>
                <c:pt idx="25">
                  <c:v>43876</c:v>
                </c:pt>
                <c:pt idx="26">
                  <c:v>43877</c:v>
                </c:pt>
                <c:pt idx="27">
                  <c:v>43878</c:v>
                </c:pt>
                <c:pt idx="28">
                  <c:v>43879</c:v>
                </c:pt>
                <c:pt idx="29">
                  <c:v>43880</c:v>
                </c:pt>
                <c:pt idx="30">
                  <c:v>43881</c:v>
                </c:pt>
                <c:pt idx="31">
                  <c:v>43882</c:v>
                </c:pt>
                <c:pt idx="32">
                  <c:v>43883</c:v>
                </c:pt>
                <c:pt idx="33">
                  <c:v>43884</c:v>
                </c:pt>
                <c:pt idx="34">
                  <c:v>43885</c:v>
                </c:pt>
                <c:pt idx="35">
                  <c:v>43886</c:v>
                </c:pt>
                <c:pt idx="36">
                  <c:v>43887</c:v>
                </c:pt>
                <c:pt idx="37">
                  <c:v>43888</c:v>
                </c:pt>
                <c:pt idx="38">
                  <c:v>43889</c:v>
                </c:pt>
                <c:pt idx="39">
                  <c:v>43890</c:v>
                </c:pt>
                <c:pt idx="40">
                  <c:v>43891</c:v>
                </c:pt>
                <c:pt idx="41">
                  <c:v>43892</c:v>
                </c:pt>
                <c:pt idx="42">
                  <c:v>43893</c:v>
                </c:pt>
                <c:pt idx="43">
                  <c:v>43894</c:v>
                </c:pt>
                <c:pt idx="44">
                  <c:v>43895</c:v>
                </c:pt>
                <c:pt idx="45">
                  <c:v>43896</c:v>
                </c:pt>
                <c:pt idx="46">
                  <c:v>43897</c:v>
                </c:pt>
                <c:pt idx="47">
                  <c:v>43898</c:v>
                </c:pt>
                <c:pt idx="48">
                  <c:v>43899</c:v>
                </c:pt>
                <c:pt idx="49">
                  <c:v>43900</c:v>
                </c:pt>
                <c:pt idx="50">
                  <c:v>43901</c:v>
                </c:pt>
                <c:pt idx="51">
                  <c:v>43902</c:v>
                </c:pt>
                <c:pt idx="52">
                  <c:v>43903</c:v>
                </c:pt>
                <c:pt idx="53">
                  <c:v>43904</c:v>
                </c:pt>
                <c:pt idx="54">
                  <c:v>43905</c:v>
                </c:pt>
              </c:numCache>
            </c:numRef>
          </c:cat>
          <c:val>
            <c:numRef>
              <c:f>[1]Sheet1!$B$3:$BD$3</c:f>
              <c:numCache>
                <c:formatCode>General</c:formatCode>
                <c:ptCount val="55"/>
                <c:pt idx="0">
                  <c:v>5</c:v>
                </c:pt>
                <c:pt idx="1">
                  <c:v>10</c:v>
                </c:pt>
                <c:pt idx="2">
                  <c:v>27</c:v>
                </c:pt>
                <c:pt idx="3">
                  <c:v>43</c:v>
                </c:pt>
                <c:pt idx="4">
                  <c:v>62</c:v>
                </c:pt>
                <c:pt idx="5">
                  <c:v>104</c:v>
                </c:pt>
                <c:pt idx="6">
                  <c:v>128</c:v>
                </c:pt>
                <c:pt idx="7">
                  <c:v>173</c:v>
                </c:pt>
                <c:pt idx="8">
                  <c:v>296</c:v>
                </c:pt>
                <c:pt idx="9">
                  <c:v>428</c:v>
                </c:pt>
                <c:pt idx="10">
                  <c:v>537</c:v>
                </c:pt>
                <c:pt idx="11">
                  <c:v>599</c:v>
                </c:pt>
                <c:pt idx="12">
                  <c:v>661</c:v>
                </c:pt>
                <c:pt idx="13">
                  <c:v>724</c:v>
                </c:pt>
                <c:pt idx="14">
                  <c:v>829</c:v>
                </c:pt>
                <c:pt idx="15">
                  <c:v>895</c:v>
                </c:pt>
                <c:pt idx="16">
                  <c:v>954</c:v>
                </c:pt>
                <c:pt idx="17">
                  <c:v>1048</c:v>
                </c:pt>
                <c:pt idx="18">
                  <c:v>1075</c:v>
                </c:pt>
                <c:pt idx="19">
                  <c:v>1092</c:v>
                </c:pt>
                <c:pt idx="20">
                  <c:v>1092</c:v>
                </c:pt>
                <c:pt idx="21">
                  <c:v>1131</c:v>
                </c:pt>
                <c:pt idx="22">
                  <c:v>1145</c:v>
                </c:pt>
                <c:pt idx="23">
                  <c:v>1155</c:v>
                </c:pt>
                <c:pt idx="24">
                  <c:v>1155</c:v>
                </c:pt>
                <c:pt idx="25">
                  <c:v>1162</c:v>
                </c:pt>
                <c:pt idx="26">
                  <c:v>1167</c:v>
                </c:pt>
                <c:pt idx="27">
                  <c:v>1171</c:v>
                </c:pt>
                <c:pt idx="28">
                  <c:v>1172</c:v>
                </c:pt>
                <c:pt idx="29">
                  <c:v>1174</c:v>
                </c:pt>
                <c:pt idx="30">
                  <c:v>1175</c:v>
                </c:pt>
                <c:pt idx="31">
                  <c:v>1203</c:v>
                </c:pt>
                <c:pt idx="32">
                  <c:v>1205</c:v>
                </c:pt>
                <c:pt idx="33">
                  <c:v>1205</c:v>
                </c:pt>
                <c:pt idx="34">
                  <c:v>1205</c:v>
                </c:pt>
                <c:pt idx="35">
                  <c:v>1205</c:v>
                </c:pt>
                <c:pt idx="36">
                  <c:v>1205</c:v>
                </c:pt>
                <c:pt idx="37">
                  <c:v>1205</c:v>
                </c:pt>
                <c:pt idx="38">
                  <c:v>1205</c:v>
                </c:pt>
                <c:pt idx="39">
                  <c:v>1205</c:v>
                </c:pt>
                <c:pt idx="40">
                  <c:v>1205</c:v>
                </c:pt>
                <c:pt idx="41">
                  <c:v>1206</c:v>
                </c:pt>
                <c:pt idx="42">
                  <c:v>1213</c:v>
                </c:pt>
                <c:pt idx="43">
                  <c:v>1213</c:v>
                </c:pt>
                <c:pt idx="44">
                  <c:v>1215</c:v>
                </c:pt>
                <c:pt idx="45">
                  <c:v>1215</c:v>
                </c:pt>
              </c:numCache>
            </c:numRef>
          </c:val>
          <c:smooth val="0"/>
          <c:extLst>
            <c:ext xmlns:c16="http://schemas.microsoft.com/office/drawing/2014/chart" uri="{C3380CC4-5D6E-409C-BE32-E72D297353CC}">
              <c16:uniqueId val="{00000000-39EF-44F2-AFD5-26729E909154}"/>
            </c:ext>
          </c:extLst>
        </c:ser>
        <c:ser>
          <c:idx val="2"/>
          <c:order val="1"/>
          <c:tx>
            <c:strRef>
              <c:f>[1]Sheet1!$A$4</c:f>
              <c:strCache>
                <c:ptCount val="1"/>
                <c:pt idx="0">
                  <c:v>Guangdong</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[1]Sheet1!$B$1:$BD$1</c:f>
              <c:numCache>
                <c:formatCode>dd/mm</c:formatCode>
                <c:ptCount val="55"/>
                <c:pt idx="0">
                  <c:v>43851</c:v>
                </c:pt>
                <c:pt idx="1">
                  <c:v>43852</c:v>
                </c:pt>
                <c:pt idx="2">
                  <c:v>43853</c:v>
                </c:pt>
                <c:pt idx="3">
                  <c:v>43854.5</c:v>
                </c:pt>
                <c:pt idx="4">
                  <c:v>43855.5</c:v>
                </c:pt>
                <c:pt idx="5">
                  <c:v>43856.458333333336</c:v>
                </c:pt>
                <c:pt idx="6">
                  <c:v>43857.791666666664</c:v>
                </c:pt>
                <c:pt idx="7">
                  <c:v>43858.041666666664</c:v>
                </c:pt>
                <c:pt idx="8">
                  <c:v>43859.041666666664</c:v>
                </c:pt>
                <c:pt idx="9">
                  <c:v>43860.041666666664</c:v>
                </c:pt>
                <c:pt idx="10">
                  <c:v>43861.041666666664</c:v>
                </c:pt>
                <c:pt idx="11">
                  <c:v>43862.041666666664</c:v>
                </c:pt>
                <c:pt idx="12">
                  <c:v>43863.041666666664</c:v>
                </c:pt>
                <c:pt idx="13">
                  <c:v>43864.041666666664</c:v>
                </c:pt>
                <c:pt idx="14">
                  <c:v>43865.041666666664</c:v>
                </c:pt>
                <c:pt idx="15">
                  <c:v>43866.041666608799</c:v>
                </c:pt>
                <c:pt idx="16">
                  <c:v>43867.041666608799</c:v>
                </c:pt>
                <c:pt idx="17">
                  <c:v>43868.041666608799</c:v>
                </c:pt>
                <c:pt idx="18">
                  <c:v>43869.041666608799</c:v>
                </c:pt>
                <c:pt idx="19">
                  <c:v>43870.041666608799</c:v>
                </c:pt>
                <c:pt idx="20">
                  <c:v>43871.041666608799</c:v>
                </c:pt>
                <c:pt idx="21">
                  <c:v>43872</c:v>
                </c:pt>
                <c:pt idx="22">
                  <c:v>43873</c:v>
                </c:pt>
                <c:pt idx="23">
                  <c:v>43874</c:v>
                </c:pt>
                <c:pt idx="24">
                  <c:v>43875</c:v>
                </c:pt>
                <c:pt idx="25">
                  <c:v>43876</c:v>
                </c:pt>
                <c:pt idx="26">
                  <c:v>43877</c:v>
                </c:pt>
                <c:pt idx="27">
                  <c:v>43878</c:v>
                </c:pt>
                <c:pt idx="28">
                  <c:v>43879</c:v>
                </c:pt>
                <c:pt idx="29">
                  <c:v>43880</c:v>
                </c:pt>
                <c:pt idx="30">
                  <c:v>43881</c:v>
                </c:pt>
                <c:pt idx="31">
                  <c:v>43882</c:v>
                </c:pt>
                <c:pt idx="32">
                  <c:v>43883</c:v>
                </c:pt>
                <c:pt idx="33">
                  <c:v>43884</c:v>
                </c:pt>
                <c:pt idx="34">
                  <c:v>43885</c:v>
                </c:pt>
                <c:pt idx="35">
                  <c:v>43886</c:v>
                </c:pt>
                <c:pt idx="36">
                  <c:v>43887</c:v>
                </c:pt>
                <c:pt idx="37">
                  <c:v>43888</c:v>
                </c:pt>
                <c:pt idx="38">
                  <c:v>43889</c:v>
                </c:pt>
                <c:pt idx="39">
                  <c:v>43890</c:v>
                </c:pt>
                <c:pt idx="40">
                  <c:v>43891</c:v>
                </c:pt>
                <c:pt idx="41">
                  <c:v>43892</c:v>
                </c:pt>
                <c:pt idx="42">
                  <c:v>43893</c:v>
                </c:pt>
                <c:pt idx="43">
                  <c:v>43894</c:v>
                </c:pt>
                <c:pt idx="44">
                  <c:v>43895</c:v>
                </c:pt>
                <c:pt idx="45">
                  <c:v>43896</c:v>
                </c:pt>
                <c:pt idx="46">
                  <c:v>43897</c:v>
                </c:pt>
                <c:pt idx="47">
                  <c:v>43898</c:v>
                </c:pt>
                <c:pt idx="48">
                  <c:v>43899</c:v>
                </c:pt>
                <c:pt idx="49">
                  <c:v>43900</c:v>
                </c:pt>
                <c:pt idx="50">
                  <c:v>43901</c:v>
                </c:pt>
                <c:pt idx="51">
                  <c:v>43902</c:v>
                </c:pt>
                <c:pt idx="52">
                  <c:v>43903</c:v>
                </c:pt>
                <c:pt idx="53">
                  <c:v>43904</c:v>
                </c:pt>
                <c:pt idx="54">
                  <c:v>43905</c:v>
                </c:pt>
              </c:numCache>
            </c:numRef>
          </c:cat>
          <c:val>
            <c:numRef>
              <c:f>[1]Sheet1!$B$4:$BD$4</c:f>
              <c:numCache>
                <c:formatCode>General</c:formatCode>
                <c:ptCount val="55"/>
                <c:pt idx="0">
                  <c:v>17</c:v>
                </c:pt>
                <c:pt idx="1">
                  <c:v>26</c:v>
                </c:pt>
                <c:pt idx="2">
                  <c:v>32</c:v>
                </c:pt>
                <c:pt idx="3">
                  <c:v>53</c:v>
                </c:pt>
                <c:pt idx="4">
                  <c:v>78</c:v>
                </c:pt>
                <c:pt idx="5">
                  <c:v>111</c:v>
                </c:pt>
                <c:pt idx="6">
                  <c:v>151</c:v>
                </c:pt>
                <c:pt idx="7">
                  <c:v>207</c:v>
                </c:pt>
                <c:pt idx="8">
                  <c:v>241</c:v>
                </c:pt>
                <c:pt idx="9">
                  <c:v>311</c:v>
                </c:pt>
                <c:pt idx="10">
                  <c:v>393</c:v>
                </c:pt>
                <c:pt idx="11">
                  <c:v>535</c:v>
                </c:pt>
                <c:pt idx="12">
                  <c:v>604</c:v>
                </c:pt>
                <c:pt idx="13">
                  <c:v>725</c:v>
                </c:pt>
                <c:pt idx="14">
                  <c:v>797</c:v>
                </c:pt>
                <c:pt idx="15">
                  <c:v>870</c:v>
                </c:pt>
                <c:pt idx="16">
                  <c:v>970</c:v>
                </c:pt>
                <c:pt idx="17">
                  <c:v>1095</c:v>
                </c:pt>
                <c:pt idx="18">
                  <c:v>1120</c:v>
                </c:pt>
                <c:pt idx="19">
                  <c:v>1151</c:v>
                </c:pt>
                <c:pt idx="20">
                  <c:v>1159</c:v>
                </c:pt>
                <c:pt idx="21">
                  <c:v>1219</c:v>
                </c:pt>
                <c:pt idx="22">
                  <c:v>1241</c:v>
                </c:pt>
                <c:pt idx="23">
                  <c:v>1261</c:v>
                </c:pt>
                <c:pt idx="24">
                  <c:v>1261</c:v>
                </c:pt>
                <c:pt idx="25">
                  <c:v>1294</c:v>
                </c:pt>
                <c:pt idx="26">
                  <c:v>1316</c:v>
                </c:pt>
                <c:pt idx="27">
                  <c:v>1322</c:v>
                </c:pt>
                <c:pt idx="28">
                  <c:v>1328</c:v>
                </c:pt>
                <c:pt idx="29">
                  <c:v>1331</c:v>
                </c:pt>
                <c:pt idx="30">
                  <c:v>1332</c:v>
                </c:pt>
                <c:pt idx="31">
                  <c:v>1333</c:v>
                </c:pt>
                <c:pt idx="32">
                  <c:v>1339</c:v>
                </c:pt>
                <c:pt idx="33">
                  <c:v>1342</c:v>
                </c:pt>
                <c:pt idx="34">
                  <c:v>1345</c:v>
                </c:pt>
                <c:pt idx="35">
                  <c:v>1347</c:v>
                </c:pt>
                <c:pt idx="36">
                  <c:v>1347</c:v>
                </c:pt>
                <c:pt idx="37">
                  <c:v>1347</c:v>
                </c:pt>
                <c:pt idx="38">
                  <c:v>1348</c:v>
                </c:pt>
                <c:pt idx="39">
                  <c:v>1349</c:v>
                </c:pt>
                <c:pt idx="40">
                  <c:v>1349</c:v>
                </c:pt>
                <c:pt idx="41">
                  <c:v>1350</c:v>
                </c:pt>
                <c:pt idx="42">
                  <c:v>1350</c:v>
                </c:pt>
                <c:pt idx="43">
                  <c:v>1350</c:v>
                </c:pt>
                <c:pt idx="44">
                  <c:v>1351</c:v>
                </c:pt>
                <c:pt idx="45">
                  <c:v>1352</c:v>
                </c:pt>
              </c:numCache>
            </c:numRef>
          </c:val>
          <c:smooth val="0"/>
          <c:extLst>
            <c:ext xmlns:c16="http://schemas.microsoft.com/office/drawing/2014/chart" uri="{C3380CC4-5D6E-409C-BE32-E72D297353CC}">
              <c16:uniqueId val="{00000001-39EF-44F2-AFD5-26729E909154}"/>
            </c:ext>
          </c:extLst>
        </c:ser>
        <c:ser>
          <c:idx val="3"/>
          <c:order val="2"/>
          <c:tx>
            <c:strRef>
              <c:f>[1]Sheet1!$A$5</c:f>
              <c:strCache>
                <c:ptCount val="1"/>
                <c:pt idx="0">
                  <c:v>Hunan</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[1]Sheet1!$B$1:$BD$1</c:f>
              <c:numCache>
                <c:formatCode>dd/mm</c:formatCode>
                <c:ptCount val="55"/>
                <c:pt idx="0">
                  <c:v>43851</c:v>
                </c:pt>
                <c:pt idx="1">
                  <c:v>43852</c:v>
                </c:pt>
                <c:pt idx="2">
                  <c:v>43853</c:v>
                </c:pt>
                <c:pt idx="3">
                  <c:v>43854.5</c:v>
                </c:pt>
                <c:pt idx="4">
                  <c:v>43855.5</c:v>
                </c:pt>
                <c:pt idx="5">
                  <c:v>43856.458333333336</c:v>
                </c:pt>
                <c:pt idx="6">
                  <c:v>43857.791666666664</c:v>
                </c:pt>
                <c:pt idx="7">
                  <c:v>43858.041666666664</c:v>
                </c:pt>
                <c:pt idx="8">
                  <c:v>43859.041666666664</c:v>
                </c:pt>
                <c:pt idx="9">
                  <c:v>43860.041666666664</c:v>
                </c:pt>
                <c:pt idx="10">
                  <c:v>43861.041666666664</c:v>
                </c:pt>
                <c:pt idx="11">
                  <c:v>43862.041666666664</c:v>
                </c:pt>
                <c:pt idx="12">
                  <c:v>43863.041666666664</c:v>
                </c:pt>
                <c:pt idx="13">
                  <c:v>43864.041666666664</c:v>
                </c:pt>
                <c:pt idx="14">
                  <c:v>43865.041666666664</c:v>
                </c:pt>
                <c:pt idx="15">
                  <c:v>43866.041666608799</c:v>
                </c:pt>
                <c:pt idx="16">
                  <c:v>43867.041666608799</c:v>
                </c:pt>
                <c:pt idx="17">
                  <c:v>43868.041666608799</c:v>
                </c:pt>
                <c:pt idx="18">
                  <c:v>43869.041666608799</c:v>
                </c:pt>
                <c:pt idx="19">
                  <c:v>43870.041666608799</c:v>
                </c:pt>
                <c:pt idx="20">
                  <c:v>43871.041666608799</c:v>
                </c:pt>
                <c:pt idx="21">
                  <c:v>43872</c:v>
                </c:pt>
                <c:pt idx="22">
                  <c:v>43873</c:v>
                </c:pt>
                <c:pt idx="23">
                  <c:v>43874</c:v>
                </c:pt>
                <c:pt idx="24">
                  <c:v>43875</c:v>
                </c:pt>
                <c:pt idx="25">
                  <c:v>43876</c:v>
                </c:pt>
                <c:pt idx="26">
                  <c:v>43877</c:v>
                </c:pt>
                <c:pt idx="27">
                  <c:v>43878</c:v>
                </c:pt>
                <c:pt idx="28">
                  <c:v>43879</c:v>
                </c:pt>
                <c:pt idx="29">
                  <c:v>43880</c:v>
                </c:pt>
                <c:pt idx="30">
                  <c:v>43881</c:v>
                </c:pt>
                <c:pt idx="31">
                  <c:v>43882</c:v>
                </c:pt>
                <c:pt idx="32">
                  <c:v>43883</c:v>
                </c:pt>
                <c:pt idx="33">
                  <c:v>43884</c:v>
                </c:pt>
                <c:pt idx="34">
                  <c:v>43885</c:v>
                </c:pt>
                <c:pt idx="35">
                  <c:v>43886</c:v>
                </c:pt>
                <c:pt idx="36">
                  <c:v>43887</c:v>
                </c:pt>
                <c:pt idx="37">
                  <c:v>43888</c:v>
                </c:pt>
                <c:pt idx="38">
                  <c:v>43889</c:v>
                </c:pt>
                <c:pt idx="39">
                  <c:v>43890</c:v>
                </c:pt>
                <c:pt idx="40">
                  <c:v>43891</c:v>
                </c:pt>
                <c:pt idx="41">
                  <c:v>43892</c:v>
                </c:pt>
                <c:pt idx="42">
                  <c:v>43893</c:v>
                </c:pt>
                <c:pt idx="43">
                  <c:v>43894</c:v>
                </c:pt>
                <c:pt idx="44">
                  <c:v>43895</c:v>
                </c:pt>
                <c:pt idx="45">
                  <c:v>43896</c:v>
                </c:pt>
                <c:pt idx="46">
                  <c:v>43897</c:v>
                </c:pt>
                <c:pt idx="47">
                  <c:v>43898</c:v>
                </c:pt>
                <c:pt idx="48">
                  <c:v>43899</c:v>
                </c:pt>
                <c:pt idx="49">
                  <c:v>43900</c:v>
                </c:pt>
                <c:pt idx="50">
                  <c:v>43901</c:v>
                </c:pt>
                <c:pt idx="51">
                  <c:v>43902</c:v>
                </c:pt>
                <c:pt idx="52">
                  <c:v>43903</c:v>
                </c:pt>
                <c:pt idx="53">
                  <c:v>43904</c:v>
                </c:pt>
                <c:pt idx="54">
                  <c:v>43905</c:v>
                </c:pt>
              </c:numCache>
            </c:numRef>
          </c:cat>
          <c:val>
            <c:numRef>
              <c:f>[1]Sheet1!$B$5:$BD$5</c:f>
              <c:numCache>
                <c:formatCode>General</c:formatCode>
                <c:ptCount val="55"/>
                <c:pt idx="0">
                  <c:v>1</c:v>
                </c:pt>
                <c:pt idx="1">
                  <c:v>4</c:v>
                </c:pt>
                <c:pt idx="2">
                  <c:v>9</c:v>
                </c:pt>
                <c:pt idx="3">
                  <c:v>24</c:v>
                </c:pt>
                <c:pt idx="4">
                  <c:v>43</c:v>
                </c:pt>
                <c:pt idx="5">
                  <c:v>69</c:v>
                </c:pt>
                <c:pt idx="6">
                  <c:v>100</c:v>
                </c:pt>
                <c:pt idx="7">
                  <c:v>143</c:v>
                </c:pt>
                <c:pt idx="8">
                  <c:v>221</c:v>
                </c:pt>
                <c:pt idx="9">
                  <c:v>277</c:v>
                </c:pt>
                <c:pt idx="10">
                  <c:v>332</c:v>
                </c:pt>
                <c:pt idx="11">
                  <c:v>389</c:v>
                </c:pt>
                <c:pt idx="12">
                  <c:v>463</c:v>
                </c:pt>
                <c:pt idx="13">
                  <c:v>521</c:v>
                </c:pt>
                <c:pt idx="14">
                  <c:v>593</c:v>
                </c:pt>
                <c:pt idx="15">
                  <c:v>661</c:v>
                </c:pt>
                <c:pt idx="16">
                  <c:v>711</c:v>
                </c:pt>
                <c:pt idx="17">
                  <c:v>803</c:v>
                </c:pt>
                <c:pt idx="18">
                  <c:v>838</c:v>
                </c:pt>
                <c:pt idx="19">
                  <c:v>879</c:v>
                </c:pt>
                <c:pt idx="20">
                  <c:v>879</c:v>
                </c:pt>
                <c:pt idx="21">
                  <c:v>946</c:v>
                </c:pt>
                <c:pt idx="22">
                  <c:v>968</c:v>
                </c:pt>
                <c:pt idx="23">
                  <c:v>988</c:v>
                </c:pt>
                <c:pt idx="24">
                  <c:v>988</c:v>
                </c:pt>
                <c:pt idx="25">
                  <c:v>1001</c:v>
                </c:pt>
                <c:pt idx="26">
                  <c:v>1004</c:v>
                </c:pt>
                <c:pt idx="27">
                  <c:v>1006</c:v>
                </c:pt>
                <c:pt idx="28">
                  <c:v>1007</c:v>
                </c:pt>
                <c:pt idx="29">
                  <c:v>1008</c:v>
                </c:pt>
                <c:pt idx="30">
                  <c:v>1010</c:v>
                </c:pt>
                <c:pt idx="31">
                  <c:v>1011</c:v>
                </c:pt>
                <c:pt idx="32">
                  <c:v>1013</c:v>
                </c:pt>
                <c:pt idx="33">
                  <c:v>1016</c:v>
                </c:pt>
                <c:pt idx="34">
                  <c:v>1016</c:v>
                </c:pt>
                <c:pt idx="35">
                  <c:v>1016</c:v>
                </c:pt>
                <c:pt idx="36">
                  <c:v>1016</c:v>
                </c:pt>
                <c:pt idx="37">
                  <c:v>1017</c:v>
                </c:pt>
                <c:pt idx="38">
                  <c:v>1017</c:v>
                </c:pt>
                <c:pt idx="39">
                  <c:v>1018</c:v>
                </c:pt>
                <c:pt idx="40">
                  <c:v>1018</c:v>
                </c:pt>
                <c:pt idx="41">
                  <c:v>1018</c:v>
                </c:pt>
                <c:pt idx="42">
                  <c:v>1018</c:v>
                </c:pt>
                <c:pt idx="43">
                  <c:v>1018</c:v>
                </c:pt>
                <c:pt idx="44">
                  <c:v>1018</c:v>
                </c:pt>
                <c:pt idx="45">
                  <c:v>1018</c:v>
                </c:pt>
              </c:numCache>
            </c:numRef>
          </c:val>
          <c:smooth val="0"/>
          <c:extLst>
            <c:ext xmlns:c16="http://schemas.microsoft.com/office/drawing/2014/chart" uri="{C3380CC4-5D6E-409C-BE32-E72D297353CC}">
              <c16:uniqueId val="{00000002-39EF-44F2-AFD5-26729E909154}"/>
            </c:ext>
          </c:extLst>
        </c:ser>
        <c:ser>
          <c:idx val="4"/>
          <c:order val="3"/>
          <c:tx>
            <c:strRef>
              <c:f>[1]Sheet1!$A$6</c:f>
              <c:strCache>
                <c:ptCount val="1"/>
                <c:pt idx="0">
                  <c:v>Henan</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[1]Sheet1!$B$1:$BD$1</c:f>
              <c:numCache>
                <c:formatCode>dd/mm</c:formatCode>
                <c:ptCount val="55"/>
                <c:pt idx="0">
                  <c:v>43851</c:v>
                </c:pt>
                <c:pt idx="1">
                  <c:v>43852</c:v>
                </c:pt>
                <c:pt idx="2">
                  <c:v>43853</c:v>
                </c:pt>
                <c:pt idx="3">
                  <c:v>43854.5</c:v>
                </c:pt>
                <c:pt idx="4">
                  <c:v>43855.5</c:v>
                </c:pt>
                <c:pt idx="5">
                  <c:v>43856.458333333336</c:v>
                </c:pt>
                <c:pt idx="6">
                  <c:v>43857.791666666664</c:v>
                </c:pt>
                <c:pt idx="7">
                  <c:v>43858.041666666664</c:v>
                </c:pt>
                <c:pt idx="8">
                  <c:v>43859.041666666664</c:v>
                </c:pt>
                <c:pt idx="9">
                  <c:v>43860.041666666664</c:v>
                </c:pt>
                <c:pt idx="10">
                  <c:v>43861.041666666664</c:v>
                </c:pt>
                <c:pt idx="11">
                  <c:v>43862.041666666664</c:v>
                </c:pt>
                <c:pt idx="12">
                  <c:v>43863.041666666664</c:v>
                </c:pt>
                <c:pt idx="13">
                  <c:v>43864.041666666664</c:v>
                </c:pt>
                <c:pt idx="14">
                  <c:v>43865.041666666664</c:v>
                </c:pt>
                <c:pt idx="15">
                  <c:v>43866.041666608799</c:v>
                </c:pt>
                <c:pt idx="16">
                  <c:v>43867.041666608799</c:v>
                </c:pt>
                <c:pt idx="17">
                  <c:v>43868.041666608799</c:v>
                </c:pt>
                <c:pt idx="18">
                  <c:v>43869.041666608799</c:v>
                </c:pt>
                <c:pt idx="19">
                  <c:v>43870.041666608799</c:v>
                </c:pt>
                <c:pt idx="20">
                  <c:v>43871.041666608799</c:v>
                </c:pt>
                <c:pt idx="21">
                  <c:v>43872</c:v>
                </c:pt>
                <c:pt idx="22">
                  <c:v>43873</c:v>
                </c:pt>
                <c:pt idx="23">
                  <c:v>43874</c:v>
                </c:pt>
                <c:pt idx="24">
                  <c:v>43875</c:v>
                </c:pt>
                <c:pt idx="25">
                  <c:v>43876</c:v>
                </c:pt>
                <c:pt idx="26">
                  <c:v>43877</c:v>
                </c:pt>
                <c:pt idx="27">
                  <c:v>43878</c:v>
                </c:pt>
                <c:pt idx="28">
                  <c:v>43879</c:v>
                </c:pt>
                <c:pt idx="29">
                  <c:v>43880</c:v>
                </c:pt>
                <c:pt idx="30">
                  <c:v>43881</c:v>
                </c:pt>
                <c:pt idx="31">
                  <c:v>43882</c:v>
                </c:pt>
                <c:pt idx="32">
                  <c:v>43883</c:v>
                </c:pt>
                <c:pt idx="33">
                  <c:v>43884</c:v>
                </c:pt>
                <c:pt idx="34">
                  <c:v>43885</c:v>
                </c:pt>
                <c:pt idx="35">
                  <c:v>43886</c:v>
                </c:pt>
                <c:pt idx="36">
                  <c:v>43887</c:v>
                </c:pt>
                <c:pt idx="37">
                  <c:v>43888</c:v>
                </c:pt>
                <c:pt idx="38">
                  <c:v>43889</c:v>
                </c:pt>
                <c:pt idx="39">
                  <c:v>43890</c:v>
                </c:pt>
                <c:pt idx="40">
                  <c:v>43891</c:v>
                </c:pt>
                <c:pt idx="41">
                  <c:v>43892</c:v>
                </c:pt>
                <c:pt idx="42">
                  <c:v>43893</c:v>
                </c:pt>
                <c:pt idx="43">
                  <c:v>43894</c:v>
                </c:pt>
                <c:pt idx="44">
                  <c:v>43895</c:v>
                </c:pt>
                <c:pt idx="45">
                  <c:v>43896</c:v>
                </c:pt>
                <c:pt idx="46">
                  <c:v>43897</c:v>
                </c:pt>
                <c:pt idx="47">
                  <c:v>43898</c:v>
                </c:pt>
                <c:pt idx="48">
                  <c:v>43899</c:v>
                </c:pt>
                <c:pt idx="49">
                  <c:v>43900</c:v>
                </c:pt>
                <c:pt idx="50">
                  <c:v>43901</c:v>
                </c:pt>
                <c:pt idx="51">
                  <c:v>43902</c:v>
                </c:pt>
                <c:pt idx="52">
                  <c:v>43903</c:v>
                </c:pt>
                <c:pt idx="53">
                  <c:v>43904</c:v>
                </c:pt>
                <c:pt idx="54">
                  <c:v>43905</c:v>
                </c:pt>
              </c:numCache>
            </c:numRef>
          </c:cat>
          <c:val>
            <c:numRef>
              <c:f>[1]Sheet1!$B$6:$BD$6</c:f>
              <c:numCache>
                <c:formatCode>General</c:formatCode>
                <c:ptCount val="55"/>
                <c:pt idx="0">
                  <c:v>1</c:v>
                </c:pt>
                <c:pt idx="1">
                  <c:v>5</c:v>
                </c:pt>
                <c:pt idx="2">
                  <c:v>5</c:v>
                </c:pt>
                <c:pt idx="3">
                  <c:v>9</c:v>
                </c:pt>
                <c:pt idx="4">
                  <c:v>32</c:v>
                </c:pt>
                <c:pt idx="5">
                  <c:v>83</c:v>
                </c:pt>
                <c:pt idx="6">
                  <c:v>128</c:v>
                </c:pt>
                <c:pt idx="7">
                  <c:v>168</c:v>
                </c:pt>
                <c:pt idx="8">
                  <c:v>206</c:v>
                </c:pt>
                <c:pt idx="9">
                  <c:v>278</c:v>
                </c:pt>
                <c:pt idx="10">
                  <c:v>352</c:v>
                </c:pt>
                <c:pt idx="11">
                  <c:v>422</c:v>
                </c:pt>
                <c:pt idx="12">
                  <c:v>493</c:v>
                </c:pt>
                <c:pt idx="13">
                  <c:v>566</c:v>
                </c:pt>
                <c:pt idx="14">
                  <c:v>675</c:v>
                </c:pt>
                <c:pt idx="15">
                  <c:v>764</c:v>
                </c:pt>
                <c:pt idx="16">
                  <c:v>851</c:v>
                </c:pt>
                <c:pt idx="17">
                  <c:v>981</c:v>
                </c:pt>
                <c:pt idx="18">
                  <c:v>1033</c:v>
                </c:pt>
                <c:pt idx="19">
                  <c:v>1073</c:v>
                </c:pt>
                <c:pt idx="20">
                  <c:v>1073</c:v>
                </c:pt>
                <c:pt idx="21">
                  <c:v>1135</c:v>
                </c:pt>
                <c:pt idx="22">
                  <c:v>1169</c:v>
                </c:pt>
                <c:pt idx="23">
                  <c:v>1184</c:v>
                </c:pt>
                <c:pt idx="24">
                  <c:v>1184</c:v>
                </c:pt>
                <c:pt idx="25">
                  <c:v>1212</c:v>
                </c:pt>
                <c:pt idx="26">
                  <c:v>1231</c:v>
                </c:pt>
                <c:pt idx="27">
                  <c:v>1246</c:v>
                </c:pt>
                <c:pt idx="28">
                  <c:v>1257</c:v>
                </c:pt>
                <c:pt idx="29">
                  <c:v>1262</c:v>
                </c:pt>
                <c:pt idx="30">
                  <c:v>1265</c:v>
                </c:pt>
                <c:pt idx="31">
                  <c:v>1267</c:v>
                </c:pt>
                <c:pt idx="32">
                  <c:v>1270</c:v>
                </c:pt>
                <c:pt idx="33">
                  <c:v>1271</c:v>
                </c:pt>
                <c:pt idx="34">
                  <c:v>1271</c:v>
                </c:pt>
                <c:pt idx="35">
                  <c:v>1271</c:v>
                </c:pt>
                <c:pt idx="36">
                  <c:v>1271</c:v>
                </c:pt>
                <c:pt idx="37">
                  <c:v>1272</c:v>
                </c:pt>
                <c:pt idx="38">
                  <c:v>1272</c:v>
                </c:pt>
                <c:pt idx="39">
                  <c:v>1272</c:v>
                </c:pt>
                <c:pt idx="40">
                  <c:v>1272</c:v>
                </c:pt>
                <c:pt idx="41">
                  <c:v>1272</c:v>
                </c:pt>
                <c:pt idx="42">
                  <c:v>1272</c:v>
                </c:pt>
                <c:pt idx="43">
                  <c:v>1272</c:v>
                </c:pt>
                <c:pt idx="44">
                  <c:v>1272</c:v>
                </c:pt>
                <c:pt idx="45">
                  <c:v>1272</c:v>
                </c:pt>
              </c:numCache>
            </c:numRef>
          </c:val>
          <c:smooth val="0"/>
          <c:extLst>
            <c:ext xmlns:c16="http://schemas.microsoft.com/office/drawing/2014/chart" uri="{C3380CC4-5D6E-409C-BE32-E72D297353CC}">
              <c16:uniqueId val="{00000003-39EF-44F2-AFD5-26729E909154}"/>
            </c:ext>
          </c:extLst>
        </c:ser>
        <c:ser>
          <c:idx val="0"/>
          <c:order val="4"/>
          <c:tx>
            <c:strRef>
              <c:f>[1]Sheet1!$A$7</c:f>
              <c:strCache>
                <c:ptCount val="1"/>
                <c:pt idx="0">
                  <c:v>Anhui</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[1]Sheet1!$B$1:$BD$1</c:f>
              <c:numCache>
                <c:formatCode>dd/mm</c:formatCode>
                <c:ptCount val="55"/>
                <c:pt idx="0">
                  <c:v>43851</c:v>
                </c:pt>
                <c:pt idx="1">
                  <c:v>43852</c:v>
                </c:pt>
                <c:pt idx="2">
                  <c:v>43853</c:v>
                </c:pt>
                <c:pt idx="3">
                  <c:v>43854.5</c:v>
                </c:pt>
                <c:pt idx="4">
                  <c:v>43855.5</c:v>
                </c:pt>
                <c:pt idx="5">
                  <c:v>43856.458333333336</c:v>
                </c:pt>
                <c:pt idx="6">
                  <c:v>43857.791666666664</c:v>
                </c:pt>
                <c:pt idx="7">
                  <c:v>43858.041666666664</c:v>
                </c:pt>
                <c:pt idx="8">
                  <c:v>43859.041666666664</c:v>
                </c:pt>
                <c:pt idx="9">
                  <c:v>43860.041666666664</c:v>
                </c:pt>
                <c:pt idx="10">
                  <c:v>43861.041666666664</c:v>
                </c:pt>
                <c:pt idx="11">
                  <c:v>43862.041666666664</c:v>
                </c:pt>
                <c:pt idx="12">
                  <c:v>43863.041666666664</c:v>
                </c:pt>
                <c:pt idx="13">
                  <c:v>43864.041666666664</c:v>
                </c:pt>
                <c:pt idx="14">
                  <c:v>43865.041666666664</c:v>
                </c:pt>
                <c:pt idx="15">
                  <c:v>43866.041666608799</c:v>
                </c:pt>
                <c:pt idx="16">
                  <c:v>43867.041666608799</c:v>
                </c:pt>
                <c:pt idx="17">
                  <c:v>43868.041666608799</c:v>
                </c:pt>
                <c:pt idx="18">
                  <c:v>43869.041666608799</c:v>
                </c:pt>
                <c:pt idx="19">
                  <c:v>43870.041666608799</c:v>
                </c:pt>
                <c:pt idx="20">
                  <c:v>43871.041666608799</c:v>
                </c:pt>
                <c:pt idx="21">
                  <c:v>43872</c:v>
                </c:pt>
                <c:pt idx="22">
                  <c:v>43873</c:v>
                </c:pt>
                <c:pt idx="23">
                  <c:v>43874</c:v>
                </c:pt>
                <c:pt idx="24">
                  <c:v>43875</c:v>
                </c:pt>
                <c:pt idx="25">
                  <c:v>43876</c:v>
                </c:pt>
                <c:pt idx="26">
                  <c:v>43877</c:v>
                </c:pt>
                <c:pt idx="27">
                  <c:v>43878</c:v>
                </c:pt>
                <c:pt idx="28">
                  <c:v>43879</c:v>
                </c:pt>
                <c:pt idx="29">
                  <c:v>43880</c:v>
                </c:pt>
                <c:pt idx="30">
                  <c:v>43881</c:v>
                </c:pt>
                <c:pt idx="31">
                  <c:v>43882</c:v>
                </c:pt>
                <c:pt idx="32">
                  <c:v>43883</c:v>
                </c:pt>
                <c:pt idx="33">
                  <c:v>43884</c:v>
                </c:pt>
                <c:pt idx="34">
                  <c:v>43885</c:v>
                </c:pt>
                <c:pt idx="35">
                  <c:v>43886</c:v>
                </c:pt>
                <c:pt idx="36">
                  <c:v>43887</c:v>
                </c:pt>
                <c:pt idx="37">
                  <c:v>43888</c:v>
                </c:pt>
                <c:pt idx="38">
                  <c:v>43889</c:v>
                </c:pt>
                <c:pt idx="39">
                  <c:v>43890</c:v>
                </c:pt>
                <c:pt idx="40">
                  <c:v>43891</c:v>
                </c:pt>
                <c:pt idx="41">
                  <c:v>43892</c:v>
                </c:pt>
                <c:pt idx="42">
                  <c:v>43893</c:v>
                </c:pt>
                <c:pt idx="43">
                  <c:v>43894</c:v>
                </c:pt>
                <c:pt idx="44">
                  <c:v>43895</c:v>
                </c:pt>
                <c:pt idx="45">
                  <c:v>43896</c:v>
                </c:pt>
                <c:pt idx="46">
                  <c:v>43897</c:v>
                </c:pt>
                <c:pt idx="47">
                  <c:v>43898</c:v>
                </c:pt>
                <c:pt idx="48">
                  <c:v>43899</c:v>
                </c:pt>
                <c:pt idx="49">
                  <c:v>43900</c:v>
                </c:pt>
                <c:pt idx="50">
                  <c:v>43901</c:v>
                </c:pt>
                <c:pt idx="51">
                  <c:v>43902</c:v>
                </c:pt>
                <c:pt idx="52">
                  <c:v>43903</c:v>
                </c:pt>
                <c:pt idx="53">
                  <c:v>43904</c:v>
                </c:pt>
                <c:pt idx="54">
                  <c:v>43905</c:v>
                </c:pt>
              </c:numCache>
            </c:numRef>
          </c:cat>
          <c:val>
            <c:numRef>
              <c:f>[1]Sheet1!$B$7:$BD$7</c:f>
              <c:numCache>
                <c:formatCode>General</c:formatCode>
                <c:ptCount val="55"/>
                <c:pt idx="0">
                  <c:v>0</c:v>
                </c:pt>
                <c:pt idx="1">
                  <c:v>1</c:v>
                </c:pt>
                <c:pt idx="2">
                  <c:v>9</c:v>
                </c:pt>
                <c:pt idx="3">
                  <c:v>15</c:v>
                </c:pt>
                <c:pt idx="4">
                  <c:v>39</c:v>
                </c:pt>
                <c:pt idx="5">
                  <c:v>60</c:v>
                </c:pt>
                <c:pt idx="6">
                  <c:v>70</c:v>
                </c:pt>
                <c:pt idx="7">
                  <c:v>106</c:v>
                </c:pt>
                <c:pt idx="8">
                  <c:v>152</c:v>
                </c:pt>
                <c:pt idx="9">
                  <c:v>200</c:v>
                </c:pt>
                <c:pt idx="10">
                  <c:v>237</c:v>
                </c:pt>
                <c:pt idx="11">
                  <c:v>297</c:v>
                </c:pt>
                <c:pt idx="12">
                  <c:v>340</c:v>
                </c:pt>
                <c:pt idx="13">
                  <c:v>408</c:v>
                </c:pt>
                <c:pt idx="14">
                  <c:v>480</c:v>
                </c:pt>
                <c:pt idx="15">
                  <c:v>530</c:v>
                </c:pt>
                <c:pt idx="16">
                  <c:v>591</c:v>
                </c:pt>
                <c:pt idx="17">
                  <c:v>733</c:v>
                </c:pt>
                <c:pt idx="18">
                  <c:v>779</c:v>
                </c:pt>
                <c:pt idx="19">
                  <c:v>830</c:v>
                </c:pt>
                <c:pt idx="20">
                  <c:v>830</c:v>
                </c:pt>
                <c:pt idx="21">
                  <c:v>889</c:v>
                </c:pt>
                <c:pt idx="22">
                  <c:v>910</c:v>
                </c:pt>
                <c:pt idx="23">
                  <c:v>934</c:v>
                </c:pt>
                <c:pt idx="24">
                  <c:v>934</c:v>
                </c:pt>
                <c:pt idx="25">
                  <c:v>950</c:v>
                </c:pt>
                <c:pt idx="26">
                  <c:v>962</c:v>
                </c:pt>
                <c:pt idx="27">
                  <c:v>973</c:v>
                </c:pt>
                <c:pt idx="28">
                  <c:v>982</c:v>
                </c:pt>
                <c:pt idx="29">
                  <c:v>986</c:v>
                </c:pt>
                <c:pt idx="30">
                  <c:v>987</c:v>
                </c:pt>
                <c:pt idx="31">
                  <c:v>988</c:v>
                </c:pt>
                <c:pt idx="32">
                  <c:v>989</c:v>
                </c:pt>
                <c:pt idx="33">
                  <c:v>989</c:v>
                </c:pt>
                <c:pt idx="34">
                  <c:v>989</c:v>
                </c:pt>
                <c:pt idx="35">
                  <c:v>989</c:v>
                </c:pt>
                <c:pt idx="36">
                  <c:v>989</c:v>
                </c:pt>
                <c:pt idx="37">
                  <c:v>989</c:v>
                </c:pt>
                <c:pt idx="38">
                  <c:v>990</c:v>
                </c:pt>
                <c:pt idx="39">
                  <c:v>990</c:v>
                </c:pt>
                <c:pt idx="40">
                  <c:v>990</c:v>
                </c:pt>
                <c:pt idx="41">
                  <c:v>990</c:v>
                </c:pt>
                <c:pt idx="42">
                  <c:v>990</c:v>
                </c:pt>
                <c:pt idx="43">
                  <c:v>990</c:v>
                </c:pt>
                <c:pt idx="44">
                  <c:v>990</c:v>
                </c:pt>
                <c:pt idx="45">
                  <c:v>990</c:v>
                </c:pt>
              </c:numCache>
            </c:numRef>
          </c:val>
          <c:smooth val="0"/>
          <c:extLst>
            <c:ext xmlns:c16="http://schemas.microsoft.com/office/drawing/2014/chart" uri="{C3380CC4-5D6E-409C-BE32-E72D297353CC}">
              <c16:uniqueId val="{00000004-39EF-44F2-AFD5-26729E909154}"/>
            </c:ext>
          </c:extLst>
        </c:ser>
        <c:dLbls>
          <c:showLegendKey val="0"/>
          <c:showVal val="0"/>
          <c:showCatName val="0"/>
          <c:showSerName val="0"/>
          <c:showPercent val="0"/>
          <c:showBubbleSize val="0"/>
        </c:dLbls>
        <c:marker val="1"/>
        <c:smooth val="0"/>
        <c:axId val="1506349167"/>
        <c:axId val="1603606223"/>
      </c:lineChart>
      <c:dateAx>
        <c:axId val="1506349167"/>
        <c:scaling>
          <c:orientation val="minMax"/>
        </c:scaling>
        <c:delete val="0"/>
        <c:axPos val="b"/>
        <c:numFmt formatCode="dd/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603606223"/>
        <c:crosses val="autoZero"/>
        <c:auto val="1"/>
        <c:lblOffset val="100"/>
        <c:baseTimeUnit val="days"/>
      </c:dateAx>
      <c:valAx>
        <c:axId val="1603606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5063491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81782633420822393"/>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lineChart>
        <c:grouping val="standard"/>
        <c:varyColors val="0"/>
        <c:ser>
          <c:idx val="1"/>
          <c:order val="0"/>
          <c:tx>
            <c:strRef>
              <c:f>[1]Sheet1!$A$26</c:f>
              <c:strCache>
                <c:ptCount val="1"/>
                <c:pt idx="0">
                  <c:v>Singapore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[1]Sheet1!$H$1:$BD$1</c:f>
              <c:numCache>
                <c:formatCode>dd/mm</c:formatCode>
                <c:ptCount val="49"/>
                <c:pt idx="0">
                  <c:v>43857.791666666664</c:v>
                </c:pt>
                <c:pt idx="1">
                  <c:v>43858.041666666664</c:v>
                </c:pt>
                <c:pt idx="2">
                  <c:v>43859.041666666664</c:v>
                </c:pt>
                <c:pt idx="3">
                  <c:v>43860.041666666664</c:v>
                </c:pt>
                <c:pt idx="4">
                  <c:v>43861.041666666664</c:v>
                </c:pt>
                <c:pt idx="5">
                  <c:v>43862.041666666664</c:v>
                </c:pt>
                <c:pt idx="6">
                  <c:v>43863.041666666664</c:v>
                </c:pt>
                <c:pt idx="7">
                  <c:v>43864.041666666664</c:v>
                </c:pt>
                <c:pt idx="8">
                  <c:v>43865.041666666664</c:v>
                </c:pt>
                <c:pt idx="9">
                  <c:v>43866.041666608799</c:v>
                </c:pt>
                <c:pt idx="10">
                  <c:v>43867.041666608799</c:v>
                </c:pt>
                <c:pt idx="11">
                  <c:v>43868.041666608799</c:v>
                </c:pt>
                <c:pt idx="12">
                  <c:v>43869.041666608799</c:v>
                </c:pt>
                <c:pt idx="13">
                  <c:v>43870.041666608799</c:v>
                </c:pt>
                <c:pt idx="14">
                  <c:v>43871.041666608799</c:v>
                </c:pt>
                <c:pt idx="15">
                  <c:v>43872</c:v>
                </c:pt>
                <c:pt idx="16">
                  <c:v>43873</c:v>
                </c:pt>
                <c:pt idx="17">
                  <c:v>43874</c:v>
                </c:pt>
                <c:pt idx="18">
                  <c:v>43875</c:v>
                </c:pt>
                <c:pt idx="19">
                  <c:v>43876</c:v>
                </c:pt>
                <c:pt idx="20">
                  <c:v>43877</c:v>
                </c:pt>
                <c:pt idx="21">
                  <c:v>43878</c:v>
                </c:pt>
                <c:pt idx="22">
                  <c:v>43879</c:v>
                </c:pt>
                <c:pt idx="23">
                  <c:v>43880</c:v>
                </c:pt>
                <c:pt idx="24">
                  <c:v>43881</c:v>
                </c:pt>
                <c:pt idx="25">
                  <c:v>43882</c:v>
                </c:pt>
                <c:pt idx="26">
                  <c:v>43883</c:v>
                </c:pt>
                <c:pt idx="27">
                  <c:v>43884</c:v>
                </c:pt>
                <c:pt idx="28">
                  <c:v>43885</c:v>
                </c:pt>
                <c:pt idx="29">
                  <c:v>43886</c:v>
                </c:pt>
                <c:pt idx="30">
                  <c:v>43887</c:v>
                </c:pt>
                <c:pt idx="31">
                  <c:v>43888</c:v>
                </c:pt>
                <c:pt idx="32">
                  <c:v>43889</c:v>
                </c:pt>
                <c:pt idx="33">
                  <c:v>43890</c:v>
                </c:pt>
                <c:pt idx="34">
                  <c:v>43891</c:v>
                </c:pt>
                <c:pt idx="35">
                  <c:v>43892</c:v>
                </c:pt>
                <c:pt idx="36">
                  <c:v>43893</c:v>
                </c:pt>
                <c:pt idx="37">
                  <c:v>43894</c:v>
                </c:pt>
                <c:pt idx="38">
                  <c:v>43895</c:v>
                </c:pt>
                <c:pt idx="39">
                  <c:v>43896</c:v>
                </c:pt>
                <c:pt idx="40">
                  <c:v>43897</c:v>
                </c:pt>
                <c:pt idx="41">
                  <c:v>43898</c:v>
                </c:pt>
                <c:pt idx="42">
                  <c:v>43899</c:v>
                </c:pt>
                <c:pt idx="43">
                  <c:v>43900</c:v>
                </c:pt>
                <c:pt idx="44">
                  <c:v>43901</c:v>
                </c:pt>
                <c:pt idx="45">
                  <c:v>43902</c:v>
                </c:pt>
                <c:pt idx="46">
                  <c:v>43903</c:v>
                </c:pt>
                <c:pt idx="47">
                  <c:v>43904</c:v>
                </c:pt>
                <c:pt idx="48">
                  <c:v>43905</c:v>
                </c:pt>
              </c:numCache>
            </c:numRef>
          </c:cat>
          <c:val>
            <c:numRef>
              <c:f>[1]Sheet1!$H$26:$BD$26</c:f>
              <c:numCache>
                <c:formatCode>General</c:formatCode>
                <c:ptCount val="49"/>
                <c:pt idx="5">
                  <c:v>13</c:v>
                </c:pt>
                <c:pt idx="6">
                  <c:v>18</c:v>
                </c:pt>
                <c:pt idx="7">
                  <c:v>18</c:v>
                </c:pt>
                <c:pt idx="8">
                  <c:v>18</c:v>
                </c:pt>
                <c:pt idx="9">
                  <c:v>18</c:v>
                </c:pt>
                <c:pt idx="10">
                  <c:v>28</c:v>
                </c:pt>
                <c:pt idx="11">
                  <c:v>28</c:v>
                </c:pt>
                <c:pt idx="12">
                  <c:v>30</c:v>
                </c:pt>
                <c:pt idx="13">
                  <c:v>40</c:v>
                </c:pt>
                <c:pt idx="14">
                  <c:v>43</c:v>
                </c:pt>
                <c:pt idx="15">
                  <c:v>45</c:v>
                </c:pt>
                <c:pt idx="16">
                  <c:v>47</c:v>
                </c:pt>
                <c:pt idx="17">
                  <c:v>50</c:v>
                </c:pt>
                <c:pt idx="18">
                  <c:v>58</c:v>
                </c:pt>
                <c:pt idx="19">
                  <c:v>67</c:v>
                </c:pt>
                <c:pt idx="20">
                  <c:v>72</c:v>
                </c:pt>
                <c:pt idx="21">
                  <c:v>75</c:v>
                </c:pt>
                <c:pt idx="22">
                  <c:v>77</c:v>
                </c:pt>
                <c:pt idx="23">
                  <c:v>81</c:v>
                </c:pt>
                <c:pt idx="24">
                  <c:v>84</c:v>
                </c:pt>
                <c:pt idx="25">
                  <c:v>84</c:v>
                </c:pt>
                <c:pt idx="26">
                  <c:v>85</c:v>
                </c:pt>
                <c:pt idx="27">
                  <c:v>89</c:v>
                </c:pt>
                <c:pt idx="28">
                  <c:v>89</c:v>
                </c:pt>
                <c:pt idx="29">
                  <c:v>91</c:v>
                </c:pt>
                <c:pt idx="30">
                  <c:v>93</c:v>
                </c:pt>
                <c:pt idx="31">
                  <c:v>93</c:v>
                </c:pt>
                <c:pt idx="32">
                  <c:v>93</c:v>
                </c:pt>
                <c:pt idx="33">
                  <c:v>102</c:v>
                </c:pt>
                <c:pt idx="34">
                  <c:v>106</c:v>
                </c:pt>
                <c:pt idx="35">
                  <c:v>108</c:v>
                </c:pt>
                <c:pt idx="36">
                  <c:v>110</c:v>
                </c:pt>
                <c:pt idx="37">
                  <c:v>110</c:v>
                </c:pt>
                <c:pt idx="38">
                  <c:v>117</c:v>
                </c:pt>
                <c:pt idx="39">
                  <c:v>130</c:v>
                </c:pt>
              </c:numCache>
            </c:numRef>
          </c:val>
          <c:smooth val="0"/>
          <c:extLst>
            <c:ext xmlns:c16="http://schemas.microsoft.com/office/drawing/2014/chart" uri="{C3380CC4-5D6E-409C-BE32-E72D297353CC}">
              <c16:uniqueId val="{00000000-0B54-401C-9662-E14612B2E22C}"/>
            </c:ext>
          </c:extLst>
        </c:ser>
        <c:ser>
          <c:idx val="2"/>
          <c:order val="1"/>
          <c:tx>
            <c:strRef>
              <c:f>[1]Sheet1!$A$27</c:f>
              <c:strCache>
                <c:ptCount val="1"/>
                <c:pt idx="0">
                  <c:v>Thailand</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[1]Sheet1!$H$1:$BD$1</c:f>
              <c:numCache>
                <c:formatCode>dd/mm</c:formatCode>
                <c:ptCount val="49"/>
                <c:pt idx="0">
                  <c:v>43857.791666666664</c:v>
                </c:pt>
                <c:pt idx="1">
                  <c:v>43858.041666666664</c:v>
                </c:pt>
                <c:pt idx="2">
                  <c:v>43859.041666666664</c:v>
                </c:pt>
                <c:pt idx="3">
                  <c:v>43860.041666666664</c:v>
                </c:pt>
                <c:pt idx="4">
                  <c:v>43861.041666666664</c:v>
                </c:pt>
                <c:pt idx="5">
                  <c:v>43862.041666666664</c:v>
                </c:pt>
                <c:pt idx="6">
                  <c:v>43863.041666666664</c:v>
                </c:pt>
                <c:pt idx="7">
                  <c:v>43864.041666666664</c:v>
                </c:pt>
                <c:pt idx="8">
                  <c:v>43865.041666666664</c:v>
                </c:pt>
                <c:pt idx="9">
                  <c:v>43866.041666608799</c:v>
                </c:pt>
                <c:pt idx="10">
                  <c:v>43867.041666608799</c:v>
                </c:pt>
                <c:pt idx="11">
                  <c:v>43868.041666608799</c:v>
                </c:pt>
                <c:pt idx="12">
                  <c:v>43869.041666608799</c:v>
                </c:pt>
                <c:pt idx="13">
                  <c:v>43870.041666608799</c:v>
                </c:pt>
                <c:pt idx="14">
                  <c:v>43871.041666608799</c:v>
                </c:pt>
                <c:pt idx="15">
                  <c:v>43872</c:v>
                </c:pt>
                <c:pt idx="16">
                  <c:v>43873</c:v>
                </c:pt>
                <c:pt idx="17">
                  <c:v>43874</c:v>
                </c:pt>
                <c:pt idx="18">
                  <c:v>43875</c:v>
                </c:pt>
                <c:pt idx="19">
                  <c:v>43876</c:v>
                </c:pt>
                <c:pt idx="20">
                  <c:v>43877</c:v>
                </c:pt>
                <c:pt idx="21">
                  <c:v>43878</c:v>
                </c:pt>
                <c:pt idx="22">
                  <c:v>43879</c:v>
                </c:pt>
                <c:pt idx="23">
                  <c:v>43880</c:v>
                </c:pt>
                <c:pt idx="24">
                  <c:v>43881</c:v>
                </c:pt>
                <c:pt idx="25">
                  <c:v>43882</c:v>
                </c:pt>
                <c:pt idx="26">
                  <c:v>43883</c:v>
                </c:pt>
                <c:pt idx="27">
                  <c:v>43884</c:v>
                </c:pt>
                <c:pt idx="28">
                  <c:v>43885</c:v>
                </c:pt>
                <c:pt idx="29">
                  <c:v>43886</c:v>
                </c:pt>
                <c:pt idx="30">
                  <c:v>43887</c:v>
                </c:pt>
                <c:pt idx="31">
                  <c:v>43888</c:v>
                </c:pt>
                <c:pt idx="32">
                  <c:v>43889</c:v>
                </c:pt>
                <c:pt idx="33">
                  <c:v>43890</c:v>
                </c:pt>
                <c:pt idx="34">
                  <c:v>43891</c:v>
                </c:pt>
                <c:pt idx="35">
                  <c:v>43892</c:v>
                </c:pt>
                <c:pt idx="36">
                  <c:v>43893</c:v>
                </c:pt>
                <c:pt idx="37">
                  <c:v>43894</c:v>
                </c:pt>
                <c:pt idx="38">
                  <c:v>43895</c:v>
                </c:pt>
                <c:pt idx="39">
                  <c:v>43896</c:v>
                </c:pt>
                <c:pt idx="40">
                  <c:v>43897</c:v>
                </c:pt>
                <c:pt idx="41">
                  <c:v>43898</c:v>
                </c:pt>
                <c:pt idx="42">
                  <c:v>43899</c:v>
                </c:pt>
                <c:pt idx="43">
                  <c:v>43900</c:v>
                </c:pt>
                <c:pt idx="44">
                  <c:v>43901</c:v>
                </c:pt>
                <c:pt idx="45">
                  <c:v>43902</c:v>
                </c:pt>
                <c:pt idx="46">
                  <c:v>43903</c:v>
                </c:pt>
                <c:pt idx="47">
                  <c:v>43904</c:v>
                </c:pt>
                <c:pt idx="48">
                  <c:v>43905</c:v>
                </c:pt>
              </c:numCache>
            </c:numRef>
          </c:cat>
          <c:val>
            <c:numRef>
              <c:f>[1]Sheet1!$H$27:$BD$27</c:f>
              <c:numCache>
                <c:formatCode>General</c:formatCode>
                <c:ptCount val="49"/>
                <c:pt idx="5">
                  <c:v>19</c:v>
                </c:pt>
                <c:pt idx="6">
                  <c:v>19</c:v>
                </c:pt>
                <c:pt idx="7">
                  <c:v>19</c:v>
                </c:pt>
                <c:pt idx="8">
                  <c:v>19</c:v>
                </c:pt>
                <c:pt idx="9">
                  <c:v>19</c:v>
                </c:pt>
                <c:pt idx="10">
                  <c:v>25</c:v>
                </c:pt>
                <c:pt idx="11">
                  <c:v>25</c:v>
                </c:pt>
                <c:pt idx="12">
                  <c:v>25</c:v>
                </c:pt>
                <c:pt idx="13">
                  <c:v>32</c:v>
                </c:pt>
                <c:pt idx="14">
                  <c:v>32</c:v>
                </c:pt>
                <c:pt idx="15">
                  <c:v>32</c:v>
                </c:pt>
                <c:pt idx="16">
                  <c:v>33</c:v>
                </c:pt>
                <c:pt idx="17">
                  <c:v>33</c:v>
                </c:pt>
                <c:pt idx="18">
                  <c:v>33</c:v>
                </c:pt>
                <c:pt idx="19">
                  <c:v>33</c:v>
                </c:pt>
                <c:pt idx="20">
                  <c:v>33</c:v>
                </c:pt>
                <c:pt idx="21">
                  <c:v>34</c:v>
                </c:pt>
                <c:pt idx="22">
                  <c:v>35</c:v>
                </c:pt>
                <c:pt idx="23">
                  <c:v>35</c:v>
                </c:pt>
                <c:pt idx="24">
                  <c:v>35</c:v>
                </c:pt>
                <c:pt idx="25">
                  <c:v>35</c:v>
                </c:pt>
                <c:pt idx="26">
                  <c:v>35</c:v>
                </c:pt>
                <c:pt idx="27">
                  <c:v>35</c:v>
                </c:pt>
                <c:pt idx="28">
                  <c:v>35</c:v>
                </c:pt>
                <c:pt idx="29">
                  <c:v>37</c:v>
                </c:pt>
                <c:pt idx="30">
                  <c:v>40</c:v>
                </c:pt>
                <c:pt idx="31">
                  <c:v>40</c:v>
                </c:pt>
                <c:pt idx="32">
                  <c:v>41</c:v>
                </c:pt>
                <c:pt idx="33">
                  <c:v>42</c:v>
                </c:pt>
                <c:pt idx="34">
                  <c:v>42</c:v>
                </c:pt>
                <c:pt idx="35">
                  <c:v>43</c:v>
                </c:pt>
                <c:pt idx="36">
                  <c:v>43</c:v>
                </c:pt>
                <c:pt idx="37">
                  <c:v>43</c:v>
                </c:pt>
                <c:pt idx="38">
                  <c:v>47</c:v>
                </c:pt>
                <c:pt idx="39">
                  <c:v>48</c:v>
                </c:pt>
              </c:numCache>
            </c:numRef>
          </c:val>
          <c:smooth val="0"/>
          <c:extLst>
            <c:ext xmlns:c16="http://schemas.microsoft.com/office/drawing/2014/chart" uri="{C3380CC4-5D6E-409C-BE32-E72D297353CC}">
              <c16:uniqueId val="{00000001-0B54-401C-9662-E14612B2E22C}"/>
            </c:ext>
          </c:extLst>
        </c:ser>
        <c:ser>
          <c:idx val="3"/>
          <c:order val="2"/>
          <c:tx>
            <c:strRef>
              <c:f>[1]Sheet1!$A$28</c:f>
              <c:strCache>
                <c:ptCount val="1"/>
                <c:pt idx="0">
                  <c:v>Hong Kong</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[1]Sheet1!$H$1:$BD$1</c:f>
              <c:numCache>
                <c:formatCode>dd/mm</c:formatCode>
                <c:ptCount val="49"/>
                <c:pt idx="0">
                  <c:v>43857.791666666664</c:v>
                </c:pt>
                <c:pt idx="1">
                  <c:v>43858.041666666664</c:v>
                </c:pt>
                <c:pt idx="2">
                  <c:v>43859.041666666664</c:v>
                </c:pt>
                <c:pt idx="3">
                  <c:v>43860.041666666664</c:v>
                </c:pt>
                <c:pt idx="4">
                  <c:v>43861.041666666664</c:v>
                </c:pt>
                <c:pt idx="5">
                  <c:v>43862.041666666664</c:v>
                </c:pt>
                <c:pt idx="6">
                  <c:v>43863.041666666664</c:v>
                </c:pt>
                <c:pt idx="7">
                  <c:v>43864.041666666664</c:v>
                </c:pt>
                <c:pt idx="8">
                  <c:v>43865.041666666664</c:v>
                </c:pt>
                <c:pt idx="9">
                  <c:v>43866.041666608799</c:v>
                </c:pt>
                <c:pt idx="10">
                  <c:v>43867.041666608799</c:v>
                </c:pt>
                <c:pt idx="11">
                  <c:v>43868.041666608799</c:v>
                </c:pt>
                <c:pt idx="12">
                  <c:v>43869.041666608799</c:v>
                </c:pt>
                <c:pt idx="13">
                  <c:v>43870.041666608799</c:v>
                </c:pt>
                <c:pt idx="14">
                  <c:v>43871.041666608799</c:v>
                </c:pt>
                <c:pt idx="15">
                  <c:v>43872</c:v>
                </c:pt>
                <c:pt idx="16">
                  <c:v>43873</c:v>
                </c:pt>
                <c:pt idx="17">
                  <c:v>43874</c:v>
                </c:pt>
                <c:pt idx="18">
                  <c:v>43875</c:v>
                </c:pt>
                <c:pt idx="19">
                  <c:v>43876</c:v>
                </c:pt>
                <c:pt idx="20">
                  <c:v>43877</c:v>
                </c:pt>
                <c:pt idx="21">
                  <c:v>43878</c:v>
                </c:pt>
                <c:pt idx="22">
                  <c:v>43879</c:v>
                </c:pt>
                <c:pt idx="23">
                  <c:v>43880</c:v>
                </c:pt>
                <c:pt idx="24">
                  <c:v>43881</c:v>
                </c:pt>
                <c:pt idx="25">
                  <c:v>43882</c:v>
                </c:pt>
                <c:pt idx="26">
                  <c:v>43883</c:v>
                </c:pt>
                <c:pt idx="27">
                  <c:v>43884</c:v>
                </c:pt>
                <c:pt idx="28">
                  <c:v>43885</c:v>
                </c:pt>
                <c:pt idx="29">
                  <c:v>43886</c:v>
                </c:pt>
                <c:pt idx="30">
                  <c:v>43887</c:v>
                </c:pt>
                <c:pt idx="31">
                  <c:v>43888</c:v>
                </c:pt>
                <c:pt idx="32">
                  <c:v>43889</c:v>
                </c:pt>
                <c:pt idx="33">
                  <c:v>43890</c:v>
                </c:pt>
                <c:pt idx="34">
                  <c:v>43891</c:v>
                </c:pt>
                <c:pt idx="35">
                  <c:v>43892</c:v>
                </c:pt>
                <c:pt idx="36">
                  <c:v>43893</c:v>
                </c:pt>
                <c:pt idx="37">
                  <c:v>43894</c:v>
                </c:pt>
                <c:pt idx="38">
                  <c:v>43895</c:v>
                </c:pt>
                <c:pt idx="39">
                  <c:v>43896</c:v>
                </c:pt>
                <c:pt idx="40">
                  <c:v>43897</c:v>
                </c:pt>
                <c:pt idx="41">
                  <c:v>43898</c:v>
                </c:pt>
                <c:pt idx="42">
                  <c:v>43899</c:v>
                </c:pt>
                <c:pt idx="43">
                  <c:v>43900</c:v>
                </c:pt>
                <c:pt idx="44">
                  <c:v>43901</c:v>
                </c:pt>
                <c:pt idx="45">
                  <c:v>43902</c:v>
                </c:pt>
                <c:pt idx="46">
                  <c:v>43903</c:v>
                </c:pt>
                <c:pt idx="47">
                  <c:v>43904</c:v>
                </c:pt>
                <c:pt idx="48">
                  <c:v>43905</c:v>
                </c:pt>
              </c:numCache>
            </c:numRef>
          </c:cat>
          <c:val>
            <c:numRef>
              <c:f>[1]Sheet1!$H$28:$BD$28</c:f>
              <c:numCache>
                <c:formatCode>General</c:formatCode>
                <c:ptCount val="49"/>
                <c:pt idx="5">
                  <c:v>12</c:v>
                </c:pt>
                <c:pt idx="6">
                  <c:v>13</c:v>
                </c:pt>
                <c:pt idx="7">
                  <c:v>15</c:v>
                </c:pt>
                <c:pt idx="8">
                  <c:v>15</c:v>
                </c:pt>
                <c:pt idx="9">
                  <c:v>17</c:v>
                </c:pt>
                <c:pt idx="10">
                  <c:v>21</c:v>
                </c:pt>
                <c:pt idx="11">
                  <c:v>24</c:v>
                </c:pt>
                <c:pt idx="12">
                  <c:v>25</c:v>
                </c:pt>
                <c:pt idx="13">
                  <c:v>26</c:v>
                </c:pt>
                <c:pt idx="14">
                  <c:v>36</c:v>
                </c:pt>
                <c:pt idx="15">
                  <c:v>38</c:v>
                </c:pt>
                <c:pt idx="16">
                  <c:v>49</c:v>
                </c:pt>
                <c:pt idx="17">
                  <c:v>50</c:v>
                </c:pt>
                <c:pt idx="18">
                  <c:v>53</c:v>
                </c:pt>
                <c:pt idx="19">
                  <c:v>56</c:v>
                </c:pt>
                <c:pt idx="20">
                  <c:v>56</c:v>
                </c:pt>
                <c:pt idx="21">
                  <c:v>57</c:v>
                </c:pt>
                <c:pt idx="22">
                  <c:v>60</c:v>
                </c:pt>
                <c:pt idx="23">
                  <c:v>62</c:v>
                </c:pt>
                <c:pt idx="24">
                  <c:v>63</c:v>
                </c:pt>
                <c:pt idx="25">
                  <c:v>68</c:v>
                </c:pt>
                <c:pt idx="26">
                  <c:v>69</c:v>
                </c:pt>
                <c:pt idx="27">
                  <c:v>74</c:v>
                </c:pt>
                <c:pt idx="28">
                  <c:v>79</c:v>
                </c:pt>
                <c:pt idx="29">
                  <c:v>84</c:v>
                </c:pt>
                <c:pt idx="30">
                  <c:v>91</c:v>
                </c:pt>
                <c:pt idx="31">
                  <c:v>92</c:v>
                </c:pt>
                <c:pt idx="32">
                  <c:v>94</c:v>
                </c:pt>
                <c:pt idx="33">
                  <c:v>95</c:v>
                </c:pt>
                <c:pt idx="34">
                  <c:v>96</c:v>
                </c:pt>
                <c:pt idx="35">
                  <c:v>100</c:v>
                </c:pt>
                <c:pt idx="36">
                  <c:v>100</c:v>
                </c:pt>
                <c:pt idx="37">
                  <c:v>105</c:v>
                </c:pt>
                <c:pt idx="38">
                  <c:v>105</c:v>
                </c:pt>
                <c:pt idx="39">
                  <c:v>107</c:v>
                </c:pt>
              </c:numCache>
            </c:numRef>
          </c:val>
          <c:smooth val="0"/>
          <c:extLst>
            <c:ext xmlns:c16="http://schemas.microsoft.com/office/drawing/2014/chart" uri="{C3380CC4-5D6E-409C-BE32-E72D297353CC}">
              <c16:uniqueId val="{00000002-0B54-401C-9662-E14612B2E22C}"/>
            </c:ext>
          </c:extLst>
        </c:ser>
        <c:ser>
          <c:idx val="4"/>
          <c:order val="3"/>
          <c:tx>
            <c:strRef>
              <c:f>[1]Sheet1!$A$29</c:f>
              <c:strCache>
                <c:ptCount val="1"/>
                <c:pt idx="0">
                  <c:v>Japan</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[1]Sheet1!$H$1:$BD$1</c:f>
              <c:numCache>
                <c:formatCode>dd/mm</c:formatCode>
                <c:ptCount val="49"/>
                <c:pt idx="0">
                  <c:v>43857.791666666664</c:v>
                </c:pt>
                <c:pt idx="1">
                  <c:v>43858.041666666664</c:v>
                </c:pt>
                <c:pt idx="2">
                  <c:v>43859.041666666664</c:v>
                </c:pt>
                <c:pt idx="3">
                  <c:v>43860.041666666664</c:v>
                </c:pt>
                <c:pt idx="4">
                  <c:v>43861.041666666664</c:v>
                </c:pt>
                <c:pt idx="5">
                  <c:v>43862.041666666664</c:v>
                </c:pt>
                <c:pt idx="6">
                  <c:v>43863.041666666664</c:v>
                </c:pt>
                <c:pt idx="7">
                  <c:v>43864.041666666664</c:v>
                </c:pt>
                <c:pt idx="8">
                  <c:v>43865.041666666664</c:v>
                </c:pt>
                <c:pt idx="9">
                  <c:v>43866.041666608799</c:v>
                </c:pt>
                <c:pt idx="10">
                  <c:v>43867.041666608799</c:v>
                </c:pt>
                <c:pt idx="11">
                  <c:v>43868.041666608799</c:v>
                </c:pt>
                <c:pt idx="12">
                  <c:v>43869.041666608799</c:v>
                </c:pt>
                <c:pt idx="13">
                  <c:v>43870.041666608799</c:v>
                </c:pt>
                <c:pt idx="14">
                  <c:v>43871.041666608799</c:v>
                </c:pt>
                <c:pt idx="15">
                  <c:v>43872</c:v>
                </c:pt>
                <c:pt idx="16">
                  <c:v>43873</c:v>
                </c:pt>
                <c:pt idx="17">
                  <c:v>43874</c:v>
                </c:pt>
                <c:pt idx="18">
                  <c:v>43875</c:v>
                </c:pt>
                <c:pt idx="19">
                  <c:v>43876</c:v>
                </c:pt>
                <c:pt idx="20">
                  <c:v>43877</c:v>
                </c:pt>
                <c:pt idx="21">
                  <c:v>43878</c:v>
                </c:pt>
                <c:pt idx="22">
                  <c:v>43879</c:v>
                </c:pt>
                <c:pt idx="23">
                  <c:v>43880</c:v>
                </c:pt>
                <c:pt idx="24">
                  <c:v>43881</c:v>
                </c:pt>
                <c:pt idx="25">
                  <c:v>43882</c:v>
                </c:pt>
                <c:pt idx="26">
                  <c:v>43883</c:v>
                </c:pt>
                <c:pt idx="27">
                  <c:v>43884</c:v>
                </c:pt>
                <c:pt idx="28">
                  <c:v>43885</c:v>
                </c:pt>
                <c:pt idx="29">
                  <c:v>43886</c:v>
                </c:pt>
                <c:pt idx="30">
                  <c:v>43887</c:v>
                </c:pt>
                <c:pt idx="31">
                  <c:v>43888</c:v>
                </c:pt>
                <c:pt idx="32">
                  <c:v>43889</c:v>
                </c:pt>
                <c:pt idx="33">
                  <c:v>43890</c:v>
                </c:pt>
                <c:pt idx="34">
                  <c:v>43891</c:v>
                </c:pt>
                <c:pt idx="35">
                  <c:v>43892</c:v>
                </c:pt>
                <c:pt idx="36">
                  <c:v>43893</c:v>
                </c:pt>
                <c:pt idx="37">
                  <c:v>43894</c:v>
                </c:pt>
                <c:pt idx="38">
                  <c:v>43895</c:v>
                </c:pt>
                <c:pt idx="39">
                  <c:v>43896</c:v>
                </c:pt>
                <c:pt idx="40">
                  <c:v>43897</c:v>
                </c:pt>
                <c:pt idx="41">
                  <c:v>43898</c:v>
                </c:pt>
                <c:pt idx="42">
                  <c:v>43899</c:v>
                </c:pt>
                <c:pt idx="43">
                  <c:v>43900</c:v>
                </c:pt>
                <c:pt idx="44">
                  <c:v>43901</c:v>
                </c:pt>
                <c:pt idx="45">
                  <c:v>43902</c:v>
                </c:pt>
                <c:pt idx="46">
                  <c:v>43903</c:v>
                </c:pt>
                <c:pt idx="47">
                  <c:v>43904</c:v>
                </c:pt>
                <c:pt idx="48">
                  <c:v>43905</c:v>
                </c:pt>
              </c:numCache>
            </c:numRef>
          </c:cat>
          <c:val>
            <c:numRef>
              <c:f>[1]Sheet1!$H$29:$BD$29</c:f>
              <c:numCache>
                <c:formatCode>General</c:formatCode>
                <c:ptCount val="49"/>
                <c:pt idx="5">
                  <c:v>15</c:v>
                </c:pt>
                <c:pt idx="6">
                  <c:v>17</c:v>
                </c:pt>
                <c:pt idx="7">
                  <c:v>20</c:v>
                </c:pt>
                <c:pt idx="8">
                  <c:v>20</c:v>
                </c:pt>
                <c:pt idx="9">
                  <c:v>20</c:v>
                </c:pt>
                <c:pt idx="10">
                  <c:v>22</c:v>
                </c:pt>
                <c:pt idx="11">
                  <c:v>25</c:v>
                </c:pt>
                <c:pt idx="12">
                  <c:v>25</c:v>
                </c:pt>
                <c:pt idx="13">
                  <c:v>25</c:v>
                </c:pt>
                <c:pt idx="14">
                  <c:v>26</c:v>
                </c:pt>
                <c:pt idx="15">
                  <c:v>26</c:v>
                </c:pt>
                <c:pt idx="16">
                  <c:v>26</c:v>
                </c:pt>
                <c:pt idx="17">
                  <c:v>28</c:v>
                </c:pt>
                <c:pt idx="18">
                  <c:v>28</c:v>
                </c:pt>
                <c:pt idx="19">
                  <c:v>29</c:v>
                </c:pt>
                <c:pt idx="20">
                  <c:v>43</c:v>
                </c:pt>
                <c:pt idx="21">
                  <c:v>59</c:v>
                </c:pt>
                <c:pt idx="22">
                  <c:v>66</c:v>
                </c:pt>
                <c:pt idx="23">
                  <c:v>74</c:v>
                </c:pt>
                <c:pt idx="24">
                  <c:v>84</c:v>
                </c:pt>
                <c:pt idx="25">
                  <c:v>94</c:v>
                </c:pt>
                <c:pt idx="26">
                  <c:v>122</c:v>
                </c:pt>
                <c:pt idx="27">
                  <c:v>147</c:v>
                </c:pt>
                <c:pt idx="28">
                  <c:v>159</c:v>
                </c:pt>
                <c:pt idx="29">
                  <c:v>170</c:v>
                </c:pt>
                <c:pt idx="30">
                  <c:v>189</c:v>
                </c:pt>
                <c:pt idx="31">
                  <c:v>214</c:v>
                </c:pt>
                <c:pt idx="32">
                  <c:v>228</c:v>
                </c:pt>
                <c:pt idx="33">
                  <c:v>241</c:v>
                </c:pt>
                <c:pt idx="34">
                  <c:v>256</c:v>
                </c:pt>
                <c:pt idx="35">
                  <c:v>274</c:v>
                </c:pt>
                <c:pt idx="36">
                  <c:v>293</c:v>
                </c:pt>
                <c:pt idx="37">
                  <c:v>331</c:v>
                </c:pt>
                <c:pt idx="38">
                  <c:v>360</c:v>
                </c:pt>
                <c:pt idx="39">
                  <c:v>420</c:v>
                </c:pt>
              </c:numCache>
            </c:numRef>
          </c:val>
          <c:smooth val="0"/>
          <c:extLst>
            <c:ext xmlns:c16="http://schemas.microsoft.com/office/drawing/2014/chart" uri="{C3380CC4-5D6E-409C-BE32-E72D297353CC}">
              <c16:uniqueId val="{00000003-0B54-401C-9662-E14612B2E22C}"/>
            </c:ext>
          </c:extLst>
        </c:ser>
        <c:ser>
          <c:idx val="0"/>
          <c:order val="4"/>
          <c:tx>
            <c:strRef>
              <c:f>[1]Sheet1!$A$30</c:f>
              <c:strCache>
                <c:ptCount val="1"/>
                <c:pt idx="0">
                  <c:v>Taiwan</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[1]Sheet1!$H$1:$BD$1</c:f>
              <c:numCache>
                <c:formatCode>dd/mm</c:formatCode>
                <c:ptCount val="49"/>
                <c:pt idx="0">
                  <c:v>43857.791666666664</c:v>
                </c:pt>
                <c:pt idx="1">
                  <c:v>43858.041666666664</c:v>
                </c:pt>
                <c:pt idx="2">
                  <c:v>43859.041666666664</c:v>
                </c:pt>
                <c:pt idx="3">
                  <c:v>43860.041666666664</c:v>
                </c:pt>
                <c:pt idx="4">
                  <c:v>43861.041666666664</c:v>
                </c:pt>
                <c:pt idx="5">
                  <c:v>43862.041666666664</c:v>
                </c:pt>
                <c:pt idx="6">
                  <c:v>43863.041666666664</c:v>
                </c:pt>
                <c:pt idx="7">
                  <c:v>43864.041666666664</c:v>
                </c:pt>
                <c:pt idx="8">
                  <c:v>43865.041666666664</c:v>
                </c:pt>
                <c:pt idx="9">
                  <c:v>43866.041666608799</c:v>
                </c:pt>
                <c:pt idx="10">
                  <c:v>43867.041666608799</c:v>
                </c:pt>
                <c:pt idx="11">
                  <c:v>43868.041666608799</c:v>
                </c:pt>
                <c:pt idx="12">
                  <c:v>43869.041666608799</c:v>
                </c:pt>
                <c:pt idx="13">
                  <c:v>43870.041666608799</c:v>
                </c:pt>
                <c:pt idx="14">
                  <c:v>43871.041666608799</c:v>
                </c:pt>
                <c:pt idx="15">
                  <c:v>43872</c:v>
                </c:pt>
                <c:pt idx="16">
                  <c:v>43873</c:v>
                </c:pt>
                <c:pt idx="17">
                  <c:v>43874</c:v>
                </c:pt>
                <c:pt idx="18">
                  <c:v>43875</c:v>
                </c:pt>
                <c:pt idx="19">
                  <c:v>43876</c:v>
                </c:pt>
                <c:pt idx="20">
                  <c:v>43877</c:v>
                </c:pt>
                <c:pt idx="21">
                  <c:v>43878</c:v>
                </c:pt>
                <c:pt idx="22">
                  <c:v>43879</c:v>
                </c:pt>
                <c:pt idx="23">
                  <c:v>43880</c:v>
                </c:pt>
                <c:pt idx="24">
                  <c:v>43881</c:v>
                </c:pt>
                <c:pt idx="25">
                  <c:v>43882</c:v>
                </c:pt>
                <c:pt idx="26">
                  <c:v>43883</c:v>
                </c:pt>
                <c:pt idx="27">
                  <c:v>43884</c:v>
                </c:pt>
                <c:pt idx="28">
                  <c:v>43885</c:v>
                </c:pt>
                <c:pt idx="29">
                  <c:v>43886</c:v>
                </c:pt>
                <c:pt idx="30">
                  <c:v>43887</c:v>
                </c:pt>
                <c:pt idx="31">
                  <c:v>43888</c:v>
                </c:pt>
                <c:pt idx="32">
                  <c:v>43889</c:v>
                </c:pt>
                <c:pt idx="33">
                  <c:v>43890</c:v>
                </c:pt>
                <c:pt idx="34">
                  <c:v>43891</c:v>
                </c:pt>
                <c:pt idx="35">
                  <c:v>43892</c:v>
                </c:pt>
                <c:pt idx="36">
                  <c:v>43893</c:v>
                </c:pt>
                <c:pt idx="37">
                  <c:v>43894</c:v>
                </c:pt>
                <c:pt idx="38">
                  <c:v>43895</c:v>
                </c:pt>
                <c:pt idx="39">
                  <c:v>43896</c:v>
                </c:pt>
                <c:pt idx="40">
                  <c:v>43897</c:v>
                </c:pt>
                <c:pt idx="41">
                  <c:v>43898</c:v>
                </c:pt>
                <c:pt idx="42">
                  <c:v>43899</c:v>
                </c:pt>
                <c:pt idx="43">
                  <c:v>43900</c:v>
                </c:pt>
                <c:pt idx="44">
                  <c:v>43901</c:v>
                </c:pt>
                <c:pt idx="45">
                  <c:v>43902</c:v>
                </c:pt>
                <c:pt idx="46">
                  <c:v>43903</c:v>
                </c:pt>
                <c:pt idx="47">
                  <c:v>43904</c:v>
                </c:pt>
                <c:pt idx="48">
                  <c:v>43905</c:v>
                </c:pt>
              </c:numCache>
            </c:numRef>
          </c:cat>
          <c:val>
            <c:numRef>
              <c:f>[1]Sheet1!$H$30:$BD$30</c:f>
              <c:numCache>
                <c:formatCode>General</c:formatCode>
                <c:ptCount val="49"/>
                <c:pt idx="5">
                  <c:v>10</c:v>
                </c:pt>
                <c:pt idx="6">
                  <c:v>10</c:v>
                </c:pt>
                <c:pt idx="7">
                  <c:v>10</c:v>
                </c:pt>
                <c:pt idx="8">
                  <c:v>10</c:v>
                </c:pt>
                <c:pt idx="9">
                  <c:v>10</c:v>
                </c:pt>
                <c:pt idx="10">
                  <c:v>11</c:v>
                </c:pt>
                <c:pt idx="11">
                  <c:v>16</c:v>
                </c:pt>
                <c:pt idx="12">
                  <c:v>16</c:v>
                </c:pt>
                <c:pt idx="13">
                  <c:v>17</c:v>
                </c:pt>
                <c:pt idx="14">
                  <c:v>18</c:v>
                </c:pt>
                <c:pt idx="15">
                  <c:v>18</c:v>
                </c:pt>
                <c:pt idx="16">
                  <c:v>18</c:v>
                </c:pt>
                <c:pt idx="17">
                  <c:v>18</c:v>
                </c:pt>
                <c:pt idx="18">
                  <c:v>18</c:v>
                </c:pt>
                <c:pt idx="19">
                  <c:v>18</c:v>
                </c:pt>
                <c:pt idx="20">
                  <c:v>18</c:v>
                </c:pt>
                <c:pt idx="21">
                  <c:v>20</c:v>
                </c:pt>
                <c:pt idx="22">
                  <c:v>22</c:v>
                </c:pt>
                <c:pt idx="23">
                  <c:v>22</c:v>
                </c:pt>
                <c:pt idx="24">
                  <c:v>23</c:v>
                </c:pt>
                <c:pt idx="25">
                  <c:v>24</c:v>
                </c:pt>
              </c:numCache>
            </c:numRef>
          </c:val>
          <c:smooth val="0"/>
          <c:extLst>
            <c:ext xmlns:c16="http://schemas.microsoft.com/office/drawing/2014/chart" uri="{C3380CC4-5D6E-409C-BE32-E72D297353CC}">
              <c16:uniqueId val="{00000004-0B54-401C-9662-E14612B2E22C}"/>
            </c:ext>
          </c:extLst>
        </c:ser>
        <c:ser>
          <c:idx val="5"/>
          <c:order val="5"/>
          <c:tx>
            <c:strRef>
              <c:f>[1]Sheet1!$A$31</c:f>
              <c:strCache>
                <c:ptCount val="1"/>
                <c:pt idx="0">
                  <c:v>Germany</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numRef>
              <c:f>[1]Sheet1!$H$1:$BD$1</c:f>
              <c:numCache>
                <c:formatCode>dd/mm</c:formatCode>
                <c:ptCount val="49"/>
                <c:pt idx="0">
                  <c:v>43857.791666666664</c:v>
                </c:pt>
                <c:pt idx="1">
                  <c:v>43858.041666666664</c:v>
                </c:pt>
                <c:pt idx="2">
                  <c:v>43859.041666666664</c:v>
                </c:pt>
                <c:pt idx="3">
                  <c:v>43860.041666666664</c:v>
                </c:pt>
                <c:pt idx="4">
                  <c:v>43861.041666666664</c:v>
                </c:pt>
                <c:pt idx="5">
                  <c:v>43862.041666666664</c:v>
                </c:pt>
                <c:pt idx="6">
                  <c:v>43863.041666666664</c:v>
                </c:pt>
                <c:pt idx="7">
                  <c:v>43864.041666666664</c:v>
                </c:pt>
                <c:pt idx="8">
                  <c:v>43865.041666666664</c:v>
                </c:pt>
                <c:pt idx="9">
                  <c:v>43866.041666608799</c:v>
                </c:pt>
                <c:pt idx="10">
                  <c:v>43867.041666608799</c:v>
                </c:pt>
                <c:pt idx="11">
                  <c:v>43868.041666608799</c:v>
                </c:pt>
                <c:pt idx="12">
                  <c:v>43869.041666608799</c:v>
                </c:pt>
                <c:pt idx="13">
                  <c:v>43870.041666608799</c:v>
                </c:pt>
                <c:pt idx="14">
                  <c:v>43871.041666608799</c:v>
                </c:pt>
                <c:pt idx="15">
                  <c:v>43872</c:v>
                </c:pt>
                <c:pt idx="16">
                  <c:v>43873</c:v>
                </c:pt>
                <c:pt idx="17">
                  <c:v>43874</c:v>
                </c:pt>
                <c:pt idx="18">
                  <c:v>43875</c:v>
                </c:pt>
                <c:pt idx="19">
                  <c:v>43876</c:v>
                </c:pt>
                <c:pt idx="20">
                  <c:v>43877</c:v>
                </c:pt>
                <c:pt idx="21">
                  <c:v>43878</c:v>
                </c:pt>
                <c:pt idx="22">
                  <c:v>43879</c:v>
                </c:pt>
                <c:pt idx="23">
                  <c:v>43880</c:v>
                </c:pt>
                <c:pt idx="24">
                  <c:v>43881</c:v>
                </c:pt>
                <c:pt idx="25">
                  <c:v>43882</c:v>
                </c:pt>
                <c:pt idx="26">
                  <c:v>43883</c:v>
                </c:pt>
                <c:pt idx="27">
                  <c:v>43884</c:v>
                </c:pt>
                <c:pt idx="28">
                  <c:v>43885</c:v>
                </c:pt>
                <c:pt idx="29">
                  <c:v>43886</c:v>
                </c:pt>
                <c:pt idx="30">
                  <c:v>43887</c:v>
                </c:pt>
                <c:pt idx="31">
                  <c:v>43888</c:v>
                </c:pt>
                <c:pt idx="32">
                  <c:v>43889</c:v>
                </c:pt>
                <c:pt idx="33">
                  <c:v>43890</c:v>
                </c:pt>
                <c:pt idx="34">
                  <c:v>43891</c:v>
                </c:pt>
                <c:pt idx="35">
                  <c:v>43892</c:v>
                </c:pt>
                <c:pt idx="36">
                  <c:v>43893</c:v>
                </c:pt>
                <c:pt idx="37">
                  <c:v>43894</c:v>
                </c:pt>
                <c:pt idx="38">
                  <c:v>43895</c:v>
                </c:pt>
                <c:pt idx="39">
                  <c:v>43896</c:v>
                </c:pt>
                <c:pt idx="40">
                  <c:v>43897</c:v>
                </c:pt>
                <c:pt idx="41">
                  <c:v>43898</c:v>
                </c:pt>
                <c:pt idx="42">
                  <c:v>43899</c:v>
                </c:pt>
                <c:pt idx="43">
                  <c:v>43900</c:v>
                </c:pt>
                <c:pt idx="44">
                  <c:v>43901</c:v>
                </c:pt>
                <c:pt idx="45">
                  <c:v>43902</c:v>
                </c:pt>
                <c:pt idx="46">
                  <c:v>43903</c:v>
                </c:pt>
                <c:pt idx="47">
                  <c:v>43904</c:v>
                </c:pt>
                <c:pt idx="48">
                  <c:v>43905</c:v>
                </c:pt>
              </c:numCache>
            </c:numRef>
          </c:cat>
          <c:val>
            <c:numRef>
              <c:f>[1]Sheet1!$H$31:$BD$31</c:f>
              <c:numCache>
                <c:formatCode>General</c:formatCode>
                <c:ptCount val="49"/>
                <c:pt idx="5">
                  <c:v>5</c:v>
                </c:pt>
                <c:pt idx="6">
                  <c:v>7</c:v>
                </c:pt>
                <c:pt idx="7">
                  <c:v>10</c:v>
                </c:pt>
                <c:pt idx="8">
                  <c:v>10</c:v>
                </c:pt>
                <c:pt idx="9">
                  <c:v>12</c:v>
                </c:pt>
                <c:pt idx="10">
                  <c:v>12</c:v>
                </c:pt>
                <c:pt idx="11">
                  <c:v>12</c:v>
                </c:pt>
                <c:pt idx="12">
                  <c:v>12</c:v>
                </c:pt>
                <c:pt idx="13">
                  <c:v>13</c:v>
                </c:pt>
                <c:pt idx="14">
                  <c:v>14</c:v>
                </c:pt>
                <c:pt idx="15">
                  <c:v>14</c:v>
                </c:pt>
                <c:pt idx="16">
                  <c:v>16</c:v>
                </c:pt>
                <c:pt idx="17">
                  <c:v>16</c:v>
                </c:pt>
                <c:pt idx="18">
                  <c:v>16</c:v>
                </c:pt>
                <c:pt idx="19">
                  <c:v>16</c:v>
                </c:pt>
                <c:pt idx="20">
                  <c:v>16</c:v>
                </c:pt>
                <c:pt idx="21">
                  <c:v>16</c:v>
                </c:pt>
                <c:pt idx="22">
                  <c:v>16</c:v>
                </c:pt>
                <c:pt idx="23">
                  <c:v>16</c:v>
                </c:pt>
                <c:pt idx="24">
                  <c:v>16</c:v>
                </c:pt>
                <c:pt idx="25">
                  <c:v>16</c:v>
                </c:pt>
                <c:pt idx="26">
                  <c:v>16</c:v>
                </c:pt>
                <c:pt idx="27">
                  <c:v>16</c:v>
                </c:pt>
                <c:pt idx="28">
                  <c:v>16</c:v>
                </c:pt>
                <c:pt idx="29">
                  <c:v>17</c:v>
                </c:pt>
                <c:pt idx="30">
                  <c:v>27</c:v>
                </c:pt>
                <c:pt idx="31">
                  <c:v>46</c:v>
                </c:pt>
                <c:pt idx="32">
                  <c:v>48</c:v>
                </c:pt>
                <c:pt idx="33">
                  <c:v>79</c:v>
                </c:pt>
                <c:pt idx="34">
                  <c:v>130</c:v>
                </c:pt>
                <c:pt idx="35">
                  <c:v>159</c:v>
                </c:pt>
                <c:pt idx="36">
                  <c:v>196</c:v>
                </c:pt>
                <c:pt idx="37">
                  <c:v>262</c:v>
                </c:pt>
                <c:pt idx="38">
                  <c:v>482</c:v>
                </c:pt>
                <c:pt idx="39">
                  <c:v>670</c:v>
                </c:pt>
              </c:numCache>
            </c:numRef>
          </c:val>
          <c:smooth val="0"/>
          <c:extLst>
            <c:ext xmlns:c16="http://schemas.microsoft.com/office/drawing/2014/chart" uri="{C3380CC4-5D6E-409C-BE32-E72D297353CC}">
              <c16:uniqueId val="{00000005-0B54-401C-9662-E14612B2E22C}"/>
            </c:ext>
          </c:extLst>
        </c:ser>
        <c:ser>
          <c:idx val="6"/>
          <c:order val="6"/>
          <c:tx>
            <c:strRef>
              <c:f>[1]Sheet1!$A$32</c:f>
              <c:strCache>
                <c:ptCount val="1"/>
                <c:pt idx="0">
                  <c:v>South Korea</c:v>
                </c:pt>
              </c:strCache>
            </c:strRef>
          </c:tx>
          <c:spPr>
            <a:ln w="28575" cap="rnd">
              <a:solidFill>
                <a:srgbClr val="7030A0"/>
              </a:solidFill>
              <a:round/>
            </a:ln>
            <a:effectLst/>
          </c:spPr>
          <c:marker>
            <c:symbol val="circle"/>
            <c:size val="5"/>
            <c:spPr>
              <a:solidFill>
                <a:srgbClr val="7030A0"/>
              </a:solidFill>
              <a:ln w="9525">
                <a:solidFill>
                  <a:srgbClr val="7030A0"/>
                </a:solidFill>
              </a:ln>
              <a:effectLst/>
            </c:spPr>
          </c:marker>
          <c:cat>
            <c:numRef>
              <c:f>[1]Sheet1!$H$1:$BD$1</c:f>
              <c:numCache>
                <c:formatCode>dd/mm</c:formatCode>
                <c:ptCount val="49"/>
                <c:pt idx="0">
                  <c:v>43857.791666666664</c:v>
                </c:pt>
                <c:pt idx="1">
                  <c:v>43858.041666666664</c:v>
                </c:pt>
                <c:pt idx="2">
                  <c:v>43859.041666666664</c:v>
                </c:pt>
                <c:pt idx="3">
                  <c:v>43860.041666666664</c:v>
                </c:pt>
                <c:pt idx="4">
                  <c:v>43861.041666666664</c:v>
                </c:pt>
                <c:pt idx="5">
                  <c:v>43862.041666666664</c:v>
                </c:pt>
                <c:pt idx="6">
                  <c:v>43863.041666666664</c:v>
                </c:pt>
                <c:pt idx="7">
                  <c:v>43864.041666666664</c:v>
                </c:pt>
                <c:pt idx="8">
                  <c:v>43865.041666666664</c:v>
                </c:pt>
                <c:pt idx="9">
                  <c:v>43866.041666608799</c:v>
                </c:pt>
                <c:pt idx="10">
                  <c:v>43867.041666608799</c:v>
                </c:pt>
                <c:pt idx="11">
                  <c:v>43868.041666608799</c:v>
                </c:pt>
                <c:pt idx="12">
                  <c:v>43869.041666608799</c:v>
                </c:pt>
                <c:pt idx="13">
                  <c:v>43870.041666608799</c:v>
                </c:pt>
                <c:pt idx="14">
                  <c:v>43871.041666608799</c:v>
                </c:pt>
                <c:pt idx="15">
                  <c:v>43872</c:v>
                </c:pt>
                <c:pt idx="16">
                  <c:v>43873</c:v>
                </c:pt>
                <c:pt idx="17">
                  <c:v>43874</c:v>
                </c:pt>
                <c:pt idx="18">
                  <c:v>43875</c:v>
                </c:pt>
                <c:pt idx="19">
                  <c:v>43876</c:v>
                </c:pt>
                <c:pt idx="20">
                  <c:v>43877</c:v>
                </c:pt>
                <c:pt idx="21">
                  <c:v>43878</c:v>
                </c:pt>
                <c:pt idx="22">
                  <c:v>43879</c:v>
                </c:pt>
                <c:pt idx="23">
                  <c:v>43880</c:v>
                </c:pt>
                <c:pt idx="24">
                  <c:v>43881</c:v>
                </c:pt>
                <c:pt idx="25">
                  <c:v>43882</c:v>
                </c:pt>
                <c:pt idx="26">
                  <c:v>43883</c:v>
                </c:pt>
                <c:pt idx="27">
                  <c:v>43884</c:v>
                </c:pt>
                <c:pt idx="28">
                  <c:v>43885</c:v>
                </c:pt>
                <c:pt idx="29">
                  <c:v>43886</c:v>
                </c:pt>
                <c:pt idx="30">
                  <c:v>43887</c:v>
                </c:pt>
                <c:pt idx="31">
                  <c:v>43888</c:v>
                </c:pt>
                <c:pt idx="32">
                  <c:v>43889</c:v>
                </c:pt>
                <c:pt idx="33">
                  <c:v>43890</c:v>
                </c:pt>
                <c:pt idx="34">
                  <c:v>43891</c:v>
                </c:pt>
                <c:pt idx="35">
                  <c:v>43892</c:v>
                </c:pt>
                <c:pt idx="36">
                  <c:v>43893</c:v>
                </c:pt>
                <c:pt idx="37">
                  <c:v>43894</c:v>
                </c:pt>
                <c:pt idx="38">
                  <c:v>43895</c:v>
                </c:pt>
                <c:pt idx="39">
                  <c:v>43896</c:v>
                </c:pt>
                <c:pt idx="40">
                  <c:v>43897</c:v>
                </c:pt>
                <c:pt idx="41">
                  <c:v>43898</c:v>
                </c:pt>
                <c:pt idx="42">
                  <c:v>43899</c:v>
                </c:pt>
                <c:pt idx="43">
                  <c:v>43900</c:v>
                </c:pt>
                <c:pt idx="44">
                  <c:v>43901</c:v>
                </c:pt>
                <c:pt idx="45">
                  <c:v>43902</c:v>
                </c:pt>
                <c:pt idx="46">
                  <c:v>43903</c:v>
                </c:pt>
                <c:pt idx="47">
                  <c:v>43904</c:v>
                </c:pt>
                <c:pt idx="48">
                  <c:v>43905</c:v>
                </c:pt>
              </c:numCache>
            </c:numRef>
          </c:cat>
          <c:val>
            <c:numRef>
              <c:f>[1]Sheet1!$H$32:$BD$32</c:f>
              <c:numCache>
                <c:formatCode>General</c:formatCode>
                <c:ptCount val="49"/>
                <c:pt idx="5">
                  <c:v>11</c:v>
                </c:pt>
                <c:pt idx="6">
                  <c:v>12</c:v>
                </c:pt>
                <c:pt idx="7">
                  <c:v>15</c:v>
                </c:pt>
                <c:pt idx="8">
                  <c:v>15</c:v>
                </c:pt>
                <c:pt idx="9">
                  <c:v>16</c:v>
                </c:pt>
                <c:pt idx="10">
                  <c:v>19</c:v>
                </c:pt>
                <c:pt idx="11">
                  <c:v>23</c:v>
                </c:pt>
                <c:pt idx="12">
                  <c:v>24</c:v>
                </c:pt>
                <c:pt idx="13">
                  <c:v>24</c:v>
                </c:pt>
                <c:pt idx="14">
                  <c:v>25</c:v>
                </c:pt>
                <c:pt idx="15">
                  <c:v>27</c:v>
                </c:pt>
                <c:pt idx="16">
                  <c:v>28</c:v>
                </c:pt>
                <c:pt idx="17">
                  <c:v>28</c:v>
                </c:pt>
                <c:pt idx="18">
                  <c:v>28</c:v>
                </c:pt>
                <c:pt idx="19">
                  <c:v>28</c:v>
                </c:pt>
                <c:pt idx="20">
                  <c:v>28</c:v>
                </c:pt>
                <c:pt idx="21">
                  <c:v>29</c:v>
                </c:pt>
                <c:pt idx="22">
                  <c:v>30</c:v>
                </c:pt>
                <c:pt idx="23">
                  <c:v>31</c:v>
                </c:pt>
                <c:pt idx="24">
                  <c:v>31</c:v>
                </c:pt>
                <c:pt idx="25">
                  <c:v>104</c:v>
                </c:pt>
                <c:pt idx="26">
                  <c:v>433</c:v>
                </c:pt>
                <c:pt idx="27">
                  <c:v>602</c:v>
                </c:pt>
                <c:pt idx="28">
                  <c:v>833</c:v>
                </c:pt>
                <c:pt idx="29">
                  <c:v>977</c:v>
                </c:pt>
                <c:pt idx="30">
                  <c:v>1261</c:v>
                </c:pt>
                <c:pt idx="31">
                  <c:v>1766</c:v>
                </c:pt>
                <c:pt idx="32">
                  <c:v>2337</c:v>
                </c:pt>
                <c:pt idx="33">
                  <c:v>3150</c:v>
                </c:pt>
                <c:pt idx="34">
                  <c:v>3736</c:v>
                </c:pt>
                <c:pt idx="35">
                  <c:v>4335</c:v>
                </c:pt>
                <c:pt idx="36">
                  <c:v>5186</c:v>
                </c:pt>
                <c:pt idx="37">
                  <c:v>5621</c:v>
                </c:pt>
                <c:pt idx="38">
                  <c:v>6088</c:v>
                </c:pt>
                <c:pt idx="39">
                  <c:v>6593</c:v>
                </c:pt>
              </c:numCache>
            </c:numRef>
          </c:val>
          <c:smooth val="0"/>
          <c:extLst>
            <c:ext xmlns:c16="http://schemas.microsoft.com/office/drawing/2014/chart" uri="{C3380CC4-5D6E-409C-BE32-E72D297353CC}">
              <c16:uniqueId val="{00000006-0B54-401C-9662-E14612B2E22C}"/>
            </c:ext>
          </c:extLst>
        </c:ser>
        <c:ser>
          <c:idx val="7"/>
          <c:order val="7"/>
          <c:tx>
            <c:strRef>
              <c:f>[1]Sheet1!$A$33</c:f>
              <c:strCache>
                <c:ptCount val="1"/>
                <c:pt idx="0">
                  <c:v>Italy</c:v>
                </c:pt>
              </c:strCache>
            </c:strRef>
          </c:tx>
          <c:spPr>
            <a:ln w="28575" cap="rnd">
              <a:solidFill>
                <a:srgbClr val="FF0000"/>
              </a:solidFill>
              <a:round/>
            </a:ln>
            <a:effectLst/>
          </c:spPr>
          <c:marker>
            <c:symbol val="circle"/>
            <c:size val="5"/>
            <c:spPr>
              <a:solidFill>
                <a:srgbClr val="FF0000"/>
              </a:solidFill>
              <a:ln w="9525">
                <a:solidFill>
                  <a:srgbClr val="FF0000"/>
                </a:solidFill>
              </a:ln>
              <a:effectLst/>
            </c:spPr>
          </c:marker>
          <c:cat>
            <c:numRef>
              <c:f>[1]Sheet1!$H$1:$BD$1</c:f>
              <c:numCache>
                <c:formatCode>dd/mm</c:formatCode>
                <c:ptCount val="49"/>
                <c:pt idx="0">
                  <c:v>43857.791666666664</c:v>
                </c:pt>
                <c:pt idx="1">
                  <c:v>43858.041666666664</c:v>
                </c:pt>
                <c:pt idx="2">
                  <c:v>43859.041666666664</c:v>
                </c:pt>
                <c:pt idx="3">
                  <c:v>43860.041666666664</c:v>
                </c:pt>
                <c:pt idx="4">
                  <c:v>43861.041666666664</c:v>
                </c:pt>
                <c:pt idx="5">
                  <c:v>43862.041666666664</c:v>
                </c:pt>
                <c:pt idx="6">
                  <c:v>43863.041666666664</c:v>
                </c:pt>
                <c:pt idx="7">
                  <c:v>43864.041666666664</c:v>
                </c:pt>
                <c:pt idx="8">
                  <c:v>43865.041666666664</c:v>
                </c:pt>
                <c:pt idx="9">
                  <c:v>43866.041666608799</c:v>
                </c:pt>
                <c:pt idx="10">
                  <c:v>43867.041666608799</c:v>
                </c:pt>
                <c:pt idx="11">
                  <c:v>43868.041666608799</c:v>
                </c:pt>
                <c:pt idx="12">
                  <c:v>43869.041666608799</c:v>
                </c:pt>
                <c:pt idx="13">
                  <c:v>43870.041666608799</c:v>
                </c:pt>
                <c:pt idx="14">
                  <c:v>43871.041666608799</c:v>
                </c:pt>
                <c:pt idx="15">
                  <c:v>43872</c:v>
                </c:pt>
                <c:pt idx="16">
                  <c:v>43873</c:v>
                </c:pt>
                <c:pt idx="17">
                  <c:v>43874</c:v>
                </c:pt>
                <c:pt idx="18">
                  <c:v>43875</c:v>
                </c:pt>
                <c:pt idx="19">
                  <c:v>43876</c:v>
                </c:pt>
                <c:pt idx="20">
                  <c:v>43877</c:v>
                </c:pt>
                <c:pt idx="21">
                  <c:v>43878</c:v>
                </c:pt>
                <c:pt idx="22">
                  <c:v>43879</c:v>
                </c:pt>
                <c:pt idx="23">
                  <c:v>43880</c:v>
                </c:pt>
                <c:pt idx="24">
                  <c:v>43881</c:v>
                </c:pt>
                <c:pt idx="25">
                  <c:v>43882</c:v>
                </c:pt>
                <c:pt idx="26">
                  <c:v>43883</c:v>
                </c:pt>
                <c:pt idx="27">
                  <c:v>43884</c:v>
                </c:pt>
                <c:pt idx="28">
                  <c:v>43885</c:v>
                </c:pt>
                <c:pt idx="29">
                  <c:v>43886</c:v>
                </c:pt>
                <c:pt idx="30">
                  <c:v>43887</c:v>
                </c:pt>
                <c:pt idx="31">
                  <c:v>43888</c:v>
                </c:pt>
                <c:pt idx="32">
                  <c:v>43889</c:v>
                </c:pt>
                <c:pt idx="33">
                  <c:v>43890</c:v>
                </c:pt>
                <c:pt idx="34">
                  <c:v>43891</c:v>
                </c:pt>
                <c:pt idx="35">
                  <c:v>43892</c:v>
                </c:pt>
                <c:pt idx="36">
                  <c:v>43893</c:v>
                </c:pt>
                <c:pt idx="37">
                  <c:v>43894</c:v>
                </c:pt>
                <c:pt idx="38">
                  <c:v>43895</c:v>
                </c:pt>
                <c:pt idx="39">
                  <c:v>43896</c:v>
                </c:pt>
                <c:pt idx="40">
                  <c:v>43897</c:v>
                </c:pt>
                <c:pt idx="41">
                  <c:v>43898</c:v>
                </c:pt>
                <c:pt idx="42">
                  <c:v>43899</c:v>
                </c:pt>
                <c:pt idx="43">
                  <c:v>43900</c:v>
                </c:pt>
                <c:pt idx="44">
                  <c:v>43901</c:v>
                </c:pt>
                <c:pt idx="45">
                  <c:v>43902</c:v>
                </c:pt>
                <c:pt idx="46">
                  <c:v>43903</c:v>
                </c:pt>
                <c:pt idx="47">
                  <c:v>43904</c:v>
                </c:pt>
                <c:pt idx="48">
                  <c:v>43905</c:v>
                </c:pt>
              </c:numCache>
            </c:numRef>
          </c:cat>
          <c:val>
            <c:numRef>
              <c:f>[1]Sheet1!$H$33:$BD$33</c:f>
              <c:numCache>
                <c:formatCode>General</c:formatCode>
                <c:ptCount val="49"/>
                <c:pt idx="5">
                  <c:v>2</c:v>
                </c:pt>
                <c:pt idx="6">
                  <c:v>2</c:v>
                </c:pt>
                <c:pt idx="7">
                  <c:v>2</c:v>
                </c:pt>
                <c:pt idx="8">
                  <c:v>2</c:v>
                </c:pt>
                <c:pt idx="9">
                  <c:v>2</c:v>
                </c:pt>
                <c:pt idx="10">
                  <c:v>2</c:v>
                </c:pt>
                <c:pt idx="11">
                  <c:v>2</c:v>
                </c:pt>
                <c:pt idx="12">
                  <c:v>3</c:v>
                </c:pt>
                <c:pt idx="13">
                  <c:v>3</c:v>
                </c:pt>
                <c:pt idx="14">
                  <c:v>3</c:v>
                </c:pt>
                <c:pt idx="15">
                  <c:v>3</c:v>
                </c:pt>
                <c:pt idx="16">
                  <c:v>3</c:v>
                </c:pt>
                <c:pt idx="17">
                  <c:v>3</c:v>
                </c:pt>
                <c:pt idx="18">
                  <c:v>3</c:v>
                </c:pt>
                <c:pt idx="19">
                  <c:v>3</c:v>
                </c:pt>
                <c:pt idx="20">
                  <c:v>3</c:v>
                </c:pt>
                <c:pt idx="21">
                  <c:v>3</c:v>
                </c:pt>
                <c:pt idx="22">
                  <c:v>3</c:v>
                </c:pt>
                <c:pt idx="23">
                  <c:v>3</c:v>
                </c:pt>
                <c:pt idx="24">
                  <c:v>3</c:v>
                </c:pt>
                <c:pt idx="25">
                  <c:v>3</c:v>
                </c:pt>
                <c:pt idx="26">
                  <c:v>62</c:v>
                </c:pt>
                <c:pt idx="27">
                  <c:v>155</c:v>
                </c:pt>
                <c:pt idx="28">
                  <c:v>229</c:v>
                </c:pt>
                <c:pt idx="29">
                  <c:v>322</c:v>
                </c:pt>
                <c:pt idx="30">
                  <c:v>453</c:v>
                </c:pt>
                <c:pt idx="31">
                  <c:v>655</c:v>
                </c:pt>
                <c:pt idx="32">
                  <c:v>888</c:v>
                </c:pt>
                <c:pt idx="33">
                  <c:v>1128</c:v>
                </c:pt>
                <c:pt idx="34">
                  <c:v>1694</c:v>
                </c:pt>
                <c:pt idx="35">
                  <c:v>2036</c:v>
                </c:pt>
                <c:pt idx="36">
                  <c:v>2502</c:v>
                </c:pt>
                <c:pt idx="37">
                  <c:v>3089</c:v>
                </c:pt>
                <c:pt idx="38">
                  <c:v>3858</c:v>
                </c:pt>
                <c:pt idx="39">
                  <c:v>4636</c:v>
                </c:pt>
              </c:numCache>
            </c:numRef>
          </c:val>
          <c:smooth val="0"/>
          <c:extLst>
            <c:ext xmlns:c16="http://schemas.microsoft.com/office/drawing/2014/chart" uri="{C3380CC4-5D6E-409C-BE32-E72D297353CC}">
              <c16:uniqueId val="{00000007-0B54-401C-9662-E14612B2E22C}"/>
            </c:ext>
          </c:extLst>
        </c:ser>
        <c:ser>
          <c:idx val="8"/>
          <c:order val="8"/>
          <c:tx>
            <c:strRef>
              <c:f>[1]Sheet1!$A$34</c:f>
              <c:strCache>
                <c:ptCount val="1"/>
                <c:pt idx="0">
                  <c:v>Russia</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numRef>
              <c:f>[1]Sheet1!$H$1:$BD$1</c:f>
              <c:numCache>
                <c:formatCode>dd/mm</c:formatCode>
                <c:ptCount val="49"/>
                <c:pt idx="0">
                  <c:v>43857.791666666664</c:v>
                </c:pt>
                <c:pt idx="1">
                  <c:v>43858.041666666664</c:v>
                </c:pt>
                <c:pt idx="2">
                  <c:v>43859.041666666664</c:v>
                </c:pt>
                <c:pt idx="3">
                  <c:v>43860.041666666664</c:v>
                </c:pt>
                <c:pt idx="4">
                  <c:v>43861.041666666664</c:v>
                </c:pt>
                <c:pt idx="5">
                  <c:v>43862.041666666664</c:v>
                </c:pt>
                <c:pt idx="6">
                  <c:v>43863.041666666664</c:v>
                </c:pt>
                <c:pt idx="7">
                  <c:v>43864.041666666664</c:v>
                </c:pt>
                <c:pt idx="8">
                  <c:v>43865.041666666664</c:v>
                </c:pt>
                <c:pt idx="9">
                  <c:v>43866.041666608799</c:v>
                </c:pt>
                <c:pt idx="10">
                  <c:v>43867.041666608799</c:v>
                </c:pt>
                <c:pt idx="11">
                  <c:v>43868.041666608799</c:v>
                </c:pt>
                <c:pt idx="12">
                  <c:v>43869.041666608799</c:v>
                </c:pt>
                <c:pt idx="13">
                  <c:v>43870.041666608799</c:v>
                </c:pt>
                <c:pt idx="14">
                  <c:v>43871.041666608799</c:v>
                </c:pt>
                <c:pt idx="15">
                  <c:v>43872</c:v>
                </c:pt>
                <c:pt idx="16">
                  <c:v>43873</c:v>
                </c:pt>
                <c:pt idx="17">
                  <c:v>43874</c:v>
                </c:pt>
                <c:pt idx="18">
                  <c:v>43875</c:v>
                </c:pt>
                <c:pt idx="19">
                  <c:v>43876</c:v>
                </c:pt>
                <c:pt idx="20">
                  <c:v>43877</c:v>
                </c:pt>
                <c:pt idx="21">
                  <c:v>43878</c:v>
                </c:pt>
                <c:pt idx="22">
                  <c:v>43879</c:v>
                </c:pt>
                <c:pt idx="23">
                  <c:v>43880</c:v>
                </c:pt>
                <c:pt idx="24">
                  <c:v>43881</c:v>
                </c:pt>
                <c:pt idx="25">
                  <c:v>43882</c:v>
                </c:pt>
                <c:pt idx="26">
                  <c:v>43883</c:v>
                </c:pt>
                <c:pt idx="27">
                  <c:v>43884</c:v>
                </c:pt>
                <c:pt idx="28">
                  <c:v>43885</c:v>
                </c:pt>
                <c:pt idx="29">
                  <c:v>43886</c:v>
                </c:pt>
                <c:pt idx="30">
                  <c:v>43887</c:v>
                </c:pt>
                <c:pt idx="31">
                  <c:v>43888</c:v>
                </c:pt>
                <c:pt idx="32">
                  <c:v>43889</c:v>
                </c:pt>
                <c:pt idx="33">
                  <c:v>43890</c:v>
                </c:pt>
                <c:pt idx="34">
                  <c:v>43891</c:v>
                </c:pt>
                <c:pt idx="35">
                  <c:v>43892</c:v>
                </c:pt>
                <c:pt idx="36">
                  <c:v>43893</c:v>
                </c:pt>
                <c:pt idx="37">
                  <c:v>43894</c:v>
                </c:pt>
                <c:pt idx="38">
                  <c:v>43895</c:v>
                </c:pt>
                <c:pt idx="39">
                  <c:v>43896</c:v>
                </c:pt>
                <c:pt idx="40">
                  <c:v>43897</c:v>
                </c:pt>
                <c:pt idx="41">
                  <c:v>43898</c:v>
                </c:pt>
                <c:pt idx="42">
                  <c:v>43899</c:v>
                </c:pt>
                <c:pt idx="43">
                  <c:v>43900</c:v>
                </c:pt>
                <c:pt idx="44">
                  <c:v>43901</c:v>
                </c:pt>
                <c:pt idx="45">
                  <c:v>43902</c:v>
                </c:pt>
                <c:pt idx="46">
                  <c:v>43903</c:v>
                </c:pt>
                <c:pt idx="47">
                  <c:v>43904</c:v>
                </c:pt>
                <c:pt idx="48">
                  <c:v>43905</c:v>
                </c:pt>
              </c:numCache>
            </c:numRef>
          </c:cat>
          <c:val>
            <c:numRef>
              <c:f>[1]Sheet1!$H$34:$BD$34</c:f>
              <c:numCache>
                <c:formatCode>General</c:formatCode>
                <c:ptCount val="49"/>
                <c:pt idx="5">
                  <c:v>2</c:v>
                </c:pt>
                <c:pt idx="6">
                  <c:v>2</c:v>
                </c:pt>
                <c:pt idx="7">
                  <c:v>2</c:v>
                </c:pt>
                <c:pt idx="8">
                  <c:v>2</c:v>
                </c:pt>
                <c:pt idx="9">
                  <c:v>2</c:v>
                </c:pt>
                <c:pt idx="10">
                  <c:v>2</c:v>
                </c:pt>
                <c:pt idx="11">
                  <c:v>2</c:v>
                </c:pt>
                <c:pt idx="12">
                  <c:v>2</c:v>
                </c:pt>
                <c:pt idx="13">
                  <c:v>2</c:v>
                </c:pt>
                <c:pt idx="14">
                  <c:v>2</c:v>
                </c:pt>
                <c:pt idx="15">
                  <c:v>2</c:v>
                </c:pt>
                <c:pt idx="16">
                  <c:v>2</c:v>
                </c:pt>
                <c:pt idx="17">
                  <c:v>2</c:v>
                </c:pt>
                <c:pt idx="18">
                  <c:v>2</c:v>
                </c:pt>
                <c:pt idx="19">
                  <c:v>2</c:v>
                </c:pt>
                <c:pt idx="20">
                  <c:v>2</c:v>
                </c:pt>
                <c:pt idx="21">
                  <c:v>2</c:v>
                </c:pt>
                <c:pt idx="22">
                  <c:v>2</c:v>
                </c:pt>
                <c:pt idx="23">
                  <c:v>2</c:v>
                </c:pt>
                <c:pt idx="24">
                  <c:v>2</c:v>
                </c:pt>
                <c:pt idx="25">
                  <c:v>2</c:v>
                </c:pt>
                <c:pt idx="26">
                  <c:v>2</c:v>
                </c:pt>
                <c:pt idx="27">
                  <c:v>2</c:v>
                </c:pt>
                <c:pt idx="28">
                  <c:v>2</c:v>
                </c:pt>
                <c:pt idx="29">
                  <c:v>2</c:v>
                </c:pt>
                <c:pt idx="30">
                  <c:v>2</c:v>
                </c:pt>
                <c:pt idx="31">
                  <c:v>2</c:v>
                </c:pt>
                <c:pt idx="32">
                  <c:v>2</c:v>
                </c:pt>
                <c:pt idx="33">
                  <c:v>2</c:v>
                </c:pt>
                <c:pt idx="34">
                  <c:v>2</c:v>
                </c:pt>
                <c:pt idx="35">
                  <c:v>3</c:v>
                </c:pt>
                <c:pt idx="36">
                  <c:v>3</c:v>
                </c:pt>
                <c:pt idx="37">
                  <c:v>3</c:v>
                </c:pt>
                <c:pt idx="38">
                  <c:v>4</c:v>
                </c:pt>
                <c:pt idx="39">
                  <c:v>13</c:v>
                </c:pt>
              </c:numCache>
            </c:numRef>
          </c:val>
          <c:smooth val="0"/>
          <c:extLst>
            <c:ext xmlns:c16="http://schemas.microsoft.com/office/drawing/2014/chart" uri="{C3380CC4-5D6E-409C-BE32-E72D297353CC}">
              <c16:uniqueId val="{00000008-0B54-401C-9662-E14612B2E22C}"/>
            </c:ext>
          </c:extLst>
        </c:ser>
        <c:ser>
          <c:idx val="9"/>
          <c:order val="9"/>
          <c:tx>
            <c:strRef>
              <c:f>[1]Sheet1!$A$35</c:f>
              <c:strCache>
                <c:ptCount val="1"/>
                <c:pt idx="0">
                  <c:v>Iran</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numRef>
              <c:f>[1]Sheet1!$H$1:$BD$1</c:f>
              <c:numCache>
                <c:formatCode>dd/mm</c:formatCode>
                <c:ptCount val="49"/>
                <c:pt idx="0">
                  <c:v>43857.791666666664</c:v>
                </c:pt>
                <c:pt idx="1">
                  <c:v>43858.041666666664</c:v>
                </c:pt>
                <c:pt idx="2">
                  <c:v>43859.041666666664</c:v>
                </c:pt>
                <c:pt idx="3">
                  <c:v>43860.041666666664</c:v>
                </c:pt>
                <c:pt idx="4">
                  <c:v>43861.041666666664</c:v>
                </c:pt>
                <c:pt idx="5">
                  <c:v>43862.041666666664</c:v>
                </c:pt>
                <c:pt idx="6">
                  <c:v>43863.041666666664</c:v>
                </c:pt>
                <c:pt idx="7">
                  <c:v>43864.041666666664</c:v>
                </c:pt>
                <c:pt idx="8">
                  <c:v>43865.041666666664</c:v>
                </c:pt>
                <c:pt idx="9">
                  <c:v>43866.041666608799</c:v>
                </c:pt>
                <c:pt idx="10">
                  <c:v>43867.041666608799</c:v>
                </c:pt>
                <c:pt idx="11">
                  <c:v>43868.041666608799</c:v>
                </c:pt>
                <c:pt idx="12">
                  <c:v>43869.041666608799</c:v>
                </c:pt>
                <c:pt idx="13">
                  <c:v>43870.041666608799</c:v>
                </c:pt>
                <c:pt idx="14">
                  <c:v>43871.041666608799</c:v>
                </c:pt>
                <c:pt idx="15">
                  <c:v>43872</c:v>
                </c:pt>
                <c:pt idx="16">
                  <c:v>43873</c:v>
                </c:pt>
                <c:pt idx="17">
                  <c:v>43874</c:v>
                </c:pt>
                <c:pt idx="18">
                  <c:v>43875</c:v>
                </c:pt>
                <c:pt idx="19">
                  <c:v>43876</c:v>
                </c:pt>
                <c:pt idx="20">
                  <c:v>43877</c:v>
                </c:pt>
                <c:pt idx="21">
                  <c:v>43878</c:v>
                </c:pt>
                <c:pt idx="22">
                  <c:v>43879</c:v>
                </c:pt>
                <c:pt idx="23">
                  <c:v>43880</c:v>
                </c:pt>
                <c:pt idx="24">
                  <c:v>43881</c:v>
                </c:pt>
                <c:pt idx="25">
                  <c:v>43882</c:v>
                </c:pt>
                <c:pt idx="26">
                  <c:v>43883</c:v>
                </c:pt>
                <c:pt idx="27">
                  <c:v>43884</c:v>
                </c:pt>
                <c:pt idx="28">
                  <c:v>43885</c:v>
                </c:pt>
                <c:pt idx="29">
                  <c:v>43886</c:v>
                </c:pt>
                <c:pt idx="30">
                  <c:v>43887</c:v>
                </c:pt>
                <c:pt idx="31">
                  <c:v>43888</c:v>
                </c:pt>
                <c:pt idx="32">
                  <c:v>43889</c:v>
                </c:pt>
                <c:pt idx="33">
                  <c:v>43890</c:v>
                </c:pt>
                <c:pt idx="34">
                  <c:v>43891</c:v>
                </c:pt>
                <c:pt idx="35">
                  <c:v>43892</c:v>
                </c:pt>
                <c:pt idx="36">
                  <c:v>43893</c:v>
                </c:pt>
                <c:pt idx="37">
                  <c:v>43894</c:v>
                </c:pt>
                <c:pt idx="38">
                  <c:v>43895</c:v>
                </c:pt>
                <c:pt idx="39">
                  <c:v>43896</c:v>
                </c:pt>
                <c:pt idx="40">
                  <c:v>43897</c:v>
                </c:pt>
                <c:pt idx="41">
                  <c:v>43898</c:v>
                </c:pt>
                <c:pt idx="42">
                  <c:v>43899</c:v>
                </c:pt>
                <c:pt idx="43">
                  <c:v>43900</c:v>
                </c:pt>
                <c:pt idx="44">
                  <c:v>43901</c:v>
                </c:pt>
                <c:pt idx="45">
                  <c:v>43902</c:v>
                </c:pt>
                <c:pt idx="46">
                  <c:v>43903</c:v>
                </c:pt>
                <c:pt idx="47">
                  <c:v>43904</c:v>
                </c:pt>
                <c:pt idx="48">
                  <c:v>43905</c:v>
                </c:pt>
              </c:numCache>
            </c:numRef>
          </c:cat>
          <c:val>
            <c:numRef>
              <c:f>[1]Sheet1!$H$35:$BD$35</c:f>
              <c:numCache>
                <c:formatCode>General</c:formatCode>
                <c:ptCount val="49"/>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2</c:v>
                </c:pt>
                <c:pt idx="25">
                  <c:v>5</c:v>
                </c:pt>
                <c:pt idx="26">
                  <c:v>28</c:v>
                </c:pt>
                <c:pt idx="27">
                  <c:v>43</c:v>
                </c:pt>
                <c:pt idx="28">
                  <c:v>61</c:v>
                </c:pt>
                <c:pt idx="29">
                  <c:v>95</c:v>
                </c:pt>
                <c:pt idx="30">
                  <c:v>139</c:v>
                </c:pt>
                <c:pt idx="31">
                  <c:v>245</c:v>
                </c:pt>
                <c:pt idx="32">
                  <c:v>388</c:v>
                </c:pt>
                <c:pt idx="33">
                  <c:v>593</c:v>
                </c:pt>
                <c:pt idx="34">
                  <c:v>978</c:v>
                </c:pt>
                <c:pt idx="35">
                  <c:v>1501</c:v>
                </c:pt>
                <c:pt idx="36">
                  <c:v>2336</c:v>
                </c:pt>
                <c:pt idx="37">
                  <c:v>2922</c:v>
                </c:pt>
                <c:pt idx="38">
                  <c:v>3513</c:v>
                </c:pt>
                <c:pt idx="39">
                  <c:v>4747</c:v>
                </c:pt>
              </c:numCache>
            </c:numRef>
          </c:val>
          <c:smooth val="0"/>
          <c:extLst>
            <c:ext xmlns:c16="http://schemas.microsoft.com/office/drawing/2014/chart" uri="{C3380CC4-5D6E-409C-BE32-E72D297353CC}">
              <c16:uniqueId val="{00000009-0B54-401C-9662-E14612B2E22C}"/>
            </c:ext>
          </c:extLst>
        </c:ser>
        <c:ser>
          <c:idx val="10"/>
          <c:order val="10"/>
          <c:tx>
            <c:strRef>
              <c:f>[1]Sheet1!$A$36</c:f>
              <c:strCache>
                <c:ptCount val="1"/>
                <c:pt idx="0">
                  <c:v>US</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numRef>
              <c:f>[1]Sheet1!$H$1:$BD$1</c:f>
              <c:numCache>
                <c:formatCode>dd/mm</c:formatCode>
                <c:ptCount val="49"/>
                <c:pt idx="0">
                  <c:v>43857.791666666664</c:v>
                </c:pt>
                <c:pt idx="1">
                  <c:v>43858.041666666664</c:v>
                </c:pt>
                <c:pt idx="2">
                  <c:v>43859.041666666664</c:v>
                </c:pt>
                <c:pt idx="3">
                  <c:v>43860.041666666664</c:v>
                </c:pt>
                <c:pt idx="4">
                  <c:v>43861.041666666664</c:v>
                </c:pt>
                <c:pt idx="5">
                  <c:v>43862.041666666664</c:v>
                </c:pt>
                <c:pt idx="6">
                  <c:v>43863.041666666664</c:v>
                </c:pt>
                <c:pt idx="7">
                  <c:v>43864.041666666664</c:v>
                </c:pt>
                <c:pt idx="8">
                  <c:v>43865.041666666664</c:v>
                </c:pt>
                <c:pt idx="9">
                  <c:v>43866.041666608799</c:v>
                </c:pt>
                <c:pt idx="10">
                  <c:v>43867.041666608799</c:v>
                </c:pt>
                <c:pt idx="11">
                  <c:v>43868.041666608799</c:v>
                </c:pt>
                <c:pt idx="12">
                  <c:v>43869.041666608799</c:v>
                </c:pt>
                <c:pt idx="13">
                  <c:v>43870.041666608799</c:v>
                </c:pt>
                <c:pt idx="14">
                  <c:v>43871.041666608799</c:v>
                </c:pt>
                <c:pt idx="15">
                  <c:v>43872</c:v>
                </c:pt>
                <c:pt idx="16">
                  <c:v>43873</c:v>
                </c:pt>
                <c:pt idx="17">
                  <c:v>43874</c:v>
                </c:pt>
                <c:pt idx="18">
                  <c:v>43875</c:v>
                </c:pt>
                <c:pt idx="19">
                  <c:v>43876</c:v>
                </c:pt>
                <c:pt idx="20">
                  <c:v>43877</c:v>
                </c:pt>
                <c:pt idx="21">
                  <c:v>43878</c:v>
                </c:pt>
                <c:pt idx="22">
                  <c:v>43879</c:v>
                </c:pt>
                <c:pt idx="23">
                  <c:v>43880</c:v>
                </c:pt>
                <c:pt idx="24">
                  <c:v>43881</c:v>
                </c:pt>
                <c:pt idx="25">
                  <c:v>43882</c:v>
                </c:pt>
                <c:pt idx="26">
                  <c:v>43883</c:v>
                </c:pt>
                <c:pt idx="27">
                  <c:v>43884</c:v>
                </c:pt>
                <c:pt idx="28">
                  <c:v>43885</c:v>
                </c:pt>
                <c:pt idx="29">
                  <c:v>43886</c:v>
                </c:pt>
                <c:pt idx="30">
                  <c:v>43887</c:v>
                </c:pt>
                <c:pt idx="31">
                  <c:v>43888</c:v>
                </c:pt>
                <c:pt idx="32">
                  <c:v>43889</c:v>
                </c:pt>
                <c:pt idx="33">
                  <c:v>43890</c:v>
                </c:pt>
                <c:pt idx="34">
                  <c:v>43891</c:v>
                </c:pt>
                <c:pt idx="35">
                  <c:v>43892</c:v>
                </c:pt>
                <c:pt idx="36">
                  <c:v>43893</c:v>
                </c:pt>
                <c:pt idx="37">
                  <c:v>43894</c:v>
                </c:pt>
                <c:pt idx="38">
                  <c:v>43895</c:v>
                </c:pt>
                <c:pt idx="39">
                  <c:v>43896</c:v>
                </c:pt>
                <c:pt idx="40">
                  <c:v>43897</c:v>
                </c:pt>
                <c:pt idx="41">
                  <c:v>43898</c:v>
                </c:pt>
                <c:pt idx="42">
                  <c:v>43899</c:v>
                </c:pt>
                <c:pt idx="43">
                  <c:v>43900</c:v>
                </c:pt>
                <c:pt idx="44">
                  <c:v>43901</c:v>
                </c:pt>
                <c:pt idx="45">
                  <c:v>43902</c:v>
                </c:pt>
                <c:pt idx="46">
                  <c:v>43903</c:v>
                </c:pt>
                <c:pt idx="47">
                  <c:v>43904</c:v>
                </c:pt>
                <c:pt idx="48">
                  <c:v>43905</c:v>
                </c:pt>
              </c:numCache>
            </c:numRef>
          </c:cat>
          <c:val>
            <c:numRef>
              <c:f>[1]Sheet1!$H$36:$BD$36</c:f>
              <c:numCache>
                <c:formatCode>General</c:formatCode>
                <c:ptCount val="49"/>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36</c:v>
                </c:pt>
                <c:pt idx="29">
                  <c:v>36</c:v>
                </c:pt>
                <c:pt idx="30">
                  <c:v>42</c:v>
                </c:pt>
                <c:pt idx="31">
                  <c:v>42</c:v>
                </c:pt>
                <c:pt idx="32">
                  <c:v>44</c:v>
                </c:pt>
                <c:pt idx="33">
                  <c:v>44</c:v>
                </c:pt>
                <c:pt idx="34">
                  <c:v>44</c:v>
                </c:pt>
                <c:pt idx="35">
                  <c:v>45</c:v>
                </c:pt>
                <c:pt idx="36">
                  <c:v>45</c:v>
                </c:pt>
                <c:pt idx="37">
                  <c:v>45</c:v>
                </c:pt>
                <c:pt idx="38">
                  <c:v>45</c:v>
                </c:pt>
                <c:pt idx="39">
                  <c:v>45</c:v>
                </c:pt>
              </c:numCache>
            </c:numRef>
          </c:val>
          <c:smooth val="0"/>
          <c:extLst>
            <c:ext xmlns:c16="http://schemas.microsoft.com/office/drawing/2014/chart" uri="{C3380CC4-5D6E-409C-BE32-E72D297353CC}">
              <c16:uniqueId val="{0000000A-0B54-401C-9662-E14612B2E22C}"/>
            </c:ext>
          </c:extLst>
        </c:ser>
        <c:dLbls>
          <c:showLegendKey val="0"/>
          <c:showVal val="0"/>
          <c:showCatName val="0"/>
          <c:showSerName val="0"/>
          <c:showPercent val="0"/>
          <c:showBubbleSize val="0"/>
        </c:dLbls>
        <c:marker val="1"/>
        <c:smooth val="0"/>
        <c:axId val="1506349167"/>
        <c:axId val="1603606223"/>
      </c:lineChart>
      <c:dateAx>
        <c:axId val="1506349167"/>
        <c:scaling>
          <c:orientation val="minMax"/>
        </c:scaling>
        <c:delete val="0"/>
        <c:axPos val="b"/>
        <c:numFmt formatCode="dd/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603606223"/>
        <c:crosses val="autoZero"/>
        <c:auto val="1"/>
        <c:lblOffset val="100"/>
        <c:baseTimeUnit val="days"/>
      </c:dateAx>
      <c:valAx>
        <c:axId val="1603606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5063491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24</xdr:col>
      <xdr:colOff>400055</xdr:colOff>
      <xdr:row>2</xdr:row>
      <xdr:rowOff>109537</xdr:rowOff>
    </xdr:from>
    <xdr:to>
      <xdr:col>39</xdr:col>
      <xdr:colOff>528637</xdr:colOff>
      <xdr:row>44</xdr:row>
      <xdr:rowOff>171450</xdr:rowOff>
    </xdr:to>
    <xdr:graphicFrame macro="">
      <xdr:nvGraphicFramePr>
        <xdr:cNvPr id="2" name="Chart 1">
          <a:extLst>
            <a:ext uri="{FF2B5EF4-FFF2-40B4-BE49-F238E27FC236}">
              <a16:creationId xmlns:a16="http://schemas.microsoft.com/office/drawing/2014/main" id="{9A5B633D-109A-4252-8C64-D3B118CCA9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6</xdr:colOff>
      <xdr:row>93</xdr:row>
      <xdr:rowOff>61913</xdr:rowOff>
    </xdr:from>
    <xdr:to>
      <xdr:col>34</xdr:col>
      <xdr:colOff>195262</xdr:colOff>
      <xdr:row>123</xdr:row>
      <xdr:rowOff>128588</xdr:rowOff>
    </xdr:to>
    <xdr:graphicFrame macro="">
      <xdr:nvGraphicFramePr>
        <xdr:cNvPr id="3" name="Chart 2">
          <a:extLst>
            <a:ext uri="{FF2B5EF4-FFF2-40B4-BE49-F238E27FC236}">
              <a16:creationId xmlns:a16="http://schemas.microsoft.com/office/drawing/2014/main" id="{21D39E2C-C761-4CA2-9204-9887B9264B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628655</xdr:colOff>
      <xdr:row>171</xdr:row>
      <xdr:rowOff>47624</xdr:rowOff>
    </xdr:from>
    <xdr:to>
      <xdr:col>36</xdr:col>
      <xdr:colOff>266699</xdr:colOff>
      <xdr:row>197</xdr:row>
      <xdr:rowOff>152399</xdr:rowOff>
    </xdr:to>
    <xdr:graphicFrame macro="">
      <xdr:nvGraphicFramePr>
        <xdr:cNvPr id="4" name="Chart 3">
          <a:extLst>
            <a:ext uri="{FF2B5EF4-FFF2-40B4-BE49-F238E27FC236}">
              <a16:creationId xmlns:a16="http://schemas.microsoft.com/office/drawing/2014/main" id="{001A1577-AD28-4F24-B4B5-C198182DC4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14293</xdr:colOff>
      <xdr:row>119</xdr:row>
      <xdr:rowOff>71438</xdr:rowOff>
    </xdr:from>
    <xdr:to>
      <xdr:col>34</xdr:col>
      <xdr:colOff>309563</xdr:colOff>
      <xdr:row>144</xdr:row>
      <xdr:rowOff>38101</xdr:rowOff>
    </xdr:to>
    <xdr:graphicFrame macro="">
      <xdr:nvGraphicFramePr>
        <xdr:cNvPr id="5" name="Chart 4">
          <a:extLst>
            <a:ext uri="{FF2B5EF4-FFF2-40B4-BE49-F238E27FC236}">
              <a16:creationId xmlns:a16="http://schemas.microsoft.com/office/drawing/2014/main" id="{577A17CC-BDD3-4D60-B059-B30D7CB380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74839</xdr:colOff>
      <xdr:row>39</xdr:row>
      <xdr:rowOff>117871</xdr:rowOff>
    </xdr:from>
    <xdr:to>
      <xdr:col>18</xdr:col>
      <xdr:colOff>396551</xdr:colOff>
      <xdr:row>70</xdr:row>
      <xdr:rowOff>17901</xdr:rowOff>
    </xdr:to>
    <xdr:graphicFrame macro="">
      <xdr:nvGraphicFramePr>
        <xdr:cNvPr id="2" name="Chart 1">
          <a:extLst>
            <a:ext uri="{FF2B5EF4-FFF2-40B4-BE49-F238E27FC236}">
              <a16:creationId xmlns:a16="http://schemas.microsoft.com/office/drawing/2014/main" id="{23FE1FCB-DDE2-4DAC-988D-2E01CFF587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25334</xdr:colOff>
      <xdr:row>39</xdr:row>
      <xdr:rowOff>106696</xdr:rowOff>
    </xdr:from>
    <xdr:to>
      <xdr:col>36</xdr:col>
      <xdr:colOff>629817</xdr:colOff>
      <xdr:row>70</xdr:row>
      <xdr:rowOff>7567</xdr:rowOff>
    </xdr:to>
    <xdr:graphicFrame macro="">
      <xdr:nvGraphicFramePr>
        <xdr:cNvPr id="3" name="Chart 2">
          <a:extLst>
            <a:ext uri="{FF2B5EF4-FFF2-40B4-BE49-F238E27FC236}">
              <a16:creationId xmlns:a16="http://schemas.microsoft.com/office/drawing/2014/main" id="{4B1BA3F3-E12B-4465-9A58-FFC3C79575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38</xdr:col>
      <xdr:colOff>678</xdr:colOff>
      <xdr:row>39</xdr:row>
      <xdr:rowOff>38682</xdr:rowOff>
    </xdr:from>
    <xdr:to>
      <xdr:col>60</xdr:col>
      <xdr:colOff>108857</xdr:colOff>
      <xdr:row>70</xdr:row>
      <xdr:rowOff>5443</xdr:rowOff>
    </xdr:to>
    <xdr:graphicFrame macro="">
      <xdr:nvGraphicFramePr>
        <xdr:cNvPr id="4" name="Chart 3">
          <a:extLst>
            <a:ext uri="{FF2B5EF4-FFF2-40B4-BE49-F238E27FC236}">
              <a16:creationId xmlns:a16="http://schemas.microsoft.com/office/drawing/2014/main" id="{45E67B6E-2119-4C29-A8F2-2589DE308E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oronavir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ronicles"/>
      <sheetName val="confirmed-14-02"/>
      <sheetName val="Sheet1"/>
      <sheetName val="Sheet2"/>
      <sheetName val="Sheet3"/>
    </sheetNames>
    <sheetDataSet>
      <sheetData sheetId="0"/>
      <sheetData sheetId="1"/>
      <sheetData sheetId="2">
        <row r="1">
          <cell r="B1">
            <v>43851</v>
          </cell>
          <cell r="C1">
            <v>43852</v>
          </cell>
          <cell r="D1">
            <v>43853</v>
          </cell>
          <cell r="E1">
            <v>43854.5</v>
          </cell>
          <cell r="F1">
            <v>43855.5</v>
          </cell>
          <cell r="G1">
            <v>43856.458333333336</v>
          </cell>
          <cell r="H1">
            <v>43857.791666666664</v>
          </cell>
          <cell r="I1">
            <v>43858.041666666664</v>
          </cell>
          <cell r="J1">
            <v>43859.041666666664</v>
          </cell>
          <cell r="K1">
            <v>43860.041666666664</v>
          </cell>
          <cell r="L1">
            <v>43861.041666666664</v>
          </cell>
          <cell r="M1">
            <v>43862.041666666664</v>
          </cell>
          <cell r="N1">
            <v>43863.041666666664</v>
          </cell>
          <cell r="O1">
            <v>43864.041666666664</v>
          </cell>
          <cell r="P1">
            <v>43865.041666666664</v>
          </cell>
          <cell r="Q1">
            <v>43866.041666608799</v>
          </cell>
          <cell r="R1">
            <v>43867.041666608799</v>
          </cell>
          <cell r="S1">
            <v>43868.041666608799</v>
          </cell>
          <cell r="T1">
            <v>43869.041666608799</v>
          </cell>
          <cell r="U1">
            <v>43870.041666608799</v>
          </cell>
          <cell r="V1">
            <v>43871.041666608799</v>
          </cell>
          <cell r="W1">
            <v>43872</v>
          </cell>
          <cell r="X1">
            <v>43873</v>
          </cell>
          <cell r="Y1">
            <v>43874</v>
          </cell>
          <cell r="Z1">
            <v>43875</v>
          </cell>
          <cell r="AA1">
            <v>43876</v>
          </cell>
          <cell r="AB1">
            <v>43877</v>
          </cell>
          <cell r="AC1">
            <v>43878</v>
          </cell>
          <cell r="AD1">
            <v>43879</v>
          </cell>
          <cell r="AE1">
            <v>43880</v>
          </cell>
          <cell r="AF1">
            <v>43881</v>
          </cell>
          <cell r="AG1">
            <v>43882</v>
          </cell>
          <cell r="AH1">
            <v>43883</v>
          </cell>
          <cell r="AI1">
            <v>43884</v>
          </cell>
          <cell r="AJ1">
            <v>43885</v>
          </cell>
          <cell r="AK1">
            <v>43886</v>
          </cell>
          <cell r="AL1">
            <v>43887</v>
          </cell>
          <cell r="AM1">
            <v>43888</v>
          </cell>
          <cell r="AN1">
            <v>43889</v>
          </cell>
          <cell r="AO1">
            <v>43890</v>
          </cell>
          <cell r="AP1">
            <v>43891</v>
          </cell>
          <cell r="AQ1">
            <v>43892</v>
          </cell>
          <cell r="AR1">
            <v>43893</v>
          </cell>
          <cell r="AS1">
            <v>43894</v>
          </cell>
          <cell r="AT1">
            <v>43895</v>
          </cell>
          <cell r="AU1">
            <v>43896</v>
          </cell>
          <cell r="AV1">
            <v>43897</v>
          </cell>
          <cell r="AW1">
            <v>43898</v>
          </cell>
          <cell r="AX1">
            <v>43899</v>
          </cell>
          <cell r="AY1">
            <v>43900</v>
          </cell>
          <cell r="AZ1">
            <v>43901</v>
          </cell>
          <cell r="BA1">
            <v>43902</v>
          </cell>
          <cell r="BB1">
            <v>43903</v>
          </cell>
          <cell r="BC1">
            <v>43904</v>
          </cell>
          <cell r="BD1">
            <v>43905</v>
          </cell>
        </row>
        <row r="2">
          <cell r="A2" t="str">
            <v>Hubei</v>
          </cell>
          <cell r="B2">
            <v>270</v>
          </cell>
          <cell r="C2">
            <v>444</v>
          </cell>
          <cell r="D2">
            <v>444</v>
          </cell>
          <cell r="E2">
            <v>549</v>
          </cell>
          <cell r="F2">
            <v>729</v>
          </cell>
          <cell r="G2">
            <v>1058</v>
          </cell>
          <cell r="H2">
            <v>1423</v>
          </cell>
          <cell r="I2">
            <v>2714</v>
          </cell>
          <cell r="J2">
            <v>3554</v>
          </cell>
          <cell r="K2">
            <v>4586</v>
          </cell>
          <cell r="L2">
            <v>5806</v>
          </cell>
          <cell r="M2">
            <v>7153</v>
          </cell>
          <cell r="N2">
            <v>9074</v>
          </cell>
          <cell r="O2">
            <v>11177</v>
          </cell>
          <cell r="P2">
            <v>13522</v>
          </cell>
          <cell r="Q2">
            <v>16678</v>
          </cell>
          <cell r="R2">
            <v>22112</v>
          </cell>
          <cell r="S2">
            <v>24953</v>
          </cell>
          <cell r="T2">
            <v>27100</v>
          </cell>
          <cell r="U2">
            <v>29631</v>
          </cell>
          <cell r="V2">
            <v>31728</v>
          </cell>
          <cell r="W2">
            <v>33366</v>
          </cell>
          <cell r="X2">
            <v>48206</v>
          </cell>
          <cell r="Y2">
            <v>51986</v>
          </cell>
          <cell r="Z2">
            <v>54406</v>
          </cell>
          <cell r="AA2">
            <v>56249</v>
          </cell>
          <cell r="AB2">
            <v>58182</v>
          </cell>
          <cell r="AC2">
            <v>59989</v>
          </cell>
          <cell r="AD2">
            <v>61682</v>
          </cell>
          <cell r="AE2">
            <v>62031</v>
          </cell>
          <cell r="AF2">
            <v>62442</v>
          </cell>
          <cell r="AG2">
            <v>62662</v>
          </cell>
          <cell r="AH2">
            <v>64084</v>
          </cell>
          <cell r="AI2">
            <v>64084</v>
          </cell>
          <cell r="AJ2">
            <v>64287</v>
          </cell>
          <cell r="AK2">
            <v>64786</v>
          </cell>
          <cell r="AL2">
            <v>65187</v>
          </cell>
          <cell r="AM2">
            <v>65596</v>
          </cell>
          <cell r="AN2">
            <v>65914</v>
          </cell>
          <cell r="AO2">
            <v>66337</v>
          </cell>
          <cell r="AP2">
            <v>66907</v>
          </cell>
          <cell r="AQ2">
            <v>67103</v>
          </cell>
          <cell r="AR2">
            <v>67217</v>
          </cell>
          <cell r="AS2">
            <v>67332</v>
          </cell>
          <cell r="AT2">
            <v>67466</v>
          </cell>
          <cell r="AU2">
            <v>67592</v>
          </cell>
        </row>
        <row r="3">
          <cell r="A3" t="str">
            <v>Zhejiang</v>
          </cell>
          <cell r="B3">
            <v>5</v>
          </cell>
          <cell r="C3">
            <v>10</v>
          </cell>
          <cell r="D3">
            <v>27</v>
          </cell>
          <cell r="E3">
            <v>43</v>
          </cell>
          <cell r="F3">
            <v>62</v>
          </cell>
          <cell r="G3">
            <v>104</v>
          </cell>
          <cell r="H3">
            <v>128</v>
          </cell>
          <cell r="I3">
            <v>173</v>
          </cell>
          <cell r="J3">
            <v>296</v>
          </cell>
          <cell r="K3">
            <v>428</v>
          </cell>
          <cell r="L3">
            <v>537</v>
          </cell>
          <cell r="M3">
            <v>599</v>
          </cell>
          <cell r="N3">
            <v>661</v>
          </cell>
          <cell r="O3">
            <v>724</v>
          </cell>
          <cell r="P3">
            <v>829</v>
          </cell>
          <cell r="Q3">
            <v>895</v>
          </cell>
          <cell r="R3">
            <v>954</v>
          </cell>
          <cell r="S3">
            <v>1048</v>
          </cell>
          <cell r="T3">
            <v>1075</v>
          </cell>
          <cell r="U3">
            <v>1092</v>
          </cell>
          <cell r="V3">
            <v>1092</v>
          </cell>
          <cell r="W3">
            <v>1131</v>
          </cell>
          <cell r="X3">
            <v>1145</v>
          </cell>
          <cell r="Y3">
            <v>1155</v>
          </cell>
          <cell r="Z3">
            <v>1155</v>
          </cell>
          <cell r="AA3">
            <v>1162</v>
          </cell>
          <cell r="AB3">
            <v>1167</v>
          </cell>
          <cell r="AC3">
            <v>1171</v>
          </cell>
          <cell r="AD3">
            <v>1172</v>
          </cell>
          <cell r="AE3">
            <v>1174</v>
          </cell>
          <cell r="AF3">
            <v>1175</v>
          </cell>
          <cell r="AG3">
            <v>1203</v>
          </cell>
          <cell r="AH3">
            <v>1205</v>
          </cell>
          <cell r="AI3">
            <v>1205</v>
          </cell>
          <cell r="AJ3">
            <v>1205</v>
          </cell>
          <cell r="AK3">
            <v>1205</v>
          </cell>
          <cell r="AL3">
            <v>1205</v>
          </cell>
          <cell r="AM3">
            <v>1205</v>
          </cell>
          <cell r="AN3">
            <v>1205</v>
          </cell>
          <cell r="AO3">
            <v>1205</v>
          </cell>
          <cell r="AP3">
            <v>1205</v>
          </cell>
          <cell r="AQ3">
            <v>1206</v>
          </cell>
          <cell r="AR3">
            <v>1213</v>
          </cell>
          <cell r="AS3">
            <v>1213</v>
          </cell>
          <cell r="AT3">
            <v>1215</v>
          </cell>
          <cell r="AU3">
            <v>1215</v>
          </cell>
        </row>
        <row r="4">
          <cell r="A4" t="str">
            <v>Guangdong</v>
          </cell>
          <cell r="B4">
            <v>17</v>
          </cell>
          <cell r="C4">
            <v>26</v>
          </cell>
          <cell r="D4">
            <v>32</v>
          </cell>
          <cell r="E4">
            <v>53</v>
          </cell>
          <cell r="F4">
            <v>78</v>
          </cell>
          <cell r="G4">
            <v>111</v>
          </cell>
          <cell r="H4">
            <v>151</v>
          </cell>
          <cell r="I4">
            <v>207</v>
          </cell>
          <cell r="J4">
            <v>241</v>
          </cell>
          <cell r="K4">
            <v>311</v>
          </cell>
          <cell r="L4">
            <v>393</v>
          </cell>
          <cell r="M4">
            <v>535</v>
          </cell>
          <cell r="N4">
            <v>604</v>
          </cell>
          <cell r="O4">
            <v>725</v>
          </cell>
          <cell r="P4">
            <v>797</v>
          </cell>
          <cell r="Q4">
            <v>870</v>
          </cell>
          <cell r="R4">
            <v>970</v>
          </cell>
          <cell r="S4">
            <v>1095</v>
          </cell>
          <cell r="T4">
            <v>1120</v>
          </cell>
          <cell r="U4">
            <v>1151</v>
          </cell>
          <cell r="V4">
            <v>1159</v>
          </cell>
          <cell r="W4">
            <v>1219</v>
          </cell>
          <cell r="X4">
            <v>1241</v>
          </cell>
          <cell r="Y4">
            <v>1261</v>
          </cell>
          <cell r="Z4">
            <v>1261</v>
          </cell>
          <cell r="AA4">
            <v>1294</v>
          </cell>
          <cell r="AB4">
            <v>1316</v>
          </cell>
          <cell r="AC4">
            <v>1322</v>
          </cell>
          <cell r="AD4">
            <v>1328</v>
          </cell>
          <cell r="AE4">
            <v>1331</v>
          </cell>
          <cell r="AF4">
            <v>1332</v>
          </cell>
          <cell r="AG4">
            <v>1333</v>
          </cell>
          <cell r="AH4">
            <v>1339</v>
          </cell>
          <cell r="AI4">
            <v>1342</v>
          </cell>
          <cell r="AJ4">
            <v>1345</v>
          </cell>
          <cell r="AK4">
            <v>1347</v>
          </cell>
          <cell r="AL4">
            <v>1347</v>
          </cell>
          <cell r="AM4">
            <v>1347</v>
          </cell>
          <cell r="AN4">
            <v>1348</v>
          </cell>
          <cell r="AO4">
            <v>1349</v>
          </cell>
          <cell r="AP4">
            <v>1349</v>
          </cell>
          <cell r="AQ4">
            <v>1350</v>
          </cell>
          <cell r="AR4">
            <v>1350</v>
          </cell>
          <cell r="AS4">
            <v>1350</v>
          </cell>
          <cell r="AT4">
            <v>1351</v>
          </cell>
          <cell r="AU4">
            <v>1352</v>
          </cell>
        </row>
        <row r="5">
          <cell r="A5" t="str">
            <v>Hunan</v>
          </cell>
          <cell r="B5">
            <v>1</v>
          </cell>
          <cell r="C5">
            <v>4</v>
          </cell>
          <cell r="D5">
            <v>9</v>
          </cell>
          <cell r="E5">
            <v>24</v>
          </cell>
          <cell r="F5">
            <v>43</v>
          </cell>
          <cell r="G5">
            <v>69</v>
          </cell>
          <cell r="H5">
            <v>100</v>
          </cell>
          <cell r="I5">
            <v>143</v>
          </cell>
          <cell r="J5">
            <v>221</v>
          </cell>
          <cell r="K5">
            <v>277</v>
          </cell>
          <cell r="L5">
            <v>332</v>
          </cell>
          <cell r="M5">
            <v>389</v>
          </cell>
          <cell r="N5">
            <v>463</v>
          </cell>
          <cell r="O5">
            <v>521</v>
          </cell>
          <cell r="P5">
            <v>593</v>
          </cell>
          <cell r="Q5">
            <v>661</v>
          </cell>
          <cell r="R5">
            <v>711</v>
          </cell>
          <cell r="S5">
            <v>803</v>
          </cell>
          <cell r="T5">
            <v>838</v>
          </cell>
          <cell r="U5">
            <v>879</v>
          </cell>
          <cell r="V5">
            <v>879</v>
          </cell>
          <cell r="W5">
            <v>946</v>
          </cell>
          <cell r="X5">
            <v>968</v>
          </cell>
          <cell r="Y5">
            <v>988</v>
          </cell>
          <cell r="Z5">
            <v>988</v>
          </cell>
          <cell r="AA5">
            <v>1001</v>
          </cell>
          <cell r="AB5">
            <v>1004</v>
          </cell>
          <cell r="AC5">
            <v>1006</v>
          </cell>
          <cell r="AD5">
            <v>1007</v>
          </cell>
          <cell r="AE5">
            <v>1008</v>
          </cell>
          <cell r="AF5">
            <v>1010</v>
          </cell>
          <cell r="AG5">
            <v>1011</v>
          </cell>
          <cell r="AH5">
            <v>1013</v>
          </cell>
          <cell r="AI5">
            <v>1016</v>
          </cell>
          <cell r="AJ5">
            <v>1016</v>
          </cell>
          <cell r="AK5">
            <v>1016</v>
          </cell>
          <cell r="AL5">
            <v>1016</v>
          </cell>
          <cell r="AM5">
            <v>1017</v>
          </cell>
          <cell r="AN5">
            <v>1017</v>
          </cell>
          <cell r="AO5">
            <v>1018</v>
          </cell>
          <cell r="AP5">
            <v>1018</v>
          </cell>
          <cell r="AQ5">
            <v>1018</v>
          </cell>
          <cell r="AR5">
            <v>1018</v>
          </cell>
          <cell r="AS5">
            <v>1018</v>
          </cell>
          <cell r="AT5">
            <v>1018</v>
          </cell>
          <cell r="AU5">
            <v>1018</v>
          </cell>
        </row>
        <row r="6">
          <cell r="A6" t="str">
            <v>Henan</v>
          </cell>
          <cell r="B6">
            <v>1</v>
          </cell>
          <cell r="C6">
            <v>5</v>
          </cell>
          <cell r="D6">
            <v>5</v>
          </cell>
          <cell r="E6">
            <v>9</v>
          </cell>
          <cell r="F6">
            <v>32</v>
          </cell>
          <cell r="G6">
            <v>83</v>
          </cell>
          <cell r="H6">
            <v>128</v>
          </cell>
          <cell r="I6">
            <v>168</v>
          </cell>
          <cell r="J6">
            <v>206</v>
          </cell>
          <cell r="K6">
            <v>278</v>
          </cell>
          <cell r="L6">
            <v>352</v>
          </cell>
          <cell r="M6">
            <v>422</v>
          </cell>
          <cell r="N6">
            <v>493</v>
          </cell>
          <cell r="O6">
            <v>566</v>
          </cell>
          <cell r="P6">
            <v>675</v>
          </cell>
          <cell r="Q6">
            <v>764</v>
          </cell>
          <cell r="R6">
            <v>851</v>
          </cell>
          <cell r="S6">
            <v>981</v>
          </cell>
          <cell r="T6">
            <v>1033</v>
          </cell>
          <cell r="U6">
            <v>1073</v>
          </cell>
          <cell r="V6">
            <v>1073</v>
          </cell>
          <cell r="W6">
            <v>1135</v>
          </cell>
          <cell r="X6">
            <v>1169</v>
          </cell>
          <cell r="Y6">
            <v>1184</v>
          </cell>
          <cell r="Z6">
            <v>1184</v>
          </cell>
          <cell r="AA6">
            <v>1212</v>
          </cell>
          <cell r="AB6">
            <v>1231</v>
          </cell>
          <cell r="AC6">
            <v>1246</v>
          </cell>
          <cell r="AD6">
            <v>1257</v>
          </cell>
          <cell r="AE6">
            <v>1262</v>
          </cell>
          <cell r="AF6">
            <v>1265</v>
          </cell>
          <cell r="AG6">
            <v>1267</v>
          </cell>
          <cell r="AH6">
            <v>1270</v>
          </cell>
          <cell r="AI6">
            <v>1271</v>
          </cell>
          <cell r="AJ6">
            <v>1271</v>
          </cell>
          <cell r="AK6">
            <v>1271</v>
          </cell>
          <cell r="AL6">
            <v>1271</v>
          </cell>
          <cell r="AM6">
            <v>1272</v>
          </cell>
          <cell r="AN6">
            <v>1272</v>
          </cell>
          <cell r="AO6">
            <v>1272</v>
          </cell>
          <cell r="AP6">
            <v>1272</v>
          </cell>
          <cell r="AQ6">
            <v>1272</v>
          </cell>
          <cell r="AR6">
            <v>1272</v>
          </cell>
          <cell r="AS6">
            <v>1272</v>
          </cell>
          <cell r="AT6">
            <v>1272</v>
          </cell>
          <cell r="AU6">
            <v>1272</v>
          </cell>
        </row>
        <row r="7">
          <cell r="A7" t="str">
            <v>Anhui</v>
          </cell>
          <cell r="B7">
            <v>0</v>
          </cell>
          <cell r="C7">
            <v>1</v>
          </cell>
          <cell r="D7">
            <v>9</v>
          </cell>
          <cell r="E7">
            <v>15</v>
          </cell>
          <cell r="F7">
            <v>39</v>
          </cell>
          <cell r="G7">
            <v>60</v>
          </cell>
          <cell r="H7">
            <v>70</v>
          </cell>
          <cell r="I7">
            <v>106</v>
          </cell>
          <cell r="J7">
            <v>152</v>
          </cell>
          <cell r="K7">
            <v>200</v>
          </cell>
          <cell r="L7">
            <v>237</v>
          </cell>
          <cell r="M7">
            <v>297</v>
          </cell>
          <cell r="N7">
            <v>340</v>
          </cell>
          <cell r="O7">
            <v>408</v>
          </cell>
          <cell r="P7">
            <v>480</v>
          </cell>
          <cell r="Q7">
            <v>530</v>
          </cell>
          <cell r="R7">
            <v>591</v>
          </cell>
          <cell r="S7">
            <v>733</v>
          </cell>
          <cell r="T7">
            <v>779</v>
          </cell>
          <cell r="U7">
            <v>830</v>
          </cell>
          <cell r="V7">
            <v>830</v>
          </cell>
          <cell r="W7">
            <v>889</v>
          </cell>
          <cell r="X7">
            <v>910</v>
          </cell>
          <cell r="Y7">
            <v>934</v>
          </cell>
          <cell r="Z7">
            <v>934</v>
          </cell>
          <cell r="AA7">
            <v>950</v>
          </cell>
          <cell r="AB7">
            <v>962</v>
          </cell>
          <cell r="AC7">
            <v>973</v>
          </cell>
          <cell r="AD7">
            <v>982</v>
          </cell>
          <cell r="AE7">
            <v>986</v>
          </cell>
          <cell r="AF7">
            <v>987</v>
          </cell>
          <cell r="AG7">
            <v>988</v>
          </cell>
          <cell r="AH7">
            <v>989</v>
          </cell>
          <cell r="AI7">
            <v>989</v>
          </cell>
          <cell r="AJ7">
            <v>989</v>
          </cell>
          <cell r="AK7">
            <v>989</v>
          </cell>
          <cell r="AL7">
            <v>989</v>
          </cell>
          <cell r="AM7">
            <v>989</v>
          </cell>
          <cell r="AN7">
            <v>990</v>
          </cell>
          <cell r="AO7">
            <v>990</v>
          </cell>
          <cell r="AP7">
            <v>990</v>
          </cell>
          <cell r="AQ7">
            <v>990</v>
          </cell>
          <cell r="AR7">
            <v>990</v>
          </cell>
          <cell r="AS7">
            <v>990</v>
          </cell>
          <cell r="AT7">
            <v>990</v>
          </cell>
          <cell r="AU7">
            <v>990</v>
          </cell>
        </row>
        <row r="26">
          <cell r="A26" t="str">
            <v>Singapore</v>
          </cell>
          <cell r="M26">
            <v>13</v>
          </cell>
          <cell r="N26">
            <v>18</v>
          </cell>
          <cell r="O26">
            <v>18</v>
          </cell>
          <cell r="P26">
            <v>18</v>
          </cell>
          <cell r="Q26">
            <v>18</v>
          </cell>
          <cell r="R26">
            <v>28</v>
          </cell>
          <cell r="S26">
            <v>28</v>
          </cell>
          <cell r="T26">
            <v>30</v>
          </cell>
          <cell r="U26">
            <v>40</v>
          </cell>
          <cell r="V26">
            <v>43</v>
          </cell>
          <cell r="W26">
            <v>45</v>
          </cell>
          <cell r="X26">
            <v>47</v>
          </cell>
          <cell r="Y26">
            <v>50</v>
          </cell>
          <cell r="Z26">
            <v>58</v>
          </cell>
          <cell r="AA26">
            <v>67</v>
          </cell>
          <cell r="AB26">
            <v>72</v>
          </cell>
          <cell r="AC26">
            <v>75</v>
          </cell>
          <cell r="AD26">
            <v>77</v>
          </cell>
          <cell r="AE26">
            <v>81</v>
          </cell>
          <cell r="AF26">
            <v>84</v>
          </cell>
          <cell r="AG26">
            <v>84</v>
          </cell>
          <cell r="AH26">
            <v>85</v>
          </cell>
          <cell r="AI26">
            <v>89</v>
          </cell>
          <cell r="AJ26">
            <v>89</v>
          </cell>
          <cell r="AK26">
            <v>91</v>
          </cell>
          <cell r="AL26">
            <v>93</v>
          </cell>
          <cell r="AM26">
            <v>93</v>
          </cell>
          <cell r="AN26">
            <v>93</v>
          </cell>
          <cell r="AO26">
            <v>102</v>
          </cell>
          <cell r="AP26">
            <v>106</v>
          </cell>
          <cell r="AQ26">
            <v>108</v>
          </cell>
          <cell r="AR26">
            <v>110</v>
          </cell>
          <cell r="AS26">
            <v>110</v>
          </cell>
          <cell r="AT26">
            <v>117</v>
          </cell>
          <cell r="AU26">
            <v>130</v>
          </cell>
        </row>
        <row r="27">
          <cell r="A27" t="str">
            <v>Thailand</v>
          </cell>
          <cell r="M27">
            <v>19</v>
          </cell>
          <cell r="N27">
            <v>19</v>
          </cell>
          <cell r="O27">
            <v>19</v>
          </cell>
          <cell r="P27">
            <v>19</v>
          </cell>
          <cell r="Q27">
            <v>19</v>
          </cell>
          <cell r="R27">
            <v>25</v>
          </cell>
          <cell r="S27">
            <v>25</v>
          </cell>
          <cell r="T27">
            <v>25</v>
          </cell>
          <cell r="U27">
            <v>32</v>
          </cell>
          <cell r="V27">
            <v>32</v>
          </cell>
          <cell r="W27">
            <v>32</v>
          </cell>
          <cell r="X27">
            <v>33</v>
          </cell>
          <cell r="Y27">
            <v>33</v>
          </cell>
          <cell r="Z27">
            <v>33</v>
          </cell>
          <cell r="AA27">
            <v>33</v>
          </cell>
          <cell r="AB27">
            <v>33</v>
          </cell>
          <cell r="AC27">
            <v>34</v>
          </cell>
          <cell r="AD27">
            <v>35</v>
          </cell>
          <cell r="AE27">
            <v>35</v>
          </cell>
          <cell r="AF27">
            <v>35</v>
          </cell>
          <cell r="AG27">
            <v>35</v>
          </cell>
          <cell r="AH27">
            <v>35</v>
          </cell>
          <cell r="AI27">
            <v>35</v>
          </cell>
          <cell r="AJ27">
            <v>35</v>
          </cell>
          <cell r="AK27">
            <v>37</v>
          </cell>
          <cell r="AL27">
            <v>40</v>
          </cell>
          <cell r="AM27">
            <v>40</v>
          </cell>
          <cell r="AN27">
            <v>41</v>
          </cell>
          <cell r="AO27">
            <v>42</v>
          </cell>
          <cell r="AP27">
            <v>42</v>
          </cell>
          <cell r="AQ27">
            <v>43</v>
          </cell>
          <cell r="AR27">
            <v>43</v>
          </cell>
          <cell r="AS27">
            <v>43</v>
          </cell>
          <cell r="AT27">
            <v>47</v>
          </cell>
          <cell r="AU27">
            <v>48</v>
          </cell>
        </row>
        <row r="28">
          <cell r="A28" t="str">
            <v>Hong Kong</v>
          </cell>
          <cell r="M28">
            <v>12</v>
          </cell>
          <cell r="N28">
            <v>13</v>
          </cell>
          <cell r="O28">
            <v>15</v>
          </cell>
          <cell r="P28">
            <v>15</v>
          </cell>
          <cell r="Q28">
            <v>17</v>
          </cell>
          <cell r="R28">
            <v>21</v>
          </cell>
          <cell r="S28">
            <v>24</v>
          </cell>
          <cell r="T28">
            <v>25</v>
          </cell>
          <cell r="U28">
            <v>26</v>
          </cell>
          <cell r="V28">
            <v>36</v>
          </cell>
          <cell r="W28">
            <v>38</v>
          </cell>
          <cell r="X28">
            <v>49</v>
          </cell>
          <cell r="Y28">
            <v>50</v>
          </cell>
          <cell r="Z28">
            <v>53</v>
          </cell>
          <cell r="AA28">
            <v>56</v>
          </cell>
          <cell r="AB28">
            <v>56</v>
          </cell>
          <cell r="AC28">
            <v>57</v>
          </cell>
          <cell r="AD28">
            <v>60</v>
          </cell>
          <cell r="AE28">
            <v>62</v>
          </cell>
          <cell r="AF28">
            <v>63</v>
          </cell>
          <cell r="AG28">
            <v>68</v>
          </cell>
          <cell r="AH28">
            <v>69</v>
          </cell>
          <cell r="AI28">
            <v>74</v>
          </cell>
          <cell r="AJ28">
            <v>79</v>
          </cell>
          <cell r="AK28">
            <v>84</v>
          </cell>
          <cell r="AL28">
            <v>91</v>
          </cell>
          <cell r="AM28">
            <v>92</v>
          </cell>
          <cell r="AN28">
            <v>94</v>
          </cell>
          <cell r="AO28">
            <v>95</v>
          </cell>
          <cell r="AP28">
            <v>96</v>
          </cell>
          <cell r="AQ28">
            <v>100</v>
          </cell>
          <cell r="AR28">
            <v>100</v>
          </cell>
          <cell r="AS28">
            <v>105</v>
          </cell>
          <cell r="AT28">
            <v>105</v>
          </cell>
          <cell r="AU28">
            <v>107</v>
          </cell>
        </row>
        <row r="29">
          <cell r="A29" t="str">
            <v>Japan</v>
          </cell>
          <cell r="M29">
            <v>15</v>
          </cell>
          <cell r="N29">
            <v>17</v>
          </cell>
          <cell r="O29">
            <v>20</v>
          </cell>
          <cell r="P29">
            <v>20</v>
          </cell>
          <cell r="Q29">
            <v>20</v>
          </cell>
          <cell r="R29">
            <v>22</v>
          </cell>
          <cell r="S29">
            <v>25</v>
          </cell>
          <cell r="T29">
            <v>25</v>
          </cell>
          <cell r="U29">
            <v>25</v>
          </cell>
          <cell r="V29">
            <v>26</v>
          </cell>
          <cell r="W29">
            <v>26</v>
          </cell>
          <cell r="X29">
            <v>26</v>
          </cell>
          <cell r="Y29">
            <v>28</v>
          </cell>
          <cell r="Z29">
            <v>28</v>
          </cell>
          <cell r="AA29">
            <v>29</v>
          </cell>
          <cell r="AB29">
            <v>43</v>
          </cell>
          <cell r="AC29">
            <v>59</v>
          </cell>
          <cell r="AD29">
            <v>66</v>
          </cell>
          <cell r="AE29">
            <v>74</v>
          </cell>
          <cell r="AF29">
            <v>84</v>
          </cell>
          <cell r="AG29">
            <v>94</v>
          </cell>
          <cell r="AH29">
            <v>122</v>
          </cell>
          <cell r="AI29">
            <v>147</v>
          </cell>
          <cell r="AJ29">
            <v>159</v>
          </cell>
          <cell r="AK29">
            <v>170</v>
          </cell>
          <cell r="AL29">
            <v>189</v>
          </cell>
          <cell r="AM29">
            <v>214</v>
          </cell>
          <cell r="AN29">
            <v>228</v>
          </cell>
          <cell r="AO29">
            <v>241</v>
          </cell>
          <cell r="AP29">
            <v>256</v>
          </cell>
          <cell r="AQ29">
            <v>274</v>
          </cell>
          <cell r="AR29">
            <v>293</v>
          </cell>
          <cell r="AS29">
            <v>331</v>
          </cell>
          <cell r="AT29">
            <v>360</v>
          </cell>
          <cell r="AU29">
            <v>420</v>
          </cell>
        </row>
        <row r="30">
          <cell r="A30" t="str">
            <v>Taiwan</v>
          </cell>
          <cell r="M30">
            <v>10</v>
          </cell>
          <cell r="N30">
            <v>10</v>
          </cell>
          <cell r="O30">
            <v>10</v>
          </cell>
          <cell r="P30">
            <v>10</v>
          </cell>
          <cell r="Q30">
            <v>10</v>
          </cell>
          <cell r="R30">
            <v>11</v>
          </cell>
          <cell r="S30">
            <v>16</v>
          </cell>
          <cell r="T30">
            <v>16</v>
          </cell>
          <cell r="U30">
            <v>17</v>
          </cell>
          <cell r="V30">
            <v>18</v>
          </cell>
          <cell r="W30">
            <v>18</v>
          </cell>
          <cell r="X30">
            <v>18</v>
          </cell>
          <cell r="Y30">
            <v>18</v>
          </cell>
          <cell r="Z30">
            <v>18</v>
          </cell>
          <cell r="AA30">
            <v>18</v>
          </cell>
          <cell r="AB30">
            <v>18</v>
          </cell>
          <cell r="AC30">
            <v>20</v>
          </cell>
          <cell r="AD30">
            <v>22</v>
          </cell>
          <cell r="AE30">
            <v>22</v>
          </cell>
          <cell r="AF30">
            <v>23</v>
          </cell>
          <cell r="AG30">
            <v>24</v>
          </cell>
        </row>
        <row r="31">
          <cell r="A31" t="str">
            <v>Germany</v>
          </cell>
          <cell r="M31">
            <v>5</v>
          </cell>
          <cell r="N31">
            <v>7</v>
          </cell>
          <cell r="O31">
            <v>10</v>
          </cell>
          <cell r="P31">
            <v>10</v>
          </cell>
          <cell r="Q31">
            <v>12</v>
          </cell>
          <cell r="R31">
            <v>12</v>
          </cell>
          <cell r="S31">
            <v>12</v>
          </cell>
          <cell r="T31">
            <v>12</v>
          </cell>
          <cell r="U31">
            <v>13</v>
          </cell>
          <cell r="V31">
            <v>14</v>
          </cell>
          <cell r="W31">
            <v>14</v>
          </cell>
          <cell r="X31">
            <v>16</v>
          </cell>
          <cell r="Y31">
            <v>16</v>
          </cell>
          <cell r="Z31">
            <v>16</v>
          </cell>
          <cell r="AA31">
            <v>16</v>
          </cell>
          <cell r="AB31">
            <v>16</v>
          </cell>
          <cell r="AC31">
            <v>16</v>
          </cell>
          <cell r="AD31">
            <v>16</v>
          </cell>
          <cell r="AE31">
            <v>16</v>
          </cell>
          <cell r="AF31">
            <v>16</v>
          </cell>
          <cell r="AG31">
            <v>16</v>
          </cell>
          <cell r="AH31">
            <v>16</v>
          </cell>
          <cell r="AI31">
            <v>16</v>
          </cell>
          <cell r="AJ31">
            <v>16</v>
          </cell>
          <cell r="AK31">
            <v>17</v>
          </cell>
          <cell r="AL31">
            <v>27</v>
          </cell>
          <cell r="AM31">
            <v>46</v>
          </cell>
          <cell r="AN31">
            <v>48</v>
          </cell>
          <cell r="AO31">
            <v>79</v>
          </cell>
          <cell r="AP31">
            <v>130</v>
          </cell>
          <cell r="AQ31">
            <v>159</v>
          </cell>
          <cell r="AR31">
            <v>196</v>
          </cell>
          <cell r="AS31">
            <v>262</v>
          </cell>
          <cell r="AT31">
            <v>482</v>
          </cell>
          <cell r="AU31">
            <v>670</v>
          </cell>
        </row>
        <row r="32">
          <cell r="A32" t="str">
            <v>South Korea</v>
          </cell>
          <cell r="M32">
            <v>11</v>
          </cell>
          <cell r="N32">
            <v>12</v>
          </cell>
          <cell r="O32">
            <v>15</v>
          </cell>
          <cell r="P32">
            <v>15</v>
          </cell>
          <cell r="Q32">
            <v>16</v>
          </cell>
          <cell r="R32">
            <v>19</v>
          </cell>
          <cell r="S32">
            <v>23</v>
          </cell>
          <cell r="T32">
            <v>24</v>
          </cell>
          <cell r="U32">
            <v>24</v>
          </cell>
          <cell r="V32">
            <v>25</v>
          </cell>
          <cell r="W32">
            <v>27</v>
          </cell>
          <cell r="X32">
            <v>28</v>
          </cell>
          <cell r="Y32">
            <v>28</v>
          </cell>
          <cell r="Z32">
            <v>28</v>
          </cell>
          <cell r="AA32">
            <v>28</v>
          </cell>
          <cell r="AB32">
            <v>28</v>
          </cell>
          <cell r="AC32">
            <v>29</v>
          </cell>
          <cell r="AD32">
            <v>30</v>
          </cell>
          <cell r="AE32">
            <v>31</v>
          </cell>
          <cell r="AF32">
            <v>31</v>
          </cell>
          <cell r="AG32">
            <v>104</v>
          </cell>
          <cell r="AH32">
            <v>433</v>
          </cell>
          <cell r="AI32">
            <v>602</v>
          </cell>
          <cell r="AJ32">
            <v>833</v>
          </cell>
          <cell r="AK32">
            <v>977</v>
          </cell>
          <cell r="AL32">
            <v>1261</v>
          </cell>
          <cell r="AM32">
            <v>1766</v>
          </cell>
          <cell r="AN32">
            <v>2337</v>
          </cell>
          <cell r="AO32">
            <v>3150</v>
          </cell>
          <cell r="AP32">
            <v>3736</v>
          </cell>
          <cell r="AQ32">
            <v>4335</v>
          </cell>
          <cell r="AR32">
            <v>5186</v>
          </cell>
          <cell r="AS32">
            <v>5621</v>
          </cell>
          <cell r="AT32">
            <v>6088</v>
          </cell>
          <cell r="AU32">
            <v>6593</v>
          </cell>
        </row>
        <row r="33">
          <cell r="A33" t="str">
            <v>Italy</v>
          </cell>
          <cell r="M33">
            <v>2</v>
          </cell>
          <cell r="N33">
            <v>2</v>
          </cell>
          <cell r="O33">
            <v>2</v>
          </cell>
          <cell r="P33">
            <v>2</v>
          </cell>
          <cell r="Q33">
            <v>2</v>
          </cell>
          <cell r="R33">
            <v>2</v>
          </cell>
          <cell r="S33">
            <v>2</v>
          </cell>
          <cell r="T33">
            <v>3</v>
          </cell>
          <cell r="U33">
            <v>3</v>
          </cell>
          <cell r="V33">
            <v>3</v>
          </cell>
          <cell r="W33">
            <v>3</v>
          </cell>
          <cell r="X33">
            <v>3</v>
          </cell>
          <cell r="Y33">
            <v>3</v>
          </cell>
          <cell r="Z33">
            <v>3</v>
          </cell>
          <cell r="AA33">
            <v>3</v>
          </cell>
          <cell r="AB33">
            <v>3</v>
          </cell>
          <cell r="AC33">
            <v>3</v>
          </cell>
          <cell r="AD33">
            <v>3</v>
          </cell>
          <cell r="AE33">
            <v>3</v>
          </cell>
          <cell r="AF33">
            <v>3</v>
          </cell>
          <cell r="AG33">
            <v>3</v>
          </cell>
          <cell r="AH33">
            <v>62</v>
          </cell>
          <cell r="AI33">
            <v>155</v>
          </cell>
          <cell r="AJ33">
            <v>229</v>
          </cell>
          <cell r="AK33">
            <v>322</v>
          </cell>
          <cell r="AL33">
            <v>453</v>
          </cell>
          <cell r="AM33">
            <v>655</v>
          </cell>
          <cell r="AN33">
            <v>888</v>
          </cell>
          <cell r="AO33">
            <v>1128</v>
          </cell>
          <cell r="AP33">
            <v>1694</v>
          </cell>
          <cell r="AQ33">
            <v>2036</v>
          </cell>
          <cell r="AR33">
            <v>2502</v>
          </cell>
          <cell r="AS33">
            <v>3089</v>
          </cell>
          <cell r="AT33">
            <v>3858</v>
          </cell>
          <cell r="AU33">
            <v>4636</v>
          </cell>
        </row>
        <row r="34">
          <cell r="A34" t="str">
            <v>Russia</v>
          </cell>
          <cell r="M34">
            <v>2</v>
          </cell>
          <cell r="N34">
            <v>2</v>
          </cell>
          <cell r="O34">
            <v>2</v>
          </cell>
          <cell r="P34">
            <v>2</v>
          </cell>
          <cell r="Q34">
            <v>2</v>
          </cell>
          <cell r="R34">
            <v>2</v>
          </cell>
          <cell r="S34">
            <v>2</v>
          </cell>
          <cell r="T34">
            <v>2</v>
          </cell>
          <cell r="U34">
            <v>2</v>
          </cell>
          <cell r="V34">
            <v>2</v>
          </cell>
          <cell r="W34">
            <v>2</v>
          </cell>
          <cell r="X34">
            <v>2</v>
          </cell>
          <cell r="Y34">
            <v>2</v>
          </cell>
          <cell r="Z34">
            <v>2</v>
          </cell>
          <cell r="AA34">
            <v>2</v>
          </cell>
          <cell r="AB34">
            <v>2</v>
          </cell>
          <cell r="AC34">
            <v>2</v>
          </cell>
          <cell r="AD34">
            <v>2</v>
          </cell>
          <cell r="AE34">
            <v>2</v>
          </cell>
          <cell r="AF34">
            <v>2</v>
          </cell>
          <cell r="AG34">
            <v>2</v>
          </cell>
          <cell r="AH34">
            <v>2</v>
          </cell>
          <cell r="AI34">
            <v>2</v>
          </cell>
          <cell r="AJ34">
            <v>2</v>
          </cell>
          <cell r="AK34">
            <v>2</v>
          </cell>
          <cell r="AL34">
            <v>2</v>
          </cell>
          <cell r="AM34">
            <v>2</v>
          </cell>
          <cell r="AN34">
            <v>2</v>
          </cell>
          <cell r="AO34">
            <v>2</v>
          </cell>
          <cell r="AP34">
            <v>2</v>
          </cell>
          <cell r="AQ34">
            <v>3</v>
          </cell>
          <cell r="AR34">
            <v>3</v>
          </cell>
          <cell r="AS34">
            <v>3</v>
          </cell>
          <cell r="AT34">
            <v>4</v>
          </cell>
          <cell r="AU34">
            <v>13</v>
          </cell>
        </row>
        <row r="35">
          <cell r="A35" t="str">
            <v>Iran</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v>2</v>
          </cell>
          <cell r="AG35">
            <v>5</v>
          </cell>
          <cell r="AH35">
            <v>28</v>
          </cell>
          <cell r="AI35">
            <v>43</v>
          </cell>
          <cell r="AJ35">
            <v>61</v>
          </cell>
          <cell r="AK35">
            <v>95</v>
          </cell>
          <cell r="AL35">
            <v>139</v>
          </cell>
          <cell r="AM35">
            <v>245</v>
          </cell>
          <cell r="AN35">
            <v>388</v>
          </cell>
          <cell r="AO35">
            <v>593</v>
          </cell>
          <cell r="AP35">
            <v>978</v>
          </cell>
          <cell r="AQ35">
            <v>1501</v>
          </cell>
          <cell r="AR35">
            <v>2336</v>
          </cell>
          <cell r="AS35">
            <v>2922</v>
          </cell>
          <cell r="AT35">
            <v>3513</v>
          </cell>
          <cell r="AU35">
            <v>4747</v>
          </cell>
        </row>
        <row r="36">
          <cell r="A36" t="str">
            <v>US</v>
          </cell>
          <cell r="M36">
            <v>0</v>
          </cell>
          <cell r="N36">
            <v>0</v>
          </cell>
          <cell r="O36">
            <v>0</v>
          </cell>
          <cell r="P36">
            <v>0</v>
          </cell>
          <cell r="Q36">
            <v>0</v>
          </cell>
          <cell r="R36">
            <v>0</v>
          </cell>
          <cell r="S36">
            <v>0</v>
          </cell>
          <cell r="T36">
            <v>0</v>
          </cell>
          <cell r="U36">
            <v>0</v>
          </cell>
          <cell r="V36">
            <v>0</v>
          </cell>
          <cell r="W36">
            <v>0</v>
          </cell>
          <cell r="X36">
            <v>0</v>
          </cell>
          <cell r="Y36">
            <v>0</v>
          </cell>
          <cell r="Z36">
            <v>0</v>
          </cell>
          <cell r="AA36">
            <v>0</v>
          </cell>
          <cell r="AB36">
            <v>0</v>
          </cell>
          <cell r="AC36">
            <v>0</v>
          </cell>
          <cell r="AD36">
            <v>0</v>
          </cell>
          <cell r="AE36">
            <v>0</v>
          </cell>
          <cell r="AF36">
            <v>0</v>
          </cell>
          <cell r="AG36">
            <v>0</v>
          </cell>
          <cell r="AH36">
            <v>0</v>
          </cell>
          <cell r="AI36">
            <v>0</v>
          </cell>
          <cell r="AJ36">
            <v>36</v>
          </cell>
          <cell r="AK36">
            <v>36</v>
          </cell>
          <cell r="AL36">
            <v>42</v>
          </cell>
          <cell r="AM36">
            <v>42</v>
          </cell>
          <cell r="AN36">
            <v>44</v>
          </cell>
          <cell r="AO36">
            <v>44</v>
          </cell>
          <cell r="AP36">
            <v>44</v>
          </cell>
          <cell r="AQ36">
            <v>45</v>
          </cell>
          <cell r="AR36">
            <v>45</v>
          </cell>
          <cell r="AS36">
            <v>45</v>
          </cell>
          <cell r="AT36">
            <v>45</v>
          </cell>
          <cell r="AU36">
            <v>45</v>
          </cell>
        </row>
      </sheetData>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AFE5A-E92D-404E-AF87-ABBBC49D628C}">
  <dimension ref="A1:V232"/>
  <sheetViews>
    <sheetView tabSelected="1" workbookViewId="0">
      <pane xSplit="2" ySplit="1" topLeftCell="C197" activePane="bottomRight" state="frozen"/>
      <selection pane="topRight" activeCell="C1" sqref="C1"/>
      <selection pane="bottomLeft" activeCell="A2" sqref="A2"/>
      <selection pane="bottomRight" activeCell="F221" sqref="F221"/>
    </sheetView>
  </sheetViews>
  <sheetFormatPr defaultRowHeight="14.25" x14ac:dyDescent="0.45"/>
  <cols>
    <col min="1" max="1" width="49.3984375" customWidth="1"/>
    <col min="2" max="2" width="13.46484375" bestFit="1" customWidth="1"/>
    <col min="3" max="22" width="7.796875" customWidth="1"/>
  </cols>
  <sheetData>
    <row r="1" spans="1:22" x14ac:dyDescent="0.45">
      <c r="C1" s="12">
        <v>43890</v>
      </c>
      <c r="D1" s="12">
        <v>43891</v>
      </c>
      <c r="E1" s="1">
        <v>43892</v>
      </c>
      <c r="F1" s="1">
        <v>43893</v>
      </c>
      <c r="G1" s="1">
        <v>43894</v>
      </c>
      <c r="H1" s="34">
        <v>43895</v>
      </c>
      <c r="I1" s="1">
        <v>43896</v>
      </c>
      <c r="J1" s="12">
        <v>43897</v>
      </c>
      <c r="K1" s="12">
        <v>43898</v>
      </c>
      <c r="L1" s="1">
        <v>43899</v>
      </c>
      <c r="M1" s="1">
        <v>43900</v>
      </c>
      <c r="N1" s="1">
        <v>43901</v>
      </c>
      <c r="O1" s="1">
        <v>43902</v>
      </c>
      <c r="P1" s="1">
        <v>43903</v>
      </c>
      <c r="Q1" s="14">
        <v>43904</v>
      </c>
      <c r="R1" s="14">
        <v>43905</v>
      </c>
      <c r="S1" s="1">
        <v>43906</v>
      </c>
      <c r="T1" s="1">
        <v>43907</v>
      </c>
      <c r="U1" s="1">
        <v>43908</v>
      </c>
      <c r="V1" s="1">
        <v>43909</v>
      </c>
    </row>
    <row r="2" spans="1:22" x14ac:dyDescent="0.45">
      <c r="A2" s="6" t="s">
        <v>7</v>
      </c>
      <c r="B2" t="s">
        <v>8</v>
      </c>
      <c r="C2">
        <v>256</v>
      </c>
      <c r="D2">
        <v>406</v>
      </c>
      <c r="E2">
        <v>478</v>
      </c>
      <c r="F2">
        <v>698</v>
      </c>
      <c r="G2">
        <v>877</v>
      </c>
      <c r="H2">
        <v>1169</v>
      </c>
      <c r="I2">
        <v>1622</v>
      </c>
      <c r="J2">
        <v>1661</v>
      </c>
    </row>
    <row r="3" spans="1:22" x14ac:dyDescent="0.45">
      <c r="A3" s="4" t="s">
        <v>21</v>
      </c>
      <c r="B3" t="s">
        <v>0</v>
      </c>
      <c r="C3">
        <v>86</v>
      </c>
      <c r="D3">
        <v>127</v>
      </c>
      <c r="E3">
        <v>148</v>
      </c>
      <c r="F3">
        <v>190</v>
      </c>
      <c r="G3">
        <v>256</v>
      </c>
      <c r="H3">
        <v>327</v>
      </c>
      <c r="I3">
        <v>397</v>
      </c>
      <c r="J3">
        <v>464</v>
      </c>
    </row>
    <row r="4" spans="1:22" x14ac:dyDescent="0.45">
      <c r="B4" t="s">
        <v>1</v>
      </c>
      <c r="C4">
        <v>24</v>
      </c>
      <c r="D4">
        <v>51</v>
      </c>
      <c r="E4">
        <v>53</v>
      </c>
      <c r="F4">
        <v>64</v>
      </c>
      <c r="G4">
        <v>76</v>
      </c>
      <c r="H4">
        <v>92</v>
      </c>
      <c r="I4">
        <v>117</v>
      </c>
      <c r="J4">
        <v>123</v>
      </c>
    </row>
    <row r="5" spans="1:22" x14ac:dyDescent="0.45">
      <c r="B5" t="s">
        <v>2</v>
      </c>
      <c r="C5">
        <v>7</v>
      </c>
      <c r="D5">
        <v>11</v>
      </c>
      <c r="E5">
        <v>12</v>
      </c>
      <c r="F5">
        <v>18</v>
      </c>
      <c r="G5">
        <v>26</v>
      </c>
      <c r="H5">
        <v>43</v>
      </c>
      <c r="I5">
        <v>57</v>
      </c>
      <c r="J5">
        <v>110</v>
      </c>
    </row>
    <row r="6" spans="1:22" x14ac:dyDescent="0.45">
      <c r="B6" t="s">
        <v>3</v>
      </c>
      <c r="C6">
        <v>6</v>
      </c>
      <c r="D6">
        <v>12</v>
      </c>
      <c r="E6">
        <v>17</v>
      </c>
      <c r="F6">
        <v>24</v>
      </c>
      <c r="G6">
        <v>34</v>
      </c>
      <c r="H6">
        <v>57</v>
      </c>
      <c r="I6">
        <v>73</v>
      </c>
      <c r="J6">
        <v>94</v>
      </c>
    </row>
    <row r="7" spans="1:22" x14ac:dyDescent="0.45">
      <c r="B7" t="s">
        <v>4</v>
      </c>
      <c r="C7">
        <v>4</v>
      </c>
      <c r="D7">
        <v>12</v>
      </c>
      <c r="E7">
        <v>12</v>
      </c>
      <c r="F7">
        <v>13</v>
      </c>
      <c r="G7">
        <v>15</v>
      </c>
      <c r="H7">
        <v>11</v>
      </c>
      <c r="I7">
        <v>12</v>
      </c>
      <c r="J7">
        <v>26</v>
      </c>
    </row>
    <row r="8" spans="1:22" x14ac:dyDescent="0.45">
      <c r="B8" t="s">
        <v>5</v>
      </c>
      <c r="C8">
        <v>3</v>
      </c>
      <c r="D8">
        <v>4</v>
      </c>
      <c r="E8">
        <v>4</v>
      </c>
      <c r="F8">
        <v>8</v>
      </c>
      <c r="G8">
        <v>11</v>
      </c>
      <c r="H8">
        <v>12</v>
      </c>
      <c r="I8">
        <v>12</v>
      </c>
      <c r="J8">
        <v>16</v>
      </c>
    </row>
    <row r="9" spans="1:22" x14ac:dyDescent="0.45">
      <c r="B9" s="13" t="s">
        <v>6</v>
      </c>
      <c r="C9">
        <v>7</v>
      </c>
      <c r="D9">
        <v>7</v>
      </c>
      <c r="E9">
        <v>7</v>
      </c>
      <c r="F9">
        <v>11</v>
      </c>
      <c r="G9">
        <v>15</v>
      </c>
      <c r="H9">
        <v>26</v>
      </c>
      <c r="I9">
        <v>35</v>
      </c>
      <c r="J9">
        <v>54</v>
      </c>
    </row>
    <row r="10" spans="1:22" x14ac:dyDescent="0.45">
      <c r="B10" t="s">
        <v>27</v>
      </c>
      <c r="C10">
        <v>5</v>
      </c>
      <c r="D10">
        <v>5</v>
      </c>
      <c r="E10">
        <v>5</v>
      </c>
      <c r="F10">
        <v>10</v>
      </c>
      <c r="G10">
        <v>15</v>
      </c>
      <c r="H10">
        <v>20</v>
      </c>
      <c r="I10">
        <v>30</v>
      </c>
      <c r="J10">
        <v>43</v>
      </c>
    </row>
    <row r="13" spans="1:22" x14ac:dyDescent="0.45">
      <c r="C13" s="1"/>
      <c r="D13" s="1"/>
      <c r="E13" s="1"/>
      <c r="F13" s="1"/>
      <c r="G13" s="1"/>
      <c r="H13" s="1"/>
      <c r="O13" s="1"/>
      <c r="P13" s="1"/>
      <c r="Q13" s="1"/>
      <c r="R13" s="1"/>
      <c r="S13" s="1"/>
      <c r="T13" s="1"/>
    </row>
    <row r="14" spans="1:22" x14ac:dyDescent="0.45">
      <c r="A14" s="7" t="s">
        <v>9</v>
      </c>
      <c r="B14" t="s">
        <v>8</v>
      </c>
      <c r="C14">
        <v>80</v>
      </c>
      <c r="D14">
        <v>106</v>
      </c>
      <c r="E14">
        <v>127</v>
      </c>
      <c r="F14">
        <v>167</v>
      </c>
      <c r="G14">
        <v>209</v>
      </c>
      <c r="H14">
        <v>244</v>
      </c>
      <c r="I14">
        <v>309</v>
      </c>
      <c r="J14">
        <v>359</v>
      </c>
    </row>
    <row r="15" spans="1:22" x14ac:dyDescent="0.45">
      <c r="A15" s="4" t="s">
        <v>21</v>
      </c>
      <c r="B15" t="s">
        <v>0</v>
      </c>
      <c r="C15">
        <v>11</v>
      </c>
      <c r="D15">
        <v>13</v>
      </c>
      <c r="E15">
        <v>16</v>
      </c>
      <c r="F15">
        <v>18</v>
      </c>
      <c r="G15">
        <v>26</v>
      </c>
      <c r="H15">
        <v>32</v>
      </c>
      <c r="I15">
        <v>53</v>
      </c>
      <c r="J15">
        <v>64</v>
      </c>
    </row>
    <row r="16" spans="1:22" x14ac:dyDescent="0.45">
      <c r="B16" t="s">
        <v>1</v>
      </c>
      <c r="C16">
        <v>11</v>
      </c>
      <c r="D16">
        <v>13</v>
      </c>
      <c r="E16">
        <v>14</v>
      </c>
      <c r="F16">
        <v>19</v>
      </c>
      <c r="G16">
        <v>23</v>
      </c>
      <c r="H16">
        <v>24</v>
      </c>
      <c r="I16">
        <v>27</v>
      </c>
      <c r="J16">
        <v>41</v>
      </c>
    </row>
    <row r="17" spans="1:10" x14ac:dyDescent="0.45">
      <c r="B17" t="s">
        <v>2</v>
      </c>
      <c r="C17">
        <v>0</v>
      </c>
      <c r="D17">
        <v>2</v>
      </c>
      <c r="E17">
        <v>2</v>
      </c>
      <c r="F17">
        <v>9</v>
      </c>
      <c r="G17">
        <v>13</v>
      </c>
      <c r="H17">
        <v>23</v>
      </c>
      <c r="I17">
        <v>30</v>
      </c>
      <c r="J17">
        <v>38</v>
      </c>
    </row>
    <row r="18" spans="1:10" x14ac:dyDescent="0.45">
      <c r="B18" t="s">
        <v>3</v>
      </c>
      <c r="C18">
        <v>2</v>
      </c>
      <c r="D18">
        <v>5</v>
      </c>
      <c r="E18">
        <v>6</v>
      </c>
      <c r="F18">
        <v>8</v>
      </c>
      <c r="G18">
        <v>15</v>
      </c>
      <c r="H18">
        <v>19</v>
      </c>
      <c r="I18">
        <v>20</v>
      </c>
      <c r="J18">
        <v>36</v>
      </c>
    </row>
    <row r="19" spans="1:10" x14ac:dyDescent="0.45">
      <c r="B19" t="s">
        <v>4</v>
      </c>
      <c r="C19">
        <v>1</v>
      </c>
      <c r="D19">
        <v>1</v>
      </c>
      <c r="E19">
        <v>1</v>
      </c>
      <c r="F19">
        <v>2</v>
      </c>
      <c r="G19">
        <v>3</v>
      </c>
      <c r="H19">
        <v>3</v>
      </c>
      <c r="I19">
        <v>5</v>
      </c>
      <c r="J19">
        <v>6</v>
      </c>
    </row>
    <row r="20" spans="1:10" x14ac:dyDescent="0.45">
      <c r="B20" t="s">
        <v>5</v>
      </c>
      <c r="C20">
        <v>0</v>
      </c>
      <c r="D20">
        <v>0</v>
      </c>
      <c r="E20">
        <v>0</v>
      </c>
      <c r="F20">
        <v>0</v>
      </c>
      <c r="G20">
        <v>0</v>
      </c>
      <c r="H20">
        <v>0</v>
      </c>
      <c r="I20">
        <v>0</v>
      </c>
      <c r="J20">
        <v>0</v>
      </c>
    </row>
    <row r="21" spans="1:10" x14ac:dyDescent="0.45">
      <c r="B21" s="13" t="s">
        <v>6</v>
      </c>
      <c r="C21">
        <v>0</v>
      </c>
      <c r="D21">
        <v>0</v>
      </c>
      <c r="E21">
        <v>0</v>
      </c>
      <c r="F21">
        <v>0</v>
      </c>
      <c r="G21">
        <v>0</v>
      </c>
      <c r="H21">
        <v>3</v>
      </c>
      <c r="I21">
        <v>5</v>
      </c>
      <c r="J21">
        <v>7</v>
      </c>
    </row>
    <row r="22" spans="1:10" x14ac:dyDescent="0.45">
      <c r="B22" t="s">
        <v>27</v>
      </c>
      <c r="C22">
        <v>0</v>
      </c>
      <c r="D22">
        <v>0</v>
      </c>
      <c r="E22">
        <v>0</v>
      </c>
      <c r="F22">
        <v>0</v>
      </c>
      <c r="G22">
        <v>1</v>
      </c>
      <c r="H22">
        <v>3</v>
      </c>
      <c r="I22">
        <v>5</v>
      </c>
      <c r="J22">
        <v>8</v>
      </c>
    </row>
    <row r="25" spans="1:10" x14ac:dyDescent="0.45">
      <c r="A25" s="17" t="s">
        <v>28</v>
      </c>
      <c r="B25" t="s">
        <v>8</v>
      </c>
      <c r="D25">
        <f>(D2+D14)-(C2+C14)</f>
        <v>176</v>
      </c>
      <c r="E25">
        <f t="shared" ref="E25:J25" si="0">(E2+E14)-(D2+D14)</f>
        <v>93</v>
      </c>
      <c r="F25">
        <f t="shared" si="0"/>
        <v>260</v>
      </c>
      <c r="G25">
        <f t="shared" si="0"/>
        <v>221</v>
      </c>
      <c r="H25">
        <f t="shared" si="0"/>
        <v>327</v>
      </c>
      <c r="I25">
        <f t="shared" si="0"/>
        <v>518</v>
      </c>
      <c r="J25">
        <f t="shared" si="0"/>
        <v>89</v>
      </c>
    </row>
    <row r="26" spans="1:10" x14ac:dyDescent="0.45">
      <c r="A26" s="4" t="s">
        <v>22</v>
      </c>
      <c r="B26" t="s">
        <v>0</v>
      </c>
      <c r="D26">
        <f t="shared" ref="D26:J26" si="1">(D3+D15)-(C3+C15)</f>
        <v>43</v>
      </c>
      <c r="E26">
        <f t="shared" si="1"/>
        <v>24</v>
      </c>
      <c r="F26">
        <f t="shared" si="1"/>
        <v>44</v>
      </c>
      <c r="G26">
        <f t="shared" si="1"/>
        <v>74</v>
      </c>
      <c r="H26">
        <f t="shared" si="1"/>
        <v>77</v>
      </c>
      <c r="I26">
        <f t="shared" si="1"/>
        <v>91</v>
      </c>
      <c r="J26">
        <f t="shared" si="1"/>
        <v>78</v>
      </c>
    </row>
    <row r="27" spans="1:10" x14ac:dyDescent="0.45">
      <c r="B27" t="s">
        <v>1</v>
      </c>
      <c r="D27">
        <f t="shared" ref="D27:J27" si="2">(D4+D16)-(C4+C16)</f>
        <v>29</v>
      </c>
      <c r="E27">
        <f t="shared" si="2"/>
        <v>3</v>
      </c>
      <c r="F27">
        <f t="shared" si="2"/>
        <v>16</v>
      </c>
      <c r="G27">
        <f t="shared" si="2"/>
        <v>16</v>
      </c>
      <c r="H27">
        <f t="shared" si="2"/>
        <v>17</v>
      </c>
      <c r="I27">
        <f t="shared" si="2"/>
        <v>28</v>
      </c>
      <c r="J27">
        <f t="shared" si="2"/>
        <v>20</v>
      </c>
    </row>
    <row r="28" spans="1:10" x14ac:dyDescent="0.45">
      <c r="B28" t="s">
        <v>2</v>
      </c>
      <c r="D28">
        <f t="shared" ref="D28:J28" si="3">(D5+D17)-(C5+C17)</f>
        <v>6</v>
      </c>
      <c r="E28">
        <f t="shared" si="3"/>
        <v>1</v>
      </c>
      <c r="F28">
        <f t="shared" si="3"/>
        <v>13</v>
      </c>
      <c r="G28">
        <f t="shared" si="3"/>
        <v>12</v>
      </c>
      <c r="H28">
        <f t="shared" si="3"/>
        <v>27</v>
      </c>
      <c r="I28">
        <f t="shared" si="3"/>
        <v>21</v>
      </c>
      <c r="J28">
        <f t="shared" si="3"/>
        <v>61</v>
      </c>
    </row>
    <row r="29" spans="1:10" x14ac:dyDescent="0.45">
      <c r="B29" t="s">
        <v>3</v>
      </c>
      <c r="D29">
        <f t="shared" ref="D29:J29" si="4">(D6+D18)-(C6+C18)</f>
        <v>9</v>
      </c>
      <c r="E29">
        <f t="shared" si="4"/>
        <v>6</v>
      </c>
      <c r="F29">
        <f t="shared" si="4"/>
        <v>9</v>
      </c>
      <c r="G29">
        <f t="shared" si="4"/>
        <v>17</v>
      </c>
      <c r="H29">
        <f t="shared" si="4"/>
        <v>27</v>
      </c>
      <c r="I29">
        <f t="shared" si="4"/>
        <v>17</v>
      </c>
      <c r="J29">
        <f t="shared" si="4"/>
        <v>37</v>
      </c>
    </row>
    <row r="30" spans="1:10" x14ac:dyDescent="0.45">
      <c r="B30" t="s">
        <v>4</v>
      </c>
      <c r="D30">
        <f t="shared" ref="D30:J30" si="5">(D7+D19)-(C7+C19)</f>
        <v>8</v>
      </c>
      <c r="E30">
        <f t="shared" si="5"/>
        <v>0</v>
      </c>
      <c r="F30">
        <f t="shared" si="5"/>
        <v>2</v>
      </c>
      <c r="G30">
        <f t="shared" si="5"/>
        <v>3</v>
      </c>
      <c r="H30">
        <f t="shared" si="5"/>
        <v>-4</v>
      </c>
      <c r="I30">
        <f t="shared" si="5"/>
        <v>3</v>
      </c>
      <c r="J30">
        <f t="shared" si="5"/>
        <v>15</v>
      </c>
    </row>
    <row r="31" spans="1:10" x14ac:dyDescent="0.45">
      <c r="B31" t="s">
        <v>5</v>
      </c>
      <c r="D31">
        <f t="shared" ref="D31:J31" si="6">(D8+D20)-(C8+C20)</f>
        <v>1</v>
      </c>
      <c r="E31">
        <f t="shared" si="6"/>
        <v>0</v>
      </c>
      <c r="F31">
        <f t="shared" si="6"/>
        <v>4</v>
      </c>
      <c r="G31">
        <f t="shared" si="6"/>
        <v>3</v>
      </c>
      <c r="H31">
        <f t="shared" si="6"/>
        <v>1</v>
      </c>
      <c r="I31">
        <f t="shared" si="6"/>
        <v>0</v>
      </c>
      <c r="J31">
        <f t="shared" si="6"/>
        <v>4</v>
      </c>
    </row>
    <row r="32" spans="1:10" x14ac:dyDescent="0.45">
      <c r="B32" s="13" t="s">
        <v>6</v>
      </c>
      <c r="D32">
        <f t="shared" ref="D32:J32" si="7">(D9+D21)-(C9+C21)</f>
        <v>0</v>
      </c>
      <c r="E32">
        <f t="shared" si="7"/>
        <v>0</v>
      </c>
      <c r="F32">
        <f t="shared" si="7"/>
        <v>4</v>
      </c>
      <c r="G32">
        <f t="shared" si="7"/>
        <v>4</v>
      </c>
      <c r="H32">
        <f t="shared" si="7"/>
        <v>14</v>
      </c>
      <c r="I32">
        <f t="shared" si="7"/>
        <v>11</v>
      </c>
      <c r="J32">
        <f t="shared" si="7"/>
        <v>21</v>
      </c>
    </row>
    <row r="33" spans="1:22" x14ac:dyDescent="0.45">
      <c r="B33" t="s">
        <v>27</v>
      </c>
      <c r="D33">
        <f t="shared" ref="D33:J33" si="8">(D10+D22)-(C10+C22)</f>
        <v>0</v>
      </c>
      <c r="E33">
        <f t="shared" si="8"/>
        <v>0</v>
      </c>
      <c r="F33">
        <f t="shared" si="8"/>
        <v>5</v>
      </c>
      <c r="G33">
        <f t="shared" si="8"/>
        <v>6</v>
      </c>
      <c r="H33">
        <f t="shared" si="8"/>
        <v>7</v>
      </c>
      <c r="I33">
        <f t="shared" si="8"/>
        <v>12</v>
      </c>
      <c r="J33">
        <f t="shared" si="8"/>
        <v>16</v>
      </c>
    </row>
    <row r="36" spans="1:22" x14ac:dyDescent="0.45">
      <c r="A36" s="8" t="s">
        <v>18</v>
      </c>
      <c r="B36" t="s">
        <v>8</v>
      </c>
      <c r="C36">
        <v>216</v>
      </c>
      <c r="D36">
        <v>375</v>
      </c>
      <c r="E36">
        <v>472</v>
      </c>
      <c r="F36">
        <v>461</v>
      </c>
      <c r="G36">
        <v>411</v>
      </c>
      <c r="H36">
        <v>364</v>
      </c>
      <c r="I36" s="4">
        <v>77</v>
      </c>
      <c r="J36">
        <v>722</v>
      </c>
    </row>
    <row r="37" spans="1:22" x14ac:dyDescent="0.45">
      <c r="A37" s="4" t="s">
        <v>21</v>
      </c>
      <c r="B37" t="s">
        <v>0</v>
      </c>
      <c r="C37">
        <v>116</v>
      </c>
      <c r="D37">
        <v>137</v>
      </c>
      <c r="E37">
        <v>160</v>
      </c>
      <c r="F37">
        <v>201</v>
      </c>
      <c r="G37">
        <v>234</v>
      </c>
      <c r="H37">
        <v>299</v>
      </c>
      <c r="I37">
        <v>366</v>
      </c>
      <c r="J37">
        <v>409</v>
      </c>
    </row>
    <row r="38" spans="1:22" x14ac:dyDescent="0.45">
      <c r="B38" t="s">
        <v>1</v>
      </c>
      <c r="C38">
        <v>154</v>
      </c>
      <c r="D38">
        <v>197</v>
      </c>
      <c r="E38">
        <v>204</v>
      </c>
      <c r="F38">
        <v>222</v>
      </c>
      <c r="G38">
        <v>246</v>
      </c>
      <c r="H38">
        <v>264</v>
      </c>
      <c r="I38">
        <v>310</v>
      </c>
      <c r="J38">
        <v>341</v>
      </c>
    </row>
    <row r="39" spans="1:22" x14ac:dyDescent="0.45">
      <c r="B39" t="s">
        <v>2</v>
      </c>
      <c r="C39">
        <v>33</v>
      </c>
      <c r="D39">
        <v>36</v>
      </c>
      <c r="E39">
        <v>37</v>
      </c>
      <c r="F39">
        <v>40</v>
      </c>
      <c r="G39">
        <v>43</v>
      </c>
      <c r="H39">
        <v>46</v>
      </c>
      <c r="I39">
        <v>52</v>
      </c>
      <c r="J39">
        <v>54</v>
      </c>
    </row>
    <row r="40" spans="1:22" x14ac:dyDescent="0.45">
      <c r="B40" t="s">
        <v>3</v>
      </c>
      <c r="C40">
        <v>3</v>
      </c>
      <c r="D40">
        <v>8</v>
      </c>
      <c r="E40">
        <v>11</v>
      </c>
      <c r="F40">
        <v>24</v>
      </c>
      <c r="G40">
        <v>31</v>
      </c>
      <c r="H40">
        <v>44</v>
      </c>
      <c r="I40">
        <v>62</v>
      </c>
      <c r="J40">
        <v>71</v>
      </c>
    </row>
    <row r="41" spans="1:22" x14ac:dyDescent="0.45">
      <c r="B41" t="s">
        <v>4</v>
      </c>
      <c r="C41">
        <v>4</v>
      </c>
      <c r="D41">
        <v>8</v>
      </c>
      <c r="E41">
        <v>5</v>
      </c>
      <c r="F41">
        <v>7</v>
      </c>
      <c r="G41">
        <v>8</v>
      </c>
      <c r="H41">
        <v>7</v>
      </c>
      <c r="I41">
        <v>7</v>
      </c>
      <c r="J41">
        <v>10</v>
      </c>
    </row>
    <row r="42" spans="1:22" x14ac:dyDescent="0.45">
      <c r="B42" t="s">
        <v>5</v>
      </c>
      <c r="C42">
        <v>10</v>
      </c>
      <c r="D42">
        <v>13</v>
      </c>
      <c r="E42">
        <v>13</v>
      </c>
      <c r="F42">
        <v>16</v>
      </c>
      <c r="G42">
        <v>20</v>
      </c>
      <c r="H42">
        <v>33</v>
      </c>
      <c r="I42">
        <v>45</v>
      </c>
      <c r="J42">
        <v>45</v>
      </c>
    </row>
    <row r="43" spans="1:22" x14ac:dyDescent="0.45">
      <c r="B43" s="13" t="s">
        <v>6</v>
      </c>
      <c r="C43">
        <v>3</v>
      </c>
      <c r="D43">
        <v>5</v>
      </c>
      <c r="E43">
        <v>5</v>
      </c>
      <c r="F43">
        <v>6</v>
      </c>
      <c r="G43">
        <v>19</v>
      </c>
      <c r="H43">
        <v>31</v>
      </c>
      <c r="I43">
        <v>38</v>
      </c>
      <c r="J43">
        <v>51</v>
      </c>
    </row>
    <row r="44" spans="1:22" x14ac:dyDescent="0.45">
      <c r="B44" t="s">
        <v>27</v>
      </c>
    </row>
    <row r="47" spans="1:22" x14ac:dyDescent="0.45">
      <c r="A47" s="9" t="s">
        <v>13</v>
      </c>
      <c r="B47" t="s">
        <v>8</v>
      </c>
      <c r="C47">
        <f t="shared" ref="C47:H47" si="9">C2+C14+C36</f>
        <v>552</v>
      </c>
      <c r="D47">
        <f t="shared" si="9"/>
        <v>887</v>
      </c>
      <c r="E47">
        <f t="shared" si="9"/>
        <v>1077</v>
      </c>
      <c r="F47">
        <f t="shared" si="9"/>
        <v>1326</v>
      </c>
      <c r="G47">
        <f t="shared" si="9"/>
        <v>1497</v>
      </c>
      <c r="H47">
        <f t="shared" si="9"/>
        <v>1777</v>
      </c>
      <c r="I47">
        <f t="shared" ref="I47:V47" si="10">I2+I14+I36</f>
        <v>2008</v>
      </c>
      <c r="J47">
        <f t="shared" si="10"/>
        <v>2742</v>
      </c>
      <c r="K47">
        <f t="shared" si="10"/>
        <v>0</v>
      </c>
      <c r="L47">
        <f t="shared" si="10"/>
        <v>0</v>
      </c>
      <c r="M47">
        <f t="shared" si="10"/>
        <v>0</v>
      </c>
      <c r="N47">
        <f t="shared" si="10"/>
        <v>0</v>
      </c>
      <c r="O47">
        <f t="shared" si="10"/>
        <v>0</v>
      </c>
      <c r="P47">
        <f t="shared" si="10"/>
        <v>0</v>
      </c>
      <c r="Q47">
        <f t="shared" si="10"/>
        <v>0</v>
      </c>
      <c r="R47">
        <f t="shared" si="10"/>
        <v>0</v>
      </c>
      <c r="S47">
        <f t="shared" si="10"/>
        <v>0</v>
      </c>
      <c r="T47">
        <f t="shared" si="10"/>
        <v>0</v>
      </c>
      <c r="U47">
        <f t="shared" si="10"/>
        <v>0</v>
      </c>
      <c r="V47">
        <f t="shared" si="10"/>
        <v>0</v>
      </c>
    </row>
    <row r="48" spans="1:22" x14ac:dyDescent="0.45">
      <c r="A48" s="4" t="s">
        <v>22</v>
      </c>
      <c r="B48" t="s">
        <v>0</v>
      </c>
      <c r="C48">
        <f t="shared" ref="C48:E55" si="11">C3+C15+C37</f>
        <v>213</v>
      </c>
      <c r="D48">
        <f t="shared" si="11"/>
        <v>277</v>
      </c>
      <c r="E48">
        <f t="shared" si="11"/>
        <v>324</v>
      </c>
      <c r="F48">
        <f t="shared" ref="F48:H48" si="12">F3+F15+F37</f>
        <v>409</v>
      </c>
      <c r="G48">
        <f t="shared" si="12"/>
        <v>516</v>
      </c>
      <c r="H48">
        <f t="shared" si="12"/>
        <v>658</v>
      </c>
      <c r="I48">
        <f t="shared" ref="I48:V48" si="13">I3+I15+I37</f>
        <v>816</v>
      </c>
      <c r="J48">
        <f t="shared" si="13"/>
        <v>937</v>
      </c>
      <c r="K48">
        <f t="shared" si="13"/>
        <v>0</v>
      </c>
      <c r="L48">
        <f t="shared" si="13"/>
        <v>0</v>
      </c>
      <c r="M48">
        <f t="shared" si="13"/>
        <v>0</v>
      </c>
      <c r="N48">
        <f t="shared" si="13"/>
        <v>0</v>
      </c>
      <c r="O48">
        <f t="shared" si="13"/>
        <v>0</v>
      </c>
      <c r="P48">
        <f t="shared" si="13"/>
        <v>0</v>
      </c>
      <c r="Q48">
        <f t="shared" si="13"/>
        <v>0</v>
      </c>
      <c r="R48">
        <f t="shared" si="13"/>
        <v>0</v>
      </c>
      <c r="S48">
        <f t="shared" si="13"/>
        <v>0</v>
      </c>
      <c r="T48">
        <f t="shared" si="13"/>
        <v>0</v>
      </c>
      <c r="U48">
        <f t="shared" si="13"/>
        <v>0</v>
      </c>
      <c r="V48">
        <f t="shared" si="13"/>
        <v>0</v>
      </c>
    </row>
    <row r="49" spans="1:22" x14ac:dyDescent="0.45">
      <c r="B49" t="s">
        <v>1</v>
      </c>
      <c r="C49">
        <f t="shared" si="11"/>
        <v>189</v>
      </c>
      <c r="D49">
        <f t="shared" si="11"/>
        <v>261</v>
      </c>
      <c r="E49">
        <f t="shared" si="11"/>
        <v>271</v>
      </c>
      <c r="F49">
        <f t="shared" ref="F49:H49" si="14">F4+F16+F38</f>
        <v>305</v>
      </c>
      <c r="G49">
        <f t="shared" si="14"/>
        <v>345</v>
      </c>
      <c r="H49">
        <f t="shared" si="14"/>
        <v>380</v>
      </c>
      <c r="I49">
        <f t="shared" ref="I49:V49" si="15">I4+I16+I38</f>
        <v>454</v>
      </c>
      <c r="J49">
        <f t="shared" si="15"/>
        <v>505</v>
      </c>
      <c r="K49">
        <f t="shared" si="15"/>
        <v>0</v>
      </c>
      <c r="L49">
        <f t="shared" si="15"/>
        <v>0</v>
      </c>
      <c r="M49">
        <f t="shared" si="15"/>
        <v>0</v>
      </c>
      <c r="N49">
        <f t="shared" si="15"/>
        <v>0</v>
      </c>
      <c r="O49">
        <f t="shared" si="15"/>
        <v>0</v>
      </c>
      <c r="P49">
        <f t="shared" si="15"/>
        <v>0</v>
      </c>
      <c r="Q49">
        <f t="shared" si="15"/>
        <v>0</v>
      </c>
      <c r="R49">
        <f t="shared" si="15"/>
        <v>0</v>
      </c>
      <c r="S49">
        <f t="shared" si="15"/>
        <v>0</v>
      </c>
      <c r="T49">
        <f t="shared" si="15"/>
        <v>0</v>
      </c>
      <c r="U49">
        <f t="shared" si="15"/>
        <v>0</v>
      </c>
      <c r="V49">
        <f t="shared" si="15"/>
        <v>0</v>
      </c>
    </row>
    <row r="50" spans="1:22" x14ac:dyDescent="0.45">
      <c r="B50" t="s">
        <v>2</v>
      </c>
      <c r="C50">
        <f t="shared" si="11"/>
        <v>40</v>
      </c>
      <c r="D50">
        <f t="shared" si="11"/>
        <v>49</v>
      </c>
      <c r="E50">
        <f t="shared" si="11"/>
        <v>51</v>
      </c>
      <c r="F50">
        <f t="shared" ref="F50:H50" si="16">F5+F17+F39</f>
        <v>67</v>
      </c>
      <c r="G50">
        <f t="shared" si="16"/>
        <v>82</v>
      </c>
      <c r="H50">
        <f t="shared" si="16"/>
        <v>112</v>
      </c>
      <c r="I50">
        <f t="shared" ref="I50:V50" si="17">I5+I17+I39</f>
        <v>139</v>
      </c>
      <c r="J50">
        <f t="shared" si="17"/>
        <v>202</v>
      </c>
      <c r="K50">
        <f t="shared" si="17"/>
        <v>0</v>
      </c>
      <c r="L50">
        <f t="shared" si="17"/>
        <v>0</v>
      </c>
      <c r="M50">
        <f t="shared" si="17"/>
        <v>0</v>
      </c>
      <c r="N50">
        <f t="shared" si="17"/>
        <v>0</v>
      </c>
      <c r="O50">
        <f t="shared" si="17"/>
        <v>0</v>
      </c>
      <c r="P50">
        <f t="shared" si="17"/>
        <v>0</v>
      </c>
      <c r="Q50">
        <f t="shared" si="17"/>
        <v>0</v>
      </c>
      <c r="R50">
        <f t="shared" si="17"/>
        <v>0</v>
      </c>
      <c r="S50">
        <f t="shared" si="17"/>
        <v>0</v>
      </c>
      <c r="T50">
        <f t="shared" si="17"/>
        <v>0</v>
      </c>
      <c r="U50">
        <f t="shared" si="17"/>
        <v>0</v>
      </c>
      <c r="V50">
        <f t="shared" si="17"/>
        <v>0</v>
      </c>
    </row>
    <row r="51" spans="1:22" x14ac:dyDescent="0.45">
      <c r="B51" t="s">
        <v>3</v>
      </c>
      <c r="C51">
        <f t="shared" si="11"/>
        <v>11</v>
      </c>
      <c r="D51">
        <f t="shared" si="11"/>
        <v>25</v>
      </c>
      <c r="E51">
        <f t="shared" si="11"/>
        <v>34</v>
      </c>
      <c r="F51">
        <f t="shared" ref="F51:H51" si="18">F6+F18+F40</f>
        <v>56</v>
      </c>
      <c r="G51">
        <f t="shared" si="18"/>
        <v>80</v>
      </c>
      <c r="H51">
        <f t="shared" si="18"/>
        <v>120</v>
      </c>
      <c r="I51">
        <f t="shared" ref="I51:V51" si="19">I6+I18+I40</f>
        <v>155</v>
      </c>
      <c r="J51">
        <f t="shared" si="19"/>
        <v>201</v>
      </c>
      <c r="K51">
        <f t="shared" si="19"/>
        <v>0</v>
      </c>
      <c r="L51">
        <f t="shared" si="19"/>
        <v>0</v>
      </c>
      <c r="M51">
        <f t="shared" si="19"/>
        <v>0</v>
      </c>
      <c r="N51">
        <f t="shared" si="19"/>
        <v>0</v>
      </c>
      <c r="O51">
        <f t="shared" si="19"/>
        <v>0</v>
      </c>
      <c r="P51">
        <f t="shared" si="19"/>
        <v>0</v>
      </c>
      <c r="Q51">
        <f t="shared" si="19"/>
        <v>0</v>
      </c>
      <c r="R51">
        <f t="shared" si="19"/>
        <v>0</v>
      </c>
      <c r="S51">
        <f t="shared" si="19"/>
        <v>0</v>
      </c>
      <c r="T51">
        <f t="shared" si="19"/>
        <v>0</v>
      </c>
      <c r="U51">
        <f t="shared" si="19"/>
        <v>0</v>
      </c>
      <c r="V51">
        <f t="shared" si="19"/>
        <v>0</v>
      </c>
    </row>
    <row r="52" spans="1:22" x14ac:dyDescent="0.45">
      <c r="B52" t="s">
        <v>4</v>
      </c>
      <c r="C52">
        <f t="shared" si="11"/>
        <v>9</v>
      </c>
      <c r="D52">
        <f t="shared" si="11"/>
        <v>21</v>
      </c>
      <c r="E52">
        <f t="shared" si="11"/>
        <v>18</v>
      </c>
      <c r="F52">
        <f t="shared" ref="F52:H52" si="20">F7+F19+F41</f>
        <v>22</v>
      </c>
      <c r="G52">
        <f t="shared" si="20"/>
        <v>26</v>
      </c>
      <c r="H52">
        <f t="shared" si="20"/>
        <v>21</v>
      </c>
      <c r="I52">
        <f t="shared" ref="I52:V52" si="21">I7+I19+I41</f>
        <v>24</v>
      </c>
      <c r="J52">
        <f t="shared" si="21"/>
        <v>42</v>
      </c>
      <c r="K52">
        <f t="shared" si="21"/>
        <v>0</v>
      </c>
      <c r="L52">
        <f t="shared" si="21"/>
        <v>0</v>
      </c>
      <c r="M52">
        <f t="shared" si="21"/>
        <v>0</v>
      </c>
      <c r="N52">
        <f t="shared" si="21"/>
        <v>0</v>
      </c>
      <c r="O52">
        <f t="shared" si="21"/>
        <v>0</v>
      </c>
      <c r="P52">
        <f t="shared" si="21"/>
        <v>0</v>
      </c>
      <c r="Q52">
        <f t="shared" si="21"/>
        <v>0</v>
      </c>
      <c r="R52">
        <f t="shared" si="21"/>
        <v>0</v>
      </c>
      <c r="S52">
        <f t="shared" si="21"/>
        <v>0</v>
      </c>
      <c r="T52">
        <f t="shared" si="21"/>
        <v>0</v>
      </c>
      <c r="U52">
        <f t="shared" si="21"/>
        <v>0</v>
      </c>
      <c r="V52">
        <f t="shared" si="21"/>
        <v>0</v>
      </c>
    </row>
    <row r="53" spans="1:22" x14ac:dyDescent="0.45">
      <c r="B53" t="s">
        <v>5</v>
      </c>
      <c r="C53">
        <f t="shared" si="11"/>
        <v>13</v>
      </c>
      <c r="D53">
        <f t="shared" si="11"/>
        <v>17</v>
      </c>
      <c r="E53">
        <f t="shared" si="11"/>
        <v>17</v>
      </c>
      <c r="F53">
        <f t="shared" ref="F53:H53" si="22">F8+F20+F42</f>
        <v>24</v>
      </c>
      <c r="G53">
        <f t="shared" si="22"/>
        <v>31</v>
      </c>
      <c r="H53">
        <f t="shared" si="22"/>
        <v>45</v>
      </c>
      <c r="I53">
        <f t="shared" ref="I53:V53" si="23">I8+I20+I42</f>
        <v>57</v>
      </c>
      <c r="J53">
        <f t="shared" si="23"/>
        <v>61</v>
      </c>
      <c r="K53">
        <f t="shared" si="23"/>
        <v>0</v>
      </c>
      <c r="L53">
        <f t="shared" si="23"/>
        <v>0</v>
      </c>
      <c r="M53">
        <f t="shared" si="23"/>
        <v>0</v>
      </c>
      <c r="N53">
        <f t="shared" si="23"/>
        <v>0</v>
      </c>
      <c r="O53">
        <f t="shared" si="23"/>
        <v>0</v>
      </c>
      <c r="P53">
        <f t="shared" si="23"/>
        <v>0</v>
      </c>
      <c r="Q53">
        <f t="shared" si="23"/>
        <v>0</v>
      </c>
      <c r="R53">
        <f t="shared" si="23"/>
        <v>0</v>
      </c>
      <c r="S53">
        <f t="shared" si="23"/>
        <v>0</v>
      </c>
      <c r="T53">
        <f t="shared" si="23"/>
        <v>0</v>
      </c>
      <c r="U53">
        <f t="shared" si="23"/>
        <v>0</v>
      </c>
      <c r="V53">
        <f t="shared" si="23"/>
        <v>0</v>
      </c>
    </row>
    <row r="54" spans="1:22" x14ac:dyDescent="0.45">
      <c r="B54" t="s">
        <v>6</v>
      </c>
      <c r="C54">
        <f t="shared" si="11"/>
        <v>10</v>
      </c>
      <c r="D54">
        <f t="shared" si="11"/>
        <v>12</v>
      </c>
      <c r="E54">
        <f t="shared" si="11"/>
        <v>12</v>
      </c>
      <c r="F54">
        <f t="shared" ref="F54:H54" si="24">F9+F21+F43</f>
        <v>17</v>
      </c>
      <c r="G54">
        <f t="shared" si="24"/>
        <v>34</v>
      </c>
      <c r="H54">
        <f t="shared" si="24"/>
        <v>60</v>
      </c>
      <c r="I54">
        <f t="shared" ref="I54:V54" si="25">I9+I21+I43</f>
        <v>78</v>
      </c>
      <c r="J54">
        <f t="shared" si="25"/>
        <v>112</v>
      </c>
      <c r="K54">
        <f t="shared" si="25"/>
        <v>0</v>
      </c>
      <c r="L54">
        <f t="shared" si="25"/>
        <v>0</v>
      </c>
      <c r="M54">
        <f t="shared" si="25"/>
        <v>0</v>
      </c>
      <c r="N54">
        <f t="shared" si="25"/>
        <v>0</v>
      </c>
      <c r="O54">
        <f t="shared" si="25"/>
        <v>0</v>
      </c>
      <c r="P54">
        <f t="shared" si="25"/>
        <v>0</v>
      </c>
      <c r="Q54">
        <f t="shared" si="25"/>
        <v>0</v>
      </c>
      <c r="R54">
        <f t="shared" si="25"/>
        <v>0</v>
      </c>
      <c r="S54">
        <f t="shared" si="25"/>
        <v>0</v>
      </c>
      <c r="T54">
        <f t="shared" si="25"/>
        <v>0</v>
      </c>
      <c r="U54">
        <f t="shared" si="25"/>
        <v>0</v>
      </c>
      <c r="V54">
        <f t="shared" si="25"/>
        <v>0</v>
      </c>
    </row>
    <row r="55" spans="1:22" x14ac:dyDescent="0.45">
      <c r="B55" t="s">
        <v>27</v>
      </c>
      <c r="C55">
        <f t="shared" si="11"/>
        <v>5</v>
      </c>
      <c r="D55">
        <f t="shared" si="11"/>
        <v>5</v>
      </c>
      <c r="E55">
        <f t="shared" si="11"/>
        <v>5</v>
      </c>
      <c r="F55">
        <f t="shared" ref="F55:H55" si="26">F10+F22+F44</f>
        <v>10</v>
      </c>
      <c r="G55">
        <f t="shared" si="26"/>
        <v>16</v>
      </c>
      <c r="H55">
        <f t="shared" si="26"/>
        <v>23</v>
      </c>
      <c r="I55">
        <f t="shared" ref="I55:V55" si="27">I10+I22+I44</f>
        <v>35</v>
      </c>
      <c r="J55">
        <f t="shared" si="27"/>
        <v>51</v>
      </c>
      <c r="K55">
        <f t="shared" si="27"/>
        <v>0</v>
      </c>
      <c r="L55">
        <f t="shared" si="27"/>
        <v>0</v>
      </c>
      <c r="M55">
        <f t="shared" si="27"/>
        <v>0</v>
      </c>
      <c r="N55">
        <f t="shared" si="27"/>
        <v>0</v>
      </c>
      <c r="O55">
        <f t="shared" si="27"/>
        <v>0</v>
      </c>
      <c r="P55">
        <f t="shared" si="27"/>
        <v>0</v>
      </c>
      <c r="Q55">
        <f t="shared" si="27"/>
        <v>0</v>
      </c>
      <c r="R55">
        <f t="shared" si="27"/>
        <v>0</v>
      </c>
      <c r="S55">
        <f t="shared" si="27"/>
        <v>0</v>
      </c>
      <c r="T55">
        <f t="shared" si="27"/>
        <v>0</v>
      </c>
      <c r="U55">
        <f t="shared" si="27"/>
        <v>0</v>
      </c>
      <c r="V55">
        <f t="shared" si="27"/>
        <v>0</v>
      </c>
    </row>
    <row r="58" spans="1:22" x14ac:dyDescent="0.45">
      <c r="C58" s="1"/>
      <c r="D58" s="1"/>
      <c r="E58" s="1"/>
      <c r="F58" s="1"/>
      <c r="G58" s="1"/>
      <c r="H58" s="1"/>
    </row>
    <row r="60" spans="1:22" x14ac:dyDescent="0.45">
      <c r="A60" s="10" t="s">
        <v>15</v>
      </c>
      <c r="B60" t="s">
        <v>8</v>
      </c>
      <c r="D60">
        <f t="shared" ref="D60:H68" si="28">D47-C47</f>
        <v>335</v>
      </c>
      <c r="E60">
        <f t="shared" si="28"/>
        <v>190</v>
      </c>
      <c r="F60">
        <f t="shared" si="28"/>
        <v>249</v>
      </c>
      <c r="G60">
        <f t="shared" si="28"/>
        <v>171</v>
      </c>
      <c r="H60">
        <f t="shared" si="28"/>
        <v>280</v>
      </c>
      <c r="I60">
        <f t="shared" ref="I60:V60" si="29">I47-H47</f>
        <v>231</v>
      </c>
      <c r="J60">
        <f t="shared" si="29"/>
        <v>734</v>
      </c>
      <c r="K60">
        <f t="shared" si="29"/>
        <v>-2742</v>
      </c>
      <c r="L60">
        <f t="shared" si="29"/>
        <v>0</v>
      </c>
      <c r="M60">
        <f t="shared" si="29"/>
        <v>0</v>
      </c>
      <c r="N60">
        <f t="shared" si="29"/>
        <v>0</v>
      </c>
      <c r="O60">
        <f t="shared" si="29"/>
        <v>0</v>
      </c>
      <c r="P60">
        <f t="shared" si="29"/>
        <v>0</v>
      </c>
      <c r="Q60">
        <f t="shared" si="29"/>
        <v>0</v>
      </c>
      <c r="R60">
        <f t="shared" si="29"/>
        <v>0</v>
      </c>
      <c r="S60">
        <f t="shared" si="29"/>
        <v>0</v>
      </c>
      <c r="T60">
        <f t="shared" si="29"/>
        <v>0</v>
      </c>
      <c r="U60">
        <f t="shared" si="29"/>
        <v>0</v>
      </c>
      <c r="V60">
        <f t="shared" si="29"/>
        <v>0</v>
      </c>
    </row>
    <row r="61" spans="1:22" x14ac:dyDescent="0.45">
      <c r="A61" s="4" t="s">
        <v>22</v>
      </c>
      <c r="B61" t="s">
        <v>0</v>
      </c>
      <c r="D61">
        <f t="shared" si="28"/>
        <v>64</v>
      </c>
      <c r="E61">
        <f t="shared" si="28"/>
        <v>47</v>
      </c>
      <c r="F61">
        <f t="shared" si="28"/>
        <v>85</v>
      </c>
      <c r="G61">
        <f t="shared" si="28"/>
        <v>107</v>
      </c>
      <c r="H61">
        <f t="shared" si="28"/>
        <v>142</v>
      </c>
      <c r="I61">
        <f t="shared" ref="I61:V61" si="30">I48-H48</f>
        <v>158</v>
      </c>
      <c r="J61">
        <f t="shared" si="30"/>
        <v>121</v>
      </c>
      <c r="K61">
        <f t="shared" si="30"/>
        <v>-937</v>
      </c>
      <c r="L61">
        <f t="shared" si="30"/>
        <v>0</v>
      </c>
      <c r="M61">
        <f t="shared" si="30"/>
        <v>0</v>
      </c>
      <c r="N61">
        <f t="shared" si="30"/>
        <v>0</v>
      </c>
      <c r="O61">
        <f t="shared" si="30"/>
        <v>0</v>
      </c>
      <c r="P61">
        <f t="shared" si="30"/>
        <v>0</v>
      </c>
      <c r="Q61">
        <f t="shared" si="30"/>
        <v>0</v>
      </c>
      <c r="R61">
        <f t="shared" si="30"/>
        <v>0</v>
      </c>
      <c r="S61">
        <f t="shared" si="30"/>
        <v>0</v>
      </c>
      <c r="T61">
        <f t="shared" si="30"/>
        <v>0</v>
      </c>
      <c r="U61">
        <f t="shared" si="30"/>
        <v>0</v>
      </c>
      <c r="V61">
        <f t="shared" si="30"/>
        <v>0</v>
      </c>
    </row>
    <row r="62" spans="1:22" x14ac:dyDescent="0.45">
      <c r="B62" t="s">
        <v>1</v>
      </c>
      <c r="D62">
        <f t="shared" si="28"/>
        <v>72</v>
      </c>
      <c r="E62">
        <f t="shared" si="28"/>
        <v>10</v>
      </c>
      <c r="F62">
        <f t="shared" si="28"/>
        <v>34</v>
      </c>
      <c r="G62">
        <f t="shared" si="28"/>
        <v>40</v>
      </c>
      <c r="H62">
        <f t="shared" si="28"/>
        <v>35</v>
      </c>
      <c r="I62">
        <f t="shared" ref="I62:V62" si="31">I49-H49</f>
        <v>74</v>
      </c>
      <c r="J62">
        <f t="shared" si="31"/>
        <v>51</v>
      </c>
      <c r="K62">
        <f t="shared" si="31"/>
        <v>-505</v>
      </c>
      <c r="L62">
        <f t="shared" si="31"/>
        <v>0</v>
      </c>
      <c r="M62">
        <f t="shared" si="31"/>
        <v>0</v>
      </c>
      <c r="N62">
        <f t="shared" si="31"/>
        <v>0</v>
      </c>
      <c r="O62">
        <f t="shared" si="31"/>
        <v>0</v>
      </c>
      <c r="P62">
        <f t="shared" si="31"/>
        <v>0</v>
      </c>
      <c r="Q62">
        <f t="shared" si="31"/>
        <v>0</v>
      </c>
      <c r="R62">
        <f t="shared" si="31"/>
        <v>0</v>
      </c>
      <c r="S62">
        <f t="shared" si="31"/>
        <v>0</v>
      </c>
      <c r="T62">
        <f t="shared" si="31"/>
        <v>0</v>
      </c>
      <c r="U62">
        <f t="shared" si="31"/>
        <v>0</v>
      </c>
      <c r="V62">
        <f t="shared" si="31"/>
        <v>0</v>
      </c>
    </row>
    <row r="63" spans="1:22" x14ac:dyDescent="0.45">
      <c r="B63" t="s">
        <v>2</v>
      </c>
      <c r="D63">
        <f t="shared" si="28"/>
        <v>9</v>
      </c>
      <c r="E63">
        <f t="shared" si="28"/>
        <v>2</v>
      </c>
      <c r="F63">
        <f t="shared" si="28"/>
        <v>16</v>
      </c>
      <c r="G63">
        <f t="shared" si="28"/>
        <v>15</v>
      </c>
      <c r="H63">
        <f t="shared" si="28"/>
        <v>30</v>
      </c>
      <c r="I63">
        <f t="shared" ref="I63:V63" si="32">I50-H50</f>
        <v>27</v>
      </c>
      <c r="J63">
        <f t="shared" si="32"/>
        <v>63</v>
      </c>
      <c r="K63">
        <f t="shared" si="32"/>
        <v>-202</v>
      </c>
      <c r="L63">
        <f t="shared" si="32"/>
        <v>0</v>
      </c>
      <c r="M63">
        <f t="shared" si="32"/>
        <v>0</v>
      </c>
      <c r="N63">
        <f t="shared" si="32"/>
        <v>0</v>
      </c>
      <c r="O63">
        <f t="shared" si="32"/>
        <v>0</v>
      </c>
      <c r="P63">
        <f t="shared" si="32"/>
        <v>0</v>
      </c>
      <c r="Q63">
        <f t="shared" si="32"/>
        <v>0</v>
      </c>
      <c r="R63">
        <f t="shared" si="32"/>
        <v>0</v>
      </c>
      <c r="S63">
        <f t="shared" si="32"/>
        <v>0</v>
      </c>
      <c r="T63">
        <f t="shared" si="32"/>
        <v>0</v>
      </c>
      <c r="U63">
        <f t="shared" si="32"/>
        <v>0</v>
      </c>
      <c r="V63">
        <f t="shared" si="32"/>
        <v>0</v>
      </c>
    </row>
    <row r="64" spans="1:22" x14ac:dyDescent="0.45">
      <c r="B64" t="s">
        <v>3</v>
      </c>
      <c r="D64">
        <f t="shared" si="28"/>
        <v>14</v>
      </c>
      <c r="E64">
        <f t="shared" si="28"/>
        <v>9</v>
      </c>
      <c r="F64">
        <f t="shared" si="28"/>
        <v>22</v>
      </c>
      <c r="G64">
        <f t="shared" si="28"/>
        <v>24</v>
      </c>
      <c r="H64">
        <f t="shared" si="28"/>
        <v>40</v>
      </c>
      <c r="I64">
        <f t="shared" ref="I64:V64" si="33">I51-H51</f>
        <v>35</v>
      </c>
      <c r="J64">
        <f t="shared" si="33"/>
        <v>46</v>
      </c>
      <c r="K64">
        <f t="shared" si="33"/>
        <v>-201</v>
      </c>
      <c r="L64">
        <f t="shared" si="33"/>
        <v>0</v>
      </c>
      <c r="M64">
        <f t="shared" si="33"/>
        <v>0</v>
      </c>
      <c r="N64">
        <f t="shared" si="33"/>
        <v>0</v>
      </c>
      <c r="O64">
        <f t="shared" si="33"/>
        <v>0</v>
      </c>
      <c r="P64">
        <f t="shared" si="33"/>
        <v>0</v>
      </c>
      <c r="Q64">
        <f t="shared" si="33"/>
        <v>0</v>
      </c>
      <c r="R64">
        <f t="shared" si="33"/>
        <v>0</v>
      </c>
      <c r="S64">
        <f t="shared" si="33"/>
        <v>0</v>
      </c>
      <c r="T64">
        <f t="shared" si="33"/>
        <v>0</v>
      </c>
      <c r="U64">
        <f t="shared" si="33"/>
        <v>0</v>
      </c>
      <c r="V64">
        <f t="shared" si="33"/>
        <v>0</v>
      </c>
    </row>
    <row r="65" spans="1:22" x14ac:dyDescent="0.45">
      <c r="B65" t="s">
        <v>4</v>
      </c>
      <c r="D65">
        <f t="shared" si="28"/>
        <v>12</v>
      </c>
      <c r="E65">
        <f t="shared" si="28"/>
        <v>-3</v>
      </c>
      <c r="F65">
        <f t="shared" si="28"/>
        <v>4</v>
      </c>
      <c r="G65">
        <f t="shared" si="28"/>
        <v>4</v>
      </c>
      <c r="H65">
        <f t="shared" si="28"/>
        <v>-5</v>
      </c>
      <c r="I65">
        <f t="shared" ref="I65:V65" si="34">I52-H52</f>
        <v>3</v>
      </c>
      <c r="J65">
        <f t="shared" si="34"/>
        <v>18</v>
      </c>
      <c r="K65">
        <f t="shared" si="34"/>
        <v>-42</v>
      </c>
      <c r="L65">
        <f t="shared" si="34"/>
        <v>0</v>
      </c>
      <c r="M65">
        <f t="shared" si="34"/>
        <v>0</v>
      </c>
      <c r="N65">
        <f t="shared" si="34"/>
        <v>0</v>
      </c>
      <c r="O65">
        <f t="shared" si="34"/>
        <v>0</v>
      </c>
      <c r="P65">
        <f t="shared" si="34"/>
        <v>0</v>
      </c>
      <c r="Q65">
        <f t="shared" si="34"/>
        <v>0</v>
      </c>
      <c r="R65">
        <f t="shared" si="34"/>
        <v>0</v>
      </c>
      <c r="S65">
        <f t="shared" si="34"/>
        <v>0</v>
      </c>
      <c r="T65">
        <f t="shared" si="34"/>
        <v>0</v>
      </c>
      <c r="U65">
        <f t="shared" si="34"/>
        <v>0</v>
      </c>
      <c r="V65">
        <f t="shared" si="34"/>
        <v>0</v>
      </c>
    </row>
    <row r="66" spans="1:22" x14ac:dyDescent="0.45">
      <c r="B66" t="s">
        <v>5</v>
      </c>
      <c r="D66">
        <f t="shared" si="28"/>
        <v>4</v>
      </c>
      <c r="E66">
        <f t="shared" si="28"/>
        <v>0</v>
      </c>
      <c r="F66">
        <f t="shared" si="28"/>
        <v>7</v>
      </c>
      <c r="G66">
        <f t="shared" si="28"/>
        <v>7</v>
      </c>
      <c r="H66">
        <f t="shared" si="28"/>
        <v>14</v>
      </c>
      <c r="I66">
        <f t="shared" ref="I66:V66" si="35">I53-H53</f>
        <v>12</v>
      </c>
      <c r="J66">
        <f t="shared" si="35"/>
        <v>4</v>
      </c>
      <c r="K66">
        <f t="shared" si="35"/>
        <v>-61</v>
      </c>
      <c r="L66">
        <f t="shared" si="35"/>
        <v>0</v>
      </c>
      <c r="M66">
        <f t="shared" si="35"/>
        <v>0</v>
      </c>
      <c r="N66">
        <f t="shared" si="35"/>
        <v>0</v>
      </c>
      <c r="O66">
        <f t="shared" si="35"/>
        <v>0</v>
      </c>
      <c r="P66">
        <f t="shared" si="35"/>
        <v>0</v>
      </c>
      <c r="Q66">
        <f t="shared" si="35"/>
        <v>0</v>
      </c>
      <c r="R66">
        <f t="shared" si="35"/>
        <v>0</v>
      </c>
      <c r="S66">
        <f t="shared" si="35"/>
        <v>0</v>
      </c>
      <c r="T66">
        <f t="shared" si="35"/>
        <v>0</v>
      </c>
      <c r="U66">
        <f t="shared" si="35"/>
        <v>0</v>
      </c>
      <c r="V66">
        <f t="shared" si="35"/>
        <v>0</v>
      </c>
    </row>
    <row r="67" spans="1:22" x14ac:dyDescent="0.45">
      <c r="B67" t="s">
        <v>6</v>
      </c>
      <c r="D67">
        <f t="shared" si="28"/>
        <v>2</v>
      </c>
      <c r="E67">
        <f t="shared" si="28"/>
        <v>0</v>
      </c>
      <c r="F67">
        <f t="shared" si="28"/>
        <v>5</v>
      </c>
      <c r="G67">
        <f t="shared" si="28"/>
        <v>17</v>
      </c>
      <c r="H67">
        <f t="shared" si="28"/>
        <v>26</v>
      </c>
      <c r="I67">
        <f t="shared" ref="I67:V67" si="36">I54-H54</f>
        <v>18</v>
      </c>
      <c r="J67">
        <f t="shared" si="36"/>
        <v>34</v>
      </c>
      <c r="K67">
        <f t="shared" si="36"/>
        <v>-112</v>
      </c>
      <c r="L67">
        <f t="shared" si="36"/>
        <v>0</v>
      </c>
      <c r="M67">
        <f t="shared" si="36"/>
        <v>0</v>
      </c>
      <c r="N67">
        <f t="shared" si="36"/>
        <v>0</v>
      </c>
      <c r="O67">
        <f t="shared" si="36"/>
        <v>0</v>
      </c>
      <c r="P67">
        <f t="shared" si="36"/>
        <v>0</v>
      </c>
      <c r="Q67">
        <f t="shared" si="36"/>
        <v>0</v>
      </c>
      <c r="R67">
        <f t="shared" si="36"/>
        <v>0</v>
      </c>
      <c r="S67">
        <f t="shared" si="36"/>
        <v>0</v>
      </c>
      <c r="T67">
        <f t="shared" si="36"/>
        <v>0</v>
      </c>
      <c r="U67">
        <f t="shared" si="36"/>
        <v>0</v>
      </c>
      <c r="V67">
        <f t="shared" si="36"/>
        <v>0</v>
      </c>
    </row>
    <row r="68" spans="1:22" x14ac:dyDescent="0.45">
      <c r="B68" t="s">
        <v>27</v>
      </c>
      <c r="D68">
        <f t="shared" si="28"/>
        <v>0</v>
      </c>
      <c r="E68">
        <f t="shared" si="28"/>
        <v>0</v>
      </c>
      <c r="F68">
        <f t="shared" si="28"/>
        <v>5</v>
      </c>
      <c r="G68">
        <f t="shared" si="28"/>
        <v>6</v>
      </c>
      <c r="H68">
        <f t="shared" si="28"/>
        <v>7</v>
      </c>
      <c r="I68">
        <f t="shared" ref="I68:V68" si="37">I55-H55</f>
        <v>12</v>
      </c>
      <c r="J68">
        <f t="shared" si="37"/>
        <v>16</v>
      </c>
      <c r="K68">
        <f t="shared" si="37"/>
        <v>-51</v>
      </c>
      <c r="L68">
        <f t="shared" si="37"/>
        <v>0</v>
      </c>
      <c r="M68">
        <f t="shared" si="37"/>
        <v>0</v>
      </c>
      <c r="N68">
        <f t="shared" si="37"/>
        <v>0</v>
      </c>
      <c r="O68">
        <f t="shared" si="37"/>
        <v>0</v>
      </c>
      <c r="P68">
        <f t="shared" si="37"/>
        <v>0</v>
      </c>
      <c r="Q68">
        <f t="shared" si="37"/>
        <v>0</v>
      </c>
      <c r="R68">
        <f t="shared" si="37"/>
        <v>0</v>
      </c>
      <c r="S68">
        <f t="shared" si="37"/>
        <v>0</v>
      </c>
      <c r="T68">
        <f t="shared" si="37"/>
        <v>0</v>
      </c>
      <c r="U68">
        <f t="shared" si="37"/>
        <v>0</v>
      </c>
      <c r="V68">
        <f t="shared" si="37"/>
        <v>0</v>
      </c>
    </row>
    <row r="71" spans="1:22" x14ac:dyDescent="0.45">
      <c r="A71" s="10" t="s">
        <v>17</v>
      </c>
      <c r="B71" t="s">
        <v>8</v>
      </c>
      <c r="D71" s="2">
        <f>IF(C47=0,0,D60/C47)</f>
        <v>0.60688405797101452</v>
      </c>
      <c r="E71" s="2">
        <f t="shared" ref="E71:V71" si="38">IF(D47=0,0,E60/D47)</f>
        <v>0.21420518602029312</v>
      </c>
      <c r="F71" s="2">
        <f t="shared" si="38"/>
        <v>0.23119777158774374</v>
      </c>
      <c r="G71" s="2">
        <f t="shared" si="38"/>
        <v>0.12895927601809956</v>
      </c>
      <c r="H71" s="2">
        <f t="shared" si="38"/>
        <v>0.18704074816299265</v>
      </c>
      <c r="I71" s="2">
        <f t="shared" si="38"/>
        <v>0.12999437253798538</v>
      </c>
      <c r="J71" s="2">
        <f t="shared" si="38"/>
        <v>0.3655378486055777</v>
      </c>
      <c r="K71" s="2">
        <f t="shared" si="38"/>
        <v>-1</v>
      </c>
      <c r="L71" s="2">
        <f t="shared" si="38"/>
        <v>0</v>
      </c>
      <c r="M71" s="2">
        <f t="shared" si="38"/>
        <v>0</v>
      </c>
      <c r="N71" s="2">
        <f t="shared" si="38"/>
        <v>0</v>
      </c>
      <c r="O71" s="2">
        <f t="shared" si="38"/>
        <v>0</v>
      </c>
      <c r="P71" s="2">
        <f t="shared" si="38"/>
        <v>0</v>
      </c>
      <c r="Q71" s="2">
        <f t="shared" si="38"/>
        <v>0</v>
      </c>
      <c r="R71" s="2">
        <f t="shared" si="38"/>
        <v>0</v>
      </c>
      <c r="S71" s="2">
        <f t="shared" si="38"/>
        <v>0</v>
      </c>
      <c r="T71" s="2">
        <f t="shared" si="38"/>
        <v>0</v>
      </c>
      <c r="U71" s="2">
        <f t="shared" si="38"/>
        <v>0</v>
      </c>
      <c r="V71" s="2">
        <f t="shared" si="38"/>
        <v>0</v>
      </c>
    </row>
    <row r="72" spans="1:22" x14ac:dyDescent="0.45">
      <c r="A72" s="4" t="s">
        <v>22</v>
      </c>
      <c r="B72" t="s">
        <v>0</v>
      </c>
      <c r="D72" s="2">
        <f t="shared" ref="D72:V72" si="39">IF(C48=0,0,D61/C48)</f>
        <v>0.30046948356807512</v>
      </c>
      <c r="E72" s="2">
        <f t="shared" si="39"/>
        <v>0.16967509025270758</v>
      </c>
      <c r="F72" s="2">
        <f t="shared" si="39"/>
        <v>0.26234567901234568</v>
      </c>
      <c r="G72" s="2">
        <f t="shared" si="39"/>
        <v>0.26161369193154033</v>
      </c>
      <c r="H72" s="2">
        <f t="shared" si="39"/>
        <v>0.27519379844961239</v>
      </c>
      <c r="I72" s="2">
        <f t="shared" si="39"/>
        <v>0.24012158054711247</v>
      </c>
      <c r="J72" s="2">
        <f t="shared" si="39"/>
        <v>0.1482843137254902</v>
      </c>
      <c r="K72" s="2">
        <f t="shared" si="39"/>
        <v>-1</v>
      </c>
      <c r="L72" s="2">
        <f t="shared" si="39"/>
        <v>0</v>
      </c>
      <c r="M72" s="2">
        <f t="shared" si="39"/>
        <v>0</v>
      </c>
      <c r="N72" s="2">
        <f t="shared" si="39"/>
        <v>0</v>
      </c>
      <c r="O72" s="2">
        <f t="shared" si="39"/>
        <v>0</v>
      </c>
      <c r="P72" s="2">
        <f t="shared" si="39"/>
        <v>0</v>
      </c>
      <c r="Q72" s="2">
        <f t="shared" si="39"/>
        <v>0</v>
      </c>
      <c r="R72" s="2">
        <f t="shared" si="39"/>
        <v>0</v>
      </c>
      <c r="S72" s="2">
        <f t="shared" si="39"/>
        <v>0</v>
      </c>
      <c r="T72" s="2">
        <f t="shared" si="39"/>
        <v>0</v>
      </c>
      <c r="U72" s="2">
        <f t="shared" si="39"/>
        <v>0</v>
      </c>
      <c r="V72" s="2">
        <f t="shared" si="39"/>
        <v>0</v>
      </c>
    </row>
    <row r="73" spans="1:22" x14ac:dyDescent="0.45">
      <c r="B73" t="s">
        <v>1</v>
      </c>
      <c r="D73" s="2">
        <f t="shared" ref="D73:V73" si="40">IF(C49=0,0,D62/C49)</f>
        <v>0.38095238095238093</v>
      </c>
      <c r="E73" s="2">
        <f t="shared" si="40"/>
        <v>3.8314176245210725E-2</v>
      </c>
      <c r="F73" s="2">
        <f t="shared" si="40"/>
        <v>0.12546125461254612</v>
      </c>
      <c r="G73" s="2">
        <f t="shared" si="40"/>
        <v>0.13114754098360656</v>
      </c>
      <c r="H73" s="2">
        <f t="shared" si="40"/>
        <v>0.10144927536231885</v>
      </c>
      <c r="I73" s="2">
        <f t="shared" si="40"/>
        <v>0.19473684210526315</v>
      </c>
      <c r="J73" s="2">
        <f t="shared" si="40"/>
        <v>0.11233480176211454</v>
      </c>
      <c r="K73" s="2">
        <f t="shared" si="40"/>
        <v>-1</v>
      </c>
      <c r="L73" s="2">
        <f t="shared" si="40"/>
        <v>0</v>
      </c>
      <c r="M73" s="2">
        <f t="shared" si="40"/>
        <v>0</v>
      </c>
      <c r="N73" s="2">
        <f t="shared" si="40"/>
        <v>0</v>
      </c>
      <c r="O73" s="2">
        <f t="shared" si="40"/>
        <v>0</v>
      </c>
      <c r="P73" s="2">
        <f t="shared" si="40"/>
        <v>0</v>
      </c>
      <c r="Q73" s="2">
        <f t="shared" si="40"/>
        <v>0</v>
      </c>
      <c r="R73" s="2">
        <f t="shared" si="40"/>
        <v>0</v>
      </c>
      <c r="S73" s="2">
        <f t="shared" si="40"/>
        <v>0</v>
      </c>
      <c r="T73" s="2">
        <f t="shared" si="40"/>
        <v>0</v>
      </c>
      <c r="U73" s="2">
        <f t="shared" si="40"/>
        <v>0</v>
      </c>
      <c r="V73" s="2">
        <f t="shared" si="40"/>
        <v>0</v>
      </c>
    </row>
    <row r="74" spans="1:22" x14ac:dyDescent="0.45">
      <c r="B74" t="s">
        <v>2</v>
      </c>
      <c r="D74" s="2">
        <f t="shared" ref="D74:V74" si="41">IF(C50=0,0,D63/C50)</f>
        <v>0.22500000000000001</v>
      </c>
      <c r="E74" s="2">
        <f t="shared" si="41"/>
        <v>4.0816326530612242E-2</v>
      </c>
      <c r="F74" s="2">
        <f t="shared" si="41"/>
        <v>0.31372549019607843</v>
      </c>
      <c r="G74" s="2">
        <f t="shared" si="41"/>
        <v>0.22388059701492538</v>
      </c>
      <c r="H74" s="2">
        <f t="shared" si="41"/>
        <v>0.36585365853658536</v>
      </c>
      <c r="I74" s="2">
        <f t="shared" si="41"/>
        <v>0.24107142857142858</v>
      </c>
      <c r="J74" s="2">
        <f t="shared" si="41"/>
        <v>0.45323741007194246</v>
      </c>
      <c r="K74" s="2">
        <f t="shared" si="41"/>
        <v>-1</v>
      </c>
      <c r="L74" s="2">
        <f t="shared" si="41"/>
        <v>0</v>
      </c>
      <c r="M74" s="2">
        <f t="shared" si="41"/>
        <v>0</v>
      </c>
      <c r="N74" s="2">
        <f t="shared" si="41"/>
        <v>0</v>
      </c>
      <c r="O74" s="2">
        <f t="shared" si="41"/>
        <v>0</v>
      </c>
      <c r="P74" s="2">
        <f t="shared" si="41"/>
        <v>0</v>
      </c>
      <c r="Q74" s="2">
        <f t="shared" si="41"/>
        <v>0</v>
      </c>
      <c r="R74" s="2">
        <f t="shared" si="41"/>
        <v>0</v>
      </c>
      <c r="S74" s="2">
        <f t="shared" si="41"/>
        <v>0</v>
      </c>
      <c r="T74" s="2">
        <f t="shared" si="41"/>
        <v>0</v>
      </c>
      <c r="U74" s="2">
        <f t="shared" si="41"/>
        <v>0</v>
      </c>
      <c r="V74" s="2">
        <f t="shared" si="41"/>
        <v>0</v>
      </c>
    </row>
    <row r="75" spans="1:22" x14ac:dyDescent="0.45">
      <c r="B75" t="s">
        <v>3</v>
      </c>
      <c r="D75" s="2">
        <f t="shared" ref="D75:V75" si="42">IF(C51=0,0,D64/C51)</f>
        <v>1.2727272727272727</v>
      </c>
      <c r="E75" s="2">
        <f t="shared" si="42"/>
        <v>0.36</v>
      </c>
      <c r="F75" s="2">
        <f t="shared" si="42"/>
        <v>0.6470588235294118</v>
      </c>
      <c r="G75" s="2">
        <f t="shared" si="42"/>
        <v>0.42857142857142855</v>
      </c>
      <c r="H75" s="2">
        <f t="shared" si="42"/>
        <v>0.5</v>
      </c>
      <c r="I75" s="2">
        <f t="shared" si="42"/>
        <v>0.29166666666666669</v>
      </c>
      <c r="J75" s="2">
        <f t="shared" si="42"/>
        <v>0.29677419354838708</v>
      </c>
      <c r="K75" s="2">
        <f t="shared" si="42"/>
        <v>-1</v>
      </c>
      <c r="L75" s="2">
        <f t="shared" si="42"/>
        <v>0</v>
      </c>
      <c r="M75" s="2">
        <f t="shared" si="42"/>
        <v>0</v>
      </c>
      <c r="N75" s="2">
        <f t="shared" si="42"/>
        <v>0</v>
      </c>
      <c r="O75" s="2">
        <f t="shared" si="42"/>
        <v>0</v>
      </c>
      <c r="P75" s="2">
        <f t="shared" si="42"/>
        <v>0</v>
      </c>
      <c r="Q75" s="2">
        <f t="shared" si="42"/>
        <v>0</v>
      </c>
      <c r="R75" s="2">
        <f t="shared" si="42"/>
        <v>0</v>
      </c>
      <c r="S75" s="2">
        <f t="shared" si="42"/>
        <v>0</v>
      </c>
      <c r="T75" s="2">
        <f t="shared" si="42"/>
        <v>0</v>
      </c>
      <c r="U75" s="2">
        <f t="shared" si="42"/>
        <v>0</v>
      </c>
      <c r="V75" s="2">
        <f t="shared" si="42"/>
        <v>0</v>
      </c>
    </row>
    <row r="76" spans="1:22" x14ac:dyDescent="0.45">
      <c r="B76" t="s">
        <v>4</v>
      </c>
      <c r="D76" s="2">
        <f t="shared" ref="D76:V76" si="43">IF(C52=0,0,D65/C52)</f>
        <v>1.3333333333333333</v>
      </c>
      <c r="E76" s="2">
        <f t="shared" si="43"/>
        <v>-0.14285714285714285</v>
      </c>
      <c r="F76" s="2">
        <f t="shared" si="43"/>
        <v>0.22222222222222221</v>
      </c>
      <c r="G76" s="2">
        <f t="shared" si="43"/>
        <v>0.18181818181818182</v>
      </c>
      <c r="H76" s="2">
        <f t="shared" si="43"/>
        <v>-0.19230769230769232</v>
      </c>
      <c r="I76" s="2">
        <f t="shared" si="43"/>
        <v>0.14285714285714285</v>
      </c>
      <c r="J76" s="2">
        <f t="shared" si="43"/>
        <v>0.75</v>
      </c>
      <c r="K76" s="2">
        <f t="shared" si="43"/>
        <v>-1</v>
      </c>
      <c r="L76" s="2">
        <f t="shared" si="43"/>
        <v>0</v>
      </c>
      <c r="M76" s="2">
        <f t="shared" si="43"/>
        <v>0</v>
      </c>
      <c r="N76" s="2">
        <f t="shared" si="43"/>
        <v>0</v>
      </c>
      <c r="O76" s="2">
        <f t="shared" si="43"/>
        <v>0</v>
      </c>
      <c r="P76" s="2">
        <f t="shared" si="43"/>
        <v>0</v>
      </c>
      <c r="Q76" s="2">
        <f t="shared" si="43"/>
        <v>0</v>
      </c>
      <c r="R76" s="2">
        <f t="shared" si="43"/>
        <v>0</v>
      </c>
      <c r="S76" s="2">
        <f t="shared" si="43"/>
        <v>0</v>
      </c>
      <c r="T76" s="2">
        <f t="shared" si="43"/>
        <v>0</v>
      </c>
      <c r="U76" s="2">
        <f t="shared" si="43"/>
        <v>0</v>
      </c>
      <c r="V76" s="2">
        <f t="shared" si="43"/>
        <v>0</v>
      </c>
    </row>
    <row r="77" spans="1:22" x14ac:dyDescent="0.45">
      <c r="B77" t="s">
        <v>5</v>
      </c>
      <c r="D77" s="2">
        <f t="shared" ref="D77:V77" si="44">IF(C53=0,0,D66/C53)</f>
        <v>0.30769230769230771</v>
      </c>
      <c r="E77" s="2">
        <f t="shared" si="44"/>
        <v>0</v>
      </c>
      <c r="F77" s="2">
        <f t="shared" si="44"/>
        <v>0.41176470588235292</v>
      </c>
      <c r="G77" s="2">
        <f t="shared" si="44"/>
        <v>0.29166666666666669</v>
      </c>
      <c r="H77" s="2">
        <f t="shared" si="44"/>
        <v>0.45161290322580644</v>
      </c>
      <c r="I77" s="2">
        <f t="shared" si="44"/>
        <v>0.26666666666666666</v>
      </c>
      <c r="J77" s="2">
        <f t="shared" si="44"/>
        <v>7.0175438596491224E-2</v>
      </c>
      <c r="K77" s="2">
        <f t="shared" si="44"/>
        <v>-1</v>
      </c>
      <c r="L77" s="2">
        <f t="shared" si="44"/>
        <v>0</v>
      </c>
      <c r="M77" s="2">
        <f t="shared" si="44"/>
        <v>0</v>
      </c>
      <c r="N77" s="2">
        <f t="shared" si="44"/>
        <v>0</v>
      </c>
      <c r="O77" s="2">
        <f t="shared" si="44"/>
        <v>0</v>
      </c>
      <c r="P77" s="2">
        <f t="shared" si="44"/>
        <v>0</v>
      </c>
      <c r="Q77" s="2">
        <f t="shared" si="44"/>
        <v>0</v>
      </c>
      <c r="R77" s="2">
        <f t="shared" si="44"/>
        <v>0</v>
      </c>
      <c r="S77" s="2">
        <f t="shared" si="44"/>
        <v>0</v>
      </c>
      <c r="T77" s="2">
        <f t="shared" si="44"/>
        <v>0</v>
      </c>
      <c r="U77" s="2">
        <f t="shared" si="44"/>
        <v>0</v>
      </c>
      <c r="V77" s="2">
        <f t="shared" si="44"/>
        <v>0</v>
      </c>
    </row>
    <row r="78" spans="1:22" x14ac:dyDescent="0.45">
      <c r="B78" t="s">
        <v>6</v>
      </c>
      <c r="D78" s="2">
        <f t="shared" ref="D78:V78" si="45">IF(C54=0,0,D67/C54)</f>
        <v>0.2</v>
      </c>
      <c r="E78" s="2">
        <f t="shared" si="45"/>
        <v>0</v>
      </c>
      <c r="F78" s="2">
        <f t="shared" si="45"/>
        <v>0.41666666666666669</v>
      </c>
      <c r="G78" s="2">
        <f t="shared" si="45"/>
        <v>1</v>
      </c>
      <c r="H78" s="2">
        <f t="shared" si="45"/>
        <v>0.76470588235294112</v>
      </c>
      <c r="I78" s="2">
        <f t="shared" si="45"/>
        <v>0.3</v>
      </c>
      <c r="J78" s="2">
        <f t="shared" si="45"/>
        <v>0.4358974358974359</v>
      </c>
      <c r="K78" s="2">
        <f t="shared" si="45"/>
        <v>-1</v>
      </c>
      <c r="L78" s="2">
        <f t="shared" si="45"/>
        <v>0</v>
      </c>
      <c r="M78" s="2">
        <f t="shared" si="45"/>
        <v>0</v>
      </c>
      <c r="N78" s="2">
        <f t="shared" si="45"/>
        <v>0</v>
      </c>
      <c r="O78" s="2">
        <f t="shared" si="45"/>
        <v>0</v>
      </c>
      <c r="P78" s="2">
        <f t="shared" si="45"/>
        <v>0</v>
      </c>
      <c r="Q78" s="2">
        <f t="shared" si="45"/>
        <v>0</v>
      </c>
      <c r="R78" s="2">
        <f t="shared" si="45"/>
        <v>0</v>
      </c>
      <c r="S78" s="2">
        <f t="shared" si="45"/>
        <v>0</v>
      </c>
      <c r="T78" s="2">
        <f t="shared" si="45"/>
        <v>0</v>
      </c>
      <c r="U78" s="2">
        <f t="shared" si="45"/>
        <v>0</v>
      </c>
      <c r="V78" s="2">
        <f t="shared" si="45"/>
        <v>0</v>
      </c>
    </row>
    <row r="79" spans="1:22" x14ac:dyDescent="0.45">
      <c r="B79" t="s">
        <v>27</v>
      </c>
      <c r="D79" s="2">
        <f t="shared" ref="D79:V79" si="46">IF(C55=0,0,D68/C55)</f>
        <v>0</v>
      </c>
      <c r="E79" s="2">
        <f t="shared" si="46"/>
        <v>0</v>
      </c>
      <c r="F79" s="2">
        <f t="shared" si="46"/>
        <v>1</v>
      </c>
      <c r="G79" s="2">
        <f t="shared" si="46"/>
        <v>0.6</v>
      </c>
      <c r="H79" s="2">
        <f t="shared" si="46"/>
        <v>0.4375</v>
      </c>
      <c r="I79" s="2">
        <f t="shared" si="46"/>
        <v>0.52173913043478259</v>
      </c>
      <c r="J79" s="2">
        <f t="shared" si="46"/>
        <v>0.45714285714285713</v>
      </c>
      <c r="K79" s="2">
        <f t="shared" si="46"/>
        <v>-1</v>
      </c>
      <c r="L79" s="2">
        <f t="shared" si="46"/>
        <v>0</v>
      </c>
      <c r="M79" s="2">
        <f t="shared" si="46"/>
        <v>0</v>
      </c>
      <c r="N79" s="2">
        <f t="shared" si="46"/>
        <v>0</v>
      </c>
      <c r="O79" s="2">
        <f t="shared" si="46"/>
        <v>0</v>
      </c>
      <c r="P79" s="2">
        <f t="shared" si="46"/>
        <v>0</v>
      </c>
      <c r="Q79" s="2">
        <f t="shared" si="46"/>
        <v>0</v>
      </c>
      <c r="R79" s="2">
        <f t="shared" si="46"/>
        <v>0</v>
      </c>
      <c r="S79" s="2">
        <f t="shared" si="46"/>
        <v>0</v>
      </c>
      <c r="T79" s="2">
        <f t="shared" si="46"/>
        <v>0</v>
      </c>
      <c r="U79" s="2">
        <f t="shared" si="46"/>
        <v>0</v>
      </c>
      <c r="V79" s="2">
        <f t="shared" si="46"/>
        <v>0</v>
      </c>
    </row>
    <row r="80" spans="1:22" x14ac:dyDescent="0.45">
      <c r="D80" s="2"/>
      <c r="E80" s="2"/>
      <c r="F80" s="2"/>
      <c r="G80" s="2"/>
      <c r="H80" s="2"/>
      <c r="I80" s="2"/>
      <c r="J80" s="2"/>
      <c r="K80" s="2"/>
      <c r="L80" s="2"/>
      <c r="M80" s="2"/>
      <c r="N80" s="2"/>
      <c r="O80" s="2"/>
      <c r="P80" s="2"/>
      <c r="Q80" s="2"/>
      <c r="R80" s="2"/>
      <c r="S80" s="2"/>
      <c r="T80" s="2"/>
      <c r="U80" s="2"/>
      <c r="V80" s="2"/>
    </row>
    <row r="81" spans="1:22" x14ac:dyDescent="0.45">
      <c r="D81" s="2"/>
      <c r="E81" s="2"/>
      <c r="F81" s="2"/>
      <c r="G81" s="2"/>
      <c r="H81" s="2"/>
      <c r="I81" s="2"/>
      <c r="J81" s="2"/>
      <c r="K81" s="2"/>
      <c r="L81" s="2"/>
      <c r="M81" s="2"/>
      <c r="N81" s="2"/>
      <c r="O81" s="2"/>
      <c r="P81" s="2"/>
      <c r="Q81" s="2"/>
      <c r="R81" s="2"/>
      <c r="S81" s="2"/>
      <c r="T81" s="2"/>
      <c r="U81" s="2"/>
      <c r="V81" s="2"/>
    </row>
    <row r="82" spans="1:22" x14ac:dyDescent="0.45">
      <c r="A82" s="11" t="s">
        <v>10</v>
      </c>
      <c r="B82" t="s">
        <v>8</v>
      </c>
      <c r="C82" s="16">
        <v>5723</v>
      </c>
      <c r="D82" s="16">
        <v>6879</v>
      </c>
      <c r="E82" s="16">
        <v>7925</v>
      </c>
      <c r="F82" s="16">
        <v>9577</v>
      </c>
      <c r="G82" s="16">
        <v>12138</v>
      </c>
      <c r="H82" s="16">
        <v>12854</v>
      </c>
      <c r="I82" s="16">
        <v>13556</v>
      </c>
      <c r="J82" s="15">
        <v>15778</v>
      </c>
      <c r="K82" s="15"/>
      <c r="L82" s="15"/>
      <c r="M82" s="15"/>
      <c r="N82" s="15"/>
      <c r="O82" s="15"/>
      <c r="P82" s="15"/>
      <c r="Q82" s="15"/>
      <c r="R82" s="15"/>
      <c r="S82" s="15"/>
      <c r="T82" s="15"/>
      <c r="U82" s="15"/>
      <c r="V82" s="15"/>
    </row>
    <row r="83" spans="1:22" x14ac:dyDescent="0.45">
      <c r="A83" s="4" t="s">
        <v>21</v>
      </c>
      <c r="B83" t="s">
        <v>0</v>
      </c>
      <c r="C83" s="16">
        <v>1550</v>
      </c>
      <c r="D83" s="16">
        <v>1795</v>
      </c>
      <c r="E83" s="16">
        <v>1973</v>
      </c>
      <c r="F83" s="16">
        <v>2200</v>
      </c>
      <c r="G83" s="16">
        <v>2500</v>
      </c>
      <c r="H83" s="16">
        <v>2884</v>
      </c>
      <c r="I83" s="15">
        <v>3136</v>
      </c>
      <c r="J83" s="15">
        <v>3604</v>
      </c>
      <c r="K83" s="15"/>
      <c r="L83" s="15"/>
      <c r="M83" s="15"/>
      <c r="N83" s="15"/>
      <c r="O83" s="15"/>
      <c r="P83" s="15"/>
      <c r="Q83" s="15"/>
      <c r="R83" s="15"/>
      <c r="S83" s="15"/>
      <c r="T83" s="15"/>
      <c r="U83" s="15"/>
      <c r="V83" s="15"/>
    </row>
    <row r="84" spans="1:22" x14ac:dyDescent="0.45">
      <c r="B84" t="s">
        <v>1</v>
      </c>
      <c r="C84" s="16">
        <v>8659</v>
      </c>
      <c r="D84" s="16">
        <v>9056</v>
      </c>
      <c r="E84" s="16">
        <v>9782</v>
      </c>
      <c r="F84" s="16">
        <v>10100</v>
      </c>
      <c r="G84" s="16">
        <v>10515</v>
      </c>
      <c r="H84" s="16">
        <v>11949</v>
      </c>
      <c r="I84" s="15">
        <v>13023</v>
      </c>
      <c r="J84" s="15">
        <v>14429</v>
      </c>
      <c r="K84" s="15"/>
      <c r="L84" s="15"/>
      <c r="M84" s="15"/>
      <c r="N84" s="15"/>
      <c r="O84" s="15"/>
      <c r="P84" s="15"/>
      <c r="Q84" s="15"/>
      <c r="R84" s="15"/>
      <c r="S84" s="15"/>
      <c r="T84" s="15"/>
      <c r="U84" s="15"/>
      <c r="V84" s="15"/>
    </row>
    <row r="85" spans="1:22" x14ac:dyDescent="0.45">
      <c r="B85" t="s">
        <v>2</v>
      </c>
      <c r="C85" s="16">
        <v>308</v>
      </c>
      <c r="D85" s="16">
        <v>362</v>
      </c>
      <c r="E85" s="16">
        <v>434</v>
      </c>
      <c r="F85" s="16">
        <v>500</v>
      </c>
      <c r="G85" s="16">
        <v>543</v>
      </c>
      <c r="H85" s="16">
        <v>543</v>
      </c>
      <c r="I85" s="15">
        <v>793</v>
      </c>
      <c r="J85" s="15">
        <v>1046</v>
      </c>
      <c r="K85" s="15"/>
      <c r="L85" s="15"/>
      <c r="M85" s="15"/>
      <c r="N85" s="15"/>
      <c r="O85" s="15"/>
      <c r="P85" s="15"/>
      <c r="Q85" s="15"/>
      <c r="R85" s="15"/>
      <c r="S85" s="15"/>
      <c r="T85" s="15"/>
      <c r="U85" s="15"/>
      <c r="V85" s="15"/>
    </row>
    <row r="86" spans="1:22" x14ac:dyDescent="0.45">
      <c r="B86" t="s">
        <v>3</v>
      </c>
      <c r="C86" s="16">
        <v>68</v>
      </c>
      <c r="D86" s="16">
        <v>101</v>
      </c>
      <c r="E86" s="16">
        <v>137</v>
      </c>
      <c r="F86" s="16">
        <v>200</v>
      </c>
      <c r="G86" s="16">
        <v>288</v>
      </c>
      <c r="H86" s="16">
        <v>413</v>
      </c>
      <c r="I86" s="15">
        <v>585</v>
      </c>
      <c r="J86" s="15">
        <v>816</v>
      </c>
      <c r="K86" s="15"/>
      <c r="L86" s="15"/>
      <c r="M86" s="15"/>
      <c r="N86" s="15"/>
      <c r="O86" s="15"/>
      <c r="P86" s="15"/>
      <c r="Q86" s="15"/>
      <c r="R86" s="15"/>
      <c r="S86" s="15"/>
      <c r="T86" s="15"/>
      <c r="U86" s="15"/>
      <c r="V86" s="15"/>
    </row>
    <row r="87" spans="1:22" x14ac:dyDescent="0.45">
      <c r="B87" t="s">
        <v>4</v>
      </c>
      <c r="C87" s="16">
        <v>121</v>
      </c>
      <c r="D87" s="16">
        <v>121</v>
      </c>
      <c r="E87" s="16">
        <v>121</v>
      </c>
      <c r="F87" s="16">
        <v>125</v>
      </c>
      <c r="G87" s="16">
        <v>133</v>
      </c>
      <c r="H87" s="16">
        <v>146</v>
      </c>
      <c r="I87" s="15">
        <v>229</v>
      </c>
      <c r="J87" s="15">
        <v>331</v>
      </c>
      <c r="K87" s="15"/>
      <c r="L87" s="15"/>
      <c r="M87" s="15"/>
      <c r="N87" s="15"/>
      <c r="O87" s="15"/>
      <c r="P87" s="15"/>
      <c r="Q87" s="15"/>
      <c r="R87" s="15"/>
      <c r="S87" s="15"/>
      <c r="T87" s="15"/>
      <c r="U87" s="15"/>
      <c r="V87" s="15"/>
    </row>
    <row r="88" spans="1:22" x14ac:dyDescent="0.45">
      <c r="B88" t="s">
        <v>5</v>
      </c>
      <c r="C88" s="16">
        <v>373</v>
      </c>
      <c r="D88" s="16">
        <v>373</v>
      </c>
      <c r="E88" s="16">
        <v>373</v>
      </c>
      <c r="F88" s="16">
        <v>400</v>
      </c>
      <c r="G88" s="16">
        <v>429</v>
      </c>
      <c r="H88" s="16">
        <v>471</v>
      </c>
      <c r="I88" s="15">
        <v>471</v>
      </c>
      <c r="J88" s="15">
        <v>612</v>
      </c>
      <c r="K88" s="15"/>
      <c r="L88" s="15"/>
      <c r="M88" s="15"/>
      <c r="N88" s="15"/>
      <c r="O88" s="15"/>
      <c r="P88" s="15"/>
      <c r="Q88" s="15"/>
      <c r="R88" s="15"/>
      <c r="S88" s="15"/>
      <c r="T88" s="15"/>
      <c r="U88" s="15"/>
      <c r="V88" s="15"/>
    </row>
    <row r="89" spans="1:22" x14ac:dyDescent="0.45">
      <c r="B89" t="s">
        <v>6</v>
      </c>
      <c r="C89" s="16">
        <v>531</v>
      </c>
      <c r="D89" s="16">
        <v>572</v>
      </c>
      <c r="E89" s="16">
        <v>613</v>
      </c>
      <c r="F89" s="16">
        <v>700</v>
      </c>
      <c r="G89" s="16">
        <v>776</v>
      </c>
      <c r="H89" s="16">
        <v>776</v>
      </c>
      <c r="I89" s="15">
        <v>1097</v>
      </c>
      <c r="J89" s="15">
        <v>1331</v>
      </c>
      <c r="K89" s="15"/>
      <c r="L89" s="15"/>
      <c r="M89" s="15"/>
      <c r="N89" s="15"/>
      <c r="O89" s="15"/>
      <c r="P89" s="15"/>
      <c r="Q89" s="15"/>
      <c r="R89" s="15"/>
      <c r="S89" s="15"/>
      <c r="T89" s="15"/>
      <c r="U89" s="15"/>
      <c r="V89" s="15"/>
    </row>
    <row r="90" spans="1:22" x14ac:dyDescent="0.45">
      <c r="B90" t="s">
        <v>27</v>
      </c>
      <c r="C90" s="16"/>
      <c r="D90" s="16"/>
      <c r="E90" s="16"/>
      <c r="F90" s="16"/>
      <c r="G90" s="16"/>
      <c r="H90" s="16"/>
      <c r="I90" s="15"/>
      <c r="J90" s="15">
        <v>1582</v>
      </c>
      <c r="K90" s="15"/>
      <c r="L90" s="15"/>
      <c r="M90" s="15"/>
      <c r="N90" s="15"/>
      <c r="O90" s="15"/>
      <c r="P90" s="15"/>
      <c r="Q90" s="15"/>
      <c r="R90" s="15"/>
      <c r="S90" s="15"/>
      <c r="T90" s="15"/>
      <c r="U90" s="15"/>
      <c r="V90" s="15"/>
    </row>
    <row r="91" spans="1:22" x14ac:dyDescent="0.45">
      <c r="I91" s="2"/>
      <c r="J91" s="2"/>
      <c r="K91" s="2"/>
      <c r="L91" s="2"/>
      <c r="M91" s="2"/>
      <c r="N91" s="2"/>
      <c r="O91" s="2"/>
      <c r="P91" s="2"/>
      <c r="Q91" s="2"/>
      <c r="R91" s="2"/>
      <c r="S91" s="2"/>
      <c r="T91" s="2"/>
      <c r="U91" s="2"/>
      <c r="V91" s="2"/>
    </row>
    <row r="92" spans="1:22" x14ac:dyDescent="0.45">
      <c r="I92" s="2"/>
      <c r="J92" s="2"/>
      <c r="K92" s="2"/>
      <c r="L92" s="2"/>
      <c r="M92" s="2"/>
      <c r="N92" s="2"/>
      <c r="O92" s="2"/>
      <c r="P92" s="2"/>
      <c r="Q92" s="2"/>
      <c r="R92" s="2"/>
      <c r="S92" s="2"/>
      <c r="T92" s="2"/>
      <c r="U92" s="2"/>
      <c r="V92" s="2"/>
    </row>
    <row r="93" spans="1:22" x14ac:dyDescent="0.45">
      <c r="A93" s="5" t="s">
        <v>25</v>
      </c>
      <c r="B93" t="s">
        <v>8</v>
      </c>
      <c r="C93" s="2">
        <f t="shared" ref="C93:V93" si="47" xml:space="preserve"> IF(ISERROR(C47/C82),0,C47/C82)</f>
        <v>9.6452909313297225E-2</v>
      </c>
      <c r="D93" s="2">
        <f t="shared" si="47"/>
        <v>0.12894316034307313</v>
      </c>
      <c r="E93" s="2">
        <f t="shared" si="47"/>
        <v>0.13589905362776025</v>
      </c>
      <c r="F93" s="2">
        <f t="shared" si="47"/>
        <v>0.13845671922313876</v>
      </c>
      <c r="G93" s="2">
        <f t="shared" si="47"/>
        <v>0.12333168561542264</v>
      </c>
      <c r="H93" s="2">
        <f t="shared" si="47"/>
        <v>0.13824490430994243</v>
      </c>
      <c r="I93" s="2">
        <f t="shared" si="47"/>
        <v>0.1481262909412806</v>
      </c>
      <c r="J93" s="2">
        <f t="shared" si="47"/>
        <v>0.17378628470021548</v>
      </c>
      <c r="K93" s="2">
        <f t="shared" si="47"/>
        <v>0</v>
      </c>
      <c r="L93" s="2">
        <f t="shared" si="47"/>
        <v>0</v>
      </c>
      <c r="M93" s="2">
        <f t="shared" si="47"/>
        <v>0</v>
      </c>
      <c r="N93" s="2">
        <f t="shared" si="47"/>
        <v>0</v>
      </c>
      <c r="O93" s="2">
        <f t="shared" si="47"/>
        <v>0</v>
      </c>
      <c r="P93" s="2">
        <f t="shared" si="47"/>
        <v>0</v>
      </c>
      <c r="Q93" s="2">
        <f t="shared" si="47"/>
        <v>0</v>
      </c>
      <c r="R93" s="2">
        <f t="shared" si="47"/>
        <v>0</v>
      </c>
      <c r="S93" s="2">
        <f t="shared" si="47"/>
        <v>0</v>
      </c>
      <c r="T93" s="2">
        <f t="shared" si="47"/>
        <v>0</v>
      </c>
      <c r="U93" s="2">
        <f t="shared" si="47"/>
        <v>0</v>
      </c>
      <c r="V93" s="2">
        <f t="shared" si="47"/>
        <v>0</v>
      </c>
    </row>
    <row r="94" spans="1:22" x14ac:dyDescent="0.45">
      <c r="A94" s="4" t="s">
        <v>22</v>
      </c>
      <c r="B94" t="s">
        <v>0</v>
      </c>
      <c r="C94" s="2">
        <f t="shared" ref="C94:V94" si="48" xml:space="preserve"> IF(ISERROR(C48/C83),0,C48/C83)</f>
        <v>0.13741935483870968</v>
      </c>
      <c r="D94" s="2">
        <f t="shared" si="48"/>
        <v>0.1543175487465181</v>
      </c>
      <c r="E94" s="2">
        <f t="shared" si="48"/>
        <v>0.16421692853522554</v>
      </c>
      <c r="F94" s="2">
        <f t="shared" si="48"/>
        <v>0.18590909090909091</v>
      </c>
      <c r="G94" s="2">
        <f t="shared" si="48"/>
        <v>0.2064</v>
      </c>
      <c r="H94" s="2">
        <f t="shared" si="48"/>
        <v>0.22815533980582525</v>
      </c>
      <c r="I94" s="2">
        <f t="shared" si="48"/>
        <v>0.26020408163265307</v>
      </c>
      <c r="J94" s="2">
        <f t="shared" si="48"/>
        <v>0.25998890122086571</v>
      </c>
      <c r="K94" s="2">
        <f t="shared" si="48"/>
        <v>0</v>
      </c>
      <c r="L94" s="2">
        <f t="shared" si="48"/>
        <v>0</v>
      </c>
      <c r="M94" s="2">
        <f t="shared" si="48"/>
        <v>0</v>
      </c>
      <c r="N94" s="2">
        <f t="shared" si="48"/>
        <v>0</v>
      </c>
      <c r="O94" s="2">
        <f t="shared" si="48"/>
        <v>0</v>
      </c>
      <c r="P94" s="2">
        <f t="shared" si="48"/>
        <v>0</v>
      </c>
      <c r="Q94" s="2">
        <f t="shared" si="48"/>
        <v>0</v>
      </c>
      <c r="R94" s="2">
        <f t="shared" si="48"/>
        <v>0</v>
      </c>
      <c r="S94" s="2">
        <f t="shared" si="48"/>
        <v>0</v>
      </c>
      <c r="T94" s="2">
        <f t="shared" si="48"/>
        <v>0</v>
      </c>
      <c r="U94" s="2">
        <f t="shared" si="48"/>
        <v>0</v>
      </c>
      <c r="V94" s="2">
        <f t="shared" si="48"/>
        <v>0</v>
      </c>
    </row>
    <row r="95" spans="1:22" x14ac:dyDescent="0.45">
      <c r="A95" s="25" t="s">
        <v>32</v>
      </c>
      <c r="B95" t="s">
        <v>1</v>
      </c>
      <c r="C95" s="2">
        <f t="shared" ref="C95:V95" si="49" xml:space="preserve"> IF(ISERROR(C49/C84),0,C49/C84)</f>
        <v>2.1827000808407437E-2</v>
      </c>
      <c r="D95" s="2">
        <f t="shared" si="49"/>
        <v>2.8820671378091873E-2</v>
      </c>
      <c r="E95" s="2">
        <f t="shared" si="49"/>
        <v>2.7703946023308116E-2</v>
      </c>
      <c r="F95" s="2">
        <f t="shared" si="49"/>
        <v>3.0198019801980197E-2</v>
      </c>
      <c r="G95" s="2">
        <f t="shared" si="49"/>
        <v>3.2810271041369472E-2</v>
      </c>
      <c r="H95" s="2">
        <f t="shared" si="49"/>
        <v>3.1801824420453595E-2</v>
      </c>
      <c r="I95" s="2">
        <f t="shared" si="49"/>
        <v>3.4861399063195887E-2</v>
      </c>
      <c r="J95" s="2">
        <f t="shared" si="49"/>
        <v>3.499896042691801E-2</v>
      </c>
      <c r="K95" s="2">
        <f t="shared" si="49"/>
        <v>0</v>
      </c>
      <c r="L95" s="2">
        <f t="shared" si="49"/>
        <v>0</v>
      </c>
      <c r="M95" s="2">
        <f t="shared" si="49"/>
        <v>0</v>
      </c>
      <c r="N95" s="2">
        <f t="shared" si="49"/>
        <v>0</v>
      </c>
      <c r="O95" s="2">
        <f t="shared" si="49"/>
        <v>0</v>
      </c>
      <c r="P95" s="2">
        <f t="shared" si="49"/>
        <v>0</v>
      </c>
      <c r="Q95" s="2">
        <f t="shared" si="49"/>
        <v>0</v>
      </c>
      <c r="R95" s="2">
        <f t="shared" si="49"/>
        <v>0</v>
      </c>
      <c r="S95" s="2">
        <f t="shared" si="49"/>
        <v>0</v>
      </c>
      <c r="T95" s="2">
        <f t="shared" si="49"/>
        <v>0</v>
      </c>
      <c r="U95" s="2">
        <f t="shared" si="49"/>
        <v>0</v>
      </c>
      <c r="V95" s="2">
        <f t="shared" si="49"/>
        <v>0</v>
      </c>
    </row>
    <row r="96" spans="1:22" x14ac:dyDescent="0.45">
      <c r="A96" s="25"/>
      <c r="B96" t="s">
        <v>2</v>
      </c>
      <c r="C96" s="2">
        <f t="shared" ref="C96:V96" si="50" xml:space="preserve"> IF(ISERROR(C50/C85),0,C50/C85)</f>
        <v>0.12987012987012986</v>
      </c>
      <c r="D96" s="2">
        <f t="shared" si="50"/>
        <v>0.13535911602209943</v>
      </c>
      <c r="E96" s="2">
        <f t="shared" si="50"/>
        <v>0.11751152073732719</v>
      </c>
      <c r="F96" s="2">
        <f t="shared" si="50"/>
        <v>0.13400000000000001</v>
      </c>
      <c r="G96" s="2">
        <f t="shared" si="50"/>
        <v>0.15101289134438306</v>
      </c>
      <c r="H96" s="2">
        <f t="shared" si="50"/>
        <v>0.20626151012891344</v>
      </c>
      <c r="I96" s="2">
        <f t="shared" si="50"/>
        <v>0.17528373266078184</v>
      </c>
      <c r="J96" s="2">
        <f t="shared" si="50"/>
        <v>0.19311663479923519</v>
      </c>
      <c r="K96" s="2">
        <f t="shared" si="50"/>
        <v>0</v>
      </c>
      <c r="L96" s="2">
        <f t="shared" si="50"/>
        <v>0</v>
      </c>
      <c r="M96" s="2">
        <f t="shared" si="50"/>
        <v>0</v>
      </c>
      <c r="N96" s="2">
        <f t="shared" si="50"/>
        <v>0</v>
      </c>
      <c r="O96" s="2">
        <f t="shared" si="50"/>
        <v>0</v>
      </c>
      <c r="P96" s="2">
        <f t="shared" si="50"/>
        <v>0</v>
      </c>
      <c r="Q96" s="2">
        <f t="shared" si="50"/>
        <v>0</v>
      </c>
      <c r="R96" s="2">
        <f t="shared" si="50"/>
        <v>0</v>
      </c>
      <c r="S96" s="2">
        <f t="shared" si="50"/>
        <v>0</v>
      </c>
      <c r="T96" s="2">
        <f t="shared" si="50"/>
        <v>0</v>
      </c>
      <c r="U96" s="2">
        <f t="shared" si="50"/>
        <v>0</v>
      </c>
      <c r="V96" s="2">
        <f t="shared" si="50"/>
        <v>0</v>
      </c>
    </row>
    <row r="97" spans="1:22" x14ac:dyDescent="0.45">
      <c r="A97" s="25"/>
      <c r="B97" t="s">
        <v>3</v>
      </c>
      <c r="C97" s="2">
        <f t="shared" ref="C97:V97" si="51" xml:space="preserve"> IF(ISERROR(C51/C86),0,C51/C86)</f>
        <v>0.16176470588235295</v>
      </c>
      <c r="D97" s="2">
        <f t="shared" si="51"/>
        <v>0.24752475247524752</v>
      </c>
      <c r="E97" s="2">
        <f t="shared" si="51"/>
        <v>0.24817518248175183</v>
      </c>
      <c r="F97" s="2">
        <f t="shared" si="51"/>
        <v>0.28000000000000003</v>
      </c>
      <c r="G97" s="2">
        <f t="shared" si="51"/>
        <v>0.27777777777777779</v>
      </c>
      <c r="H97" s="2">
        <f t="shared" si="51"/>
        <v>0.29055690072639223</v>
      </c>
      <c r="I97" s="2">
        <f t="shared" si="51"/>
        <v>0.26495726495726496</v>
      </c>
      <c r="J97" s="2">
        <f t="shared" si="51"/>
        <v>0.24632352941176472</v>
      </c>
      <c r="K97" s="2">
        <f t="shared" si="51"/>
        <v>0</v>
      </c>
      <c r="L97" s="2">
        <f t="shared" si="51"/>
        <v>0</v>
      </c>
      <c r="M97" s="2">
        <f t="shared" si="51"/>
        <v>0</v>
      </c>
      <c r="N97" s="2">
        <f t="shared" si="51"/>
        <v>0</v>
      </c>
      <c r="O97" s="2">
        <f t="shared" si="51"/>
        <v>0</v>
      </c>
      <c r="P97" s="2">
        <f t="shared" si="51"/>
        <v>0</v>
      </c>
      <c r="Q97" s="2">
        <f t="shared" si="51"/>
        <v>0</v>
      </c>
      <c r="R97" s="2">
        <f t="shared" si="51"/>
        <v>0</v>
      </c>
      <c r="S97" s="2">
        <f t="shared" si="51"/>
        <v>0</v>
      </c>
      <c r="T97" s="2">
        <f t="shared" si="51"/>
        <v>0</v>
      </c>
      <c r="U97" s="2">
        <f t="shared" si="51"/>
        <v>0</v>
      </c>
      <c r="V97" s="2">
        <f t="shared" si="51"/>
        <v>0</v>
      </c>
    </row>
    <row r="98" spans="1:22" x14ac:dyDescent="0.45">
      <c r="A98" s="25"/>
      <c r="B98" t="s">
        <v>4</v>
      </c>
      <c r="C98" s="2">
        <f t="shared" ref="C98:V98" si="52" xml:space="preserve"> IF(ISERROR(C52/C87),0,C52/C87)</f>
        <v>7.43801652892562E-2</v>
      </c>
      <c r="D98" s="2">
        <f t="shared" si="52"/>
        <v>0.17355371900826447</v>
      </c>
      <c r="E98" s="2">
        <f t="shared" si="52"/>
        <v>0.1487603305785124</v>
      </c>
      <c r="F98" s="2">
        <f t="shared" si="52"/>
        <v>0.17599999999999999</v>
      </c>
      <c r="G98" s="2">
        <f t="shared" si="52"/>
        <v>0.19548872180451127</v>
      </c>
      <c r="H98" s="2">
        <f t="shared" si="52"/>
        <v>0.14383561643835616</v>
      </c>
      <c r="I98" s="2">
        <f t="shared" si="52"/>
        <v>0.10480349344978165</v>
      </c>
      <c r="J98" s="2">
        <f t="shared" si="52"/>
        <v>0.12688821752265861</v>
      </c>
      <c r="K98" s="2">
        <f t="shared" si="52"/>
        <v>0</v>
      </c>
      <c r="L98" s="2">
        <f t="shared" si="52"/>
        <v>0</v>
      </c>
      <c r="M98" s="2">
        <f t="shared" si="52"/>
        <v>0</v>
      </c>
      <c r="N98" s="2">
        <f t="shared" si="52"/>
        <v>0</v>
      </c>
      <c r="O98" s="2">
        <f t="shared" si="52"/>
        <v>0</v>
      </c>
      <c r="P98" s="2">
        <f t="shared" si="52"/>
        <v>0</v>
      </c>
      <c r="Q98" s="2">
        <f t="shared" si="52"/>
        <v>0</v>
      </c>
      <c r="R98" s="2">
        <f t="shared" si="52"/>
        <v>0</v>
      </c>
      <c r="S98" s="2">
        <f t="shared" si="52"/>
        <v>0</v>
      </c>
      <c r="T98" s="2">
        <f t="shared" si="52"/>
        <v>0</v>
      </c>
      <c r="U98" s="2">
        <f t="shared" si="52"/>
        <v>0</v>
      </c>
      <c r="V98" s="2">
        <f t="shared" si="52"/>
        <v>0</v>
      </c>
    </row>
    <row r="99" spans="1:22" x14ac:dyDescent="0.45">
      <c r="A99" s="25"/>
      <c r="B99" t="s">
        <v>5</v>
      </c>
      <c r="C99" s="2">
        <f t="shared" ref="C99:V99" si="53" xml:space="preserve"> IF(ISERROR(C53/C88),0,C53/C88)</f>
        <v>3.4852546916890083E-2</v>
      </c>
      <c r="D99" s="2">
        <f t="shared" si="53"/>
        <v>4.5576407506702415E-2</v>
      </c>
      <c r="E99" s="2">
        <f t="shared" si="53"/>
        <v>4.5576407506702415E-2</v>
      </c>
      <c r="F99" s="2">
        <f t="shared" si="53"/>
        <v>0.06</v>
      </c>
      <c r="G99" s="2">
        <f t="shared" si="53"/>
        <v>7.2261072261072257E-2</v>
      </c>
      <c r="H99" s="2">
        <f t="shared" si="53"/>
        <v>9.5541401273885357E-2</v>
      </c>
      <c r="I99" s="2">
        <f t="shared" si="53"/>
        <v>0.12101910828025478</v>
      </c>
      <c r="J99" s="2">
        <f t="shared" si="53"/>
        <v>9.9673202614379092E-2</v>
      </c>
      <c r="K99" s="2">
        <f t="shared" si="53"/>
        <v>0</v>
      </c>
      <c r="L99" s="2">
        <f t="shared" si="53"/>
        <v>0</v>
      </c>
      <c r="M99" s="2">
        <f t="shared" si="53"/>
        <v>0</v>
      </c>
      <c r="N99" s="2">
        <f t="shared" si="53"/>
        <v>0</v>
      </c>
      <c r="O99" s="2">
        <f t="shared" si="53"/>
        <v>0</v>
      </c>
      <c r="P99" s="2">
        <f t="shared" si="53"/>
        <v>0</v>
      </c>
      <c r="Q99" s="2">
        <f t="shared" si="53"/>
        <v>0</v>
      </c>
      <c r="R99" s="2">
        <f t="shared" si="53"/>
        <v>0</v>
      </c>
      <c r="S99" s="2">
        <f t="shared" si="53"/>
        <v>0</v>
      </c>
      <c r="T99" s="2">
        <f t="shared" si="53"/>
        <v>0</v>
      </c>
      <c r="U99" s="2">
        <f t="shared" si="53"/>
        <v>0</v>
      </c>
      <c r="V99" s="2">
        <f t="shared" si="53"/>
        <v>0</v>
      </c>
    </row>
    <row r="100" spans="1:22" x14ac:dyDescent="0.45">
      <c r="A100" s="25"/>
      <c r="B100" t="s">
        <v>6</v>
      </c>
      <c r="C100" s="2">
        <f t="shared" ref="C100:V100" si="54" xml:space="preserve"> IF(ISERROR(C54/C89),0,C54/C89)</f>
        <v>1.8832391713747645E-2</v>
      </c>
      <c r="D100" s="2">
        <f t="shared" si="54"/>
        <v>2.097902097902098E-2</v>
      </c>
      <c r="E100" s="2">
        <f t="shared" si="54"/>
        <v>1.9575856443719411E-2</v>
      </c>
      <c r="F100" s="2">
        <f t="shared" si="54"/>
        <v>2.4285714285714285E-2</v>
      </c>
      <c r="G100" s="2">
        <f t="shared" si="54"/>
        <v>4.3814432989690719E-2</v>
      </c>
      <c r="H100" s="2">
        <f t="shared" si="54"/>
        <v>7.7319587628865982E-2</v>
      </c>
      <c r="I100" s="2">
        <f t="shared" si="54"/>
        <v>7.1103008204193255E-2</v>
      </c>
      <c r="J100" s="2">
        <f t="shared" si="54"/>
        <v>8.414725770097671E-2</v>
      </c>
      <c r="K100" s="2">
        <f t="shared" si="54"/>
        <v>0</v>
      </c>
      <c r="L100" s="2">
        <f t="shared" si="54"/>
        <v>0</v>
      </c>
      <c r="M100" s="2">
        <f t="shared" si="54"/>
        <v>0</v>
      </c>
      <c r="N100" s="2">
        <f t="shared" si="54"/>
        <v>0</v>
      </c>
      <c r="O100" s="2">
        <f t="shared" si="54"/>
        <v>0</v>
      </c>
      <c r="P100" s="2">
        <f t="shared" si="54"/>
        <v>0</v>
      </c>
      <c r="Q100" s="2">
        <f t="shared" si="54"/>
        <v>0</v>
      </c>
      <c r="R100" s="2">
        <f t="shared" si="54"/>
        <v>0</v>
      </c>
      <c r="S100" s="2">
        <f t="shared" si="54"/>
        <v>0</v>
      </c>
      <c r="T100" s="2">
        <f t="shared" si="54"/>
        <v>0</v>
      </c>
      <c r="U100" s="2">
        <f t="shared" si="54"/>
        <v>0</v>
      </c>
      <c r="V100" s="2">
        <f t="shared" si="54"/>
        <v>0</v>
      </c>
    </row>
    <row r="101" spans="1:22" x14ac:dyDescent="0.45">
      <c r="A101" s="25"/>
      <c r="B101" t="s">
        <v>27</v>
      </c>
      <c r="C101" s="2">
        <f t="shared" ref="C101:V101" si="55" xml:space="preserve"> IF(ISERROR(C55/C90),0,C55/C90)</f>
        <v>0</v>
      </c>
      <c r="D101" s="2">
        <f t="shared" si="55"/>
        <v>0</v>
      </c>
      <c r="E101" s="2">
        <f t="shared" si="55"/>
        <v>0</v>
      </c>
      <c r="F101" s="2">
        <f t="shared" si="55"/>
        <v>0</v>
      </c>
      <c r="G101" s="2">
        <f t="shared" si="55"/>
        <v>0</v>
      </c>
      <c r="H101" s="2">
        <f t="shared" si="55"/>
        <v>0</v>
      </c>
      <c r="I101" s="2">
        <f t="shared" si="55"/>
        <v>0</v>
      </c>
      <c r="J101" s="2">
        <f t="shared" si="55"/>
        <v>3.2237673830594185E-2</v>
      </c>
      <c r="K101" s="2">
        <f t="shared" si="55"/>
        <v>0</v>
      </c>
      <c r="L101" s="2">
        <f t="shared" si="55"/>
        <v>0</v>
      </c>
      <c r="M101" s="2">
        <f t="shared" si="55"/>
        <v>0</v>
      </c>
      <c r="N101" s="2">
        <f t="shared" si="55"/>
        <v>0</v>
      </c>
      <c r="O101" s="2">
        <f t="shared" si="55"/>
        <v>0</v>
      </c>
      <c r="P101" s="2">
        <f t="shared" si="55"/>
        <v>0</v>
      </c>
      <c r="Q101" s="2">
        <f t="shared" si="55"/>
        <v>0</v>
      </c>
      <c r="R101" s="2">
        <f t="shared" si="55"/>
        <v>0</v>
      </c>
      <c r="S101" s="2">
        <f t="shared" si="55"/>
        <v>0</v>
      </c>
      <c r="T101" s="2">
        <f t="shared" si="55"/>
        <v>0</v>
      </c>
      <c r="U101" s="2">
        <f t="shared" si="55"/>
        <v>0</v>
      </c>
      <c r="V101" s="2">
        <f t="shared" si="55"/>
        <v>0</v>
      </c>
    </row>
    <row r="102" spans="1:22" x14ac:dyDescent="0.45">
      <c r="C102" s="1"/>
      <c r="D102" s="1"/>
      <c r="E102" s="1"/>
      <c r="F102" s="1"/>
      <c r="G102" s="1"/>
      <c r="H102" s="1"/>
    </row>
    <row r="103" spans="1:22" x14ac:dyDescent="0.45">
      <c r="C103" s="1"/>
      <c r="D103" s="1"/>
      <c r="E103" s="1"/>
      <c r="F103" s="1"/>
      <c r="G103" s="1"/>
      <c r="H103" s="1"/>
    </row>
    <row r="104" spans="1:22" x14ac:dyDescent="0.45">
      <c r="A104" s="3" t="s">
        <v>16</v>
      </c>
      <c r="B104" t="s">
        <v>8</v>
      </c>
      <c r="D104">
        <f t="shared" ref="D104:G112" si="56">D82-C82</f>
        <v>1156</v>
      </c>
      <c r="E104">
        <f t="shared" si="56"/>
        <v>1046</v>
      </c>
      <c r="F104">
        <f t="shared" si="56"/>
        <v>1652</v>
      </c>
      <c r="G104">
        <f t="shared" si="56"/>
        <v>2561</v>
      </c>
      <c r="H104">
        <f t="shared" ref="H104:V104" si="57">H82-G82</f>
        <v>716</v>
      </c>
      <c r="I104">
        <f t="shared" si="57"/>
        <v>702</v>
      </c>
      <c r="J104">
        <f t="shared" si="57"/>
        <v>2222</v>
      </c>
      <c r="K104">
        <f t="shared" si="57"/>
        <v>-15778</v>
      </c>
      <c r="L104">
        <f t="shared" si="57"/>
        <v>0</v>
      </c>
      <c r="M104">
        <f t="shared" si="57"/>
        <v>0</v>
      </c>
      <c r="N104">
        <f t="shared" si="57"/>
        <v>0</v>
      </c>
      <c r="O104">
        <f t="shared" si="57"/>
        <v>0</v>
      </c>
      <c r="P104">
        <f t="shared" si="57"/>
        <v>0</v>
      </c>
      <c r="Q104">
        <f t="shared" si="57"/>
        <v>0</v>
      </c>
      <c r="R104">
        <f t="shared" si="57"/>
        <v>0</v>
      </c>
      <c r="S104">
        <f t="shared" si="57"/>
        <v>0</v>
      </c>
      <c r="T104">
        <f t="shared" si="57"/>
        <v>0</v>
      </c>
      <c r="U104">
        <f t="shared" si="57"/>
        <v>0</v>
      </c>
      <c r="V104">
        <f t="shared" si="57"/>
        <v>0</v>
      </c>
    </row>
    <row r="105" spans="1:22" x14ac:dyDescent="0.45">
      <c r="A105" s="4" t="s">
        <v>22</v>
      </c>
      <c r="B105" t="s">
        <v>0</v>
      </c>
      <c r="D105">
        <f t="shared" si="56"/>
        <v>245</v>
      </c>
      <c r="E105">
        <f t="shared" si="56"/>
        <v>178</v>
      </c>
      <c r="F105">
        <f t="shared" si="56"/>
        <v>227</v>
      </c>
      <c r="G105">
        <f t="shared" si="56"/>
        <v>300</v>
      </c>
      <c r="H105">
        <f t="shared" ref="H105:V105" si="58">H83-G83</f>
        <v>384</v>
      </c>
      <c r="I105">
        <f t="shared" si="58"/>
        <v>252</v>
      </c>
      <c r="J105">
        <f t="shared" si="58"/>
        <v>468</v>
      </c>
      <c r="K105">
        <f t="shared" si="58"/>
        <v>-3604</v>
      </c>
      <c r="L105">
        <f t="shared" si="58"/>
        <v>0</v>
      </c>
      <c r="M105">
        <f t="shared" si="58"/>
        <v>0</v>
      </c>
      <c r="N105">
        <f t="shared" si="58"/>
        <v>0</v>
      </c>
      <c r="O105">
        <f t="shared" si="58"/>
        <v>0</v>
      </c>
      <c r="P105">
        <f t="shared" si="58"/>
        <v>0</v>
      </c>
      <c r="Q105">
        <f t="shared" si="58"/>
        <v>0</v>
      </c>
      <c r="R105">
        <f t="shared" si="58"/>
        <v>0</v>
      </c>
      <c r="S105">
        <f t="shared" si="58"/>
        <v>0</v>
      </c>
      <c r="T105">
        <f t="shared" si="58"/>
        <v>0</v>
      </c>
      <c r="U105">
        <f t="shared" si="58"/>
        <v>0</v>
      </c>
      <c r="V105">
        <f t="shared" si="58"/>
        <v>0</v>
      </c>
    </row>
    <row r="106" spans="1:22" x14ac:dyDescent="0.45">
      <c r="B106" t="s">
        <v>1</v>
      </c>
      <c r="D106">
        <f t="shared" si="56"/>
        <v>397</v>
      </c>
      <c r="E106">
        <f t="shared" si="56"/>
        <v>726</v>
      </c>
      <c r="F106">
        <f t="shared" si="56"/>
        <v>318</v>
      </c>
      <c r="G106">
        <f t="shared" si="56"/>
        <v>415</v>
      </c>
      <c r="H106">
        <f t="shared" ref="H106:V106" si="59">H84-G84</f>
        <v>1434</v>
      </c>
      <c r="I106">
        <f t="shared" si="59"/>
        <v>1074</v>
      </c>
      <c r="J106">
        <f t="shared" si="59"/>
        <v>1406</v>
      </c>
      <c r="K106">
        <f t="shared" si="59"/>
        <v>-14429</v>
      </c>
      <c r="L106">
        <f t="shared" si="59"/>
        <v>0</v>
      </c>
      <c r="M106">
        <f t="shared" si="59"/>
        <v>0</v>
      </c>
      <c r="N106">
        <f t="shared" si="59"/>
        <v>0</v>
      </c>
      <c r="O106">
        <f t="shared" si="59"/>
        <v>0</v>
      </c>
      <c r="P106">
        <f t="shared" si="59"/>
        <v>0</v>
      </c>
      <c r="Q106">
        <f t="shared" si="59"/>
        <v>0</v>
      </c>
      <c r="R106">
        <f t="shared" si="59"/>
        <v>0</v>
      </c>
      <c r="S106">
        <f t="shared" si="59"/>
        <v>0</v>
      </c>
      <c r="T106">
        <f t="shared" si="59"/>
        <v>0</v>
      </c>
      <c r="U106">
        <f t="shared" si="59"/>
        <v>0</v>
      </c>
      <c r="V106">
        <f t="shared" si="59"/>
        <v>0</v>
      </c>
    </row>
    <row r="107" spans="1:22" x14ac:dyDescent="0.45">
      <c r="B107" t="s">
        <v>2</v>
      </c>
      <c r="D107">
        <f t="shared" si="56"/>
        <v>54</v>
      </c>
      <c r="E107">
        <f t="shared" si="56"/>
        <v>72</v>
      </c>
      <c r="F107">
        <f t="shared" si="56"/>
        <v>66</v>
      </c>
      <c r="G107">
        <f t="shared" si="56"/>
        <v>43</v>
      </c>
      <c r="H107">
        <f t="shared" ref="H107:V107" si="60">H85-G85</f>
        <v>0</v>
      </c>
      <c r="I107">
        <f t="shared" si="60"/>
        <v>250</v>
      </c>
      <c r="J107">
        <f t="shared" si="60"/>
        <v>253</v>
      </c>
      <c r="K107">
        <f t="shared" si="60"/>
        <v>-1046</v>
      </c>
      <c r="L107">
        <f t="shared" si="60"/>
        <v>0</v>
      </c>
      <c r="M107">
        <f t="shared" si="60"/>
        <v>0</v>
      </c>
      <c r="N107">
        <f t="shared" si="60"/>
        <v>0</v>
      </c>
      <c r="O107">
        <f t="shared" si="60"/>
        <v>0</v>
      </c>
      <c r="P107">
        <f t="shared" si="60"/>
        <v>0</v>
      </c>
      <c r="Q107">
        <f t="shared" si="60"/>
        <v>0</v>
      </c>
      <c r="R107">
        <f t="shared" si="60"/>
        <v>0</v>
      </c>
      <c r="S107">
        <f t="shared" si="60"/>
        <v>0</v>
      </c>
      <c r="T107">
        <f t="shared" si="60"/>
        <v>0</v>
      </c>
      <c r="U107">
        <f t="shared" si="60"/>
        <v>0</v>
      </c>
      <c r="V107">
        <f t="shared" si="60"/>
        <v>0</v>
      </c>
    </row>
    <row r="108" spans="1:22" x14ac:dyDescent="0.45">
      <c r="B108" t="s">
        <v>3</v>
      </c>
      <c r="D108">
        <f t="shared" si="56"/>
        <v>33</v>
      </c>
      <c r="E108">
        <f t="shared" si="56"/>
        <v>36</v>
      </c>
      <c r="F108">
        <f t="shared" si="56"/>
        <v>63</v>
      </c>
      <c r="G108">
        <f t="shared" si="56"/>
        <v>88</v>
      </c>
      <c r="H108">
        <f t="shared" ref="H108:V108" si="61">H86-G86</f>
        <v>125</v>
      </c>
      <c r="I108">
        <f t="shared" si="61"/>
        <v>172</v>
      </c>
      <c r="J108">
        <f t="shared" si="61"/>
        <v>231</v>
      </c>
      <c r="K108">
        <f t="shared" si="61"/>
        <v>-816</v>
      </c>
      <c r="L108">
        <f t="shared" si="61"/>
        <v>0</v>
      </c>
      <c r="M108">
        <f t="shared" si="61"/>
        <v>0</v>
      </c>
      <c r="N108">
        <f t="shared" si="61"/>
        <v>0</v>
      </c>
      <c r="O108">
        <f t="shared" si="61"/>
        <v>0</v>
      </c>
      <c r="P108">
        <f t="shared" si="61"/>
        <v>0</v>
      </c>
      <c r="Q108">
        <f t="shared" si="61"/>
        <v>0</v>
      </c>
      <c r="R108">
        <f t="shared" si="61"/>
        <v>0</v>
      </c>
      <c r="S108">
        <f t="shared" si="61"/>
        <v>0</v>
      </c>
      <c r="T108">
        <f t="shared" si="61"/>
        <v>0</v>
      </c>
      <c r="U108">
        <f t="shared" si="61"/>
        <v>0</v>
      </c>
      <c r="V108">
        <f t="shared" si="61"/>
        <v>0</v>
      </c>
    </row>
    <row r="109" spans="1:22" x14ac:dyDescent="0.45">
      <c r="B109" t="s">
        <v>4</v>
      </c>
      <c r="D109">
        <f t="shared" si="56"/>
        <v>0</v>
      </c>
      <c r="E109">
        <f t="shared" si="56"/>
        <v>0</v>
      </c>
      <c r="F109">
        <f t="shared" si="56"/>
        <v>4</v>
      </c>
      <c r="G109">
        <f t="shared" si="56"/>
        <v>8</v>
      </c>
      <c r="H109">
        <f t="shared" ref="H109:V109" si="62">H87-G87</f>
        <v>13</v>
      </c>
      <c r="I109">
        <f t="shared" si="62"/>
        <v>83</v>
      </c>
      <c r="J109">
        <f t="shared" si="62"/>
        <v>102</v>
      </c>
      <c r="K109">
        <f t="shared" si="62"/>
        <v>-331</v>
      </c>
      <c r="L109">
        <f t="shared" si="62"/>
        <v>0</v>
      </c>
      <c r="M109">
        <f t="shared" si="62"/>
        <v>0</v>
      </c>
      <c r="N109">
        <f t="shared" si="62"/>
        <v>0</v>
      </c>
      <c r="O109">
        <f t="shared" si="62"/>
        <v>0</v>
      </c>
      <c r="P109">
        <f t="shared" si="62"/>
        <v>0</v>
      </c>
      <c r="Q109">
        <f t="shared" si="62"/>
        <v>0</v>
      </c>
      <c r="R109">
        <f t="shared" si="62"/>
        <v>0</v>
      </c>
      <c r="S109">
        <f t="shared" si="62"/>
        <v>0</v>
      </c>
      <c r="T109">
        <f t="shared" si="62"/>
        <v>0</v>
      </c>
      <c r="U109">
        <f t="shared" si="62"/>
        <v>0</v>
      </c>
      <c r="V109">
        <f t="shared" si="62"/>
        <v>0</v>
      </c>
    </row>
    <row r="110" spans="1:22" x14ac:dyDescent="0.45">
      <c r="B110" t="s">
        <v>5</v>
      </c>
      <c r="D110">
        <f t="shared" si="56"/>
        <v>0</v>
      </c>
      <c r="E110">
        <f t="shared" si="56"/>
        <v>0</v>
      </c>
      <c r="F110">
        <f t="shared" si="56"/>
        <v>27</v>
      </c>
      <c r="G110">
        <f t="shared" si="56"/>
        <v>29</v>
      </c>
      <c r="H110">
        <f t="shared" ref="H110:V110" si="63">H88-G88</f>
        <v>42</v>
      </c>
      <c r="I110">
        <f t="shared" si="63"/>
        <v>0</v>
      </c>
      <c r="J110">
        <f t="shared" si="63"/>
        <v>141</v>
      </c>
      <c r="K110">
        <f t="shared" si="63"/>
        <v>-612</v>
      </c>
      <c r="L110">
        <f t="shared" si="63"/>
        <v>0</v>
      </c>
      <c r="M110">
        <f t="shared" si="63"/>
        <v>0</v>
      </c>
      <c r="N110">
        <f t="shared" si="63"/>
        <v>0</v>
      </c>
      <c r="O110">
        <f t="shared" si="63"/>
        <v>0</v>
      </c>
      <c r="P110">
        <f t="shared" si="63"/>
        <v>0</v>
      </c>
      <c r="Q110">
        <f t="shared" si="63"/>
        <v>0</v>
      </c>
      <c r="R110">
        <f t="shared" si="63"/>
        <v>0</v>
      </c>
      <c r="S110">
        <f t="shared" si="63"/>
        <v>0</v>
      </c>
      <c r="T110">
        <f t="shared" si="63"/>
        <v>0</v>
      </c>
      <c r="U110">
        <f t="shared" si="63"/>
        <v>0</v>
      </c>
      <c r="V110">
        <f t="shared" si="63"/>
        <v>0</v>
      </c>
    </row>
    <row r="111" spans="1:22" x14ac:dyDescent="0.45">
      <c r="B111" t="s">
        <v>6</v>
      </c>
      <c r="D111">
        <f t="shared" si="56"/>
        <v>41</v>
      </c>
      <c r="E111">
        <f t="shared" si="56"/>
        <v>41</v>
      </c>
      <c r="F111">
        <f t="shared" si="56"/>
        <v>87</v>
      </c>
      <c r="G111">
        <f t="shared" si="56"/>
        <v>76</v>
      </c>
      <c r="H111">
        <f t="shared" ref="H111:V111" si="64">H89-G89</f>
        <v>0</v>
      </c>
      <c r="I111">
        <f t="shared" si="64"/>
        <v>321</v>
      </c>
      <c r="J111">
        <f t="shared" si="64"/>
        <v>234</v>
      </c>
      <c r="K111">
        <f t="shared" si="64"/>
        <v>-1331</v>
      </c>
      <c r="L111">
        <f t="shared" si="64"/>
        <v>0</v>
      </c>
      <c r="M111">
        <f t="shared" si="64"/>
        <v>0</v>
      </c>
      <c r="N111">
        <f t="shared" si="64"/>
        <v>0</v>
      </c>
      <c r="O111">
        <f t="shared" si="64"/>
        <v>0</v>
      </c>
      <c r="P111">
        <f t="shared" si="64"/>
        <v>0</v>
      </c>
      <c r="Q111">
        <f t="shared" si="64"/>
        <v>0</v>
      </c>
      <c r="R111">
        <f t="shared" si="64"/>
        <v>0</v>
      </c>
      <c r="S111">
        <f t="shared" si="64"/>
        <v>0</v>
      </c>
      <c r="T111">
        <f t="shared" si="64"/>
        <v>0</v>
      </c>
      <c r="U111">
        <f t="shared" si="64"/>
        <v>0</v>
      </c>
      <c r="V111">
        <f t="shared" si="64"/>
        <v>0</v>
      </c>
    </row>
    <row r="112" spans="1:22" x14ac:dyDescent="0.45">
      <c r="B112" t="s">
        <v>27</v>
      </c>
      <c r="D112">
        <f t="shared" si="56"/>
        <v>0</v>
      </c>
      <c r="E112">
        <f t="shared" si="56"/>
        <v>0</v>
      </c>
      <c r="F112">
        <f t="shared" si="56"/>
        <v>0</v>
      </c>
      <c r="G112">
        <f t="shared" si="56"/>
        <v>0</v>
      </c>
      <c r="H112">
        <f t="shared" ref="H112:V112" si="65">H90-G90</f>
        <v>0</v>
      </c>
      <c r="I112">
        <f t="shared" si="65"/>
        <v>0</v>
      </c>
      <c r="J112">
        <f t="shared" si="65"/>
        <v>1582</v>
      </c>
      <c r="K112">
        <f t="shared" si="65"/>
        <v>-1582</v>
      </c>
      <c r="L112">
        <f t="shared" si="65"/>
        <v>0</v>
      </c>
      <c r="M112">
        <f t="shared" si="65"/>
        <v>0</v>
      </c>
      <c r="N112">
        <f t="shared" si="65"/>
        <v>0</v>
      </c>
      <c r="O112">
        <f t="shared" si="65"/>
        <v>0</v>
      </c>
      <c r="P112">
        <f t="shared" si="65"/>
        <v>0</v>
      </c>
      <c r="Q112">
        <f t="shared" si="65"/>
        <v>0</v>
      </c>
      <c r="R112">
        <f t="shared" si="65"/>
        <v>0</v>
      </c>
      <c r="S112">
        <f t="shared" si="65"/>
        <v>0</v>
      </c>
      <c r="T112">
        <f t="shared" si="65"/>
        <v>0</v>
      </c>
      <c r="U112">
        <f t="shared" si="65"/>
        <v>0</v>
      </c>
      <c r="V112">
        <f t="shared" si="65"/>
        <v>0</v>
      </c>
    </row>
    <row r="115" spans="1:22" x14ac:dyDescent="0.45">
      <c r="A115" s="3" t="s">
        <v>26</v>
      </c>
      <c r="B115" t="s">
        <v>8</v>
      </c>
      <c r="D115" s="2">
        <f t="shared" ref="D115:V115" si="66">IF(D104=0,0, D60/D104)</f>
        <v>0.28979238754325259</v>
      </c>
      <c r="E115" s="2">
        <f t="shared" si="66"/>
        <v>0.18164435946462715</v>
      </c>
      <c r="F115" s="2">
        <f t="shared" si="66"/>
        <v>0.15072639225181597</v>
      </c>
      <c r="G115" s="2">
        <f t="shared" si="66"/>
        <v>6.6770792659117534E-2</v>
      </c>
      <c r="H115" s="2">
        <f t="shared" si="66"/>
        <v>0.39106145251396646</v>
      </c>
      <c r="I115" s="2">
        <f t="shared" si="66"/>
        <v>0.32905982905982906</v>
      </c>
      <c r="J115" s="2">
        <f t="shared" si="66"/>
        <v>0.33033303330333036</v>
      </c>
      <c r="K115" s="2">
        <f t="shared" si="66"/>
        <v>0.17378628470021548</v>
      </c>
      <c r="L115" s="2">
        <f t="shared" si="66"/>
        <v>0</v>
      </c>
      <c r="M115" s="2">
        <f t="shared" si="66"/>
        <v>0</v>
      </c>
      <c r="N115" s="2">
        <f t="shared" si="66"/>
        <v>0</v>
      </c>
      <c r="O115" s="2">
        <f t="shared" si="66"/>
        <v>0</v>
      </c>
      <c r="P115" s="2">
        <f t="shared" si="66"/>
        <v>0</v>
      </c>
      <c r="Q115" s="2">
        <f t="shared" si="66"/>
        <v>0</v>
      </c>
      <c r="R115" s="2">
        <f t="shared" si="66"/>
        <v>0</v>
      </c>
      <c r="S115" s="2">
        <f t="shared" si="66"/>
        <v>0</v>
      </c>
      <c r="T115" s="2">
        <f t="shared" si="66"/>
        <v>0</v>
      </c>
      <c r="U115" s="2">
        <f t="shared" si="66"/>
        <v>0</v>
      </c>
      <c r="V115" s="2">
        <f t="shared" si="66"/>
        <v>0</v>
      </c>
    </row>
    <row r="116" spans="1:22" ht="14.25" customHeight="1" x14ac:dyDescent="0.45">
      <c r="A116" s="4" t="s">
        <v>22</v>
      </c>
      <c r="B116" t="s">
        <v>0</v>
      </c>
      <c r="D116" s="2">
        <f t="shared" ref="D116:V116" si="67">IF(D105=0,0, D61/D105)</f>
        <v>0.26122448979591839</v>
      </c>
      <c r="E116" s="2">
        <f t="shared" si="67"/>
        <v>0.2640449438202247</v>
      </c>
      <c r="F116" s="2">
        <f t="shared" si="67"/>
        <v>0.37444933920704848</v>
      </c>
      <c r="G116" s="2">
        <f t="shared" si="67"/>
        <v>0.35666666666666669</v>
      </c>
      <c r="H116" s="2">
        <f t="shared" si="67"/>
        <v>0.36979166666666669</v>
      </c>
      <c r="I116" s="2">
        <f t="shared" si="67"/>
        <v>0.62698412698412698</v>
      </c>
      <c r="J116" s="2">
        <f t="shared" si="67"/>
        <v>0.25854700854700857</v>
      </c>
      <c r="K116" s="2">
        <f t="shared" si="67"/>
        <v>0.25998890122086571</v>
      </c>
      <c r="L116" s="2">
        <f t="shared" si="67"/>
        <v>0</v>
      </c>
      <c r="M116" s="2">
        <f t="shared" si="67"/>
        <v>0</v>
      </c>
      <c r="N116" s="2">
        <f t="shared" si="67"/>
        <v>0</v>
      </c>
      <c r="O116" s="2">
        <f t="shared" si="67"/>
        <v>0</v>
      </c>
      <c r="P116" s="2">
        <f t="shared" si="67"/>
        <v>0</v>
      </c>
      <c r="Q116" s="2">
        <f t="shared" si="67"/>
        <v>0</v>
      </c>
      <c r="R116" s="2">
        <f t="shared" si="67"/>
        <v>0</v>
      </c>
      <c r="S116" s="2">
        <f t="shared" si="67"/>
        <v>0</v>
      </c>
      <c r="T116" s="2">
        <f t="shared" si="67"/>
        <v>0</v>
      </c>
      <c r="U116" s="2">
        <f t="shared" si="67"/>
        <v>0</v>
      </c>
      <c r="V116" s="2">
        <f t="shared" si="67"/>
        <v>0</v>
      </c>
    </row>
    <row r="117" spans="1:22" x14ac:dyDescent="0.45">
      <c r="A117" s="23" t="s">
        <v>23</v>
      </c>
      <c r="B117" t="s">
        <v>1</v>
      </c>
      <c r="D117" s="2">
        <f t="shared" ref="D117:V117" si="68">IF(D106=0,0, D62/D106)</f>
        <v>0.181360201511335</v>
      </c>
      <c r="E117" s="2">
        <f t="shared" si="68"/>
        <v>1.3774104683195593E-2</v>
      </c>
      <c r="F117" s="2">
        <f t="shared" si="68"/>
        <v>0.1069182389937107</v>
      </c>
      <c r="G117" s="2">
        <f t="shared" si="68"/>
        <v>9.6385542168674704E-2</v>
      </c>
      <c r="H117" s="2">
        <f t="shared" si="68"/>
        <v>2.4407252440725245E-2</v>
      </c>
      <c r="I117" s="2">
        <f t="shared" si="68"/>
        <v>6.8901303538175043E-2</v>
      </c>
      <c r="J117" s="2">
        <f t="shared" si="68"/>
        <v>3.627311522048364E-2</v>
      </c>
      <c r="K117" s="2">
        <f t="shared" si="68"/>
        <v>3.499896042691801E-2</v>
      </c>
      <c r="L117" s="2">
        <f t="shared" si="68"/>
        <v>0</v>
      </c>
      <c r="M117" s="2">
        <f t="shared" si="68"/>
        <v>0</v>
      </c>
      <c r="N117" s="2">
        <f t="shared" si="68"/>
        <v>0</v>
      </c>
      <c r="O117" s="2">
        <f t="shared" si="68"/>
        <v>0</v>
      </c>
      <c r="P117" s="2">
        <f t="shared" si="68"/>
        <v>0</v>
      </c>
      <c r="Q117" s="2">
        <f t="shared" si="68"/>
        <v>0</v>
      </c>
      <c r="R117" s="2">
        <f t="shared" si="68"/>
        <v>0</v>
      </c>
      <c r="S117" s="2">
        <f t="shared" si="68"/>
        <v>0</v>
      </c>
      <c r="T117" s="2">
        <f t="shared" si="68"/>
        <v>0</v>
      </c>
      <c r="U117" s="2">
        <f t="shared" si="68"/>
        <v>0</v>
      </c>
      <c r="V117" s="2">
        <f t="shared" si="68"/>
        <v>0</v>
      </c>
    </row>
    <row r="118" spans="1:22" x14ac:dyDescent="0.45">
      <c r="A118" s="23"/>
      <c r="B118" t="s">
        <v>2</v>
      </c>
      <c r="D118" s="2">
        <f t="shared" ref="D118:V118" si="69">IF(D107=0,0, D63/D107)</f>
        <v>0.16666666666666666</v>
      </c>
      <c r="E118" s="2">
        <f t="shared" si="69"/>
        <v>2.7777777777777776E-2</v>
      </c>
      <c r="F118" s="2">
        <f t="shared" si="69"/>
        <v>0.24242424242424243</v>
      </c>
      <c r="G118" s="2">
        <f t="shared" si="69"/>
        <v>0.34883720930232559</v>
      </c>
      <c r="H118" s="2">
        <f t="shared" si="69"/>
        <v>0</v>
      </c>
      <c r="I118" s="2">
        <f t="shared" si="69"/>
        <v>0.108</v>
      </c>
      <c r="J118" s="2">
        <f t="shared" si="69"/>
        <v>0.24901185770750989</v>
      </c>
      <c r="K118" s="2">
        <f t="shared" si="69"/>
        <v>0.19311663479923519</v>
      </c>
      <c r="L118" s="2">
        <f t="shared" si="69"/>
        <v>0</v>
      </c>
      <c r="M118" s="2">
        <f t="shared" si="69"/>
        <v>0</v>
      </c>
      <c r="N118" s="2">
        <f t="shared" si="69"/>
        <v>0</v>
      </c>
      <c r="O118" s="2">
        <f t="shared" si="69"/>
        <v>0</v>
      </c>
      <c r="P118" s="2">
        <f t="shared" si="69"/>
        <v>0</v>
      </c>
      <c r="Q118" s="2">
        <f t="shared" si="69"/>
        <v>0</v>
      </c>
      <c r="R118" s="2">
        <f t="shared" si="69"/>
        <v>0</v>
      </c>
      <c r="S118" s="2">
        <f t="shared" si="69"/>
        <v>0</v>
      </c>
      <c r="T118" s="2">
        <f t="shared" si="69"/>
        <v>0</v>
      </c>
      <c r="U118" s="2">
        <f t="shared" si="69"/>
        <v>0</v>
      </c>
      <c r="V118" s="2">
        <f t="shared" si="69"/>
        <v>0</v>
      </c>
    </row>
    <row r="119" spans="1:22" x14ac:dyDescent="0.45">
      <c r="A119" s="23"/>
      <c r="B119" t="s">
        <v>3</v>
      </c>
      <c r="D119" s="2">
        <f t="shared" ref="D119:V119" si="70">IF(D108=0,0, D64/D108)</f>
        <v>0.42424242424242425</v>
      </c>
      <c r="E119" s="2">
        <f t="shared" si="70"/>
        <v>0.25</v>
      </c>
      <c r="F119" s="2">
        <f t="shared" si="70"/>
        <v>0.34920634920634919</v>
      </c>
      <c r="G119" s="2">
        <f t="shared" si="70"/>
        <v>0.27272727272727271</v>
      </c>
      <c r="H119" s="2">
        <f t="shared" si="70"/>
        <v>0.32</v>
      </c>
      <c r="I119" s="2">
        <f t="shared" si="70"/>
        <v>0.20348837209302326</v>
      </c>
      <c r="J119" s="2">
        <f t="shared" si="70"/>
        <v>0.19913419913419914</v>
      </c>
      <c r="K119" s="2">
        <f t="shared" si="70"/>
        <v>0.24632352941176472</v>
      </c>
      <c r="L119" s="2">
        <f t="shared" si="70"/>
        <v>0</v>
      </c>
      <c r="M119" s="2">
        <f t="shared" si="70"/>
        <v>0</v>
      </c>
      <c r="N119" s="2">
        <f t="shared" si="70"/>
        <v>0</v>
      </c>
      <c r="O119" s="2">
        <f t="shared" si="70"/>
        <v>0</v>
      </c>
      <c r="P119" s="2">
        <f t="shared" si="70"/>
        <v>0</v>
      </c>
      <c r="Q119" s="2">
        <f t="shared" si="70"/>
        <v>0</v>
      </c>
      <c r="R119" s="2">
        <f t="shared" si="70"/>
        <v>0</v>
      </c>
      <c r="S119" s="2">
        <f t="shared" si="70"/>
        <v>0</v>
      </c>
      <c r="T119" s="2">
        <f t="shared" si="70"/>
        <v>0</v>
      </c>
      <c r="U119" s="2">
        <f t="shared" si="70"/>
        <v>0</v>
      </c>
      <c r="V119" s="2">
        <f t="shared" si="70"/>
        <v>0</v>
      </c>
    </row>
    <row r="120" spans="1:22" x14ac:dyDescent="0.45">
      <c r="A120" s="23"/>
      <c r="B120" t="s">
        <v>4</v>
      </c>
      <c r="D120" s="2">
        <f t="shared" ref="D120:V120" si="71">IF(D109=0,0, D65/D109)</f>
        <v>0</v>
      </c>
      <c r="E120" s="2">
        <f t="shared" si="71"/>
        <v>0</v>
      </c>
      <c r="F120" s="2">
        <f t="shared" si="71"/>
        <v>1</v>
      </c>
      <c r="G120" s="2">
        <f t="shared" si="71"/>
        <v>0.5</v>
      </c>
      <c r="H120" s="2">
        <f t="shared" si="71"/>
        <v>-0.38461538461538464</v>
      </c>
      <c r="I120" s="2">
        <f t="shared" si="71"/>
        <v>3.614457831325301E-2</v>
      </c>
      <c r="J120" s="2">
        <f t="shared" si="71"/>
        <v>0.17647058823529413</v>
      </c>
      <c r="K120" s="2">
        <f t="shared" si="71"/>
        <v>0.12688821752265861</v>
      </c>
      <c r="L120" s="2">
        <f t="shared" si="71"/>
        <v>0</v>
      </c>
      <c r="M120" s="2">
        <f t="shared" si="71"/>
        <v>0</v>
      </c>
      <c r="N120" s="2">
        <f t="shared" si="71"/>
        <v>0</v>
      </c>
      <c r="O120" s="2">
        <f t="shared" si="71"/>
        <v>0</v>
      </c>
      <c r="P120" s="2">
        <f t="shared" si="71"/>
        <v>0</v>
      </c>
      <c r="Q120" s="2">
        <f t="shared" si="71"/>
        <v>0</v>
      </c>
      <c r="R120" s="2">
        <f t="shared" si="71"/>
        <v>0</v>
      </c>
      <c r="S120" s="2">
        <f t="shared" si="71"/>
        <v>0</v>
      </c>
      <c r="T120" s="2">
        <f t="shared" si="71"/>
        <v>0</v>
      </c>
      <c r="U120" s="2">
        <f t="shared" si="71"/>
        <v>0</v>
      </c>
      <c r="V120" s="2">
        <f t="shared" si="71"/>
        <v>0</v>
      </c>
    </row>
    <row r="121" spans="1:22" x14ac:dyDescent="0.45">
      <c r="A121" s="23"/>
      <c r="B121" t="s">
        <v>5</v>
      </c>
      <c r="D121" s="2">
        <f t="shared" ref="D121:V121" si="72">IF(D110=0,0, D66/D110)</f>
        <v>0</v>
      </c>
      <c r="E121" s="2">
        <f t="shared" si="72"/>
        <v>0</v>
      </c>
      <c r="F121" s="2">
        <f t="shared" si="72"/>
        <v>0.25925925925925924</v>
      </c>
      <c r="G121" s="2">
        <f t="shared" si="72"/>
        <v>0.2413793103448276</v>
      </c>
      <c r="H121" s="2">
        <f t="shared" si="72"/>
        <v>0.33333333333333331</v>
      </c>
      <c r="I121" s="2">
        <f t="shared" si="72"/>
        <v>0</v>
      </c>
      <c r="J121" s="2">
        <f t="shared" si="72"/>
        <v>2.8368794326241134E-2</v>
      </c>
      <c r="K121" s="2">
        <f t="shared" si="72"/>
        <v>9.9673202614379092E-2</v>
      </c>
      <c r="L121" s="2">
        <f t="shared" si="72"/>
        <v>0</v>
      </c>
      <c r="M121" s="2">
        <f t="shared" si="72"/>
        <v>0</v>
      </c>
      <c r="N121" s="2">
        <f t="shared" si="72"/>
        <v>0</v>
      </c>
      <c r="O121" s="2">
        <f t="shared" si="72"/>
        <v>0</v>
      </c>
      <c r="P121" s="2">
        <f t="shared" si="72"/>
        <v>0</v>
      </c>
      <c r="Q121" s="2">
        <f t="shared" si="72"/>
        <v>0</v>
      </c>
      <c r="R121" s="2">
        <f t="shared" si="72"/>
        <v>0</v>
      </c>
      <c r="S121" s="2">
        <f t="shared" si="72"/>
        <v>0</v>
      </c>
      <c r="T121" s="2">
        <f t="shared" si="72"/>
        <v>0</v>
      </c>
      <c r="U121" s="2">
        <f t="shared" si="72"/>
        <v>0</v>
      </c>
      <c r="V121" s="2">
        <f t="shared" si="72"/>
        <v>0</v>
      </c>
    </row>
    <row r="122" spans="1:22" x14ac:dyDescent="0.45">
      <c r="A122" s="23"/>
      <c r="B122" t="s">
        <v>6</v>
      </c>
      <c r="D122" s="2">
        <f t="shared" ref="D122:V122" si="73">IF(D111=0,0, D67/D111)</f>
        <v>4.878048780487805E-2</v>
      </c>
      <c r="E122" s="2">
        <f t="shared" si="73"/>
        <v>0</v>
      </c>
      <c r="F122" s="2">
        <f t="shared" si="73"/>
        <v>5.7471264367816091E-2</v>
      </c>
      <c r="G122" s="2">
        <f t="shared" si="73"/>
        <v>0.22368421052631579</v>
      </c>
      <c r="H122" s="2">
        <f t="shared" si="73"/>
        <v>0</v>
      </c>
      <c r="I122" s="2">
        <f t="shared" si="73"/>
        <v>5.6074766355140186E-2</v>
      </c>
      <c r="J122" s="2">
        <f t="shared" si="73"/>
        <v>0.14529914529914531</v>
      </c>
      <c r="K122" s="2">
        <f t="shared" si="73"/>
        <v>8.414725770097671E-2</v>
      </c>
      <c r="L122" s="2">
        <f t="shared" si="73"/>
        <v>0</v>
      </c>
      <c r="M122" s="2">
        <f t="shared" si="73"/>
        <v>0</v>
      </c>
      <c r="N122" s="2">
        <f t="shared" si="73"/>
        <v>0</v>
      </c>
      <c r="O122" s="2">
        <f t="shared" si="73"/>
        <v>0</v>
      </c>
      <c r="P122" s="2">
        <f t="shared" si="73"/>
        <v>0</v>
      </c>
      <c r="Q122" s="2">
        <f t="shared" si="73"/>
        <v>0</v>
      </c>
      <c r="R122" s="2">
        <f t="shared" si="73"/>
        <v>0</v>
      </c>
      <c r="S122" s="2">
        <f t="shared" si="73"/>
        <v>0</v>
      </c>
      <c r="T122" s="2">
        <f t="shared" si="73"/>
        <v>0</v>
      </c>
      <c r="U122" s="2">
        <f t="shared" si="73"/>
        <v>0</v>
      </c>
      <c r="V122" s="2">
        <f t="shared" si="73"/>
        <v>0</v>
      </c>
    </row>
    <row r="123" spans="1:22" x14ac:dyDescent="0.45">
      <c r="A123" s="23"/>
      <c r="B123" t="s">
        <v>27</v>
      </c>
      <c r="D123" s="2">
        <f t="shared" ref="D123:V123" si="74">IF(D112=0,0, D68/D112)</f>
        <v>0</v>
      </c>
      <c r="E123" s="2">
        <f t="shared" si="74"/>
        <v>0</v>
      </c>
      <c r="F123" s="2">
        <f t="shared" si="74"/>
        <v>0</v>
      </c>
      <c r="G123" s="2">
        <f t="shared" si="74"/>
        <v>0</v>
      </c>
      <c r="H123" s="2">
        <f t="shared" si="74"/>
        <v>0</v>
      </c>
      <c r="I123" s="2">
        <f t="shared" si="74"/>
        <v>0</v>
      </c>
      <c r="J123" s="2">
        <f t="shared" si="74"/>
        <v>1.0113780025284451E-2</v>
      </c>
      <c r="K123" s="2">
        <f t="shared" si="74"/>
        <v>3.2237673830594185E-2</v>
      </c>
      <c r="L123" s="2">
        <f t="shared" si="74"/>
        <v>0</v>
      </c>
      <c r="M123" s="2">
        <f t="shared" si="74"/>
        <v>0</v>
      </c>
      <c r="N123" s="2">
        <f t="shared" si="74"/>
        <v>0</v>
      </c>
      <c r="O123" s="2">
        <f t="shared" si="74"/>
        <v>0</v>
      </c>
      <c r="P123" s="2">
        <f t="shared" si="74"/>
        <v>0</v>
      </c>
      <c r="Q123" s="2">
        <f t="shared" si="74"/>
        <v>0</v>
      </c>
      <c r="R123" s="2">
        <f t="shared" si="74"/>
        <v>0</v>
      </c>
      <c r="S123" s="2">
        <f t="shared" si="74"/>
        <v>0</v>
      </c>
      <c r="T123" s="2">
        <f t="shared" si="74"/>
        <v>0</v>
      </c>
      <c r="U123" s="2">
        <f t="shared" si="74"/>
        <v>0</v>
      </c>
      <c r="V123" s="2">
        <f t="shared" si="74"/>
        <v>0</v>
      </c>
    </row>
    <row r="124" spans="1:22" x14ac:dyDescent="0.45">
      <c r="C124" s="1"/>
      <c r="D124" s="1"/>
      <c r="E124" s="1"/>
      <c r="F124" s="1"/>
      <c r="G124" s="1"/>
      <c r="H124" s="1"/>
    </row>
    <row r="125" spans="1:22" x14ac:dyDescent="0.45">
      <c r="C125" s="1"/>
      <c r="D125" s="1"/>
      <c r="E125" s="1"/>
      <c r="F125" s="1"/>
      <c r="G125" s="1"/>
      <c r="H125" s="1"/>
    </row>
    <row r="126" spans="1:22" x14ac:dyDescent="0.45">
      <c r="A126" s="21" t="s">
        <v>11</v>
      </c>
      <c r="B126" t="s">
        <v>8</v>
      </c>
      <c r="C126">
        <v>40</v>
      </c>
      <c r="D126">
        <v>73</v>
      </c>
      <c r="E126">
        <v>139</v>
      </c>
      <c r="F126">
        <v>180</v>
      </c>
      <c r="G126">
        <v>250</v>
      </c>
      <c r="H126">
        <v>376</v>
      </c>
      <c r="I126">
        <v>469</v>
      </c>
      <c r="J126">
        <v>524</v>
      </c>
    </row>
    <row r="127" spans="1:22" x14ac:dyDescent="0.45">
      <c r="A127" s="4" t="s">
        <v>21</v>
      </c>
      <c r="B127" t="s">
        <v>0</v>
      </c>
      <c r="G127">
        <v>6</v>
      </c>
      <c r="H127">
        <v>10</v>
      </c>
      <c r="I127">
        <v>17</v>
      </c>
      <c r="J127">
        <v>25</v>
      </c>
    </row>
    <row r="128" spans="1:22" x14ac:dyDescent="0.45">
      <c r="B128" t="s">
        <v>1</v>
      </c>
      <c r="G128">
        <v>9</v>
      </c>
      <c r="H128">
        <v>17</v>
      </c>
      <c r="I128">
        <v>22</v>
      </c>
      <c r="J128">
        <v>25</v>
      </c>
    </row>
    <row r="129" spans="1:22" x14ac:dyDescent="0.45">
      <c r="B129" t="s">
        <v>2</v>
      </c>
    </row>
    <row r="130" spans="1:22" x14ac:dyDescent="0.45">
      <c r="B130" t="s">
        <v>3</v>
      </c>
    </row>
    <row r="131" spans="1:22" x14ac:dyDescent="0.45">
      <c r="B131" t="s">
        <v>4</v>
      </c>
      <c r="C131">
        <v>4</v>
      </c>
      <c r="D131">
        <v>4</v>
      </c>
      <c r="E131">
        <v>4</v>
      </c>
      <c r="F131">
        <v>4</v>
      </c>
      <c r="G131">
        <v>4</v>
      </c>
      <c r="H131">
        <v>4</v>
      </c>
      <c r="I131">
        <v>5</v>
      </c>
      <c r="J131">
        <v>5</v>
      </c>
    </row>
    <row r="132" spans="1:22" x14ac:dyDescent="0.45">
      <c r="B132" t="s">
        <v>5</v>
      </c>
    </row>
    <row r="133" spans="1:22" x14ac:dyDescent="0.45">
      <c r="B133" t="s">
        <v>6</v>
      </c>
      <c r="C133">
        <v>1</v>
      </c>
      <c r="D133">
        <v>1</v>
      </c>
      <c r="E133">
        <v>1</v>
      </c>
      <c r="F133">
        <v>1</v>
      </c>
      <c r="G133">
        <v>1</v>
      </c>
      <c r="H133">
        <v>1</v>
      </c>
      <c r="I133">
        <v>1</v>
      </c>
      <c r="J133">
        <v>1</v>
      </c>
    </row>
    <row r="134" spans="1:22" x14ac:dyDescent="0.45">
      <c r="B134" t="s">
        <v>27</v>
      </c>
    </row>
    <row r="136" spans="1:22" x14ac:dyDescent="0.45">
      <c r="A136" s="21" t="s">
        <v>14</v>
      </c>
      <c r="B136" t="s">
        <v>8</v>
      </c>
      <c r="C136" s="2">
        <f t="shared" ref="C136:V136" si="75">IF(C47=0,0,C126/C47)</f>
        <v>7.2463768115942032E-2</v>
      </c>
      <c r="D136" s="2">
        <f t="shared" si="75"/>
        <v>8.2299887260428417E-2</v>
      </c>
      <c r="E136" s="2">
        <f t="shared" si="75"/>
        <v>0.12906220984215414</v>
      </c>
      <c r="F136" s="2">
        <f t="shared" si="75"/>
        <v>0.13574660633484162</v>
      </c>
      <c r="G136" s="2">
        <f t="shared" si="75"/>
        <v>0.16700066800267202</v>
      </c>
      <c r="H136" s="2">
        <f t="shared" si="75"/>
        <v>0.21159257175014068</v>
      </c>
      <c r="I136" s="2">
        <f t="shared" si="75"/>
        <v>0.23356573705179282</v>
      </c>
      <c r="J136" s="2">
        <f t="shared" si="75"/>
        <v>0.1911013858497447</v>
      </c>
      <c r="K136" s="2">
        <f t="shared" si="75"/>
        <v>0</v>
      </c>
      <c r="L136" s="2">
        <f t="shared" si="75"/>
        <v>0</v>
      </c>
      <c r="M136" s="2">
        <f t="shared" si="75"/>
        <v>0</v>
      </c>
      <c r="N136" s="2">
        <f t="shared" si="75"/>
        <v>0</v>
      </c>
      <c r="O136" s="2">
        <f t="shared" si="75"/>
        <v>0</v>
      </c>
      <c r="P136" s="2">
        <f t="shared" si="75"/>
        <v>0</v>
      </c>
      <c r="Q136" s="2">
        <f t="shared" si="75"/>
        <v>0</v>
      </c>
      <c r="R136" s="2">
        <f t="shared" si="75"/>
        <v>0</v>
      </c>
      <c r="S136" s="2">
        <f t="shared" si="75"/>
        <v>0</v>
      </c>
      <c r="T136" s="2">
        <f t="shared" si="75"/>
        <v>0</v>
      </c>
      <c r="U136" s="2">
        <f t="shared" si="75"/>
        <v>0</v>
      </c>
      <c r="V136" s="2">
        <f t="shared" si="75"/>
        <v>0</v>
      </c>
    </row>
    <row r="137" spans="1:22" x14ac:dyDescent="0.45">
      <c r="A137" s="4" t="s">
        <v>22</v>
      </c>
      <c r="B137" t="s">
        <v>0</v>
      </c>
      <c r="C137" s="2">
        <f t="shared" ref="C137:V137" si="76">IF(C48=0,0,C127/C48)</f>
        <v>0</v>
      </c>
      <c r="D137" s="2">
        <f t="shared" si="76"/>
        <v>0</v>
      </c>
      <c r="E137" s="2">
        <f t="shared" si="76"/>
        <v>0</v>
      </c>
      <c r="F137" s="2">
        <f t="shared" si="76"/>
        <v>0</v>
      </c>
      <c r="G137" s="2">
        <f t="shared" si="76"/>
        <v>1.1627906976744186E-2</v>
      </c>
      <c r="H137" s="2">
        <f t="shared" si="76"/>
        <v>1.5197568389057751E-2</v>
      </c>
      <c r="I137" s="2">
        <f t="shared" si="76"/>
        <v>2.0833333333333332E-2</v>
      </c>
      <c r="J137" s="2">
        <f t="shared" si="76"/>
        <v>2.6680896478121666E-2</v>
      </c>
      <c r="K137" s="2">
        <f t="shared" si="76"/>
        <v>0</v>
      </c>
      <c r="L137" s="2">
        <f t="shared" si="76"/>
        <v>0</v>
      </c>
      <c r="M137" s="2">
        <f t="shared" si="76"/>
        <v>0</v>
      </c>
      <c r="N137" s="2">
        <f t="shared" si="76"/>
        <v>0</v>
      </c>
      <c r="O137" s="2">
        <f t="shared" si="76"/>
        <v>0</v>
      </c>
      <c r="P137" s="2">
        <f t="shared" si="76"/>
        <v>0</v>
      </c>
      <c r="Q137" s="2">
        <f t="shared" si="76"/>
        <v>0</v>
      </c>
      <c r="R137" s="2">
        <f t="shared" si="76"/>
        <v>0</v>
      </c>
      <c r="S137" s="2">
        <f t="shared" si="76"/>
        <v>0</v>
      </c>
      <c r="T137" s="2">
        <f t="shared" si="76"/>
        <v>0</v>
      </c>
      <c r="U137" s="2">
        <f t="shared" si="76"/>
        <v>0</v>
      </c>
      <c r="V137" s="2">
        <f t="shared" si="76"/>
        <v>0</v>
      </c>
    </row>
    <row r="138" spans="1:22" x14ac:dyDescent="0.45">
      <c r="B138" t="s">
        <v>1</v>
      </c>
      <c r="C138" s="2">
        <f t="shared" ref="C138:V138" si="77">IF(C49=0,0,C128/C49)</f>
        <v>0</v>
      </c>
      <c r="D138" s="2">
        <f t="shared" si="77"/>
        <v>0</v>
      </c>
      <c r="E138" s="2">
        <f t="shared" si="77"/>
        <v>0</v>
      </c>
      <c r="F138" s="2">
        <f t="shared" si="77"/>
        <v>0</v>
      </c>
      <c r="G138" s="2">
        <f t="shared" si="77"/>
        <v>2.6086956521739129E-2</v>
      </c>
      <c r="H138" s="2">
        <f t="shared" si="77"/>
        <v>4.4736842105263158E-2</v>
      </c>
      <c r="I138" s="2">
        <f t="shared" si="77"/>
        <v>4.8458149779735685E-2</v>
      </c>
      <c r="J138" s="2">
        <f t="shared" si="77"/>
        <v>4.9504950495049507E-2</v>
      </c>
      <c r="K138" s="2">
        <f t="shared" si="77"/>
        <v>0</v>
      </c>
      <c r="L138" s="2">
        <f t="shared" si="77"/>
        <v>0</v>
      </c>
      <c r="M138" s="2">
        <f t="shared" si="77"/>
        <v>0</v>
      </c>
      <c r="N138" s="2">
        <f t="shared" si="77"/>
        <v>0</v>
      </c>
      <c r="O138" s="2">
        <f t="shared" si="77"/>
        <v>0</v>
      </c>
      <c r="P138" s="2">
        <f t="shared" si="77"/>
        <v>0</v>
      </c>
      <c r="Q138" s="2">
        <f t="shared" si="77"/>
        <v>0</v>
      </c>
      <c r="R138" s="2">
        <f t="shared" si="77"/>
        <v>0</v>
      </c>
      <c r="S138" s="2">
        <f t="shared" si="77"/>
        <v>0</v>
      </c>
      <c r="T138" s="2">
        <f t="shared" si="77"/>
        <v>0</v>
      </c>
      <c r="U138" s="2">
        <f t="shared" si="77"/>
        <v>0</v>
      </c>
      <c r="V138" s="2">
        <f t="shared" si="77"/>
        <v>0</v>
      </c>
    </row>
    <row r="139" spans="1:22" x14ac:dyDescent="0.45">
      <c r="B139" t="s">
        <v>2</v>
      </c>
      <c r="C139" s="2">
        <f t="shared" ref="C139:V139" si="78">IF(C50=0,0,C129/C50)</f>
        <v>0</v>
      </c>
      <c r="D139" s="2">
        <f t="shared" si="78"/>
        <v>0</v>
      </c>
      <c r="E139" s="2">
        <f t="shared" si="78"/>
        <v>0</v>
      </c>
      <c r="F139" s="2">
        <f t="shared" si="78"/>
        <v>0</v>
      </c>
      <c r="G139" s="2">
        <f t="shared" si="78"/>
        <v>0</v>
      </c>
      <c r="H139" s="2">
        <f t="shared" si="78"/>
        <v>0</v>
      </c>
      <c r="I139" s="2">
        <f t="shared" si="78"/>
        <v>0</v>
      </c>
      <c r="J139" s="2">
        <f t="shared" si="78"/>
        <v>0</v>
      </c>
      <c r="K139" s="2">
        <f t="shared" si="78"/>
        <v>0</v>
      </c>
      <c r="L139" s="2">
        <f t="shared" si="78"/>
        <v>0</v>
      </c>
      <c r="M139" s="2">
        <f t="shared" si="78"/>
        <v>0</v>
      </c>
      <c r="N139" s="2">
        <f t="shared" si="78"/>
        <v>0</v>
      </c>
      <c r="O139" s="2">
        <f t="shared" si="78"/>
        <v>0</v>
      </c>
      <c r="P139" s="2">
        <f t="shared" si="78"/>
        <v>0</v>
      </c>
      <c r="Q139" s="2">
        <f t="shared" si="78"/>
        <v>0</v>
      </c>
      <c r="R139" s="2">
        <f t="shared" si="78"/>
        <v>0</v>
      </c>
      <c r="S139" s="2">
        <f t="shared" si="78"/>
        <v>0</v>
      </c>
      <c r="T139" s="2">
        <f t="shared" si="78"/>
        <v>0</v>
      </c>
      <c r="U139" s="2">
        <f t="shared" si="78"/>
        <v>0</v>
      </c>
      <c r="V139" s="2">
        <f t="shared" si="78"/>
        <v>0</v>
      </c>
    </row>
    <row r="140" spans="1:22" x14ac:dyDescent="0.45">
      <c r="B140" t="s">
        <v>3</v>
      </c>
      <c r="C140" s="2">
        <f t="shared" ref="C140:V140" si="79">IF(C51=0,0,C130/C51)</f>
        <v>0</v>
      </c>
      <c r="D140" s="2">
        <f t="shared" si="79"/>
        <v>0</v>
      </c>
      <c r="E140" s="2">
        <f t="shared" si="79"/>
        <v>0</v>
      </c>
      <c r="F140" s="2">
        <f t="shared" si="79"/>
        <v>0</v>
      </c>
      <c r="G140" s="2">
        <f t="shared" si="79"/>
        <v>0</v>
      </c>
      <c r="H140" s="2">
        <f t="shared" si="79"/>
        <v>0</v>
      </c>
      <c r="I140" s="2">
        <f t="shared" si="79"/>
        <v>0</v>
      </c>
      <c r="J140" s="2">
        <f t="shared" si="79"/>
        <v>0</v>
      </c>
      <c r="K140" s="2">
        <f t="shared" si="79"/>
        <v>0</v>
      </c>
      <c r="L140" s="2">
        <f t="shared" si="79"/>
        <v>0</v>
      </c>
      <c r="M140" s="2">
        <f t="shared" si="79"/>
        <v>0</v>
      </c>
      <c r="N140" s="2">
        <f t="shared" si="79"/>
        <v>0</v>
      </c>
      <c r="O140" s="2">
        <f t="shared" si="79"/>
        <v>0</v>
      </c>
      <c r="P140" s="2">
        <f t="shared" si="79"/>
        <v>0</v>
      </c>
      <c r="Q140" s="2">
        <f t="shared" si="79"/>
        <v>0</v>
      </c>
      <c r="R140" s="2">
        <f t="shared" si="79"/>
        <v>0</v>
      </c>
      <c r="S140" s="2">
        <f t="shared" si="79"/>
        <v>0</v>
      </c>
      <c r="T140" s="2">
        <f t="shared" si="79"/>
        <v>0</v>
      </c>
      <c r="U140" s="2">
        <f t="shared" si="79"/>
        <v>0</v>
      </c>
      <c r="V140" s="2">
        <f t="shared" si="79"/>
        <v>0</v>
      </c>
    </row>
    <row r="141" spans="1:22" x14ac:dyDescent="0.45">
      <c r="B141" t="s">
        <v>4</v>
      </c>
      <c r="C141" s="2">
        <f t="shared" ref="C141:V141" si="80">IF(C52=0,0,C131/C52)</f>
        <v>0.44444444444444442</v>
      </c>
      <c r="D141" s="2">
        <f t="shared" si="80"/>
        <v>0.19047619047619047</v>
      </c>
      <c r="E141" s="2">
        <f t="shared" si="80"/>
        <v>0.22222222222222221</v>
      </c>
      <c r="F141" s="2">
        <f t="shared" si="80"/>
        <v>0.18181818181818182</v>
      </c>
      <c r="G141" s="2">
        <f t="shared" si="80"/>
        <v>0.15384615384615385</v>
      </c>
      <c r="H141" s="2">
        <f t="shared" si="80"/>
        <v>0.19047619047619047</v>
      </c>
      <c r="I141" s="2">
        <f t="shared" si="80"/>
        <v>0.20833333333333334</v>
      </c>
      <c r="J141" s="2">
        <f t="shared" si="80"/>
        <v>0.11904761904761904</v>
      </c>
      <c r="K141" s="2">
        <f t="shared" si="80"/>
        <v>0</v>
      </c>
      <c r="L141" s="2">
        <f t="shared" si="80"/>
        <v>0</v>
      </c>
      <c r="M141" s="2">
        <f t="shared" si="80"/>
        <v>0</v>
      </c>
      <c r="N141" s="2">
        <f t="shared" si="80"/>
        <v>0</v>
      </c>
      <c r="O141" s="2">
        <f t="shared" si="80"/>
        <v>0</v>
      </c>
      <c r="P141" s="2">
        <f t="shared" si="80"/>
        <v>0</v>
      </c>
      <c r="Q141" s="2">
        <f t="shared" si="80"/>
        <v>0</v>
      </c>
      <c r="R141" s="2">
        <f t="shared" si="80"/>
        <v>0</v>
      </c>
      <c r="S141" s="2">
        <f t="shared" si="80"/>
        <v>0</v>
      </c>
      <c r="T141" s="2">
        <f t="shared" si="80"/>
        <v>0</v>
      </c>
      <c r="U141" s="2">
        <f t="shared" si="80"/>
        <v>0</v>
      </c>
      <c r="V141" s="2">
        <f t="shared" si="80"/>
        <v>0</v>
      </c>
    </row>
    <row r="142" spans="1:22" x14ac:dyDescent="0.45">
      <c r="B142" t="s">
        <v>5</v>
      </c>
      <c r="C142" s="2">
        <f t="shared" ref="C142:V142" si="81">IF(C53=0,0,C132/C53)</f>
        <v>0</v>
      </c>
      <c r="D142" s="2">
        <f t="shared" si="81"/>
        <v>0</v>
      </c>
      <c r="E142" s="2">
        <f t="shared" si="81"/>
        <v>0</v>
      </c>
      <c r="F142" s="2">
        <f t="shared" si="81"/>
        <v>0</v>
      </c>
      <c r="G142" s="2">
        <f t="shared" si="81"/>
        <v>0</v>
      </c>
      <c r="H142" s="2">
        <f t="shared" si="81"/>
        <v>0</v>
      </c>
      <c r="I142" s="2">
        <f t="shared" si="81"/>
        <v>0</v>
      </c>
      <c r="J142" s="2">
        <f t="shared" si="81"/>
        <v>0</v>
      </c>
      <c r="K142" s="2">
        <f t="shared" si="81"/>
        <v>0</v>
      </c>
      <c r="L142" s="2">
        <f t="shared" si="81"/>
        <v>0</v>
      </c>
      <c r="M142" s="2">
        <f t="shared" si="81"/>
        <v>0</v>
      </c>
      <c r="N142" s="2">
        <f t="shared" si="81"/>
        <v>0</v>
      </c>
      <c r="O142" s="2">
        <f t="shared" si="81"/>
        <v>0</v>
      </c>
      <c r="P142" s="2">
        <f t="shared" si="81"/>
        <v>0</v>
      </c>
      <c r="Q142" s="2">
        <f t="shared" si="81"/>
        <v>0</v>
      </c>
      <c r="R142" s="2">
        <f t="shared" si="81"/>
        <v>0</v>
      </c>
      <c r="S142" s="2">
        <f t="shared" si="81"/>
        <v>0</v>
      </c>
      <c r="T142" s="2">
        <f t="shared" si="81"/>
        <v>0</v>
      </c>
      <c r="U142" s="2">
        <f t="shared" si="81"/>
        <v>0</v>
      </c>
      <c r="V142" s="2">
        <f t="shared" si="81"/>
        <v>0</v>
      </c>
    </row>
    <row r="143" spans="1:22" x14ac:dyDescent="0.45">
      <c r="B143" t="s">
        <v>6</v>
      </c>
      <c r="C143" s="2">
        <f t="shared" ref="C143:V143" si="82">IF(C54=0,0,C133/C54)</f>
        <v>0.1</v>
      </c>
      <c r="D143" s="2">
        <f t="shared" si="82"/>
        <v>8.3333333333333329E-2</v>
      </c>
      <c r="E143" s="2">
        <f t="shared" si="82"/>
        <v>8.3333333333333329E-2</v>
      </c>
      <c r="F143" s="2">
        <f t="shared" si="82"/>
        <v>5.8823529411764705E-2</v>
      </c>
      <c r="G143" s="2">
        <f t="shared" si="82"/>
        <v>2.9411764705882353E-2</v>
      </c>
      <c r="H143" s="2">
        <f t="shared" si="82"/>
        <v>1.6666666666666666E-2</v>
      </c>
      <c r="I143" s="2">
        <f t="shared" si="82"/>
        <v>1.282051282051282E-2</v>
      </c>
      <c r="J143" s="2">
        <f t="shared" si="82"/>
        <v>8.9285714285714281E-3</v>
      </c>
      <c r="K143" s="2">
        <f t="shared" si="82"/>
        <v>0</v>
      </c>
      <c r="L143" s="2">
        <f t="shared" si="82"/>
        <v>0</v>
      </c>
      <c r="M143" s="2">
        <f t="shared" si="82"/>
        <v>0</v>
      </c>
      <c r="N143" s="2">
        <f t="shared" si="82"/>
        <v>0</v>
      </c>
      <c r="O143" s="2">
        <f t="shared" si="82"/>
        <v>0</v>
      </c>
      <c r="P143" s="2">
        <f t="shared" si="82"/>
        <v>0</v>
      </c>
      <c r="Q143" s="2">
        <f t="shared" si="82"/>
        <v>0</v>
      </c>
      <c r="R143" s="2">
        <f t="shared" si="82"/>
        <v>0</v>
      </c>
      <c r="S143" s="2">
        <f t="shared" si="82"/>
        <v>0</v>
      </c>
      <c r="T143" s="2">
        <f t="shared" si="82"/>
        <v>0</v>
      </c>
      <c r="U143" s="2">
        <f t="shared" si="82"/>
        <v>0</v>
      </c>
      <c r="V143" s="2">
        <f t="shared" si="82"/>
        <v>0</v>
      </c>
    </row>
    <row r="144" spans="1:22" x14ac:dyDescent="0.45">
      <c r="B144" t="s">
        <v>27</v>
      </c>
      <c r="C144" s="2">
        <f t="shared" ref="C144:V144" si="83">IF(C55=0,0,C134/C55)</f>
        <v>0</v>
      </c>
      <c r="D144" s="2">
        <f t="shared" si="83"/>
        <v>0</v>
      </c>
      <c r="E144" s="2">
        <f t="shared" si="83"/>
        <v>0</v>
      </c>
      <c r="F144" s="2">
        <f t="shared" si="83"/>
        <v>0</v>
      </c>
      <c r="G144" s="2">
        <f t="shared" si="83"/>
        <v>0</v>
      </c>
      <c r="H144" s="2">
        <f t="shared" si="83"/>
        <v>0</v>
      </c>
      <c r="I144" s="2">
        <f t="shared" si="83"/>
        <v>0</v>
      </c>
      <c r="J144" s="2">
        <f t="shared" si="83"/>
        <v>0</v>
      </c>
      <c r="K144" s="2">
        <f t="shared" si="83"/>
        <v>0</v>
      </c>
      <c r="L144" s="2">
        <f t="shared" si="83"/>
        <v>0</v>
      </c>
      <c r="M144" s="2">
        <f t="shared" si="83"/>
        <v>0</v>
      </c>
      <c r="N144" s="2">
        <f t="shared" si="83"/>
        <v>0</v>
      </c>
      <c r="O144" s="2">
        <f t="shared" si="83"/>
        <v>0</v>
      </c>
      <c r="P144" s="2">
        <f t="shared" si="83"/>
        <v>0</v>
      </c>
      <c r="Q144" s="2">
        <f t="shared" si="83"/>
        <v>0</v>
      </c>
      <c r="R144" s="2">
        <f t="shared" si="83"/>
        <v>0</v>
      </c>
      <c r="S144" s="2">
        <f t="shared" si="83"/>
        <v>0</v>
      </c>
      <c r="T144" s="2">
        <f t="shared" si="83"/>
        <v>0</v>
      </c>
      <c r="U144" s="2">
        <f t="shared" si="83"/>
        <v>0</v>
      </c>
      <c r="V144" s="2">
        <f t="shared" si="83"/>
        <v>0</v>
      </c>
    </row>
    <row r="145" spans="1:22" x14ac:dyDescent="0.45">
      <c r="C145" s="2"/>
      <c r="D145" s="2"/>
      <c r="E145" s="2"/>
      <c r="F145" s="2"/>
      <c r="G145" s="2"/>
      <c r="H145" s="2"/>
      <c r="I145" s="2"/>
      <c r="J145" s="2"/>
      <c r="K145" s="2"/>
      <c r="L145" s="2"/>
      <c r="M145" s="2"/>
      <c r="N145" s="2"/>
      <c r="O145" s="2"/>
      <c r="P145" s="2"/>
      <c r="Q145" s="2"/>
      <c r="R145" s="2"/>
      <c r="S145" s="2"/>
      <c r="T145" s="2"/>
      <c r="U145" s="2"/>
      <c r="V145" s="2"/>
    </row>
    <row r="146" spans="1:22" x14ac:dyDescent="0.45">
      <c r="A146" s="5" t="s">
        <v>35</v>
      </c>
      <c r="B146" t="s">
        <v>8</v>
      </c>
      <c r="D146">
        <f>D126-C126</f>
        <v>33</v>
      </c>
      <c r="E146">
        <f t="shared" ref="E146:K146" si="84">E126-D126</f>
        <v>66</v>
      </c>
      <c r="F146">
        <f t="shared" si="84"/>
        <v>41</v>
      </c>
      <c r="G146">
        <f t="shared" si="84"/>
        <v>70</v>
      </c>
      <c r="H146">
        <f t="shared" si="84"/>
        <v>126</v>
      </c>
      <c r="I146">
        <f t="shared" si="84"/>
        <v>93</v>
      </c>
      <c r="J146">
        <f t="shared" si="84"/>
        <v>55</v>
      </c>
      <c r="K146">
        <f t="shared" si="84"/>
        <v>-524</v>
      </c>
      <c r="L146">
        <f t="shared" ref="L146:V146" si="85">L126-K126</f>
        <v>0</v>
      </c>
      <c r="M146">
        <f t="shared" si="85"/>
        <v>0</v>
      </c>
      <c r="N146">
        <f t="shared" si="85"/>
        <v>0</v>
      </c>
      <c r="O146">
        <f t="shared" si="85"/>
        <v>0</v>
      </c>
      <c r="P146">
        <f t="shared" si="85"/>
        <v>0</v>
      </c>
      <c r="Q146">
        <f t="shared" si="85"/>
        <v>0</v>
      </c>
      <c r="R146">
        <f t="shared" si="85"/>
        <v>0</v>
      </c>
      <c r="S146">
        <f t="shared" si="85"/>
        <v>0</v>
      </c>
      <c r="T146">
        <f t="shared" si="85"/>
        <v>0</v>
      </c>
      <c r="U146">
        <f t="shared" si="85"/>
        <v>0</v>
      </c>
      <c r="V146">
        <f t="shared" si="85"/>
        <v>0</v>
      </c>
    </row>
    <row r="147" spans="1:22" x14ac:dyDescent="0.45">
      <c r="A147" s="4" t="s">
        <v>22</v>
      </c>
      <c r="B147" t="s">
        <v>0</v>
      </c>
      <c r="D147">
        <f t="shared" ref="D147:J147" si="86">D127-C127</f>
        <v>0</v>
      </c>
      <c r="E147">
        <f t="shared" si="86"/>
        <v>0</v>
      </c>
      <c r="F147">
        <f t="shared" si="86"/>
        <v>0</v>
      </c>
      <c r="G147">
        <f t="shared" si="86"/>
        <v>6</v>
      </c>
      <c r="H147">
        <f t="shared" si="86"/>
        <v>4</v>
      </c>
      <c r="I147">
        <f t="shared" si="86"/>
        <v>7</v>
      </c>
      <c r="J147">
        <f t="shared" si="86"/>
        <v>8</v>
      </c>
      <c r="K147">
        <f t="shared" ref="K147:V147" si="87">K127-J127</f>
        <v>-25</v>
      </c>
      <c r="L147">
        <f t="shared" si="87"/>
        <v>0</v>
      </c>
      <c r="M147">
        <f t="shared" si="87"/>
        <v>0</v>
      </c>
      <c r="N147">
        <f t="shared" si="87"/>
        <v>0</v>
      </c>
      <c r="O147">
        <f t="shared" si="87"/>
        <v>0</v>
      </c>
      <c r="P147">
        <f t="shared" si="87"/>
        <v>0</v>
      </c>
      <c r="Q147">
        <f t="shared" si="87"/>
        <v>0</v>
      </c>
      <c r="R147">
        <f t="shared" si="87"/>
        <v>0</v>
      </c>
      <c r="S147">
        <f t="shared" si="87"/>
        <v>0</v>
      </c>
      <c r="T147">
        <f t="shared" si="87"/>
        <v>0</v>
      </c>
      <c r="U147">
        <f t="shared" si="87"/>
        <v>0</v>
      </c>
      <c r="V147">
        <f t="shared" si="87"/>
        <v>0</v>
      </c>
    </row>
    <row r="148" spans="1:22" x14ac:dyDescent="0.45">
      <c r="B148" t="s">
        <v>1</v>
      </c>
      <c r="D148">
        <f t="shared" ref="D148:J148" si="88">D128-C128</f>
        <v>0</v>
      </c>
      <c r="E148">
        <f t="shared" si="88"/>
        <v>0</v>
      </c>
      <c r="F148">
        <f t="shared" si="88"/>
        <v>0</v>
      </c>
      <c r="G148">
        <f t="shared" si="88"/>
        <v>9</v>
      </c>
      <c r="H148">
        <f t="shared" si="88"/>
        <v>8</v>
      </c>
      <c r="I148">
        <f t="shared" si="88"/>
        <v>5</v>
      </c>
      <c r="J148">
        <f t="shared" si="88"/>
        <v>3</v>
      </c>
      <c r="K148">
        <f t="shared" ref="K148:V148" si="89">K128-J128</f>
        <v>-25</v>
      </c>
      <c r="L148">
        <f t="shared" si="89"/>
        <v>0</v>
      </c>
      <c r="M148">
        <f t="shared" si="89"/>
        <v>0</v>
      </c>
      <c r="N148">
        <f t="shared" si="89"/>
        <v>0</v>
      </c>
      <c r="O148">
        <f t="shared" si="89"/>
        <v>0</v>
      </c>
      <c r="P148">
        <f t="shared" si="89"/>
        <v>0</v>
      </c>
      <c r="Q148">
        <f t="shared" si="89"/>
        <v>0</v>
      </c>
      <c r="R148">
        <f t="shared" si="89"/>
        <v>0</v>
      </c>
      <c r="S148">
        <f t="shared" si="89"/>
        <v>0</v>
      </c>
      <c r="T148">
        <f t="shared" si="89"/>
        <v>0</v>
      </c>
      <c r="U148">
        <f t="shared" si="89"/>
        <v>0</v>
      </c>
      <c r="V148">
        <f t="shared" si="89"/>
        <v>0</v>
      </c>
    </row>
    <row r="149" spans="1:22" x14ac:dyDescent="0.45">
      <c r="B149" t="s">
        <v>2</v>
      </c>
      <c r="D149">
        <f t="shared" ref="D149:J149" si="90">D129-C129</f>
        <v>0</v>
      </c>
      <c r="E149">
        <f t="shared" si="90"/>
        <v>0</v>
      </c>
      <c r="F149">
        <f t="shared" si="90"/>
        <v>0</v>
      </c>
      <c r="G149">
        <f t="shared" si="90"/>
        <v>0</v>
      </c>
      <c r="H149">
        <f t="shared" si="90"/>
        <v>0</v>
      </c>
      <c r="I149">
        <f t="shared" si="90"/>
        <v>0</v>
      </c>
      <c r="J149">
        <f t="shared" si="90"/>
        <v>0</v>
      </c>
      <c r="K149">
        <f t="shared" ref="K149:V149" si="91">K129-J129</f>
        <v>0</v>
      </c>
      <c r="L149">
        <f t="shared" si="91"/>
        <v>0</v>
      </c>
      <c r="M149">
        <f t="shared" si="91"/>
        <v>0</v>
      </c>
      <c r="N149">
        <f t="shared" si="91"/>
        <v>0</v>
      </c>
      <c r="O149">
        <f t="shared" si="91"/>
        <v>0</v>
      </c>
      <c r="P149">
        <f t="shared" si="91"/>
        <v>0</v>
      </c>
      <c r="Q149">
        <f t="shared" si="91"/>
        <v>0</v>
      </c>
      <c r="R149">
        <f t="shared" si="91"/>
        <v>0</v>
      </c>
      <c r="S149">
        <f t="shared" si="91"/>
        <v>0</v>
      </c>
      <c r="T149">
        <f t="shared" si="91"/>
        <v>0</v>
      </c>
      <c r="U149">
        <f t="shared" si="91"/>
        <v>0</v>
      </c>
      <c r="V149">
        <f t="shared" si="91"/>
        <v>0</v>
      </c>
    </row>
    <row r="150" spans="1:22" x14ac:dyDescent="0.45">
      <c r="B150" t="s">
        <v>3</v>
      </c>
      <c r="D150">
        <f t="shared" ref="D150:J150" si="92">D130-C130</f>
        <v>0</v>
      </c>
      <c r="E150">
        <f t="shared" si="92"/>
        <v>0</v>
      </c>
      <c r="F150">
        <f t="shared" si="92"/>
        <v>0</v>
      </c>
      <c r="G150">
        <f t="shared" si="92"/>
        <v>0</v>
      </c>
      <c r="H150">
        <f t="shared" si="92"/>
        <v>0</v>
      </c>
      <c r="I150">
        <f t="shared" si="92"/>
        <v>0</v>
      </c>
      <c r="J150">
        <f t="shared" si="92"/>
        <v>0</v>
      </c>
      <c r="K150">
        <f t="shared" ref="K150:V150" si="93">K130-J130</f>
        <v>0</v>
      </c>
      <c r="L150">
        <f t="shared" si="93"/>
        <v>0</v>
      </c>
      <c r="M150">
        <f t="shared" si="93"/>
        <v>0</v>
      </c>
      <c r="N150">
        <f t="shared" si="93"/>
        <v>0</v>
      </c>
      <c r="O150">
        <f t="shared" si="93"/>
        <v>0</v>
      </c>
      <c r="P150">
        <f t="shared" si="93"/>
        <v>0</v>
      </c>
      <c r="Q150">
        <f t="shared" si="93"/>
        <v>0</v>
      </c>
      <c r="R150">
        <f t="shared" si="93"/>
        <v>0</v>
      </c>
      <c r="S150">
        <f t="shared" si="93"/>
        <v>0</v>
      </c>
      <c r="T150">
        <f t="shared" si="93"/>
        <v>0</v>
      </c>
      <c r="U150">
        <f t="shared" si="93"/>
        <v>0</v>
      </c>
      <c r="V150">
        <f t="shared" si="93"/>
        <v>0</v>
      </c>
    </row>
    <row r="151" spans="1:22" x14ac:dyDescent="0.45">
      <c r="B151" t="s">
        <v>4</v>
      </c>
      <c r="D151">
        <f t="shared" ref="D151:J151" si="94">D131-C131</f>
        <v>0</v>
      </c>
      <c r="E151">
        <f t="shared" si="94"/>
        <v>0</v>
      </c>
      <c r="F151">
        <f t="shared" si="94"/>
        <v>0</v>
      </c>
      <c r="G151">
        <f t="shared" si="94"/>
        <v>0</v>
      </c>
      <c r="H151">
        <f t="shared" si="94"/>
        <v>0</v>
      </c>
      <c r="I151">
        <f t="shared" si="94"/>
        <v>1</v>
      </c>
      <c r="J151">
        <f t="shared" si="94"/>
        <v>0</v>
      </c>
      <c r="K151">
        <f t="shared" ref="K151:V151" si="95">K131-J131</f>
        <v>-5</v>
      </c>
      <c r="L151">
        <f t="shared" si="95"/>
        <v>0</v>
      </c>
      <c r="M151">
        <f t="shared" si="95"/>
        <v>0</v>
      </c>
      <c r="N151">
        <f t="shared" si="95"/>
        <v>0</v>
      </c>
      <c r="O151">
        <f t="shared" si="95"/>
        <v>0</v>
      </c>
      <c r="P151">
        <f t="shared" si="95"/>
        <v>0</v>
      </c>
      <c r="Q151">
        <f t="shared" si="95"/>
        <v>0</v>
      </c>
      <c r="R151">
        <f t="shared" si="95"/>
        <v>0</v>
      </c>
      <c r="S151">
        <f t="shared" si="95"/>
        <v>0</v>
      </c>
      <c r="T151">
        <f t="shared" si="95"/>
        <v>0</v>
      </c>
      <c r="U151">
        <f t="shared" si="95"/>
        <v>0</v>
      </c>
      <c r="V151">
        <f t="shared" si="95"/>
        <v>0</v>
      </c>
    </row>
    <row r="152" spans="1:22" x14ac:dyDescent="0.45">
      <c r="B152" t="s">
        <v>5</v>
      </c>
      <c r="D152">
        <f t="shared" ref="D152:J152" si="96">D132-C132</f>
        <v>0</v>
      </c>
      <c r="E152">
        <f t="shared" si="96"/>
        <v>0</v>
      </c>
      <c r="F152">
        <f t="shared" si="96"/>
        <v>0</v>
      </c>
      <c r="G152">
        <f t="shared" si="96"/>
        <v>0</v>
      </c>
      <c r="H152">
        <f t="shared" si="96"/>
        <v>0</v>
      </c>
      <c r="I152">
        <f t="shared" si="96"/>
        <v>0</v>
      </c>
      <c r="J152">
        <f t="shared" si="96"/>
        <v>0</v>
      </c>
      <c r="K152">
        <f t="shared" ref="K152:V152" si="97">K132-J132</f>
        <v>0</v>
      </c>
      <c r="L152">
        <f t="shared" si="97"/>
        <v>0</v>
      </c>
      <c r="M152">
        <f t="shared" si="97"/>
        <v>0</v>
      </c>
      <c r="N152">
        <f t="shared" si="97"/>
        <v>0</v>
      </c>
      <c r="O152">
        <f t="shared" si="97"/>
        <v>0</v>
      </c>
      <c r="P152">
        <f t="shared" si="97"/>
        <v>0</v>
      </c>
      <c r="Q152">
        <f t="shared" si="97"/>
        <v>0</v>
      </c>
      <c r="R152">
        <f t="shared" si="97"/>
        <v>0</v>
      </c>
      <c r="S152">
        <f t="shared" si="97"/>
        <v>0</v>
      </c>
      <c r="T152">
        <f t="shared" si="97"/>
        <v>0</v>
      </c>
      <c r="U152">
        <f t="shared" si="97"/>
        <v>0</v>
      </c>
      <c r="V152">
        <f t="shared" si="97"/>
        <v>0</v>
      </c>
    </row>
    <row r="153" spans="1:22" x14ac:dyDescent="0.45">
      <c r="B153" t="s">
        <v>6</v>
      </c>
      <c r="D153">
        <f t="shared" ref="D153:J153" si="98">D133-C133</f>
        <v>0</v>
      </c>
      <c r="E153">
        <f t="shared" si="98"/>
        <v>0</v>
      </c>
      <c r="F153">
        <f t="shared" si="98"/>
        <v>0</v>
      </c>
      <c r="G153">
        <f t="shared" si="98"/>
        <v>0</v>
      </c>
      <c r="H153">
        <f t="shared" si="98"/>
        <v>0</v>
      </c>
      <c r="I153">
        <f t="shared" si="98"/>
        <v>0</v>
      </c>
      <c r="J153">
        <f t="shared" si="98"/>
        <v>0</v>
      </c>
      <c r="K153">
        <f t="shared" ref="K153:V153" si="99">K133-J133</f>
        <v>-1</v>
      </c>
      <c r="L153">
        <f t="shared" si="99"/>
        <v>0</v>
      </c>
      <c r="M153">
        <f t="shared" si="99"/>
        <v>0</v>
      </c>
      <c r="N153">
        <f t="shared" si="99"/>
        <v>0</v>
      </c>
      <c r="O153">
        <f t="shared" si="99"/>
        <v>0</v>
      </c>
      <c r="P153">
        <f t="shared" si="99"/>
        <v>0</v>
      </c>
      <c r="Q153">
        <f t="shared" si="99"/>
        <v>0</v>
      </c>
      <c r="R153">
        <f t="shared" si="99"/>
        <v>0</v>
      </c>
      <c r="S153">
        <f t="shared" si="99"/>
        <v>0</v>
      </c>
      <c r="T153">
        <f t="shared" si="99"/>
        <v>0</v>
      </c>
      <c r="U153">
        <f t="shared" si="99"/>
        <v>0</v>
      </c>
      <c r="V153">
        <f t="shared" si="99"/>
        <v>0</v>
      </c>
    </row>
    <row r="154" spans="1:22" x14ac:dyDescent="0.45">
      <c r="B154" t="s">
        <v>27</v>
      </c>
    </row>
    <row r="156" spans="1:22" x14ac:dyDescent="0.45">
      <c r="A156" s="5" t="s">
        <v>36</v>
      </c>
      <c r="B156" t="s">
        <v>8</v>
      </c>
      <c r="D156" s="22">
        <f>D146/D47</f>
        <v>3.7204058624577228E-2</v>
      </c>
      <c r="E156" s="22">
        <f t="shared" ref="E156:K156" si="100">E146/E47</f>
        <v>6.1281337047353758E-2</v>
      </c>
      <c r="F156" s="22">
        <f t="shared" si="100"/>
        <v>3.0920060331825039E-2</v>
      </c>
      <c r="G156" s="22">
        <f t="shared" si="100"/>
        <v>4.6760187040748163E-2</v>
      </c>
      <c r="H156" s="22">
        <f t="shared" si="100"/>
        <v>7.0906021384355658E-2</v>
      </c>
      <c r="I156" s="22">
        <f t="shared" si="100"/>
        <v>4.6314741035856574E-2</v>
      </c>
      <c r="J156" s="22">
        <f t="shared" si="100"/>
        <v>2.0058351568198397E-2</v>
      </c>
      <c r="K156" s="22" t="e">
        <f t="shared" si="100"/>
        <v>#DIV/0!</v>
      </c>
      <c r="L156" s="22" t="e">
        <f t="shared" ref="L156:V156" si="101">L146/L47</f>
        <v>#DIV/0!</v>
      </c>
      <c r="M156" s="22" t="e">
        <f t="shared" si="101"/>
        <v>#DIV/0!</v>
      </c>
      <c r="N156" s="22" t="e">
        <f t="shared" si="101"/>
        <v>#DIV/0!</v>
      </c>
      <c r="O156" s="22" t="e">
        <f t="shared" si="101"/>
        <v>#DIV/0!</v>
      </c>
      <c r="P156" s="22" t="e">
        <f t="shared" si="101"/>
        <v>#DIV/0!</v>
      </c>
      <c r="Q156" s="22" t="e">
        <f t="shared" si="101"/>
        <v>#DIV/0!</v>
      </c>
      <c r="R156" s="22" t="e">
        <f t="shared" si="101"/>
        <v>#DIV/0!</v>
      </c>
      <c r="S156" s="22" t="e">
        <f t="shared" si="101"/>
        <v>#DIV/0!</v>
      </c>
      <c r="T156" s="22" t="e">
        <f t="shared" si="101"/>
        <v>#DIV/0!</v>
      </c>
      <c r="U156" s="22" t="e">
        <f t="shared" si="101"/>
        <v>#DIV/0!</v>
      </c>
      <c r="V156" s="22" t="e">
        <f t="shared" si="101"/>
        <v>#DIV/0!</v>
      </c>
    </row>
    <row r="157" spans="1:22" x14ac:dyDescent="0.45">
      <c r="A157" s="4" t="s">
        <v>22</v>
      </c>
      <c r="B157" t="s">
        <v>0</v>
      </c>
      <c r="D157" s="22">
        <f t="shared" ref="D157:J157" si="102">D147/D48</f>
        <v>0</v>
      </c>
      <c r="E157" s="22">
        <f t="shared" si="102"/>
        <v>0</v>
      </c>
      <c r="F157" s="22">
        <f t="shared" si="102"/>
        <v>0</v>
      </c>
      <c r="G157" s="22">
        <f t="shared" si="102"/>
        <v>1.1627906976744186E-2</v>
      </c>
      <c r="H157" s="22">
        <f t="shared" si="102"/>
        <v>6.0790273556231003E-3</v>
      </c>
      <c r="I157" s="22">
        <f t="shared" si="102"/>
        <v>8.5784313725490204E-3</v>
      </c>
      <c r="J157" s="22">
        <f t="shared" si="102"/>
        <v>8.5378868729989333E-3</v>
      </c>
      <c r="K157" s="22" t="e">
        <f t="shared" ref="K157:V157" si="103">K147/K48</f>
        <v>#DIV/0!</v>
      </c>
      <c r="L157" s="22" t="e">
        <f t="shared" si="103"/>
        <v>#DIV/0!</v>
      </c>
      <c r="M157" s="22" t="e">
        <f t="shared" si="103"/>
        <v>#DIV/0!</v>
      </c>
      <c r="N157" s="22" t="e">
        <f t="shared" si="103"/>
        <v>#DIV/0!</v>
      </c>
      <c r="O157" s="22" t="e">
        <f t="shared" si="103"/>
        <v>#DIV/0!</v>
      </c>
      <c r="P157" s="22" t="e">
        <f t="shared" si="103"/>
        <v>#DIV/0!</v>
      </c>
      <c r="Q157" s="22" t="e">
        <f t="shared" si="103"/>
        <v>#DIV/0!</v>
      </c>
      <c r="R157" s="22" t="e">
        <f t="shared" si="103"/>
        <v>#DIV/0!</v>
      </c>
      <c r="S157" s="22" t="e">
        <f t="shared" si="103"/>
        <v>#DIV/0!</v>
      </c>
      <c r="T157" s="22" t="e">
        <f t="shared" si="103"/>
        <v>#DIV/0!</v>
      </c>
      <c r="U157" s="22" t="e">
        <f t="shared" si="103"/>
        <v>#DIV/0!</v>
      </c>
      <c r="V157" s="22" t="e">
        <f t="shared" si="103"/>
        <v>#DIV/0!</v>
      </c>
    </row>
    <row r="158" spans="1:22" x14ac:dyDescent="0.45">
      <c r="B158" t="s">
        <v>1</v>
      </c>
      <c r="D158" s="22">
        <f t="shared" ref="D158:J158" si="104">D148/D49</f>
        <v>0</v>
      </c>
      <c r="E158" s="22">
        <f t="shared" si="104"/>
        <v>0</v>
      </c>
      <c r="F158" s="22">
        <f t="shared" si="104"/>
        <v>0</v>
      </c>
      <c r="G158" s="22">
        <f t="shared" si="104"/>
        <v>2.6086956521739129E-2</v>
      </c>
      <c r="H158" s="22">
        <f t="shared" si="104"/>
        <v>2.1052631578947368E-2</v>
      </c>
      <c r="I158" s="22">
        <f t="shared" si="104"/>
        <v>1.1013215859030838E-2</v>
      </c>
      <c r="J158" s="22">
        <f t="shared" si="104"/>
        <v>5.9405940594059407E-3</v>
      </c>
      <c r="K158" s="22" t="e">
        <f t="shared" ref="K158:V158" si="105">K148/K49</f>
        <v>#DIV/0!</v>
      </c>
      <c r="L158" s="22" t="e">
        <f t="shared" si="105"/>
        <v>#DIV/0!</v>
      </c>
      <c r="M158" s="22" t="e">
        <f t="shared" si="105"/>
        <v>#DIV/0!</v>
      </c>
      <c r="N158" s="22" t="e">
        <f t="shared" si="105"/>
        <v>#DIV/0!</v>
      </c>
      <c r="O158" s="22" t="e">
        <f t="shared" si="105"/>
        <v>#DIV/0!</v>
      </c>
      <c r="P158" s="22" t="e">
        <f t="shared" si="105"/>
        <v>#DIV/0!</v>
      </c>
      <c r="Q158" s="22" t="e">
        <f t="shared" si="105"/>
        <v>#DIV/0!</v>
      </c>
      <c r="R158" s="22" t="e">
        <f t="shared" si="105"/>
        <v>#DIV/0!</v>
      </c>
      <c r="S158" s="22" t="e">
        <f t="shared" si="105"/>
        <v>#DIV/0!</v>
      </c>
      <c r="T158" s="22" t="e">
        <f t="shared" si="105"/>
        <v>#DIV/0!</v>
      </c>
      <c r="U158" s="22" t="e">
        <f t="shared" si="105"/>
        <v>#DIV/0!</v>
      </c>
      <c r="V158" s="22" t="e">
        <f t="shared" si="105"/>
        <v>#DIV/0!</v>
      </c>
    </row>
    <row r="159" spans="1:22" x14ac:dyDescent="0.45">
      <c r="B159" t="s">
        <v>2</v>
      </c>
      <c r="D159" s="22">
        <f t="shared" ref="D159:J159" si="106">D149/D50</f>
        <v>0</v>
      </c>
      <c r="E159" s="22">
        <f t="shared" si="106"/>
        <v>0</v>
      </c>
      <c r="F159" s="22">
        <f t="shared" si="106"/>
        <v>0</v>
      </c>
      <c r="G159" s="22">
        <f t="shared" si="106"/>
        <v>0</v>
      </c>
      <c r="H159" s="22">
        <f t="shared" si="106"/>
        <v>0</v>
      </c>
      <c r="I159" s="22">
        <f t="shared" si="106"/>
        <v>0</v>
      </c>
      <c r="J159" s="22">
        <f t="shared" si="106"/>
        <v>0</v>
      </c>
      <c r="K159" s="22" t="e">
        <f t="shared" ref="K159:V159" si="107">K149/K50</f>
        <v>#DIV/0!</v>
      </c>
      <c r="L159" s="22" t="e">
        <f t="shared" si="107"/>
        <v>#DIV/0!</v>
      </c>
      <c r="M159" s="22" t="e">
        <f t="shared" si="107"/>
        <v>#DIV/0!</v>
      </c>
      <c r="N159" s="22" t="e">
        <f t="shared" si="107"/>
        <v>#DIV/0!</v>
      </c>
      <c r="O159" s="22" t="e">
        <f t="shared" si="107"/>
        <v>#DIV/0!</v>
      </c>
      <c r="P159" s="22" t="e">
        <f t="shared" si="107"/>
        <v>#DIV/0!</v>
      </c>
      <c r="Q159" s="22" t="e">
        <f t="shared" si="107"/>
        <v>#DIV/0!</v>
      </c>
      <c r="R159" s="22" t="e">
        <f t="shared" si="107"/>
        <v>#DIV/0!</v>
      </c>
      <c r="S159" s="22" t="e">
        <f t="shared" si="107"/>
        <v>#DIV/0!</v>
      </c>
      <c r="T159" s="22" t="e">
        <f t="shared" si="107"/>
        <v>#DIV/0!</v>
      </c>
      <c r="U159" s="22" t="e">
        <f t="shared" si="107"/>
        <v>#DIV/0!</v>
      </c>
      <c r="V159" s="22" t="e">
        <f t="shared" si="107"/>
        <v>#DIV/0!</v>
      </c>
    </row>
    <row r="160" spans="1:22" x14ac:dyDescent="0.45">
      <c r="B160" t="s">
        <v>3</v>
      </c>
      <c r="D160" s="22">
        <f t="shared" ref="D160:J160" si="108">D150/D51</f>
        <v>0</v>
      </c>
      <c r="E160" s="22">
        <f t="shared" si="108"/>
        <v>0</v>
      </c>
      <c r="F160" s="22">
        <f t="shared" si="108"/>
        <v>0</v>
      </c>
      <c r="G160" s="22">
        <f t="shared" si="108"/>
        <v>0</v>
      </c>
      <c r="H160" s="22">
        <f t="shared" si="108"/>
        <v>0</v>
      </c>
      <c r="I160" s="22">
        <f t="shared" si="108"/>
        <v>0</v>
      </c>
      <c r="J160" s="22">
        <f t="shared" si="108"/>
        <v>0</v>
      </c>
      <c r="K160" s="22" t="e">
        <f t="shared" ref="K160:V160" si="109">K150/K51</f>
        <v>#DIV/0!</v>
      </c>
      <c r="L160" s="22" t="e">
        <f t="shared" si="109"/>
        <v>#DIV/0!</v>
      </c>
      <c r="M160" s="22" t="e">
        <f t="shared" si="109"/>
        <v>#DIV/0!</v>
      </c>
      <c r="N160" s="22" t="e">
        <f t="shared" si="109"/>
        <v>#DIV/0!</v>
      </c>
      <c r="O160" s="22" t="e">
        <f t="shared" si="109"/>
        <v>#DIV/0!</v>
      </c>
      <c r="P160" s="22" t="e">
        <f t="shared" si="109"/>
        <v>#DIV/0!</v>
      </c>
      <c r="Q160" s="22" t="e">
        <f t="shared" si="109"/>
        <v>#DIV/0!</v>
      </c>
      <c r="R160" s="22" t="e">
        <f t="shared" si="109"/>
        <v>#DIV/0!</v>
      </c>
      <c r="S160" s="22" t="e">
        <f t="shared" si="109"/>
        <v>#DIV/0!</v>
      </c>
      <c r="T160" s="22" t="e">
        <f t="shared" si="109"/>
        <v>#DIV/0!</v>
      </c>
      <c r="U160" s="22" t="e">
        <f t="shared" si="109"/>
        <v>#DIV/0!</v>
      </c>
      <c r="V160" s="22" t="e">
        <f t="shared" si="109"/>
        <v>#DIV/0!</v>
      </c>
    </row>
    <row r="161" spans="1:22" x14ac:dyDescent="0.45">
      <c r="B161" t="s">
        <v>4</v>
      </c>
      <c r="D161" s="22">
        <f t="shared" ref="D161:J161" si="110">D151/D52</f>
        <v>0</v>
      </c>
      <c r="E161" s="22">
        <f t="shared" si="110"/>
        <v>0</v>
      </c>
      <c r="F161" s="22">
        <f t="shared" si="110"/>
        <v>0</v>
      </c>
      <c r="G161" s="22">
        <f t="shared" si="110"/>
        <v>0</v>
      </c>
      <c r="H161" s="22">
        <f t="shared" si="110"/>
        <v>0</v>
      </c>
      <c r="I161" s="22">
        <f t="shared" si="110"/>
        <v>4.1666666666666664E-2</v>
      </c>
      <c r="J161" s="22">
        <f t="shared" si="110"/>
        <v>0</v>
      </c>
      <c r="K161" s="22" t="e">
        <f t="shared" ref="K161:V161" si="111">K151/K52</f>
        <v>#DIV/0!</v>
      </c>
      <c r="L161" s="22" t="e">
        <f t="shared" si="111"/>
        <v>#DIV/0!</v>
      </c>
      <c r="M161" s="22" t="e">
        <f t="shared" si="111"/>
        <v>#DIV/0!</v>
      </c>
      <c r="N161" s="22" t="e">
        <f t="shared" si="111"/>
        <v>#DIV/0!</v>
      </c>
      <c r="O161" s="22" t="e">
        <f t="shared" si="111"/>
        <v>#DIV/0!</v>
      </c>
      <c r="P161" s="22" t="e">
        <f t="shared" si="111"/>
        <v>#DIV/0!</v>
      </c>
      <c r="Q161" s="22" t="e">
        <f t="shared" si="111"/>
        <v>#DIV/0!</v>
      </c>
      <c r="R161" s="22" t="e">
        <f t="shared" si="111"/>
        <v>#DIV/0!</v>
      </c>
      <c r="S161" s="22" t="e">
        <f t="shared" si="111"/>
        <v>#DIV/0!</v>
      </c>
      <c r="T161" s="22" t="e">
        <f t="shared" si="111"/>
        <v>#DIV/0!</v>
      </c>
      <c r="U161" s="22" t="e">
        <f t="shared" si="111"/>
        <v>#DIV/0!</v>
      </c>
      <c r="V161" s="22" t="e">
        <f t="shared" si="111"/>
        <v>#DIV/0!</v>
      </c>
    </row>
    <row r="162" spans="1:22" x14ac:dyDescent="0.45">
      <c r="B162" t="s">
        <v>5</v>
      </c>
      <c r="D162" s="22">
        <f t="shared" ref="D162:J162" si="112">D152/D53</f>
        <v>0</v>
      </c>
      <c r="E162" s="22">
        <f t="shared" si="112"/>
        <v>0</v>
      </c>
      <c r="F162" s="22">
        <f t="shared" si="112"/>
        <v>0</v>
      </c>
      <c r="G162" s="22">
        <f t="shared" si="112"/>
        <v>0</v>
      </c>
      <c r="H162" s="22">
        <f t="shared" si="112"/>
        <v>0</v>
      </c>
      <c r="I162" s="22">
        <f t="shared" si="112"/>
        <v>0</v>
      </c>
      <c r="J162" s="22">
        <f t="shared" si="112"/>
        <v>0</v>
      </c>
      <c r="K162" s="22" t="e">
        <f t="shared" ref="K162:V162" si="113">K152/K53</f>
        <v>#DIV/0!</v>
      </c>
      <c r="L162" s="22" t="e">
        <f t="shared" si="113"/>
        <v>#DIV/0!</v>
      </c>
      <c r="M162" s="22" t="e">
        <f t="shared" si="113"/>
        <v>#DIV/0!</v>
      </c>
      <c r="N162" s="22" t="e">
        <f t="shared" si="113"/>
        <v>#DIV/0!</v>
      </c>
      <c r="O162" s="22" t="e">
        <f t="shared" si="113"/>
        <v>#DIV/0!</v>
      </c>
      <c r="P162" s="22" t="e">
        <f t="shared" si="113"/>
        <v>#DIV/0!</v>
      </c>
      <c r="Q162" s="22" t="e">
        <f t="shared" si="113"/>
        <v>#DIV/0!</v>
      </c>
      <c r="R162" s="22" t="e">
        <f t="shared" si="113"/>
        <v>#DIV/0!</v>
      </c>
      <c r="S162" s="22" t="e">
        <f t="shared" si="113"/>
        <v>#DIV/0!</v>
      </c>
      <c r="T162" s="22" t="e">
        <f t="shared" si="113"/>
        <v>#DIV/0!</v>
      </c>
      <c r="U162" s="22" t="e">
        <f t="shared" si="113"/>
        <v>#DIV/0!</v>
      </c>
      <c r="V162" s="22" t="e">
        <f t="shared" si="113"/>
        <v>#DIV/0!</v>
      </c>
    </row>
    <row r="163" spans="1:22" x14ac:dyDescent="0.45">
      <c r="B163" t="s">
        <v>6</v>
      </c>
      <c r="D163" s="22">
        <f t="shared" ref="D163:J163" si="114">D153/D54</f>
        <v>0</v>
      </c>
      <c r="E163" s="22">
        <f t="shared" si="114"/>
        <v>0</v>
      </c>
      <c r="F163" s="22">
        <f t="shared" si="114"/>
        <v>0</v>
      </c>
      <c r="G163" s="22">
        <f t="shared" si="114"/>
        <v>0</v>
      </c>
      <c r="H163" s="22">
        <f t="shared" si="114"/>
        <v>0</v>
      </c>
      <c r="I163" s="22">
        <f t="shared" si="114"/>
        <v>0</v>
      </c>
      <c r="J163" s="22">
        <f t="shared" si="114"/>
        <v>0</v>
      </c>
      <c r="K163" s="22" t="e">
        <f t="shared" ref="K163:V163" si="115">K153/K54</f>
        <v>#DIV/0!</v>
      </c>
      <c r="L163" s="22" t="e">
        <f t="shared" si="115"/>
        <v>#DIV/0!</v>
      </c>
      <c r="M163" s="22" t="e">
        <f t="shared" si="115"/>
        <v>#DIV/0!</v>
      </c>
      <c r="N163" s="22" t="e">
        <f t="shared" si="115"/>
        <v>#DIV/0!</v>
      </c>
      <c r="O163" s="22" t="e">
        <f t="shared" si="115"/>
        <v>#DIV/0!</v>
      </c>
      <c r="P163" s="22" t="e">
        <f t="shared" si="115"/>
        <v>#DIV/0!</v>
      </c>
      <c r="Q163" s="22" t="e">
        <f t="shared" si="115"/>
        <v>#DIV/0!</v>
      </c>
      <c r="R163" s="22" t="e">
        <f t="shared" si="115"/>
        <v>#DIV/0!</v>
      </c>
      <c r="S163" s="22" t="e">
        <f t="shared" si="115"/>
        <v>#DIV/0!</v>
      </c>
      <c r="T163" s="22" t="e">
        <f t="shared" si="115"/>
        <v>#DIV/0!</v>
      </c>
      <c r="U163" s="22" t="e">
        <f t="shared" si="115"/>
        <v>#DIV/0!</v>
      </c>
      <c r="V163" s="22" t="e">
        <f t="shared" si="115"/>
        <v>#DIV/0!</v>
      </c>
    </row>
    <row r="166" spans="1:22" x14ac:dyDescent="0.45">
      <c r="C166" s="1"/>
      <c r="D166" s="1"/>
      <c r="E166" s="1"/>
      <c r="F166" s="1"/>
      <c r="G166" s="1"/>
      <c r="H166" s="1"/>
    </row>
    <row r="167" spans="1:22" x14ac:dyDescent="0.45">
      <c r="A167" s="18" t="s">
        <v>12</v>
      </c>
      <c r="B167" t="s">
        <v>8</v>
      </c>
      <c r="E167">
        <v>38</v>
      </c>
      <c r="F167">
        <v>47</v>
      </c>
      <c r="G167">
        <v>73</v>
      </c>
      <c r="H167">
        <v>98</v>
      </c>
      <c r="I167">
        <v>135</v>
      </c>
      <c r="J167">
        <v>154</v>
      </c>
    </row>
    <row r="168" spans="1:22" x14ac:dyDescent="0.45">
      <c r="A168" s="4" t="s">
        <v>21</v>
      </c>
      <c r="B168" t="s">
        <v>0</v>
      </c>
      <c r="E168">
        <v>11</v>
      </c>
      <c r="F168">
        <v>16</v>
      </c>
      <c r="G168">
        <v>22</v>
      </c>
      <c r="H168">
        <v>30</v>
      </c>
      <c r="I168">
        <v>37</v>
      </c>
      <c r="J168">
        <v>48</v>
      </c>
    </row>
    <row r="169" spans="1:22" x14ac:dyDescent="0.45">
      <c r="B169" t="s">
        <v>1</v>
      </c>
      <c r="E169">
        <v>2</v>
      </c>
      <c r="F169">
        <v>4</v>
      </c>
      <c r="G169">
        <v>6</v>
      </c>
      <c r="H169">
        <v>10</v>
      </c>
      <c r="I169">
        <v>12</v>
      </c>
      <c r="J169">
        <v>13</v>
      </c>
    </row>
    <row r="170" spans="1:22" x14ac:dyDescent="0.45">
      <c r="B170" t="s">
        <v>2</v>
      </c>
      <c r="H170">
        <v>2</v>
      </c>
      <c r="I170">
        <v>4</v>
      </c>
      <c r="J170">
        <v>5</v>
      </c>
    </row>
    <row r="171" spans="1:22" x14ac:dyDescent="0.45">
      <c r="B171" t="s">
        <v>3</v>
      </c>
      <c r="E171">
        <v>1</v>
      </c>
      <c r="F171">
        <v>2</v>
      </c>
      <c r="G171">
        <v>4</v>
      </c>
      <c r="H171">
        <v>4</v>
      </c>
      <c r="I171">
        <v>4</v>
      </c>
      <c r="J171">
        <v>6</v>
      </c>
    </row>
    <row r="172" spans="1:22" x14ac:dyDescent="0.45">
      <c r="B172" t="s">
        <v>4</v>
      </c>
      <c r="G172">
        <v>1</v>
      </c>
      <c r="H172">
        <v>3</v>
      </c>
      <c r="I172">
        <v>3</v>
      </c>
      <c r="J172">
        <v>4</v>
      </c>
    </row>
    <row r="173" spans="1:22" x14ac:dyDescent="0.45">
      <c r="B173" t="s">
        <v>5</v>
      </c>
      <c r="J173">
        <v>0</v>
      </c>
    </row>
    <row r="174" spans="1:22" x14ac:dyDescent="0.45">
      <c r="B174" t="s">
        <v>6</v>
      </c>
      <c r="J174">
        <v>0</v>
      </c>
    </row>
    <row r="175" spans="1:22" x14ac:dyDescent="0.45">
      <c r="B175" t="s">
        <v>27</v>
      </c>
      <c r="J175">
        <v>1</v>
      </c>
    </row>
    <row r="178" spans="1:22" x14ac:dyDescent="0.45">
      <c r="A178" s="3" t="s">
        <v>19</v>
      </c>
      <c r="B178" t="s">
        <v>8</v>
      </c>
      <c r="E178" s="2">
        <f>IF(E47=0,0,E167/E47)</f>
        <v>3.5283194057567316E-2</v>
      </c>
      <c r="F178" s="2">
        <f t="shared" ref="F178:V178" si="116">IF(F47=0,0,F167/F47)</f>
        <v>3.5444947209653091E-2</v>
      </c>
      <c r="G178" s="2">
        <f t="shared" si="116"/>
        <v>4.876419505678023E-2</v>
      </c>
      <c r="H178" s="2">
        <f t="shared" si="116"/>
        <v>5.5149127743387732E-2</v>
      </c>
      <c r="I178" s="2">
        <f t="shared" si="116"/>
        <v>6.7231075697211151E-2</v>
      </c>
      <c r="J178" s="2">
        <f t="shared" si="116"/>
        <v>5.6163384390955508E-2</v>
      </c>
      <c r="K178" s="2">
        <f t="shared" si="116"/>
        <v>0</v>
      </c>
      <c r="L178" s="2">
        <f t="shared" si="116"/>
        <v>0</v>
      </c>
      <c r="M178" s="2">
        <f t="shared" si="116"/>
        <v>0</v>
      </c>
      <c r="N178" s="2">
        <f t="shared" si="116"/>
        <v>0</v>
      </c>
      <c r="O178" s="2">
        <f t="shared" si="116"/>
        <v>0</v>
      </c>
      <c r="P178" s="2">
        <f t="shared" si="116"/>
        <v>0</v>
      </c>
      <c r="Q178" s="2">
        <f t="shared" si="116"/>
        <v>0</v>
      </c>
      <c r="R178" s="2">
        <f t="shared" si="116"/>
        <v>0</v>
      </c>
      <c r="S178" s="2">
        <f t="shared" si="116"/>
        <v>0</v>
      </c>
      <c r="T178" s="2">
        <f t="shared" si="116"/>
        <v>0</v>
      </c>
      <c r="U178" s="2">
        <f t="shared" si="116"/>
        <v>0</v>
      </c>
      <c r="V178" s="2">
        <f t="shared" si="116"/>
        <v>0</v>
      </c>
    </row>
    <row r="179" spans="1:22" x14ac:dyDescent="0.45">
      <c r="A179" s="24" t="s">
        <v>55</v>
      </c>
      <c r="B179" t="s">
        <v>0</v>
      </c>
      <c r="E179" s="2">
        <f t="shared" ref="E179:V179" si="117">IF(E48=0,0,E168/E48)</f>
        <v>3.3950617283950615E-2</v>
      </c>
      <c r="F179" s="2">
        <f t="shared" si="117"/>
        <v>3.9119804400977995E-2</v>
      </c>
      <c r="G179" s="2">
        <f t="shared" si="117"/>
        <v>4.2635658914728682E-2</v>
      </c>
      <c r="H179" s="2">
        <f t="shared" si="117"/>
        <v>4.5592705167173252E-2</v>
      </c>
      <c r="I179" s="2">
        <f t="shared" si="117"/>
        <v>4.5343137254901959E-2</v>
      </c>
      <c r="J179" s="2">
        <f t="shared" si="117"/>
        <v>5.1227321237993596E-2</v>
      </c>
      <c r="K179" s="2">
        <f t="shared" si="117"/>
        <v>0</v>
      </c>
      <c r="L179" s="2">
        <f t="shared" si="117"/>
        <v>0</v>
      </c>
      <c r="M179" s="2">
        <f t="shared" si="117"/>
        <v>0</v>
      </c>
      <c r="N179" s="2">
        <f t="shared" si="117"/>
        <v>0</v>
      </c>
      <c r="O179" s="2">
        <f t="shared" si="117"/>
        <v>0</v>
      </c>
      <c r="P179" s="2">
        <f t="shared" si="117"/>
        <v>0</v>
      </c>
      <c r="Q179" s="2">
        <f t="shared" si="117"/>
        <v>0</v>
      </c>
      <c r="R179" s="2">
        <f t="shared" si="117"/>
        <v>0</v>
      </c>
      <c r="S179" s="2">
        <f t="shared" si="117"/>
        <v>0</v>
      </c>
      <c r="T179" s="2">
        <f t="shared" si="117"/>
        <v>0</v>
      </c>
      <c r="U179" s="2">
        <f t="shared" si="117"/>
        <v>0</v>
      </c>
      <c r="V179" s="2">
        <f t="shared" si="117"/>
        <v>0</v>
      </c>
    </row>
    <row r="180" spans="1:22" x14ac:dyDescent="0.45">
      <c r="A180" s="24"/>
      <c r="B180" t="s">
        <v>1</v>
      </c>
      <c r="E180" s="2">
        <f t="shared" ref="E180:V180" si="118">IF(E49=0,0,E169/E49)</f>
        <v>7.3800738007380072E-3</v>
      </c>
      <c r="F180" s="2">
        <f t="shared" si="118"/>
        <v>1.3114754098360656E-2</v>
      </c>
      <c r="G180" s="2">
        <f t="shared" si="118"/>
        <v>1.7391304347826087E-2</v>
      </c>
      <c r="H180" s="2">
        <f t="shared" si="118"/>
        <v>2.6315789473684209E-2</v>
      </c>
      <c r="I180" s="2">
        <f t="shared" si="118"/>
        <v>2.643171806167401E-2</v>
      </c>
      <c r="J180" s="2">
        <f t="shared" si="118"/>
        <v>2.5742574257425741E-2</v>
      </c>
      <c r="K180" s="2">
        <f t="shared" si="118"/>
        <v>0</v>
      </c>
      <c r="L180" s="2">
        <f t="shared" si="118"/>
        <v>0</v>
      </c>
      <c r="M180" s="2">
        <f t="shared" si="118"/>
        <v>0</v>
      </c>
      <c r="N180" s="2">
        <f t="shared" si="118"/>
        <v>0</v>
      </c>
      <c r="O180" s="2">
        <f t="shared" si="118"/>
        <v>0</v>
      </c>
      <c r="P180" s="2">
        <f t="shared" si="118"/>
        <v>0</v>
      </c>
      <c r="Q180" s="2">
        <f t="shared" si="118"/>
        <v>0</v>
      </c>
      <c r="R180" s="2">
        <f t="shared" si="118"/>
        <v>0</v>
      </c>
      <c r="S180" s="2">
        <f t="shared" si="118"/>
        <v>0</v>
      </c>
      <c r="T180" s="2">
        <f t="shared" si="118"/>
        <v>0</v>
      </c>
      <c r="U180" s="2">
        <f t="shared" si="118"/>
        <v>0</v>
      </c>
      <c r="V180" s="2">
        <f t="shared" si="118"/>
        <v>0</v>
      </c>
    </row>
    <row r="181" spans="1:22" x14ac:dyDescent="0.45">
      <c r="A181" s="24"/>
      <c r="B181" t="s">
        <v>2</v>
      </c>
      <c r="E181" s="2">
        <f t="shared" ref="E181:V181" si="119">IF(E50=0,0,E170/E50)</f>
        <v>0</v>
      </c>
      <c r="F181" s="2">
        <f t="shared" si="119"/>
        <v>0</v>
      </c>
      <c r="G181" s="2">
        <f t="shared" si="119"/>
        <v>0</v>
      </c>
      <c r="H181" s="2">
        <f t="shared" si="119"/>
        <v>1.7857142857142856E-2</v>
      </c>
      <c r="I181" s="2">
        <f t="shared" si="119"/>
        <v>2.8776978417266189E-2</v>
      </c>
      <c r="J181" s="2">
        <f t="shared" si="119"/>
        <v>2.4752475247524754E-2</v>
      </c>
      <c r="K181" s="2">
        <f t="shared" si="119"/>
        <v>0</v>
      </c>
      <c r="L181" s="2">
        <f t="shared" si="119"/>
        <v>0</v>
      </c>
      <c r="M181" s="2">
        <f t="shared" si="119"/>
        <v>0</v>
      </c>
      <c r="N181" s="2">
        <f t="shared" si="119"/>
        <v>0</v>
      </c>
      <c r="O181" s="2">
        <f t="shared" si="119"/>
        <v>0</v>
      </c>
      <c r="P181" s="2">
        <f t="shared" si="119"/>
        <v>0</v>
      </c>
      <c r="Q181" s="2">
        <f t="shared" si="119"/>
        <v>0</v>
      </c>
      <c r="R181" s="2">
        <f t="shared" si="119"/>
        <v>0</v>
      </c>
      <c r="S181" s="2">
        <f t="shared" si="119"/>
        <v>0</v>
      </c>
      <c r="T181" s="2">
        <f t="shared" si="119"/>
        <v>0</v>
      </c>
      <c r="U181" s="2">
        <f t="shared" si="119"/>
        <v>0</v>
      </c>
      <c r="V181" s="2">
        <f t="shared" si="119"/>
        <v>0</v>
      </c>
    </row>
    <row r="182" spans="1:22" x14ac:dyDescent="0.45">
      <c r="A182" s="24"/>
      <c r="B182" t="s">
        <v>3</v>
      </c>
      <c r="E182" s="2">
        <f t="shared" ref="E182:V182" si="120">IF(E51=0,0,E171/E51)</f>
        <v>2.9411764705882353E-2</v>
      </c>
      <c r="F182" s="2">
        <f t="shared" si="120"/>
        <v>3.5714285714285712E-2</v>
      </c>
      <c r="G182" s="2">
        <f t="shared" si="120"/>
        <v>0.05</v>
      </c>
      <c r="H182" s="2">
        <f t="shared" si="120"/>
        <v>3.3333333333333333E-2</v>
      </c>
      <c r="I182" s="2">
        <f t="shared" si="120"/>
        <v>2.5806451612903226E-2</v>
      </c>
      <c r="J182" s="2">
        <f t="shared" si="120"/>
        <v>2.9850746268656716E-2</v>
      </c>
      <c r="K182" s="2">
        <f t="shared" si="120"/>
        <v>0</v>
      </c>
      <c r="L182" s="2">
        <f t="shared" si="120"/>
        <v>0</v>
      </c>
      <c r="M182" s="2">
        <f t="shared" si="120"/>
        <v>0</v>
      </c>
      <c r="N182" s="2">
        <f t="shared" si="120"/>
        <v>0</v>
      </c>
      <c r="O182" s="2">
        <f t="shared" si="120"/>
        <v>0</v>
      </c>
      <c r="P182" s="2">
        <f t="shared" si="120"/>
        <v>0</v>
      </c>
      <c r="Q182" s="2">
        <f t="shared" si="120"/>
        <v>0</v>
      </c>
      <c r="R182" s="2">
        <f t="shared" si="120"/>
        <v>0</v>
      </c>
      <c r="S182" s="2">
        <f t="shared" si="120"/>
        <v>0</v>
      </c>
      <c r="T182" s="2">
        <f t="shared" si="120"/>
        <v>0</v>
      </c>
      <c r="U182" s="2">
        <f t="shared" si="120"/>
        <v>0</v>
      </c>
      <c r="V182" s="2">
        <f t="shared" si="120"/>
        <v>0</v>
      </c>
    </row>
    <row r="183" spans="1:22" x14ac:dyDescent="0.45">
      <c r="A183" s="24"/>
      <c r="B183" t="s">
        <v>4</v>
      </c>
      <c r="E183" s="2">
        <f t="shared" ref="E183:V183" si="121">IF(E52=0,0,E172/E52)</f>
        <v>0</v>
      </c>
      <c r="F183" s="2">
        <f t="shared" si="121"/>
        <v>0</v>
      </c>
      <c r="G183" s="2">
        <f t="shared" si="121"/>
        <v>3.8461538461538464E-2</v>
      </c>
      <c r="H183" s="2">
        <f t="shared" si="121"/>
        <v>0.14285714285714285</v>
      </c>
      <c r="I183" s="2">
        <f t="shared" si="121"/>
        <v>0.125</v>
      </c>
      <c r="J183" s="2">
        <f t="shared" si="121"/>
        <v>9.5238095238095233E-2</v>
      </c>
      <c r="K183" s="2">
        <f t="shared" si="121"/>
        <v>0</v>
      </c>
      <c r="L183" s="2">
        <f t="shared" si="121"/>
        <v>0</v>
      </c>
      <c r="M183" s="2">
        <f t="shared" si="121"/>
        <v>0</v>
      </c>
      <c r="N183" s="2">
        <f t="shared" si="121"/>
        <v>0</v>
      </c>
      <c r="O183" s="2">
        <f t="shared" si="121"/>
        <v>0</v>
      </c>
      <c r="P183" s="2">
        <f t="shared" si="121"/>
        <v>0</v>
      </c>
      <c r="Q183" s="2">
        <f t="shared" si="121"/>
        <v>0</v>
      </c>
      <c r="R183" s="2">
        <f t="shared" si="121"/>
        <v>0</v>
      </c>
      <c r="S183" s="2">
        <f t="shared" si="121"/>
        <v>0</v>
      </c>
      <c r="T183" s="2">
        <f t="shared" si="121"/>
        <v>0</v>
      </c>
      <c r="U183" s="2">
        <f t="shared" si="121"/>
        <v>0</v>
      </c>
      <c r="V183" s="2">
        <f t="shared" si="121"/>
        <v>0</v>
      </c>
    </row>
    <row r="184" spans="1:22" x14ac:dyDescent="0.45">
      <c r="A184" s="24"/>
      <c r="B184" t="s">
        <v>5</v>
      </c>
      <c r="E184" s="2">
        <f t="shared" ref="E184:V184" si="122">IF(E53=0,0,E173/E53)</f>
        <v>0</v>
      </c>
      <c r="F184" s="2">
        <f t="shared" si="122"/>
        <v>0</v>
      </c>
      <c r="G184" s="2">
        <f t="shared" si="122"/>
        <v>0</v>
      </c>
      <c r="H184" s="2">
        <f t="shared" si="122"/>
        <v>0</v>
      </c>
      <c r="I184" s="2">
        <f t="shared" si="122"/>
        <v>0</v>
      </c>
      <c r="J184" s="2">
        <f t="shared" si="122"/>
        <v>0</v>
      </c>
      <c r="K184" s="2">
        <f t="shared" si="122"/>
        <v>0</v>
      </c>
      <c r="L184" s="2">
        <f t="shared" si="122"/>
        <v>0</v>
      </c>
      <c r="M184" s="2">
        <f t="shared" si="122"/>
        <v>0</v>
      </c>
      <c r="N184" s="2">
        <f t="shared" si="122"/>
        <v>0</v>
      </c>
      <c r="O184" s="2">
        <f t="shared" si="122"/>
        <v>0</v>
      </c>
      <c r="P184" s="2">
        <f t="shared" si="122"/>
        <v>0</v>
      </c>
      <c r="Q184" s="2">
        <f t="shared" si="122"/>
        <v>0</v>
      </c>
      <c r="R184" s="2">
        <f t="shared" si="122"/>
        <v>0</v>
      </c>
      <c r="S184" s="2">
        <f t="shared" si="122"/>
        <v>0</v>
      </c>
      <c r="T184" s="2">
        <f t="shared" si="122"/>
        <v>0</v>
      </c>
      <c r="U184" s="2">
        <f t="shared" si="122"/>
        <v>0</v>
      </c>
      <c r="V184" s="2">
        <f t="shared" si="122"/>
        <v>0</v>
      </c>
    </row>
    <row r="185" spans="1:22" x14ac:dyDescent="0.45">
      <c r="A185" s="24"/>
      <c r="B185" t="s">
        <v>6</v>
      </c>
      <c r="E185" s="2">
        <f t="shared" ref="E185:V185" si="123">IF(E54=0,0,E174/E54)</f>
        <v>0</v>
      </c>
      <c r="F185" s="2">
        <f t="shared" si="123"/>
        <v>0</v>
      </c>
      <c r="G185" s="2">
        <f t="shared" si="123"/>
        <v>0</v>
      </c>
      <c r="H185" s="2">
        <f t="shared" si="123"/>
        <v>0</v>
      </c>
      <c r="I185" s="2">
        <f t="shared" si="123"/>
        <v>0</v>
      </c>
      <c r="J185" s="2">
        <f t="shared" si="123"/>
        <v>0</v>
      </c>
      <c r="K185" s="2">
        <f t="shared" si="123"/>
        <v>0</v>
      </c>
      <c r="L185" s="2">
        <f t="shared" si="123"/>
        <v>0</v>
      </c>
      <c r="M185" s="2">
        <f t="shared" si="123"/>
        <v>0</v>
      </c>
      <c r="N185" s="2">
        <f t="shared" si="123"/>
        <v>0</v>
      </c>
      <c r="O185" s="2">
        <f t="shared" si="123"/>
        <v>0</v>
      </c>
      <c r="P185" s="2">
        <f t="shared" si="123"/>
        <v>0</v>
      </c>
      <c r="Q185" s="2">
        <f t="shared" si="123"/>
        <v>0</v>
      </c>
      <c r="R185" s="2">
        <f t="shared" si="123"/>
        <v>0</v>
      </c>
      <c r="S185" s="2">
        <f t="shared" si="123"/>
        <v>0</v>
      </c>
      <c r="T185" s="2">
        <f t="shared" si="123"/>
        <v>0</v>
      </c>
      <c r="U185" s="2">
        <f t="shared" si="123"/>
        <v>0</v>
      </c>
      <c r="V185" s="2">
        <f t="shared" si="123"/>
        <v>0</v>
      </c>
    </row>
    <row r="186" spans="1:22" x14ac:dyDescent="0.45">
      <c r="A186" s="24"/>
      <c r="B186" t="s">
        <v>27</v>
      </c>
      <c r="E186" s="2">
        <f t="shared" ref="E186:V186" si="124">IF(E55=0,0,E175/E55)</f>
        <v>0</v>
      </c>
      <c r="F186" s="2">
        <f t="shared" si="124"/>
        <v>0</v>
      </c>
      <c r="G186" s="2">
        <f t="shared" si="124"/>
        <v>0</v>
      </c>
      <c r="H186" s="2">
        <f t="shared" si="124"/>
        <v>0</v>
      </c>
      <c r="I186" s="2">
        <f t="shared" si="124"/>
        <v>0</v>
      </c>
      <c r="J186" s="2">
        <f t="shared" si="124"/>
        <v>1.9607843137254902E-2</v>
      </c>
      <c r="K186" s="2">
        <f t="shared" si="124"/>
        <v>0</v>
      </c>
      <c r="L186" s="2">
        <f t="shared" si="124"/>
        <v>0</v>
      </c>
      <c r="M186" s="2">
        <f t="shared" si="124"/>
        <v>0</v>
      </c>
      <c r="N186" s="2">
        <f t="shared" si="124"/>
        <v>0</v>
      </c>
      <c r="O186" s="2">
        <f t="shared" si="124"/>
        <v>0</v>
      </c>
      <c r="P186" s="2">
        <f t="shared" si="124"/>
        <v>0</v>
      </c>
      <c r="Q186" s="2">
        <f t="shared" si="124"/>
        <v>0</v>
      </c>
      <c r="R186" s="2">
        <f t="shared" si="124"/>
        <v>0</v>
      </c>
      <c r="S186" s="2">
        <f t="shared" si="124"/>
        <v>0</v>
      </c>
      <c r="T186" s="2">
        <f t="shared" si="124"/>
        <v>0</v>
      </c>
      <c r="U186" s="2">
        <f t="shared" si="124"/>
        <v>0</v>
      </c>
      <c r="V186" s="2">
        <f t="shared" si="124"/>
        <v>0</v>
      </c>
    </row>
    <row r="190" spans="1:22" x14ac:dyDescent="0.45">
      <c r="A190" s="3" t="s">
        <v>20</v>
      </c>
      <c r="B190" t="s">
        <v>8</v>
      </c>
      <c r="E190" s="2">
        <f t="shared" ref="E190:V190" si="125">IF(E126=0,0,E167/E126)</f>
        <v>0.2733812949640288</v>
      </c>
      <c r="F190" s="2">
        <f t="shared" si="125"/>
        <v>0.26111111111111113</v>
      </c>
      <c r="G190" s="2">
        <f t="shared" si="125"/>
        <v>0.29199999999999998</v>
      </c>
      <c r="H190" s="2">
        <f t="shared" si="125"/>
        <v>0.26063829787234044</v>
      </c>
      <c r="I190" s="2">
        <f t="shared" si="125"/>
        <v>0.2878464818763326</v>
      </c>
      <c r="J190" s="2">
        <f t="shared" si="125"/>
        <v>0.29389312977099236</v>
      </c>
      <c r="K190" s="2">
        <f t="shared" si="125"/>
        <v>0</v>
      </c>
      <c r="L190" s="2">
        <f t="shared" si="125"/>
        <v>0</v>
      </c>
      <c r="M190" s="2">
        <f t="shared" si="125"/>
        <v>0</v>
      </c>
      <c r="N190" s="2">
        <f t="shared" si="125"/>
        <v>0</v>
      </c>
      <c r="O190" s="2">
        <f t="shared" si="125"/>
        <v>0</v>
      </c>
      <c r="P190" s="2">
        <f t="shared" si="125"/>
        <v>0</v>
      </c>
      <c r="Q190" s="2">
        <f t="shared" si="125"/>
        <v>0</v>
      </c>
      <c r="R190" s="2">
        <f t="shared" si="125"/>
        <v>0</v>
      </c>
      <c r="S190" s="2">
        <f t="shared" si="125"/>
        <v>0</v>
      </c>
      <c r="T190" s="2">
        <f t="shared" si="125"/>
        <v>0</v>
      </c>
      <c r="U190" s="2">
        <f t="shared" si="125"/>
        <v>0</v>
      </c>
      <c r="V190" s="2">
        <f t="shared" si="125"/>
        <v>0</v>
      </c>
    </row>
    <row r="191" spans="1:22" x14ac:dyDescent="0.45">
      <c r="A191" s="23" t="s">
        <v>24</v>
      </c>
      <c r="B191" t="s">
        <v>0</v>
      </c>
      <c r="E191" s="2">
        <f t="shared" ref="E191:V191" si="126">IF(E127=0,0,E168/E127)</f>
        <v>0</v>
      </c>
      <c r="F191" s="2">
        <f t="shared" si="126"/>
        <v>0</v>
      </c>
      <c r="G191" s="2">
        <f t="shared" si="126"/>
        <v>3.6666666666666665</v>
      </c>
      <c r="H191" s="2">
        <f t="shared" si="126"/>
        <v>3</v>
      </c>
      <c r="I191" s="2">
        <f t="shared" si="126"/>
        <v>2.1764705882352939</v>
      </c>
      <c r="J191" s="2">
        <f t="shared" si="126"/>
        <v>1.92</v>
      </c>
      <c r="K191" s="2">
        <f t="shared" si="126"/>
        <v>0</v>
      </c>
      <c r="L191" s="2">
        <f t="shared" si="126"/>
        <v>0</v>
      </c>
      <c r="M191" s="2">
        <f t="shared" si="126"/>
        <v>0</v>
      </c>
      <c r="N191" s="2">
        <f t="shared" si="126"/>
        <v>0</v>
      </c>
      <c r="O191" s="2">
        <f t="shared" si="126"/>
        <v>0</v>
      </c>
      <c r="P191" s="2">
        <f t="shared" si="126"/>
        <v>0</v>
      </c>
      <c r="Q191" s="2">
        <f t="shared" si="126"/>
        <v>0</v>
      </c>
      <c r="R191" s="2">
        <f t="shared" si="126"/>
        <v>0</v>
      </c>
      <c r="S191" s="2">
        <f t="shared" si="126"/>
        <v>0</v>
      </c>
      <c r="T191" s="2">
        <f t="shared" si="126"/>
        <v>0</v>
      </c>
      <c r="U191" s="2">
        <f t="shared" si="126"/>
        <v>0</v>
      </c>
      <c r="V191" s="2">
        <f t="shared" si="126"/>
        <v>0</v>
      </c>
    </row>
    <row r="192" spans="1:22" x14ac:dyDescent="0.45">
      <c r="A192" s="23"/>
      <c r="B192" t="s">
        <v>1</v>
      </c>
      <c r="E192" s="2">
        <f t="shared" ref="E192:V192" si="127">IF(E128=0,0,E169/E128)</f>
        <v>0</v>
      </c>
      <c r="F192" s="2">
        <f t="shared" si="127"/>
        <v>0</v>
      </c>
      <c r="G192" s="2">
        <f t="shared" si="127"/>
        <v>0.66666666666666663</v>
      </c>
      <c r="H192" s="2">
        <f t="shared" si="127"/>
        <v>0.58823529411764708</v>
      </c>
      <c r="I192" s="2">
        <f t="shared" si="127"/>
        <v>0.54545454545454541</v>
      </c>
      <c r="J192" s="2">
        <f t="shared" si="127"/>
        <v>0.52</v>
      </c>
      <c r="K192" s="2">
        <f t="shared" si="127"/>
        <v>0</v>
      </c>
      <c r="L192" s="2">
        <f t="shared" si="127"/>
        <v>0</v>
      </c>
      <c r="M192" s="2">
        <f t="shared" si="127"/>
        <v>0</v>
      </c>
      <c r="N192" s="2">
        <f t="shared" si="127"/>
        <v>0</v>
      </c>
      <c r="O192" s="2">
        <f t="shared" si="127"/>
        <v>0</v>
      </c>
      <c r="P192" s="2">
        <f t="shared" si="127"/>
        <v>0</v>
      </c>
      <c r="Q192" s="2">
        <f t="shared" si="127"/>
        <v>0</v>
      </c>
      <c r="R192" s="2">
        <f t="shared" si="127"/>
        <v>0</v>
      </c>
      <c r="S192" s="2">
        <f t="shared" si="127"/>
        <v>0</v>
      </c>
      <c r="T192" s="2">
        <f t="shared" si="127"/>
        <v>0</v>
      </c>
      <c r="U192" s="2">
        <f t="shared" si="127"/>
        <v>0</v>
      </c>
      <c r="V192" s="2">
        <f t="shared" si="127"/>
        <v>0</v>
      </c>
    </row>
    <row r="193" spans="1:22" x14ac:dyDescent="0.45">
      <c r="A193" s="23"/>
      <c r="B193" t="s">
        <v>2</v>
      </c>
      <c r="E193" s="2">
        <f t="shared" ref="E193:V193" si="128">IF(E129=0,0,E170/E129)</f>
        <v>0</v>
      </c>
      <c r="F193" s="2">
        <f t="shared" si="128"/>
        <v>0</v>
      </c>
      <c r="G193" s="2">
        <f t="shared" si="128"/>
        <v>0</v>
      </c>
      <c r="H193" s="2">
        <f t="shared" si="128"/>
        <v>0</v>
      </c>
      <c r="I193" s="2">
        <f t="shared" si="128"/>
        <v>0</v>
      </c>
      <c r="J193" s="2">
        <f t="shared" si="128"/>
        <v>0</v>
      </c>
      <c r="K193" s="2">
        <f t="shared" si="128"/>
        <v>0</v>
      </c>
      <c r="L193" s="2">
        <f t="shared" si="128"/>
        <v>0</v>
      </c>
      <c r="M193" s="2">
        <f t="shared" si="128"/>
        <v>0</v>
      </c>
      <c r="N193" s="2">
        <f t="shared" si="128"/>
        <v>0</v>
      </c>
      <c r="O193" s="2">
        <f t="shared" si="128"/>
        <v>0</v>
      </c>
      <c r="P193" s="2">
        <f t="shared" si="128"/>
        <v>0</v>
      </c>
      <c r="Q193" s="2">
        <f t="shared" si="128"/>
        <v>0</v>
      </c>
      <c r="R193" s="2">
        <f t="shared" si="128"/>
        <v>0</v>
      </c>
      <c r="S193" s="2">
        <f t="shared" si="128"/>
        <v>0</v>
      </c>
      <c r="T193" s="2">
        <f t="shared" si="128"/>
        <v>0</v>
      </c>
      <c r="U193" s="2">
        <f t="shared" si="128"/>
        <v>0</v>
      </c>
      <c r="V193" s="2">
        <f t="shared" si="128"/>
        <v>0</v>
      </c>
    </row>
    <row r="194" spans="1:22" x14ac:dyDescent="0.45">
      <c r="A194" s="23"/>
      <c r="B194" t="s">
        <v>3</v>
      </c>
      <c r="E194" s="2">
        <f t="shared" ref="E194:V194" si="129">IF(E130=0,0,E171/E130)</f>
        <v>0</v>
      </c>
      <c r="F194" s="2">
        <f t="shared" si="129"/>
        <v>0</v>
      </c>
      <c r="G194" s="2">
        <f t="shared" si="129"/>
        <v>0</v>
      </c>
      <c r="H194" s="2">
        <f t="shared" si="129"/>
        <v>0</v>
      </c>
      <c r="I194" s="2">
        <f t="shared" si="129"/>
        <v>0</v>
      </c>
      <c r="J194" s="2">
        <f t="shared" si="129"/>
        <v>0</v>
      </c>
      <c r="K194" s="2">
        <f t="shared" si="129"/>
        <v>0</v>
      </c>
      <c r="L194" s="2">
        <f t="shared" si="129"/>
        <v>0</v>
      </c>
      <c r="M194" s="2">
        <f t="shared" si="129"/>
        <v>0</v>
      </c>
      <c r="N194" s="2">
        <f t="shared" si="129"/>
        <v>0</v>
      </c>
      <c r="O194" s="2">
        <f t="shared" si="129"/>
        <v>0</v>
      </c>
      <c r="P194" s="2">
        <f t="shared" si="129"/>
        <v>0</v>
      </c>
      <c r="Q194" s="2">
        <f t="shared" si="129"/>
        <v>0</v>
      </c>
      <c r="R194" s="2">
        <f t="shared" si="129"/>
        <v>0</v>
      </c>
      <c r="S194" s="2">
        <f t="shared" si="129"/>
        <v>0</v>
      </c>
      <c r="T194" s="2">
        <f t="shared" si="129"/>
        <v>0</v>
      </c>
      <c r="U194" s="2">
        <f t="shared" si="129"/>
        <v>0</v>
      </c>
      <c r="V194" s="2">
        <f t="shared" si="129"/>
        <v>0</v>
      </c>
    </row>
    <row r="195" spans="1:22" x14ac:dyDescent="0.45">
      <c r="A195" s="23"/>
      <c r="B195" t="s">
        <v>4</v>
      </c>
      <c r="E195" s="2">
        <f t="shared" ref="E195:V195" si="130">IF(E131=0,0,E172/E131)</f>
        <v>0</v>
      </c>
      <c r="F195" s="2">
        <f t="shared" si="130"/>
        <v>0</v>
      </c>
      <c r="G195" s="2">
        <f t="shared" si="130"/>
        <v>0.25</v>
      </c>
      <c r="H195" s="2">
        <f t="shared" si="130"/>
        <v>0.75</v>
      </c>
      <c r="I195" s="2">
        <f t="shared" si="130"/>
        <v>0.6</v>
      </c>
      <c r="J195" s="2">
        <f t="shared" si="130"/>
        <v>0.8</v>
      </c>
      <c r="K195" s="2">
        <f t="shared" si="130"/>
        <v>0</v>
      </c>
      <c r="L195" s="2">
        <f t="shared" si="130"/>
        <v>0</v>
      </c>
      <c r="M195" s="2">
        <f t="shared" si="130"/>
        <v>0</v>
      </c>
      <c r="N195" s="2">
        <f t="shared" si="130"/>
        <v>0</v>
      </c>
      <c r="O195" s="2">
        <f t="shared" si="130"/>
        <v>0</v>
      </c>
      <c r="P195" s="2">
        <f t="shared" si="130"/>
        <v>0</v>
      </c>
      <c r="Q195" s="2">
        <f t="shared" si="130"/>
        <v>0</v>
      </c>
      <c r="R195" s="2">
        <f t="shared" si="130"/>
        <v>0</v>
      </c>
      <c r="S195" s="2">
        <f t="shared" si="130"/>
        <v>0</v>
      </c>
      <c r="T195" s="2">
        <f t="shared" si="130"/>
        <v>0</v>
      </c>
      <c r="U195" s="2">
        <f t="shared" si="130"/>
        <v>0</v>
      </c>
      <c r="V195" s="2">
        <f t="shared" si="130"/>
        <v>0</v>
      </c>
    </row>
    <row r="196" spans="1:22" x14ac:dyDescent="0.45">
      <c r="A196" s="23"/>
      <c r="B196" t="s">
        <v>5</v>
      </c>
      <c r="E196" s="2">
        <f t="shared" ref="E196:V196" si="131">IF(E132=0,0,E173/E132)</f>
        <v>0</v>
      </c>
      <c r="F196" s="2">
        <f t="shared" si="131"/>
        <v>0</v>
      </c>
      <c r="G196" s="2">
        <f t="shared" si="131"/>
        <v>0</v>
      </c>
      <c r="H196" s="2">
        <f t="shared" si="131"/>
        <v>0</v>
      </c>
      <c r="I196" s="2">
        <f t="shared" si="131"/>
        <v>0</v>
      </c>
      <c r="J196" s="2">
        <f t="shared" si="131"/>
        <v>0</v>
      </c>
      <c r="K196" s="2">
        <f t="shared" si="131"/>
        <v>0</v>
      </c>
      <c r="L196" s="2">
        <f t="shared" si="131"/>
        <v>0</v>
      </c>
      <c r="M196" s="2">
        <f t="shared" si="131"/>
        <v>0</v>
      </c>
      <c r="N196" s="2">
        <f t="shared" si="131"/>
        <v>0</v>
      </c>
      <c r="O196" s="2">
        <f t="shared" si="131"/>
        <v>0</v>
      </c>
      <c r="P196" s="2">
        <f t="shared" si="131"/>
        <v>0</v>
      </c>
      <c r="Q196" s="2">
        <f t="shared" si="131"/>
        <v>0</v>
      </c>
      <c r="R196" s="2">
        <f t="shared" si="131"/>
        <v>0</v>
      </c>
      <c r="S196" s="2">
        <f t="shared" si="131"/>
        <v>0</v>
      </c>
      <c r="T196" s="2">
        <f t="shared" si="131"/>
        <v>0</v>
      </c>
      <c r="U196" s="2">
        <f t="shared" si="131"/>
        <v>0</v>
      </c>
      <c r="V196" s="2">
        <f t="shared" si="131"/>
        <v>0</v>
      </c>
    </row>
    <row r="197" spans="1:22" x14ac:dyDescent="0.45">
      <c r="A197" s="23"/>
      <c r="B197" t="s">
        <v>6</v>
      </c>
      <c r="E197" s="2">
        <f t="shared" ref="E197:V197" si="132">IF(E133=0,0,E174/E133)</f>
        <v>0</v>
      </c>
      <c r="F197" s="2">
        <f t="shared" si="132"/>
        <v>0</v>
      </c>
      <c r="G197" s="2">
        <f t="shared" si="132"/>
        <v>0</v>
      </c>
      <c r="H197" s="2">
        <f t="shared" si="132"/>
        <v>0</v>
      </c>
      <c r="I197" s="2">
        <f t="shared" si="132"/>
        <v>0</v>
      </c>
      <c r="J197" s="2">
        <f t="shared" si="132"/>
        <v>0</v>
      </c>
      <c r="K197" s="2">
        <f t="shared" si="132"/>
        <v>0</v>
      </c>
      <c r="L197" s="2">
        <f t="shared" si="132"/>
        <v>0</v>
      </c>
      <c r="M197" s="2">
        <f t="shared" si="132"/>
        <v>0</v>
      </c>
      <c r="N197" s="2">
        <f t="shared" si="132"/>
        <v>0</v>
      </c>
      <c r="O197" s="2">
        <f t="shared" si="132"/>
        <v>0</v>
      </c>
      <c r="P197" s="2">
        <f t="shared" si="132"/>
        <v>0</v>
      </c>
      <c r="Q197" s="2">
        <f t="shared" si="132"/>
        <v>0</v>
      </c>
      <c r="R197" s="2">
        <f t="shared" si="132"/>
        <v>0</v>
      </c>
      <c r="S197" s="2">
        <f t="shared" si="132"/>
        <v>0</v>
      </c>
      <c r="T197" s="2">
        <f t="shared" si="132"/>
        <v>0</v>
      </c>
      <c r="U197" s="2">
        <f t="shared" si="132"/>
        <v>0</v>
      </c>
      <c r="V197" s="2">
        <f t="shared" si="132"/>
        <v>0</v>
      </c>
    </row>
    <row r="198" spans="1:22" x14ac:dyDescent="0.45">
      <c r="A198" s="23"/>
      <c r="B198" t="s">
        <v>27</v>
      </c>
      <c r="E198" s="2">
        <f t="shared" ref="E198:V198" si="133">IF(E134=0,0,E175/E134)</f>
        <v>0</v>
      </c>
      <c r="F198" s="2">
        <f t="shared" si="133"/>
        <v>0</v>
      </c>
      <c r="G198" s="2">
        <f t="shared" si="133"/>
        <v>0</v>
      </c>
      <c r="H198" s="2">
        <f t="shared" si="133"/>
        <v>0</v>
      </c>
      <c r="I198" s="2">
        <f t="shared" si="133"/>
        <v>0</v>
      </c>
      <c r="J198" s="2">
        <f t="shared" si="133"/>
        <v>0</v>
      </c>
      <c r="K198" s="2">
        <f t="shared" si="133"/>
        <v>0</v>
      </c>
      <c r="L198" s="2">
        <f t="shared" si="133"/>
        <v>0</v>
      </c>
      <c r="M198" s="2">
        <f t="shared" si="133"/>
        <v>0</v>
      </c>
      <c r="N198" s="2">
        <f t="shared" si="133"/>
        <v>0</v>
      </c>
      <c r="O198" s="2">
        <f t="shared" si="133"/>
        <v>0</v>
      </c>
      <c r="P198" s="2">
        <f t="shared" si="133"/>
        <v>0</v>
      </c>
      <c r="Q198" s="2">
        <f t="shared" si="133"/>
        <v>0</v>
      </c>
      <c r="R198" s="2">
        <f t="shared" si="133"/>
        <v>0</v>
      </c>
      <c r="S198" s="2">
        <f t="shared" si="133"/>
        <v>0</v>
      </c>
      <c r="T198" s="2">
        <f t="shared" si="133"/>
        <v>0</v>
      </c>
      <c r="U198" s="2">
        <f t="shared" si="133"/>
        <v>0</v>
      </c>
      <c r="V198" s="2">
        <f t="shared" si="133"/>
        <v>0</v>
      </c>
    </row>
    <row r="202" spans="1:22" x14ac:dyDescent="0.45">
      <c r="A202" s="18" t="s">
        <v>29</v>
      </c>
      <c r="B202" t="s">
        <v>8</v>
      </c>
      <c r="E202">
        <f>E167+E126</f>
        <v>177</v>
      </c>
      <c r="F202">
        <f t="shared" ref="F202:J202" si="134">F167+F126</f>
        <v>227</v>
      </c>
      <c r="G202">
        <f t="shared" si="134"/>
        <v>323</v>
      </c>
      <c r="H202">
        <f t="shared" si="134"/>
        <v>474</v>
      </c>
      <c r="I202">
        <f t="shared" si="134"/>
        <v>604</v>
      </c>
      <c r="J202">
        <f t="shared" si="134"/>
        <v>678</v>
      </c>
    </row>
    <row r="203" spans="1:22" x14ac:dyDescent="0.45">
      <c r="A203" s="4" t="s">
        <v>22</v>
      </c>
      <c r="B203" t="s">
        <v>0</v>
      </c>
      <c r="E203">
        <f t="shared" ref="E203:J203" si="135">E168+E127</f>
        <v>11</v>
      </c>
      <c r="F203">
        <f t="shared" si="135"/>
        <v>16</v>
      </c>
      <c r="G203">
        <f t="shared" si="135"/>
        <v>28</v>
      </c>
      <c r="H203">
        <f t="shared" si="135"/>
        <v>40</v>
      </c>
      <c r="I203">
        <f t="shared" si="135"/>
        <v>54</v>
      </c>
      <c r="J203">
        <f t="shared" si="135"/>
        <v>73</v>
      </c>
    </row>
    <row r="204" spans="1:22" x14ac:dyDescent="0.45">
      <c r="B204" t="s">
        <v>1</v>
      </c>
      <c r="E204">
        <f t="shared" ref="E204:J204" si="136">E169+E128</f>
        <v>2</v>
      </c>
      <c r="F204">
        <f t="shared" si="136"/>
        <v>4</v>
      </c>
      <c r="G204">
        <f t="shared" si="136"/>
        <v>15</v>
      </c>
      <c r="H204">
        <f t="shared" si="136"/>
        <v>27</v>
      </c>
      <c r="I204">
        <f t="shared" si="136"/>
        <v>34</v>
      </c>
      <c r="J204">
        <f t="shared" si="136"/>
        <v>38</v>
      </c>
    </row>
    <row r="205" spans="1:22" x14ac:dyDescent="0.45">
      <c r="B205" t="s">
        <v>2</v>
      </c>
      <c r="E205">
        <f t="shared" ref="E205:J205" si="137">E170+E129</f>
        <v>0</v>
      </c>
      <c r="F205">
        <f t="shared" si="137"/>
        <v>0</v>
      </c>
      <c r="G205">
        <f t="shared" si="137"/>
        <v>0</v>
      </c>
      <c r="H205">
        <f t="shared" si="137"/>
        <v>2</v>
      </c>
      <c r="I205">
        <f t="shared" si="137"/>
        <v>4</v>
      </c>
      <c r="J205">
        <f t="shared" si="137"/>
        <v>5</v>
      </c>
    </row>
    <row r="206" spans="1:22" x14ac:dyDescent="0.45">
      <c r="B206" t="s">
        <v>3</v>
      </c>
      <c r="E206">
        <f t="shared" ref="E206:J206" si="138">E171+E130</f>
        <v>1</v>
      </c>
      <c r="F206">
        <f t="shared" si="138"/>
        <v>2</v>
      </c>
      <c r="G206">
        <f t="shared" si="138"/>
        <v>4</v>
      </c>
      <c r="H206">
        <f t="shared" si="138"/>
        <v>4</v>
      </c>
      <c r="I206">
        <f t="shared" si="138"/>
        <v>4</v>
      </c>
      <c r="J206">
        <f t="shared" si="138"/>
        <v>6</v>
      </c>
    </row>
    <row r="207" spans="1:22" x14ac:dyDescent="0.45">
      <c r="B207" t="s">
        <v>4</v>
      </c>
      <c r="E207">
        <f t="shared" ref="E207:J207" si="139">E172+E131</f>
        <v>4</v>
      </c>
      <c r="F207">
        <f t="shared" si="139"/>
        <v>4</v>
      </c>
      <c r="G207">
        <f t="shared" si="139"/>
        <v>5</v>
      </c>
      <c r="H207">
        <f t="shared" si="139"/>
        <v>7</v>
      </c>
      <c r="I207">
        <f t="shared" si="139"/>
        <v>8</v>
      </c>
      <c r="J207">
        <f t="shared" si="139"/>
        <v>9</v>
      </c>
    </row>
    <row r="208" spans="1:22" x14ac:dyDescent="0.45">
      <c r="B208" t="s">
        <v>5</v>
      </c>
      <c r="E208">
        <f t="shared" ref="E208:J208" si="140">E173+E132</f>
        <v>0</v>
      </c>
      <c r="F208">
        <f t="shared" si="140"/>
        <v>0</v>
      </c>
      <c r="G208">
        <f t="shared" si="140"/>
        <v>0</v>
      </c>
      <c r="H208">
        <f t="shared" si="140"/>
        <v>0</v>
      </c>
      <c r="I208">
        <f t="shared" si="140"/>
        <v>0</v>
      </c>
      <c r="J208">
        <f t="shared" si="140"/>
        <v>0</v>
      </c>
    </row>
    <row r="209" spans="1:10" x14ac:dyDescent="0.45">
      <c r="B209" t="s">
        <v>6</v>
      </c>
      <c r="E209">
        <f t="shared" ref="E209:J209" si="141">E174+E133</f>
        <v>1</v>
      </c>
      <c r="F209">
        <f t="shared" si="141"/>
        <v>1</v>
      </c>
      <c r="G209">
        <f t="shared" si="141"/>
        <v>1</v>
      </c>
      <c r="H209">
        <f t="shared" si="141"/>
        <v>1</v>
      </c>
      <c r="I209">
        <f t="shared" si="141"/>
        <v>1</v>
      </c>
      <c r="J209">
        <f t="shared" si="141"/>
        <v>1</v>
      </c>
    </row>
    <row r="210" spans="1:10" x14ac:dyDescent="0.45">
      <c r="B210" t="s">
        <v>27</v>
      </c>
      <c r="E210">
        <f t="shared" ref="E210:J210" si="142">E175+E134</f>
        <v>0</v>
      </c>
      <c r="F210">
        <f t="shared" si="142"/>
        <v>0</v>
      </c>
      <c r="G210">
        <f t="shared" si="142"/>
        <v>0</v>
      </c>
      <c r="H210">
        <f t="shared" si="142"/>
        <v>0</v>
      </c>
      <c r="I210">
        <f t="shared" si="142"/>
        <v>0</v>
      </c>
      <c r="J210">
        <f t="shared" si="142"/>
        <v>1</v>
      </c>
    </row>
    <row r="212" spans="1:10" x14ac:dyDescent="0.45">
      <c r="A212" s="18" t="s">
        <v>34</v>
      </c>
      <c r="B212" t="s">
        <v>8</v>
      </c>
      <c r="F212">
        <f>F202-E202</f>
        <v>50</v>
      </c>
      <c r="G212">
        <f t="shared" ref="G212:I212" si="143">G202-F202</f>
        <v>96</v>
      </c>
      <c r="H212">
        <f t="shared" si="143"/>
        <v>151</v>
      </c>
      <c r="I212">
        <f t="shared" si="143"/>
        <v>130</v>
      </c>
      <c r="J212">
        <f>J202-I202</f>
        <v>74</v>
      </c>
    </row>
    <row r="213" spans="1:10" x14ac:dyDescent="0.45">
      <c r="A213" s="4" t="s">
        <v>22</v>
      </c>
      <c r="B213" t="s">
        <v>0</v>
      </c>
      <c r="F213">
        <f t="shared" ref="F213:J213" si="144">F203-E203</f>
        <v>5</v>
      </c>
      <c r="G213">
        <f t="shared" si="144"/>
        <v>12</v>
      </c>
      <c r="H213">
        <f t="shared" si="144"/>
        <v>12</v>
      </c>
      <c r="I213">
        <f t="shared" si="144"/>
        <v>14</v>
      </c>
      <c r="J213">
        <f t="shared" si="144"/>
        <v>19</v>
      </c>
    </row>
    <row r="214" spans="1:10" x14ac:dyDescent="0.45">
      <c r="A214" s="26" t="s">
        <v>33</v>
      </c>
      <c r="B214" t="s">
        <v>1</v>
      </c>
      <c r="F214">
        <f t="shared" ref="F214:J214" si="145">F204-E204</f>
        <v>2</v>
      </c>
      <c r="G214">
        <f t="shared" si="145"/>
        <v>11</v>
      </c>
      <c r="H214">
        <f t="shared" si="145"/>
        <v>12</v>
      </c>
      <c r="I214">
        <f t="shared" si="145"/>
        <v>7</v>
      </c>
      <c r="J214">
        <f t="shared" si="145"/>
        <v>4</v>
      </c>
    </row>
    <row r="215" spans="1:10" x14ac:dyDescent="0.45">
      <c r="A215" s="26"/>
      <c r="B215" t="s">
        <v>2</v>
      </c>
      <c r="F215">
        <f t="shared" ref="F215:J215" si="146">F205-E205</f>
        <v>0</v>
      </c>
      <c r="G215">
        <f t="shared" si="146"/>
        <v>0</v>
      </c>
      <c r="H215">
        <f t="shared" si="146"/>
        <v>2</v>
      </c>
      <c r="I215">
        <f t="shared" si="146"/>
        <v>2</v>
      </c>
      <c r="J215">
        <f t="shared" si="146"/>
        <v>1</v>
      </c>
    </row>
    <row r="216" spans="1:10" x14ac:dyDescent="0.45">
      <c r="A216" s="26"/>
      <c r="B216" t="s">
        <v>3</v>
      </c>
      <c r="F216">
        <f t="shared" ref="F216:J216" si="147">F206-E206</f>
        <v>1</v>
      </c>
      <c r="G216">
        <f t="shared" si="147"/>
        <v>2</v>
      </c>
      <c r="H216">
        <f t="shared" si="147"/>
        <v>0</v>
      </c>
      <c r="I216">
        <f t="shared" si="147"/>
        <v>0</v>
      </c>
      <c r="J216">
        <f t="shared" si="147"/>
        <v>2</v>
      </c>
    </row>
    <row r="217" spans="1:10" x14ac:dyDescent="0.45">
      <c r="A217" s="26"/>
      <c r="B217" t="s">
        <v>4</v>
      </c>
      <c r="F217">
        <f t="shared" ref="F217:J217" si="148">F207-E207</f>
        <v>0</v>
      </c>
      <c r="G217">
        <f t="shared" si="148"/>
        <v>1</v>
      </c>
      <c r="H217">
        <f t="shared" si="148"/>
        <v>2</v>
      </c>
      <c r="I217">
        <f t="shared" si="148"/>
        <v>1</v>
      </c>
      <c r="J217">
        <f t="shared" si="148"/>
        <v>1</v>
      </c>
    </row>
    <row r="218" spans="1:10" x14ac:dyDescent="0.45">
      <c r="A218" s="26"/>
      <c r="B218" t="s">
        <v>5</v>
      </c>
      <c r="F218">
        <f t="shared" ref="F218:J218" si="149">F208-E208</f>
        <v>0</v>
      </c>
      <c r="G218">
        <f t="shared" si="149"/>
        <v>0</v>
      </c>
      <c r="H218">
        <f t="shared" si="149"/>
        <v>0</v>
      </c>
      <c r="I218">
        <f t="shared" si="149"/>
        <v>0</v>
      </c>
      <c r="J218">
        <f t="shared" si="149"/>
        <v>0</v>
      </c>
    </row>
    <row r="219" spans="1:10" x14ac:dyDescent="0.45">
      <c r="A219" s="26"/>
      <c r="B219" t="s">
        <v>6</v>
      </c>
      <c r="F219">
        <f t="shared" ref="F219:J219" si="150">F209-E209</f>
        <v>0</v>
      </c>
      <c r="G219">
        <f t="shared" si="150"/>
        <v>0</v>
      </c>
      <c r="H219">
        <f t="shared" si="150"/>
        <v>0</v>
      </c>
      <c r="I219">
        <f t="shared" si="150"/>
        <v>0</v>
      </c>
      <c r="J219">
        <f t="shared" si="150"/>
        <v>0</v>
      </c>
    </row>
    <row r="220" spans="1:10" x14ac:dyDescent="0.45">
      <c r="A220" s="26"/>
      <c r="B220" t="s">
        <v>27</v>
      </c>
      <c r="F220">
        <f t="shared" ref="F220:J220" si="151">F210-E210</f>
        <v>0</v>
      </c>
      <c r="G220">
        <f t="shared" si="151"/>
        <v>0</v>
      </c>
      <c r="H220">
        <f t="shared" si="151"/>
        <v>0</v>
      </c>
      <c r="I220">
        <f t="shared" si="151"/>
        <v>0</v>
      </c>
      <c r="J220">
        <f t="shared" si="151"/>
        <v>1</v>
      </c>
    </row>
    <row r="223" spans="1:10" x14ac:dyDescent="0.45">
      <c r="A223" s="19" t="s">
        <v>30</v>
      </c>
      <c r="B223" t="s">
        <v>8</v>
      </c>
      <c r="F223">
        <f>F25-F212</f>
        <v>210</v>
      </c>
      <c r="G223">
        <f t="shared" ref="G223:J223" si="152">G25-G212</f>
        <v>125</v>
      </c>
      <c r="H223">
        <f t="shared" si="152"/>
        <v>176</v>
      </c>
      <c r="I223">
        <f t="shared" si="152"/>
        <v>388</v>
      </c>
      <c r="J223">
        <f>J25-J212</f>
        <v>15</v>
      </c>
    </row>
    <row r="224" spans="1:10" ht="14.25" customHeight="1" x14ac:dyDescent="0.45">
      <c r="A224" s="35" t="s">
        <v>31</v>
      </c>
      <c r="B224" t="s">
        <v>0</v>
      </c>
      <c r="F224">
        <f t="shared" ref="F224:J224" si="153">F26-F213</f>
        <v>39</v>
      </c>
      <c r="G224">
        <f t="shared" si="153"/>
        <v>62</v>
      </c>
      <c r="H224">
        <f t="shared" si="153"/>
        <v>65</v>
      </c>
      <c r="I224">
        <f t="shared" si="153"/>
        <v>77</v>
      </c>
      <c r="J224">
        <f t="shared" si="153"/>
        <v>59</v>
      </c>
    </row>
    <row r="225" spans="1:10" x14ac:dyDescent="0.45">
      <c r="A225" s="35"/>
      <c r="B225" t="s">
        <v>1</v>
      </c>
      <c r="F225">
        <f t="shared" ref="F225:J225" si="154">F27-F214</f>
        <v>14</v>
      </c>
      <c r="G225">
        <f t="shared" si="154"/>
        <v>5</v>
      </c>
      <c r="H225">
        <f t="shared" si="154"/>
        <v>5</v>
      </c>
      <c r="I225">
        <f t="shared" si="154"/>
        <v>21</v>
      </c>
      <c r="J225">
        <f t="shared" si="154"/>
        <v>16</v>
      </c>
    </row>
    <row r="226" spans="1:10" x14ac:dyDescent="0.45">
      <c r="A226" s="35"/>
      <c r="B226" t="s">
        <v>2</v>
      </c>
      <c r="F226">
        <f t="shared" ref="F226:J226" si="155">F28-F215</f>
        <v>13</v>
      </c>
      <c r="G226">
        <f t="shared" si="155"/>
        <v>12</v>
      </c>
      <c r="H226">
        <f t="shared" si="155"/>
        <v>25</v>
      </c>
      <c r="I226">
        <f t="shared" si="155"/>
        <v>19</v>
      </c>
      <c r="J226">
        <f t="shared" si="155"/>
        <v>60</v>
      </c>
    </row>
    <row r="227" spans="1:10" x14ac:dyDescent="0.45">
      <c r="A227" s="35"/>
      <c r="B227" t="s">
        <v>3</v>
      </c>
      <c r="F227">
        <f t="shared" ref="F227:J227" si="156">F29-F216</f>
        <v>8</v>
      </c>
      <c r="G227">
        <f t="shared" si="156"/>
        <v>15</v>
      </c>
      <c r="H227">
        <f t="shared" si="156"/>
        <v>27</v>
      </c>
      <c r="I227">
        <f t="shared" si="156"/>
        <v>17</v>
      </c>
      <c r="J227">
        <f t="shared" si="156"/>
        <v>35</v>
      </c>
    </row>
    <row r="228" spans="1:10" x14ac:dyDescent="0.45">
      <c r="A228" s="35"/>
      <c r="B228" t="s">
        <v>4</v>
      </c>
      <c r="F228">
        <f t="shared" ref="F228:J228" si="157">F30-F217</f>
        <v>2</v>
      </c>
      <c r="G228">
        <f t="shared" si="157"/>
        <v>2</v>
      </c>
      <c r="H228">
        <f t="shared" si="157"/>
        <v>-6</v>
      </c>
      <c r="I228">
        <f t="shared" si="157"/>
        <v>2</v>
      </c>
      <c r="J228">
        <f t="shared" si="157"/>
        <v>14</v>
      </c>
    </row>
    <row r="229" spans="1:10" x14ac:dyDescent="0.45">
      <c r="A229" s="35"/>
      <c r="B229" t="s">
        <v>5</v>
      </c>
      <c r="F229">
        <f t="shared" ref="F229:J229" si="158">F31-F218</f>
        <v>4</v>
      </c>
      <c r="G229">
        <f t="shared" si="158"/>
        <v>3</v>
      </c>
      <c r="H229">
        <f t="shared" si="158"/>
        <v>1</v>
      </c>
      <c r="I229">
        <f t="shared" si="158"/>
        <v>0</v>
      </c>
      <c r="J229">
        <f t="shared" si="158"/>
        <v>4</v>
      </c>
    </row>
    <row r="230" spans="1:10" x14ac:dyDescent="0.45">
      <c r="A230" s="35"/>
      <c r="B230" t="s">
        <v>6</v>
      </c>
      <c r="F230">
        <f t="shared" ref="F230:J230" si="159">F32-F219</f>
        <v>4</v>
      </c>
      <c r="G230">
        <f t="shared" si="159"/>
        <v>4</v>
      </c>
      <c r="H230">
        <f t="shared" si="159"/>
        <v>14</v>
      </c>
      <c r="I230">
        <f t="shared" si="159"/>
        <v>11</v>
      </c>
      <c r="J230">
        <f t="shared" si="159"/>
        <v>21</v>
      </c>
    </row>
    <row r="231" spans="1:10" x14ac:dyDescent="0.45">
      <c r="A231" s="35"/>
      <c r="B231" t="s">
        <v>27</v>
      </c>
      <c r="F231">
        <f t="shared" ref="F231:J231" si="160">F33-F220</f>
        <v>5</v>
      </c>
      <c r="G231">
        <f t="shared" si="160"/>
        <v>6</v>
      </c>
      <c r="H231">
        <f t="shared" si="160"/>
        <v>7</v>
      </c>
      <c r="I231">
        <f t="shared" si="160"/>
        <v>12</v>
      </c>
      <c r="J231">
        <f t="shared" si="160"/>
        <v>15</v>
      </c>
    </row>
    <row r="232" spans="1:10" x14ac:dyDescent="0.45">
      <c r="A232" s="20"/>
    </row>
  </sheetData>
  <mergeCells count="6">
    <mergeCell ref="A191:A198"/>
    <mergeCell ref="A179:A186"/>
    <mergeCell ref="A95:A101"/>
    <mergeCell ref="A117:A123"/>
    <mergeCell ref="A224:A231"/>
    <mergeCell ref="A214:A220"/>
  </mergeCell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70C07-46D9-4477-80B5-A78C2F540A9C}">
  <dimension ref="A1:BU36"/>
  <sheetViews>
    <sheetView workbookViewId="0">
      <selection activeCell="L31" sqref="L31"/>
    </sheetView>
  </sheetViews>
  <sheetFormatPr defaultRowHeight="14.25" x14ac:dyDescent="0.45"/>
  <cols>
    <col min="1" max="1" width="10.1328125" bestFit="1" customWidth="1"/>
    <col min="2" max="5" width="5.33203125" bestFit="1" customWidth="1"/>
    <col min="6" max="7" width="5.3984375" bestFit="1" customWidth="1"/>
    <col min="8" max="14" width="5.33203125" bestFit="1" customWidth="1"/>
    <col min="15" max="22" width="6.06640625" bestFit="1" customWidth="1"/>
    <col min="23" max="24" width="5.9296875" bestFit="1" customWidth="1"/>
    <col min="25" max="30" width="5.86328125" bestFit="1" customWidth="1"/>
    <col min="31" max="47" width="5.73046875" bestFit="1" customWidth="1"/>
    <col min="48" max="72" width="5.1328125" bestFit="1" customWidth="1"/>
    <col min="73" max="73" width="5.06640625" bestFit="1" customWidth="1"/>
  </cols>
  <sheetData>
    <row r="1" spans="1:73" s="27" customFormat="1" ht="13.15" x14ac:dyDescent="0.4">
      <c r="B1" s="27">
        <v>43851</v>
      </c>
      <c r="C1" s="27">
        <v>43852</v>
      </c>
      <c r="D1" s="28">
        <v>43853</v>
      </c>
      <c r="E1" s="27">
        <v>43854.5</v>
      </c>
      <c r="F1" s="29">
        <v>43855.5</v>
      </c>
      <c r="G1" s="27">
        <v>43856.458333333336</v>
      </c>
      <c r="H1" s="27">
        <v>43857.791666666664</v>
      </c>
      <c r="I1" s="27">
        <v>43858.041666666664</v>
      </c>
      <c r="J1" s="27">
        <v>43859.041666666664</v>
      </c>
      <c r="K1" s="27">
        <v>43860.041666666664</v>
      </c>
      <c r="L1" s="27">
        <v>43861.041666666664</v>
      </c>
      <c r="M1" s="27">
        <v>43862.041666666664</v>
      </c>
      <c r="N1" s="27">
        <v>43863.041666666664</v>
      </c>
      <c r="O1" s="27">
        <v>43864.041666666664</v>
      </c>
      <c r="P1" s="27">
        <v>43865.041666666664</v>
      </c>
      <c r="Q1" s="27">
        <v>43866.041666608799</v>
      </c>
      <c r="R1" s="27">
        <v>43867.041666608799</v>
      </c>
      <c r="S1" s="27">
        <v>43868.041666608799</v>
      </c>
      <c r="T1" s="27">
        <v>43869.041666608799</v>
      </c>
      <c r="U1" s="30">
        <v>43870.041666608799</v>
      </c>
      <c r="V1" s="30">
        <v>43871.041666608799</v>
      </c>
      <c r="W1" s="27">
        <v>43872</v>
      </c>
      <c r="X1" s="27">
        <v>43873</v>
      </c>
      <c r="Y1" s="27">
        <v>43874</v>
      </c>
      <c r="Z1" s="27">
        <v>43875</v>
      </c>
      <c r="AA1" s="31">
        <v>43876</v>
      </c>
      <c r="AB1" s="31">
        <v>43877</v>
      </c>
      <c r="AC1" s="27">
        <v>43878</v>
      </c>
      <c r="AD1" s="27">
        <v>43879</v>
      </c>
      <c r="AE1" s="27">
        <v>43880</v>
      </c>
      <c r="AF1" s="27">
        <v>43881</v>
      </c>
      <c r="AG1" s="27">
        <v>43882</v>
      </c>
      <c r="AH1" s="31">
        <v>43883</v>
      </c>
      <c r="AI1" s="31">
        <v>43884</v>
      </c>
      <c r="AJ1" s="27">
        <v>43885</v>
      </c>
      <c r="AK1" s="27">
        <v>43886</v>
      </c>
      <c r="AL1" s="27">
        <v>43887</v>
      </c>
      <c r="AM1" s="27">
        <v>43888</v>
      </c>
      <c r="AN1" s="27">
        <v>43889</v>
      </c>
      <c r="AO1" s="31">
        <v>43890</v>
      </c>
      <c r="AP1" s="31">
        <v>43891</v>
      </c>
      <c r="AQ1" s="27">
        <v>43892</v>
      </c>
      <c r="AR1" s="27">
        <v>43893</v>
      </c>
      <c r="AS1" s="27">
        <v>43894</v>
      </c>
      <c r="AT1" s="27">
        <v>43895</v>
      </c>
      <c r="AU1" s="27">
        <v>43896</v>
      </c>
      <c r="AV1" s="31">
        <v>43897</v>
      </c>
      <c r="AW1" s="31">
        <v>43898</v>
      </c>
      <c r="AX1" s="27">
        <v>43899</v>
      </c>
      <c r="AY1" s="27">
        <v>43900</v>
      </c>
      <c r="AZ1" s="27">
        <v>43901</v>
      </c>
      <c r="BA1" s="27">
        <v>43902</v>
      </c>
      <c r="BB1" s="27">
        <v>43903</v>
      </c>
      <c r="BC1" s="31">
        <v>43904</v>
      </c>
      <c r="BD1" s="31">
        <v>43905</v>
      </c>
      <c r="BE1" s="27">
        <v>43906</v>
      </c>
      <c r="BF1" s="27">
        <v>43907</v>
      </c>
      <c r="BG1" s="27">
        <v>43908</v>
      </c>
      <c r="BH1" s="27">
        <v>43909</v>
      </c>
      <c r="BI1" s="27">
        <v>43910</v>
      </c>
      <c r="BJ1" s="31">
        <v>43911</v>
      </c>
      <c r="BK1" s="31">
        <v>43912</v>
      </c>
      <c r="BL1" s="27">
        <v>43913</v>
      </c>
      <c r="BM1" s="27">
        <v>43914</v>
      </c>
      <c r="BN1" s="27">
        <v>43915</v>
      </c>
      <c r="BO1" s="27">
        <v>43916</v>
      </c>
      <c r="BP1" s="27">
        <v>43917</v>
      </c>
      <c r="BQ1" s="31">
        <v>43918</v>
      </c>
      <c r="BR1" s="31">
        <v>43919</v>
      </c>
      <c r="BS1" s="27">
        <v>43920</v>
      </c>
      <c r="BT1" s="27">
        <v>43921</v>
      </c>
      <c r="BU1" s="27">
        <v>43922</v>
      </c>
    </row>
    <row r="2" spans="1:73" x14ac:dyDescent="0.45">
      <c r="A2" t="s">
        <v>37</v>
      </c>
      <c r="B2">
        <v>270</v>
      </c>
      <c r="C2">
        <v>444</v>
      </c>
      <c r="D2">
        <v>444</v>
      </c>
      <c r="E2" s="32">
        <v>549</v>
      </c>
      <c r="F2">
        <v>729</v>
      </c>
      <c r="G2">
        <v>1058</v>
      </c>
      <c r="H2">
        <v>1423</v>
      </c>
      <c r="I2">
        <v>2714</v>
      </c>
      <c r="J2">
        <v>3554</v>
      </c>
      <c r="K2">
        <v>4586</v>
      </c>
      <c r="L2">
        <v>5806</v>
      </c>
      <c r="M2">
        <v>7153</v>
      </c>
      <c r="N2">
        <v>9074</v>
      </c>
      <c r="O2">
        <v>11177</v>
      </c>
      <c r="P2">
        <v>13522</v>
      </c>
      <c r="Q2">
        <v>16678</v>
      </c>
      <c r="R2">
        <v>22112</v>
      </c>
      <c r="S2">
        <v>24953</v>
      </c>
      <c r="T2">
        <v>27100</v>
      </c>
      <c r="U2">
        <v>29631</v>
      </c>
      <c r="V2">
        <v>31728</v>
      </c>
      <c r="W2">
        <v>33366</v>
      </c>
      <c r="X2">
        <v>48206</v>
      </c>
      <c r="Y2">
        <v>51986</v>
      </c>
      <c r="Z2">
        <v>54406</v>
      </c>
      <c r="AA2">
        <v>56249</v>
      </c>
      <c r="AB2">
        <v>58182</v>
      </c>
      <c r="AC2">
        <v>59989</v>
      </c>
      <c r="AD2">
        <v>61682</v>
      </c>
      <c r="AE2">
        <v>62031</v>
      </c>
      <c r="AF2">
        <v>62442</v>
      </c>
      <c r="AG2">
        <v>62662</v>
      </c>
      <c r="AH2">
        <v>64084</v>
      </c>
      <c r="AI2">
        <v>64084</v>
      </c>
      <c r="AJ2">
        <v>64287</v>
      </c>
      <c r="AK2">
        <v>64786</v>
      </c>
      <c r="AL2">
        <v>65187</v>
      </c>
      <c r="AM2">
        <v>65596</v>
      </c>
      <c r="AN2">
        <v>65914</v>
      </c>
      <c r="AO2">
        <v>66337</v>
      </c>
      <c r="AP2">
        <v>66907</v>
      </c>
      <c r="AQ2">
        <v>67103</v>
      </c>
      <c r="AR2">
        <v>67217</v>
      </c>
      <c r="AS2">
        <v>67332</v>
      </c>
      <c r="AT2">
        <v>67466</v>
      </c>
      <c r="AU2">
        <v>67592</v>
      </c>
    </row>
    <row r="3" spans="1:73" x14ac:dyDescent="0.45">
      <c r="A3" s="33" t="s">
        <v>38</v>
      </c>
      <c r="B3" s="33">
        <v>5</v>
      </c>
      <c r="C3" s="33">
        <v>10</v>
      </c>
      <c r="D3" s="33">
        <v>27</v>
      </c>
      <c r="E3">
        <v>43</v>
      </c>
      <c r="F3">
        <v>62</v>
      </c>
      <c r="G3">
        <v>104</v>
      </c>
      <c r="H3">
        <v>128</v>
      </c>
      <c r="I3">
        <v>173</v>
      </c>
      <c r="J3">
        <v>296</v>
      </c>
      <c r="K3">
        <v>428</v>
      </c>
      <c r="L3" s="32">
        <v>537</v>
      </c>
      <c r="M3">
        <v>599</v>
      </c>
      <c r="N3">
        <v>661</v>
      </c>
      <c r="O3">
        <v>724</v>
      </c>
      <c r="P3">
        <v>829</v>
      </c>
      <c r="Q3">
        <v>895</v>
      </c>
      <c r="R3">
        <v>954</v>
      </c>
      <c r="S3">
        <v>1048</v>
      </c>
      <c r="T3">
        <v>1075</v>
      </c>
      <c r="U3">
        <v>1092</v>
      </c>
      <c r="V3">
        <v>1092</v>
      </c>
      <c r="W3">
        <v>1131</v>
      </c>
      <c r="X3">
        <v>1145</v>
      </c>
      <c r="Y3">
        <v>1155</v>
      </c>
      <c r="Z3">
        <v>1155</v>
      </c>
      <c r="AA3">
        <v>1162</v>
      </c>
      <c r="AB3">
        <v>1167</v>
      </c>
      <c r="AC3">
        <v>1171</v>
      </c>
      <c r="AD3">
        <v>1172</v>
      </c>
      <c r="AE3">
        <v>1174</v>
      </c>
      <c r="AF3">
        <v>1175</v>
      </c>
      <c r="AG3">
        <v>1203</v>
      </c>
      <c r="AH3">
        <v>1205</v>
      </c>
      <c r="AI3">
        <v>1205</v>
      </c>
      <c r="AJ3">
        <v>1205</v>
      </c>
      <c r="AK3">
        <v>1205</v>
      </c>
      <c r="AL3">
        <v>1205</v>
      </c>
      <c r="AM3">
        <v>1205</v>
      </c>
      <c r="AN3">
        <v>1205</v>
      </c>
      <c r="AO3">
        <v>1205</v>
      </c>
      <c r="AP3">
        <v>1205</v>
      </c>
      <c r="AQ3">
        <v>1206</v>
      </c>
      <c r="AR3">
        <v>1213</v>
      </c>
      <c r="AS3">
        <v>1213</v>
      </c>
      <c r="AT3">
        <v>1215</v>
      </c>
      <c r="AU3">
        <v>1215</v>
      </c>
    </row>
    <row r="4" spans="1:73" x14ac:dyDescent="0.45">
      <c r="A4" s="33" t="s">
        <v>39</v>
      </c>
      <c r="B4" s="33">
        <v>17</v>
      </c>
      <c r="C4" s="33">
        <v>26</v>
      </c>
      <c r="D4" s="33">
        <v>32</v>
      </c>
      <c r="E4">
        <v>53</v>
      </c>
      <c r="F4">
        <v>78</v>
      </c>
      <c r="G4">
        <v>111</v>
      </c>
      <c r="H4">
        <v>151</v>
      </c>
      <c r="I4">
        <v>207</v>
      </c>
      <c r="J4">
        <v>241</v>
      </c>
      <c r="K4">
        <v>311</v>
      </c>
      <c r="L4">
        <v>393</v>
      </c>
      <c r="M4" s="32">
        <v>535</v>
      </c>
      <c r="N4">
        <v>604</v>
      </c>
      <c r="O4">
        <v>725</v>
      </c>
      <c r="P4">
        <v>797</v>
      </c>
      <c r="Q4">
        <v>870</v>
      </c>
      <c r="R4">
        <v>970</v>
      </c>
      <c r="S4">
        <v>1095</v>
      </c>
      <c r="T4">
        <v>1120</v>
      </c>
      <c r="U4">
        <v>1151</v>
      </c>
      <c r="V4">
        <v>1159</v>
      </c>
      <c r="W4">
        <v>1219</v>
      </c>
      <c r="X4">
        <v>1241</v>
      </c>
      <c r="Y4">
        <v>1261</v>
      </c>
      <c r="Z4">
        <v>1261</v>
      </c>
      <c r="AA4">
        <v>1294</v>
      </c>
      <c r="AB4">
        <v>1316</v>
      </c>
      <c r="AC4">
        <v>1322</v>
      </c>
      <c r="AD4">
        <v>1328</v>
      </c>
      <c r="AE4">
        <v>1331</v>
      </c>
      <c r="AF4">
        <v>1332</v>
      </c>
      <c r="AG4">
        <v>1333</v>
      </c>
      <c r="AH4">
        <v>1339</v>
      </c>
      <c r="AI4">
        <v>1342</v>
      </c>
      <c r="AJ4">
        <v>1345</v>
      </c>
      <c r="AK4">
        <v>1347</v>
      </c>
      <c r="AL4">
        <v>1347</v>
      </c>
      <c r="AM4">
        <v>1347</v>
      </c>
      <c r="AN4">
        <v>1348</v>
      </c>
      <c r="AO4">
        <v>1349</v>
      </c>
      <c r="AP4">
        <v>1349</v>
      </c>
      <c r="AQ4">
        <v>1350</v>
      </c>
      <c r="AR4">
        <v>1350</v>
      </c>
      <c r="AS4">
        <v>1350</v>
      </c>
      <c r="AT4">
        <v>1351</v>
      </c>
      <c r="AU4">
        <v>1352</v>
      </c>
    </row>
    <row r="5" spans="1:73" x14ac:dyDescent="0.45">
      <c r="A5" s="33" t="s">
        <v>40</v>
      </c>
      <c r="B5" s="33">
        <v>1</v>
      </c>
      <c r="C5" s="33">
        <v>4</v>
      </c>
      <c r="D5" s="33">
        <v>9</v>
      </c>
      <c r="E5">
        <v>24</v>
      </c>
      <c r="F5">
        <v>43</v>
      </c>
      <c r="G5">
        <v>69</v>
      </c>
      <c r="H5">
        <v>100</v>
      </c>
      <c r="I5">
        <v>143</v>
      </c>
      <c r="J5">
        <v>221</v>
      </c>
      <c r="K5">
        <v>277</v>
      </c>
      <c r="L5">
        <v>332</v>
      </c>
      <c r="M5">
        <v>389</v>
      </c>
      <c r="N5">
        <v>463</v>
      </c>
      <c r="O5" s="32">
        <v>521</v>
      </c>
      <c r="P5">
        <v>593</v>
      </c>
      <c r="Q5">
        <v>661</v>
      </c>
      <c r="R5">
        <v>711</v>
      </c>
      <c r="S5">
        <v>803</v>
      </c>
      <c r="T5">
        <v>838</v>
      </c>
      <c r="U5">
        <v>879</v>
      </c>
      <c r="V5">
        <v>879</v>
      </c>
      <c r="W5">
        <v>946</v>
      </c>
      <c r="X5">
        <v>968</v>
      </c>
      <c r="Y5">
        <v>988</v>
      </c>
      <c r="Z5">
        <v>988</v>
      </c>
      <c r="AA5">
        <v>1001</v>
      </c>
      <c r="AB5">
        <v>1004</v>
      </c>
      <c r="AC5">
        <v>1006</v>
      </c>
      <c r="AD5">
        <v>1007</v>
      </c>
      <c r="AE5">
        <v>1008</v>
      </c>
      <c r="AF5">
        <v>1010</v>
      </c>
      <c r="AG5">
        <v>1011</v>
      </c>
      <c r="AH5">
        <v>1013</v>
      </c>
      <c r="AI5">
        <v>1016</v>
      </c>
      <c r="AJ5">
        <v>1016</v>
      </c>
      <c r="AK5">
        <v>1016</v>
      </c>
      <c r="AL5">
        <v>1016</v>
      </c>
      <c r="AM5">
        <v>1017</v>
      </c>
      <c r="AN5">
        <v>1017</v>
      </c>
      <c r="AO5">
        <v>1018</v>
      </c>
      <c r="AP5">
        <v>1018</v>
      </c>
      <c r="AQ5">
        <v>1018</v>
      </c>
      <c r="AR5">
        <v>1018</v>
      </c>
      <c r="AS5">
        <v>1018</v>
      </c>
      <c r="AT5">
        <v>1018</v>
      </c>
      <c r="AU5">
        <v>1018</v>
      </c>
    </row>
    <row r="6" spans="1:73" x14ac:dyDescent="0.45">
      <c r="A6" s="33" t="s">
        <v>41</v>
      </c>
      <c r="B6" s="33">
        <v>1</v>
      </c>
      <c r="C6" s="33">
        <v>5</v>
      </c>
      <c r="D6" s="33">
        <v>5</v>
      </c>
      <c r="E6">
        <v>9</v>
      </c>
      <c r="F6">
        <v>32</v>
      </c>
      <c r="G6">
        <v>83</v>
      </c>
      <c r="H6">
        <v>128</v>
      </c>
      <c r="I6">
        <v>168</v>
      </c>
      <c r="J6">
        <v>206</v>
      </c>
      <c r="K6">
        <v>278</v>
      </c>
      <c r="L6">
        <v>352</v>
      </c>
      <c r="M6">
        <v>422</v>
      </c>
      <c r="N6">
        <v>493</v>
      </c>
      <c r="O6" s="32">
        <v>566</v>
      </c>
      <c r="P6">
        <v>675</v>
      </c>
      <c r="Q6">
        <v>764</v>
      </c>
      <c r="R6">
        <v>851</v>
      </c>
      <c r="S6">
        <v>981</v>
      </c>
      <c r="T6">
        <v>1033</v>
      </c>
      <c r="U6">
        <v>1073</v>
      </c>
      <c r="V6">
        <v>1073</v>
      </c>
      <c r="W6">
        <v>1135</v>
      </c>
      <c r="X6">
        <v>1169</v>
      </c>
      <c r="Y6">
        <v>1184</v>
      </c>
      <c r="Z6">
        <v>1184</v>
      </c>
      <c r="AA6">
        <v>1212</v>
      </c>
      <c r="AB6">
        <v>1231</v>
      </c>
      <c r="AC6">
        <v>1246</v>
      </c>
      <c r="AD6">
        <v>1257</v>
      </c>
      <c r="AE6">
        <v>1262</v>
      </c>
      <c r="AF6">
        <v>1265</v>
      </c>
      <c r="AG6">
        <v>1267</v>
      </c>
      <c r="AH6">
        <v>1270</v>
      </c>
      <c r="AI6">
        <v>1271</v>
      </c>
      <c r="AJ6">
        <v>1271</v>
      </c>
      <c r="AK6">
        <v>1271</v>
      </c>
      <c r="AL6">
        <v>1271</v>
      </c>
      <c r="AM6">
        <v>1272</v>
      </c>
      <c r="AN6">
        <v>1272</v>
      </c>
      <c r="AO6">
        <v>1272</v>
      </c>
      <c r="AP6">
        <v>1272</v>
      </c>
      <c r="AQ6">
        <v>1272</v>
      </c>
      <c r="AR6">
        <v>1272</v>
      </c>
      <c r="AS6">
        <v>1272</v>
      </c>
      <c r="AT6">
        <v>1272</v>
      </c>
      <c r="AU6">
        <v>1272</v>
      </c>
    </row>
    <row r="7" spans="1:73" x14ac:dyDescent="0.45">
      <c r="A7" s="33" t="s">
        <v>42</v>
      </c>
      <c r="B7" s="33">
        <v>0</v>
      </c>
      <c r="C7" s="33">
        <v>1</v>
      </c>
      <c r="D7" s="33">
        <v>9</v>
      </c>
      <c r="E7">
        <v>15</v>
      </c>
      <c r="F7">
        <v>39</v>
      </c>
      <c r="G7">
        <v>60</v>
      </c>
      <c r="H7">
        <v>70</v>
      </c>
      <c r="I7">
        <v>106</v>
      </c>
      <c r="J7">
        <v>152</v>
      </c>
      <c r="K7">
        <v>200</v>
      </c>
      <c r="L7">
        <v>237</v>
      </c>
      <c r="M7">
        <v>297</v>
      </c>
      <c r="N7">
        <v>340</v>
      </c>
      <c r="O7">
        <v>408</v>
      </c>
      <c r="P7">
        <v>480</v>
      </c>
      <c r="Q7" s="32">
        <v>530</v>
      </c>
      <c r="R7">
        <v>591</v>
      </c>
      <c r="S7">
        <v>733</v>
      </c>
      <c r="T7">
        <v>779</v>
      </c>
      <c r="U7">
        <v>830</v>
      </c>
      <c r="V7">
        <v>830</v>
      </c>
      <c r="W7">
        <v>889</v>
      </c>
      <c r="X7">
        <v>910</v>
      </c>
      <c r="Y7">
        <v>934</v>
      </c>
      <c r="Z7">
        <v>934</v>
      </c>
      <c r="AA7">
        <v>950</v>
      </c>
      <c r="AB7">
        <v>962</v>
      </c>
      <c r="AC7">
        <v>973</v>
      </c>
      <c r="AD7">
        <v>982</v>
      </c>
      <c r="AE7">
        <v>986</v>
      </c>
      <c r="AF7">
        <v>987</v>
      </c>
      <c r="AG7">
        <v>988</v>
      </c>
      <c r="AH7">
        <v>989</v>
      </c>
      <c r="AI7">
        <v>989</v>
      </c>
      <c r="AJ7">
        <v>989</v>
      </c>
      <c r="AK7">
        <v>989</v>
      </c>
      <c r="AL7">
        <v>989</v>
      </c>
      <c r="AM7">
        <v>989</v>
      </c>
      <c r="AN7">
        <v>990</v>
      </c>
      <c r="AO7">
        <v>990</v>
      </c>
      <c r="AP7">
        <v>990</v>
      </c>
      <c r="AQ7">
        <v>990</v>
      </c>
      <c r="AR7">
        <v>990</v>
      </c>
      <c r="AS7">
        <v>990</v>
      </c>
      <c r="AT7">
        <v>990</v>
      </c>
      <c r="AU7">
        <v>990</v>
      </c>
    </row>
    <row r="9" spans="1:73" x14ac:dyDescent="0.45">
      <c r="A9" s="33" t="s">
        <v>43</v>
      </c>
      <c r="F9">
        <f>F2-E2</f>
        <v>180</v>
      </c>
      <c r="G9">
        <f t="shared" ref="G9:AU14" si="0">G2-F2</f>
        <v>329</v>
      </c>
      <c r="H9">
        <f t="shared" si="0"/>
        <v>365</v>
      </c>
      <c r="I9">
        <f t="shared" si="0"/>
        <v>1291</v>
      </c>
      <c r="J9">
        <f t="shared" si="0"/>
        <v>840</v>
      </c>
      <c r="K9">
        <f t="shared" si="0"/>
        <v>1032</v>
      </c>
      <c r="L9">
        <f t="shared" si="0"/>
        <v>1220</v>
      </c>
      <c r="M9">
        <f t="shared" si="0"/>
        <v>1347</v>
      </c>
      <c r="N9">
        <f t="shared" si="0"/>
        <v>1921</v>
      </c>
      <c r="O9">
        <f t="shared" si="0"/>
        <v>2103</v>
      </c>
      <c r="P9">
        <f t="shared" si="0"/>
        <v>2345</v>
      </c>
      <c r="Q9">
        <f t="shared" si="0"/>
        <v>3156</v>
      </c>
      <c r="R9">
        <f t="shared" si="0"/>
        <v>5434</v>
      </c>
      <c r="S9">
        <f t="shared" si="0"/>
        <v>2841</v>
      </c>
      <c r="T9">
        <f t="shared" si="0"/>
        <v>2147</v>
      </c>
      <c r="U9">
        <f t="shared" si="0"/>
        <v>2531</v>
      </c>
      <c r="V9">
        <f t="shared" si="0"/>
        <v>2097</v>
      </c>
      <c r="W9">
        <f t="shared" si="0"/>
        <v>1638</v>
      </c>
      <c r="X9">
        <f t="shared" si="0"/>
        <v>14840</v>
      </c>
      <c r="Y9">
        <f t="shared" si="0"/>
        <v>3780</v>
      </c>
      <c r="Z9">
        <f t="shared" si="0"/>
        <v>2420</v>
      </c>
      <c r="AA9">
        <f t="shared" si="0"/>
        <v>1843</v>
      </c>
      <c r="AB9">
        <f t="shared" si="0"/>
        <v>1933</v>
      </c>
      <c r="AC9">
        <f t="shared" si="0"/>
        <v>1807</v>
      </c>
      <c r="AD9">
        <f t="shared" si="0"/>
        <v>1693</v>
      </c>
      <c r="AE9">
        <f t="shared" si="0"/>
        <v>349</v>
      </c>
      <c r="AF9">
        <f t="shared" si="0"/>
        <v>411</v>
      </c>
      <c r="AG9">
        <f t="shared" si="0"/>
        <v>220</v>
      </c>
      <c r="AH9">
        <f t="shared" si="0"/>
        <v>1422</v>
      </c>
      <c r="AI9">
        <f t="shared" si="0"/>
        <v>0</v>
      </c>
      <c r="AJ9">
        <f t="shared" si="0"/>
        <v>203</v>
      </c>
      <c r="AK9">
        <f t="shared" si="0"/>
        <v>499</v>
      </c>
      <c r="AL9">
        <f t="shared" si="0"/>
        <v>401</v>
      </c>
      <c r="AM9">
        <f t="shared" si="0"/>
        <v>409</v>
      </c>
      <c r="AN9">
        <f t="shared" si="0"/>
        <v>318</v>
      </c>
      <c r="AO9">
        <f t="shared" si="0"/>
        <v>423</v>
      </c>
      <c r="AP9">
        <f t="shared" si="0"/>
        <v>570</v>
      </c>
      <c r="AQ9">
        <f t="shared" si="0"/>
        <v>196</v>
      </c>
      <c r="AR9">
        <f t="shared" si="0"/>
        <v>114</v>
      </c>
      <c r="AS9">
        <f t="shared" si="0"/>
        <v>115</v>
      </c>
      <c r="AT9">
        <f t="shared" si="0"/>
        <v>134</v>
      </c>
      <c r="AU9">
        <f t="shared" si="0"/>
        <v>126</v>
      </c>
    </row>
    <row r="10" spans="1:73" x14ac:dyDescent="0.45">
      <c r="A10" s="33"/>
      <c r="F10">
        <f t="shared" ref="F10:F14" si="1">F3-E3</f>
        <v>19</v>
      </c>
      <c r="G10">
        <f t="shared" si="0"/>
        <v>42</v>
      </c>
      <c r="H10">
        <f t="shared" si="0"/>
        <v>24</v>
      </c>
      <c r="I10">
        <f t="shared" si="0"/>
        <v>45</v>
      </c>
      <c r="J10">
        <f t="shared" si="0"/>
        <v>123</v>
      </c>
      <c r="K10">
        <f t="shared" si="0"/>
        <v>132</v>
      </c>
      <c r="L10">
        <f t="shared" si="0"/>
        <v>109</v>
      </c>
      <c r="M10">
        <f t="shared" si="0"/>
        <v>62</v>
      </c>
      <c r="N10">
        <f t="shared" si="0"/>
        <v>62</v>
      </c>
      <c r="O10">
        <f t="shared" si="0"/>
        <v>63</v>
      </c>
      <c r="P10">
        <f t="shared" si="0"/>
        <v>105</v>
      </c>
      <c r="Q10">
        <f t="shared" si="0"/>
        <v>66</v>
      </c>
      <c r="R10">
        <f t="shared" si="0"/>
        <v>59</v>
      </c>
      <c r="S10">
        <f t="shared" si="0"/>
        <v>94</v>
      </c>
      <c r="T10">
        <f t="shared" si="0"/>
        <v>27</v>
      </c>
      <c r="U10">
        <f t="shared" si="0"/>
        <v>17</v>
      </c>
      <c r="V10">
        <f t="shared" si="0"/>
        <v>0</v>
      </c>
      <c r="W10">
        <f t="shared" si="0"/>
        <v>39</v>
      </c>
      <c r="X10">
        <f t="shared" si="0"/>
        <v>14</v>
      </c>
      <c r="Y10">
        <f t="shared" si="0"/>
        <v>10</v>
      </c>
      <c r="Z10">
        <f t="shared" si="0"/>
        <v>0</v>
      </c>
      <c r="AA10">
        <f t="shared" si="0"/>
        <v>7</v>
      </c>
      <c r="AB10">
        <f t="shared" si="0"/>
        <v>5</v>
      </c>
      <c r="AC10">
        <f t="shared" si="0"/>
        <v>4</v>
      </c>
      <c r="AD10">
        <f t="shared" si="0"/>
        <v>1</v>
      </c>
      <c r="AE10">
        <f t="shared" si="0"/>
        <v>2</v>
      </c>
      <c r="AF10">
        <f t="shared" si="0"/>
        <v>1</v>
      </c>
      <c r="AG10">
        <f t="shared" si="0"/>
        <v>28</v>
      </c>
      <c r="AH10">
        <f t="shared" si="0"/>
        <v>2</v>
      </c>
      <c r="AI10">
        <f t="shared" si="0"/>
        <v>0</v>
      </c>
      <c r="AJ10">
        <f t="shared" si="0"/>
        <v>0</v>
      </c>
      <c r="AK10">
        <f t="shared" si="0"/>
        <v>0</v>
      </c>
      <c r="AL10">
        <f t="shared" si="0"/>
        <v>0</v>
      </c>
      <c r="AM10">
        <f t="shared" si="0"/>
        <v>0</v>
      </c>
      <c r="AN10">
        <f t="shared" si="0"/>
        <v>0</v>
      </c>
      <c r="AO10">
        <f t="shared" si="0"/>
        <v>0</v>
      </c>
      <c r="AP10">
        <f t="shared" si="0"/>
        <v>0</v>
      </c>
      <c r="AQ10">
        <f t="shared" si="0"/>
        <v>1</v>
      </c>
      <c r="AR10">
        <f t="shared" si="0"/>
        <v>7</v>
      </c>
      <c r="AS10">
        <f t="shared" si="0"/>
        <v>0</v>
      </c>
      <c r="AT10">
        <f t="shared" si="0"/>
        <v>2</v>
      </c>
      <c r="AU10">
        <f t="shared" si="0"/>
        <v>0</v>
      </c>
    </row>
    <row r="11" spans="1:73" x14ac:dyDescent="0.45">
      <c r="A11" s="33"/>
      <c r="F11">
        <f t="shared" si="1"/>
        <v>25</v>
      </c>
      <c r="G11">
        <f t="shared" si="0"/>
        <v>33</v>
      </c>
      <c r="H11">
        <f t="shared" si="0"/>
        <v>40</v>
      </c>
      <c r="I11">
        <f t="shared" si="0"/>
        <v>56</v>
      </c>
      <c r="J11">
        <f t="shared" si="0"/>
        <v>34</v>
      </c>
      <c r="K11">
        <f t="shared" si="0"/>
        <v>70</v>
      </c>
      <c r="L11">
        <f t="shared" si="0"/>
        <v>82</v>
      </c>
      <c r="M11">
        <f t="shared" si="0"/>
        <v>142</v>
      </c>
      <c r="N11">
        <f t="shared" si="0"/>
        <v>69</v>
      </c>
      <c r="O11">
        <f t="shared" si="0"/>
        <v>121</v>
      </c>
      <c r="P11">
        <f t="shared" si="0"/>
        <v>72</v>
      </c>
      <c r="Q11">
        <f t="shared" si="0"/>
        <v>73</v>
      </c>
      <c r="R11">
        <f t="shared" si="0"/>
        <v>100</v>
      </c>
      <c r="S11">
        <f t="shared" si="0"/>
        <v>125</v>
      </c>
      <c r="T11">
        <f t="shared" si="0"/>
        <v>25</v>
      </c>
      <c r="U11">
        <f t="shared" si="0"/>
        <v>31</v>
      </c>
      <c r="V11">
        <f t="shared" si="0"/>
        <v>8</v>
      </c>
      <c r="W11">
        <f t="shared" si="0"/>
        <v>60</v>
      </c>
      <c r="X11">
        <f t="shared" si="0"/>
        <v>22</v>
      </c>
      <c r="Y11">
        <f t="shared" si="0"/>
        <v>20</v>
      </c>
      <c r="Z11">
        <f t="shared" si="0"/>
        <v>0</v>
      </c>
      <c r="AA11">
        <f t="shared" si="0"/>
        <v>33</v>
      </c>
      <c r="AB11">
        <f t="shared" si="0"/>
        <v>22</v>
      </c>
      <c r="AC11">
        <f t="shared" si="0"/>
        <v>6</v>
      </c>
      <c r="AD11">
        <f t="shared" si="0"/>
        <v>6</v>
      </c>
      <c r="AE11">
        <f t="shared" si="0"/>
        <v>3</v>
      </c>
      <c r="AF11">
        <f t="shared" si="0"/>
        <v>1</v>
      </c>
      <c r="AG11">
        <f t="shared" si="0"/>
        <v>1</v>
      </c>
      <c r="AH11">
        <f t="shared" si="0"/>
        <v>6</v>
      </c>
      <c r="AI11">
        <f t="shared" si="0"/>
        <v>3</v>
      </c>
      <c r="AJ11">
        <f t="shared" si="0"/>
        <v>3</v>
      </c>
      <c r="AK11">
        <f t="shared" si="0"/>
        <v>2</v>
      </c>
      <c r="AL11">
        <f t="shared" si="0"/>
        <v>0</v>
      </c>
      <c r="AM11">
        <f t="shared" si="0"/>
        <v>0</v>
      </c>
      <c r="AN11">
        <f t="shared" si="0"/>
        <v>1</v>
      </c>
      <c r="AO11">
        <f t="shared" si="0"/>
        <v>1</v>
      </c>
      <c r="AP11">
        <f t="shared" si="0"/>
        <v>0</v>
      </c>
      <c r="AQ11">
        <f t="shared" si="0"/>
        <v>1</v>
      </c>
      <c r="AR11">
        <f t="shared" si="0"/>
        <v>0</v>
      </c>
      <c r="AS11">
        <f t="shared" si="0"/>
        <v>0</v>
      </c>
      <c r="AT11">
        <f t="shared" si="0"/>
        <v>1</v>
      </c>
      <c r="AU11">
        <f t="shared" si="0"/>
        <v>1</v>
      </c>
    </row>
    <row r="12" spans="1:73" x14ac:dyDescent="0.45">
      <c r="A12" s="33"/>
      <c r="F12">
        <f t="shared" si="1"/>
        <v>19</v>
      </c>
      <c r="G12">
        <f t="shared" si="0"/>
        <v>26</v>
      </c>
      <c r="H12">
        <f t="shared" si="0"/>
        <v>31</v>
      </c>
      <c r="I12">
        <f t="shared" si="0"/>
        <v>43</v>
      </c>
      <c r="J12">
        <f t="shared" si="0"/>
        <v>78</v>
      </c>
      <c r="K12">
        <f t="shared" si="0"/>
        <v>56</v>
      </c>
      <c r="L12">
        <f t="shared" si="0"/>
        <v>55</v>
      </c>
      <c r="M12">
        <f t="shared" si="0"/>
        <v>57</v>
      </c>
      <c r="N12">
        <f t="shared" si="0"/>
        <v>74</v>
      </c>
      <c r="O12">
        <f t="shared" si="0"/>
        <v>58</v>
      </c>
      <c r="P12">
        <f t="shared" si="0"/>
        <v>72</v>
      </c>
      <c r="Q12">
        <f t="shared" si="0"/>
        <v>68</v>
      </c>
      <c r="R12">
        <f t="shared" si="0"/>
        <v>50</v>
      </c>
      <c r="S12">
        <f t="shared" si="0"/>
        <v>92</v>
      </c>
      <c r="T12">
        <f t="shared" si="0"/>
        <v>35</v>
      </c>
      <c r="U12">
        <f t="shared" si="0"/>
        <v>41</v>
      </c>
      <c r="V12">
        <f t="shared" si="0"/>
        <v>0</v>
      </c>
      <c r="W12">
        <f t="shared" si="0"/>
        <v>67</v>
      </c>
      <c r="X12">
        <f t="shared" si="0"/>
        <v>22</v>
      </c>
      <c r="Y12">
        <f t="shared" si="0"/>
        <v>20</v>
      </c>
      <c r="Z12">
        <f t="shared" si="0"/>
        <v>0</v>
      </c>
      <c r="AA12">
        <f t="shared" si="0"/>
        <v>13</v>
      </c>
      <c r="AB12">
        <f t="shared" si="0"/>
        <v>3</v>
      </c>
      <c r="AC12">
        <f t="shared" si="0"/>
        <v>2</v>
      </c>
      <c r="AD12">
        <f t="shared" si="0"/>
        <v>1</v>
      </c>
      <c r="AE12">
        <f t="shared" si="0"/>
        <v>1</v>
      </c>
      <c r="AF12">
        <f t="shared" si="0"/>
        <v>2</v>
      </c>
      <c r="AG12">
        <f t="shared" si="0"/>
        <v>1</v>
      </c>
      <c r="AH12">
        <f t="shared" si="0"/>
        <v>2</v>
      </c>
      <c r="AI12">
        <f t="shared" si="0"/>
        <v>3</v>
      </c>
      <c r="AJ12">
        <f t="shared" si="0"/>
        <v>0</v>
      </c>
      <c r="AK12">
        <f t="shared" si="0"/>
        <v>0</v>
      </c>
      <c r="AL12">
        <f t="shared" si="0"/>
        <v>0</v>
      </c>
      <c r="AM12">
        <f t="shared" si="0"/>
        <v>1</v>
      </c>
      <c r="AN12">
        <f t="shared" si="0"/>
        <v>0</v>
      </c>
      <c r="AO12">
        <f t="shared" si="0"/>
        <v>1</v>
      </c>
      <c r="AP12">
        <f t="shared" si="0"/>
        <v>0</v>
      </c>
      <c r="AQ12">
        <f t="shared" si="0"/>
        <v>0</v>
      </c>
      <c r="AR12">
        <f t="shared" si="0"/>
        <v>0</v>
      </c>
      <c r="AS12">
        <f t="shared" si="0"/>
        <v>0</v>
      </c>
      <c r="AT12">
        <f t="shared" si="0"/>
        <v>0</v>
      </c>
      <c r="AU12">
        <f t="shared" si="0"/>
        <v>0</v>
      </c>
    </row>
    <row r="13" spans="1:73" x14ac:dyDescent="0.45">
      <c r="A13" s="33"/>
      <c r="F13">
        <f t="shared" si="1"/>
        <v>23</v>
      </c>
      <c r="G13">
        <f t="shared" si="0"/>
        <v>51</v>
      </c>
      <c r="H13">
        <f t="shared" si="0"/>
        <v>45</v>
      </c>
      <c r="I13">
        <f t="shared" si="0"/>
        <v>40</v>
      </c>
      <c r="J13">
        <f t="shared" si="0"/>
        <v>38</v>
      </c>
      <c r="K13">
        <f t="shared" si="0"/>
        <v>72</v>
      </c>
      <c r="L13">
        <f t="shared" si="0"/>
        <v>74</v>
      </c>
      <c r="M13">
        <f t="shared" si="0"/>
        <v>70</v>
      </c>
      <c r="N13">
        <f t="shared" si="0"/>
        <v>71</v>
      </c>
      <c r="O13">
        <f t="shared" si="0"/>
        <v>73</v>
      </c>
      <c r="P13">
        <f t="shared" si="0"/>
        <v>109</v>
      </c>
      <c r="Q13">
        <f t="shared" si="0"/>
        <v>89</v>
      </c>
      <c r="R13">
        <f t="shared" si="0"/>
        <v>87</v>
      </c>
      <c r="S13">
        <f t="shared" si="0"/>
        <v>130</v>
      </c>
      <c r="T13">
        <f t="shared" si="0"/>
        <v>52</v>
      </c>
      <c r="U13">
        <f t="shared" si="0"/>
        <v>40</v>
      </c>
      <c r="V13">
        <f t="shared" si="0"/>
        <v>0</v>
      </c>
      <c r="W13">
        <f t="shared" si="0"/>
        <v>62</v>
      </c>
      <c r="X13">
        <f t="shared" si="0"/>
        <v>34</v>
      </c>
      <c r="Y13">
        <f t="shared" si="0"/>
        <v>15</v>
      </c>
      <c r="Z13">
        <f t="shared" si="0"/>
        <v>0</v>
      </c>
      <c r="AA13">
        <f t="shared" si="0"/>
        <v>28</v>
      </c>
      <c r="AB13">
        <f t="shared" si="0"/>
        <v>19</v>
      </c>
      <c r="AC13">
        <f t="shared" si="0"/>
        <v>15</v>
      </c>
      <c r="AD13">
        <f t="shared" si="0"/>
        <v>11</v>
      </c>
      <c r="AE13">
        <f t="shared" si="0"/>
        <v>5</v>
      </c>
      <c r="AF13">
        <f t="shared" si="0"/>
        <v>3</v>
      </c>
      <c r="AG13">
        <f t="shared" si="0"/>
        <v>2</v>
      </c>
      <c r="AH13">
        <f t="shared" si="0"/>
        <v>3</v>
      </c>
      <c r="AI13">
        <f t="shared" si="0"/>
        <v>1</v>
      </c>
      <c r="AJ13">
        <f t="shared" si="0"/>
        <v>0</v>
      </c>
      <c r="AK13">
        <f t="shared" si="0"/>
        <v>0</v>
      </c>
      <c r="AL13">
        <f t="shared" si="0"/>
        <v>0</v>
      </c>
      <c r="AM13">
        <f t="shared" si="0"/>
        <v>1</v>
      </c>
      <c r="AN13">
        <f t="shared" si="0"/>
        <v>0</v>
      </c>
      <c r="AO13">
        <f t="shared" si="0"/>
        <v>0</v>
      </c>
      <c r="AP13">
        <f t="shared" si="0"/>
        <v>0</v>
      </c>
      <c r="AQ13">
        <f t="shared" si="0"/>
        <v>0</v>
      </c>
      <c r="AR13">
        <f t="shared" si="0"/>
        <v>0</v>
      </c>
      <c r="AS13">
        <f t="shared" si="0"/>
        <v>0</v>
      </c>
      <c r="AT13">
        <f t="shared" si="0"/>
        <v>0</v>
      </c>
      <c r="AU13">
        <f t="shared" si="0"/>
        <v>0</v>
      </c>
    </row>
    <row r="14" spans="1:73" x14ac:dyDescent="0.45">
      <c r="F14">
        <f t="shared" si="1"/>
        <v>24</v>
      </c>
      <c r="G14">
        <f t="shared" si="0"/>
        <v>21</v>
      </c>
      <c r="H14">
        <f t="shared" si="0"/>
        <v>10</v>
      </c>
      <c r="I14">
        <f t="shared" si="0"/>
        <v>36</v>
      </c>
      <c r="J14">
        <f t="shared" si="0"/>
        <v>46</v>
      </c>
      <c r="K14">
        <f t="shared" si="0"/>
        <v>48</v>
      </c>
      <c r="L14">
        <f t="shared" si="0"/>
        <v>37</v>
      </c>
      <c r="M14">
        <f t="shared" si="0"/>
        <v>60</v>
      </c>
      <c r="N14">
        <f t="shared" si="0"/>
        <v>43</v>
      </c>
      <c r="O14">
        <f t="shared" si="0"/>
        <v>68</v>
      </c>
      <c r="P14">
        <f t="shared" si="0"/>
        <v>72</v>
      </c>
      <c r="Q14">
        <f t="shared" si="0"/>
        <v>50</v>
      </c>
      <c r="R14">
        <f t="shared" si="0"/>
        <v>61</v>
      </c>
      <c r="S14">
        <f t="shared" si="0"/>
        <v>142</v>
      </c>
      <c r="T14">
        <f t="shared" si="0"/>
        <v>46</v>
      </c>
      <c r="U14">
        <f t="shared" si="0"/>
        <v>51</v>
      </c>
      <c r="V14">
        <f t="shared" si="0"/>
        <v>0</v>
      </c>
      <c r="W14">
        <f>W7-V7</f>
        <v>59</v>
      </c>
      <c r="X14">
        <f>X7-W7</f>
        <v>21</v>
      </c>
      <c r="Y14">
        <f>Y7-X7</f>
        <v>24</v>
      </c>
      <c r="Z14">
        <f t="shared" si="0"/>
        <v>0</v>
      </c>
      <c r="AA14">
        <f t="shared" si="0"/>
        <v>16</v>
      </c>
      <c r="AB14">
        <f t="shared" si="0"/>
        <v>12</v>
      </c>
      <c r="AC14">
        <f t="shared" si="0"/>
        <v>11</v>
      </c>
      <c r="AD14">
        <f t="shared" si="0"/>
        <v>9</v>
      </c>
      <c r="AE14">
        <f t="shared" si="0"/>
        <v>4</v>
      </c>
      <c r="AF14">
        <f t="shared" si="0"/>
        <v>1</v>
      </c>
      <c r="AG14">
        <f t="shared" si="0"/>
        <v>1</v>
      </c>
      <c r="AH14">
        <f t="shared" si="0"/>
        <v>1</v>
      </c>
      <c r="AI14">
        <f t="shared" si="0"/>
        <v>0</v>
      </c>
      <c r="AJ14">
        <f t="shared" si="0"/>
        <v>0</v>
      </c>
      <c r="AK14">
        <f t="shared" si="0"/>
        <v>0</v>
      </c>
      <c r="AL14">
        <f t="shared" si="0"/>
        <v>0</v>
      </c>
      <c r="AM14">
        <f t="shared" si="0"/>
        <v>0</v>
      </c>
      <c r="AN14">
        <f t="shared" si="0"/>
        <v>1</v>
      </c>
      <c r="AO14">
        <f t="shared" si="0"/>
        <v>0</v>
      </c>
      <c r="AP14">
        <f t="shared" si="0"/>
        <v>0</v>
      </c>
      <c r="AQ14">
        <f t="shared" si="0"/>
        <v>0</v>
      </c>
      <c r="AR14">
        <f t="shared" si="0"/>
        <v>0</v>
      </c>
      <c r="AS14">
        <f t="shared" si="0"/>
        <v>0</v>
      </c>
      <c r="AT14">
        <f t="shared" si="0"/>
        <v>0</v>
      </c>
      <c r="AU14">
        <f t="shared" si="0"/>
        <v>0</v>
      </c>
    </row>
    <row r="16" spans="1:73" x14ac:dyDescent="0.45">
      <c r="A16" s="2" t="str">
        <f>A2</f>
        <v>Hubei</v>
      </c>
      <c r="B16" s="2"/>
      <c r="C16" s="2"/>
      <c r="D16" s="2"/>
      <c r="E16" s="2"/>
      <c r="F16" s="2">
        <f>(F2-E2)/E2</f>
        <v>0.32786885245901637</v>
      </c>
      <c r="G16" s="2">
        <f t="shared" ref="G16:AU21" si="2">(G2-F2)/F2</f>
        <v>0.45130315500685869</v>
      </c>
      <c r="H16" s="2">
        <f t="shared" si="2"/>
        <v>0.34499054820415881</v>
      </c>
      <c r="I16" s="2">
        <f t="shared" si="2"/>
        <v>0.90723822909346452</v>
      </c>
      <c r="J16" s="2">
        <f t="shared" si="2"/>
        <v>0.30950626381724394</v>
      </c>
      <c r="K16" s="2">
        <f t="shared" si="2"/>
        <v>0.29037703995498032</v>
      </c>
      <c r="L16" s="2">
        <f t="shared" si="2"/>
        <v>0.26602703881378109</v>
      </c>
      <c r="M16" s="2">
        <f t="shared" si="2"/>
        <v>0.2320013778849466</v>
      </c>
      <c r="N16" s="2">
        <f t="shared" si="2"/>
        <v>0.26855864672165525</v>
      </c>
      <c r="O16" s="2">
        <f t="shared" si="2"/>
        <v>0.23176107560061715</v>
      </c>
      <c r="P16" s="2">
        <f t="shared" si="2"/>
        <v>0.20980585130178045</v>
      </c>
      <c r="Q16" s="2">
        <f t="shared" si="2"/>
        <v>0.23339742641621061</v>
      </c>
      <c r="R16" s="2">
        <f t="shared" si="2"/>
        <v>0.32581844345844824</v>
      </c>
      <c r="S16" s="2">
        <f t="shared" si="2"/>
        <v>0.12848227206946455</v>
      </c>
      <c r="T16" s="2">
        <f t="shared" si="2"/>
        <v>8.6041758505991259E-2</v>
      </c>
      <c r="U16" s="2">
        <f t="shared" si="2"/>
        <v>9.3394833948339487E-2</v>
      </c>
      <c r="V16" s="2">
        <f t="shared" si="2"/>
        <v>7.0770476865444978E-2</v>
      </c>
      <c r="W16" s="2">
        <f t="shared" si="2"/>
        <v>5.1626323751891072E-2</v>
      </c>
      <c r="X16" s="2">
        <f t="shared" si="2"/>
        <v>0.44476413115147156</v>
      </c>
      <c r="Y16" s="2">
        <f t="shared" si="2"/>
        <v>7.841347550097498E-2</v>
      </c>
      <c r="Z16" s="2">
        <f t="shared" si="2"/>
        <v>4.6550994498518829E-2</v>
      </c>
      <c r="AA16" s="2">
        <f t="shared" si="2"/>
        <v>3.3874940263941479E-2</v>
      </c>
      <c r="AB16" s="2">
        <f t="shared" si="2"/>
        <v>3.4365055378762291E-2</v>
      </c>
      <c r="AC16" s="2">
        <f t="shared" si="2"/>
        <v>3.1057715444639235E-2</v>
      </c>
      <c r="AD16" s="2">
        <f t="shared" si="2"/>
        <v>2.8221840670789644E-2</v>
      </c>
      <c r="AE16" s="2">
        <f t="shared" si="2"/>
        <v>5.658052592328394E-3</v>
      </c>
      <c r="AF16" s="2">
        <f t="shared" si="2"/>
        <v>6.6257193983653333E-3</v>
      </c>
      <c r="AG16" s="2">
        <f t="shared" si="2"/>
        <v>3.523269594183402E-3</v>
      </c>
      <c r="AH16" s="2">
        <f t="shared" si="2"/>
        <v>2.2693179279308032E-2</v>
      </c>
      <c r="AI16" s="2">
        <f t="shared" si="2"/>
        <v>0</v>
      </c>
      <c r="AJ16" s="2">
        <f t="shared" si="2"/>
        <v>3.1677173709506274E-3</v>
      </c>
      <c r="AK16" s="2">
        <f t="shared" si="2"/>
        <v>7.7620669808826049E-3</v>
      </c>
      <c r="AL16" s="2">
        <f t="shared" si="2"/>
        <v>6.1896088661130494E-3</v>
      </c>
      <c r="AM16" s="2">
        <f t="shared" si="2"/>
        <v>6.2742571371592493E-3</v>
      </c>
      <c r="AN16" s="2">
        <f t="shared" si="2"/>
        <v>4.8478565766205258E-3</v>
      </c>
      <c r="AO16" s="2">
        <f t="shared" si="2"/>
        <v>6.4174530448766571E-3</v>
      </c>
      <c r="AP16" s="2">
        <f t="shared" si="2"/>
        <v>8.5924898623694172E-3</v>
      </c>
      <c r="AQ16" s="2">
        <f t="shared" si="2"/>
        <v>2.9294393710673026E-3</v>
      </c>
      <c r="AR16" s="2">
        <f t="shared" si="2"/>
        <v>1.6988808250003725E-3</v>
      </c>
      <c r="AS16" s="2">
        <f t="shared" si="2"/>
        <v>1.7108767127363613E-3</v>
      </c>
      <c r="AT16" s="2">
        <f t="shared" si="2"/>
        <v>1.990138418582546E-3</v>
      </c>
      <c r="AU16" s="2">
        <f t="shared" si="2"/>
        <v>1.867607387424777E-3</v>
      </c>
    </row>
    <row r="17" spans="1:47" x14ac:dyDescent="0.45">
      <c r="A17" s="2" t="str">
        <f t="shared" ref="A17:A20" si="3">A3</f>
        <v>Zhejiang</v>
      </c>
      <c r="B17" s="2"/>
      <c r="C17" s="2"/>
      <c r="D17" s="2"/>
      <c r="E17" s="2"/>
      <c r="F17" s="2">
        <f>(F3-E3)/E3</f>
        <v>0.44186046511627908</v>
      </c>
      <c r="G17" s="2">
        <f t="shared" si="2"/>
        <v>0.67741935483870963</v>
      </c>
      <c r="H17" s="2">
        <f t="shared" si="2"/>
        <v>0.23076923076923078</v>
      </c>
      <c r="I17" s="2">
        <f t="shared" si="2"/>
        <v>0.3515625</v>
      </c>
      <c r="J17" s="2">
        <f t="shared" si="2"/>
        <v>0.71098265895953761</v>
      </c>
      <c r="K17" s="2">
        <f t="shared" si="2"/>
        <v>0.44594594594594594</v>
      </c>
      <c r="L17" s="2">
        <f t="shared" si="2"/>
        <v>0.25467289719626168</v>
      </c>
      <c r="M17" s="2">
        <f t="shared" si="2"/>
        <v>0.1154562383612663</v>
      </c>
      <c r="N17" s="2">
        <f t="shared" si="2"/>
        <v>0.10350584307178631</v>
      </c>
      <c r="O17" s="2">
        <f t="shared" si="2"/>
        <v>9.5310136157337369E-2</v>
      </c>
      <c r="P17" s="2">
        <f t="shared" si="2"/>
        <v>0.14502762430939226</v>
      </c>
      <c r="Q17" s="2">
        <f t="shared" si="2"/>
        <v>7.9613992762364291E-2</v>
      </c>
      <c r="R17" s="2">
        <f t="shared" si="2"/>
        <v>6.5921787709497207E-2</v>
      </c>
      <c r="S17" s="2">
        <f t="shared" si="2"/>
        <v>9.853249475890985E-2</v>
      </c>
      <c r="T17" s="2">
        <f t="shared" si="2"/>
        <v>2.5763358778625955E-2</v>
      </c>
      <c r="U17" s="2">
        <f t="shared" si="2"/>
        <v>1.5813953488372091E-2</v>
      </c>
      <c r="V17" s="2">
        <f t="shared" si="2"/>
        <v>0</v>
      </c>
      <c r="W17" s="2">
        <f t="shared" si="2"/>
        <v>3.5714285714285712E-2</v>
      </c>
      <c r="X17" s="2">
        <f t="shared" si="2"/>
        <v>1.237842617152962E-2</v>
      </c>
      <c r="Y17" s="2">
        <f t="shared" si="2"/>
        <v>8.7336244541484712E-3</v>
      </c>
      <c r="Z17" s="2">
        <f t="shared" si="2"/>
        <v>0</v>
      </c>
      <c r="AA17" s="2">
        <f t="shared" si="2"/>
        <v>6.0606060606060606E-3</v>
      </c>
      <c r="AB17" s="2">
        <f t="shared" si="2"/>
        <v>4.3029259896729772E-3</v>
      </c>
      <c r="AC17" s="2">
        <f t="shared" si="2"/>
        <v>3.4275921165381321E-3</v>
      </c>
      <c r="AD17" s="2">
        <f t="shared" si="2"/>
        <v>8.5397096498719043E-4</v>
      </c>
      <c r="AE17" s="2">
        <f t="shared" si="2"/>
        <v>1.7064846416382253E-3</v>
      </c>
      <c r="AF17" s="2">
        <f t="shared" si="2"/>
        <v>8.5178875638841568E-4</v>
      </c>
      <c r="AG17" s="2">
        <f t="shared" si="2"/>
        <v>2.3829787234042554E-2</v>
      </c>
      <c r="AH17" s="2">
        <f t="shared" si="2"/>
        <v>1.6625103906899418E-3</v>
      </c>
      <c r="AI17" s="2">
        <f t="shared" si="2"/>
        <v>0</v>
      </c>
      <c r="AJ17" s="2">
        <f t="shared" si="2"/>
        <v>0</v>
      </c>
      <c r="AK17" s="2">
        <f t="shared" si="2"/>
        <v>0</v>
      </c>
      <c r="AL17" s="2">
        <f t="shared" si="2"/>
        <v>0</v>
      </c>
      <c r="AM17" s="2">
        <f t="shared" si="2"/>
        <v>0</v>
      </c>
      <c r="AN17" s="2">
        <f t="shared" si="2"/>
        <v>0</v>
      </c>
      <c r="AO17" s="2">
        <f t="shared" si="2"/>
        <v>0</v>
      </c>
      <c r="AP17" s="2">
        <f t="shared" si="2"/>
        <v>0</v>
      </c>
      <c r="AQ17" s="2">
        <f t="shared" si="2"/>
        <v>8.2987551867219915E-4</v>
      </c>
      <c r="AR17" s="2">
        <f t="shared" si="2"/>
        <v>5.8043117744610278E-3</v>
      </c>
      <c r="AS17" s="2">
        <f t="shared" si="2"/>
        <v>0</v>
      </c>
      <c r="AT17" s="2">
        <f t="shared" si="2"/>
        <v>1.6488046166529267E-3</v>
      </c>
      <c r="AU17" s="2">
        <f t="shared" si="2"/>
        <v>0</v>
      </c>
    </row>
    <row r="18" spans="1:47" x14ac:dyDescent="0.45">
      <c r="A18" s="2" t="str">
        <f t="shared" si="3"/>
        <v>Guangdong</v>
      </c>
      <c r="B18" s="2"/>
      <c r="C18" s="2"/>
      <c r="D18" s="2"/>
      <c r="F18" s="2">
        <f t="shared" ref="F18:F21" si="4">(F4-E4)/E4</f>
        <v>0.47169811320754718</v>
      </c>
      <c r="G18" s="2">
        <f t="shared" si="2"/>
        <v>0.42307692307692307</v>
      </c>
      <c r="H18" s="2">
        <f t="shared" si="2"/>
        <v>0.36036036036036034</v>
      </c>
      <c r="I18" s="2">
        <f t="shared" si="2"/>
        <v>0.37086092715231789</v>
      </c>
      <c r="J18" s="2">
        <f t="shared" si="2"/>
        <v>0.16425120772946861</v>
      </c>
      <c r="K18" s="2">
        <f t="shared" si="2"/>
        <v>0.29045643153526973</v>
      </c>
      <c r="L18" s="2">
        <f t="shared" si="2"/>
        <v>0.26366559485530544</v>
      </c>
      <c r="M18" s="2">
        <f t="shared" si="2"/>
        <v>0.361323155216285</v>
      </c>
      <c r="N18" s="2">
        <f t="shared" si="2"/>
        <v>0.12897196261682242</v>
      </c>
      <c r="O18" s="2">
        <f t="shared" si="2"/>
        <v>0.20033112582781457</v>
      </c>
      <c r="P18" s="2">
        <f t="shared" si="2"/>
        <v>9.9310344827586203E-2</v>
      </c>
      <c r="Q18" s="2">
        <f t="shared" si="2"/>
        <v>9.1593475533249688E-2</v>
      </c>
      <c r="R18" s="2">
        <f t="shared" si="2"/>
        <v>0.11494252873563218</v>
      </c>
      <c r="S18" s="2">
        <f t="shared" si="2"/>
        <v>0.12886597938144329</v>
      </c>
      <c r="T18" s="2">
        <f t="shared" si="2"/>
        <v>2.2831050228310501E-2</v>
      </c>
      <c r="U18" s="2">
        <f t="shared" si="2"/>
        <v>2.7678571428571427E-2</v>
      </c>
      <c r="V18" s="2">
        <f t="shared" si="2"/>
        <v>6.9504778453518675E-3</v>
      </c>
      <c r="W18" s="2">
        <f t="shared" si="2"/>
        <v>5.1768766177739428E-2</v>
      </c>
      <c r="X18" s="2">
        <f t="shared" si="2"/>
        <v>1.8047579983593111E-2</v>
      </c>
      <c r="Y18" s="2">
        <f t="shared" si="2"/>
        <v>1.6116035455278E-2</v>
      </c>
      <c r="Z18" s="2">
        <f t="shared" si="2"/>
        <v>0</v>
      </c>
      <c r="AA18" s="2">
        <f t="shared" si="2"/>
        <v>2.6169706582077717E-2</v>
      </c>
      <c r="AB18" s="2">
        <f t="shared" si="2"/>
        <v>1.7001545595054096E-2</v>
      </c>
      <c r="AC18" s="2">
        <f t="shared" si="2"/>
        <v>4.559270516717325E-3</v>
      </c>
      <c r="AD18" s="2">
        <f t="shared" si="2"/>
        <v>4.5385779122541605E-3</v>
      </c>
      <c r="AE18" s="2">
        <f t="shared" si="2"/>
        <v>2.2590361445783132E-3</v>
      </c>
      <c r="AF18" s="2">
        <f t="shared" si="2"/>
        <v>7.513148009015778E-4</v>
      </c>
      <c r="AG18" s="2">
        <f t="shared" si="2"/>
        <v>7.5075075075075074E-4</v>
      </c>
      <c r="AH18" s="2">
        <f t="shared" si="2"/>
        <v>4.5011252813203298E-3</v>
      </c>
      <c r="AI18" s="2">
        <f t="shared" si="2"/>
        <v>2.2404779686333084E-3</v>
      </c>
      <c r="AJ18" s="2">
        <f t="shared" si="2"/>
        <v>2.2354694485842027E-3</v>
      </c>
      <c r="AK18" s="2">
        <f t="shared" si="2"/>
        <v>1.4869888475836431E-3</v>
      </c>
      <c r="AL18" s="2">
        <f t="shared" si="2"/>
        <v>0</v>
      </c>
      <c r="AM18" s="2">
        <f t="shared" si="2"/>
        <v>0</v>
      </c>
      <c r="AN18" s="2">
        <f t="shared" si="2"/>
        <v>7.4239049740163323E-4</v>
      </c>
      <c r="AO18" s="2">
        <f t="shared" si="2"/>
        <v>7.4183976261127599E-4</v>
      </c>
      <c r="AP18" s="2">
        <f t="shared" si="2"/>
        <v>0</v>
      </c>
      <c r="AQ18" s="2">
        <f t="shared" si="2"/>
        <v>7.4128984432913266E-4</v>
      </c>
      <c r="AR18" s="2">
        <f t="shared" si="2"/>
        <v>0</v>
      </c>
      <c r="AS18" s="2">
        <f t="shared" si="2"/>
        <v>0</v>
      </c>
      <c r="AT18" s="2">
        <f t="shared" si="2"/>
        <v>7.407407407407407E-4</v>
      </c>
      <c r="AU18" s="2">
        <f t="shared" si="2"/>
        <v>7.4019245003700959E-4</v>
      </c>
    </row>
    <row r="19" spans="1:47" x14ac:dyDescent="0.45">
      <c r="A19" s="2" t="str">
        <f t="shared" si="3"/>
        <v>Hunan</v>
      </c>
      <c r="B19" s="2"/>
      <c r="C19" s="2"/>
      <c r="D19" s="2"/>
      <c r="F19" s="2">
        <f t="shared" si="4"/>
        <v>0.79166666666666663</v>
      </c>
      <c r="G19" s="2">
        <f t="shared" si="2"/>
        <v>0.60465116279069764</v>
      </c>
      <c r="H19" s="2">
        <f t="shared" si="2"/>
        <v>0.44927536231884058</v>
      </c>
      <c r="I19" s="2">
        <f t="shared" si="2"/>
        <v>0.43</v>
      </c>
      <c r="J19" s="2">
        <f t="shared" si="2"/>
        <v>0.54545454545454541</v>
      </c>
      <c r="K19" s="2">
        <f t="shared" si="2"/>
        <v>0.25339366515837103</v>
      </c>
      <c r="L19" s="2">
        <f t="shared" si="2"/>
        <v>0.19855595667870035</v>
      </c>
      <c r="M19" s="2">
        <f t="shared" si="2"/>
        <v>0.1716867469879518</v>
      </c>
      <c r="N19" s="2">
        <f t="shared" si="2"/>
        <v>0.19023136246786632</v>
      </c>
      <c r="O19" s="2">
        <f t="shared" si="2"/>
        <v>0.12526997840172785</v>
      </c>
      <c r="P19" s="2">
        <f t="shared" si="2"/>
        <v>0.13819577735124761</v>
      </c>
      <c r="Q19" s="2">
        <f t="shared" si="2"/>
        <v>0.11467116357504216</v>
      </c>
      <c r="R19" s="2">
        <f t="shared" si="2"/>
        <v>7.564296520423601E-2</v>
      </c>
      <c r="S19" s="2">
        <f t="shared" si="2"/>
        <v>0.12939521800281295</v>
      </c>
      <c r="T19" s="2">
        <f t="shared" si="2"/>
        <v>4.3586550435865505E-2</v>
      </c>
      <c r="U19" s="2">
        <f t="shared" si="2"/>
        <v>4.8926014319809072E-2</v>
      </c>
      <c r="V19" s="2">
        <f t="shared" si="2"/>
        <v>0</v>
      </c>
      <c r="W19" s="2">
        <f t="shared" si="2"/>
        <v>7.6222980659840733E-2</v>
      </c>
      <c r="X19" s="2">
        <f t="shared" si="2"/>
        <v>2.3255813953488372E-2</v>
      </c>
      <c r="Y19" s="2">
        <f t="shared" si="2"/>
        <v>2.0661157024793389E-2</v>
      </c>
      <c r="Z19" s="2">
        <f t="shared" si="2"/>
        <v>0</v>
      </c>
      <c r="AA19" s="2">
        <f t="shared" si="2"/>
        <v>1.3157894736842105E-2</v>
      </c>
      <c r="AB19" s="2">
        <f t="shared" si="2"/>
        <v>2.997002997002997E-3</v>
      </c>
      <c r="AC19" s="2">
        <f t="shared" si="2"/>
        <v>1.9920318725099601E-3</v>
      </c>
      <c r="AD19" s="2">
        <f t="shared" si="2"/>
        <v>9.9403578528827028E-4</v>
      </c>
      <c r="AE19" s="2">
        <f t="shared" si="2"/>
        <v>9.930486593843098E-4</v>
      </c>
      <c r="AF19" s="2">
        <f t="shared" si="2"/>
        <v>1.984126984126984E-3</v>
      </c>
      <c r="AG19" s="2">
        <f t="shared" si="2"/>
        <v>9.9009900990099011E-4</v>
      </c>
      <c r="AH19" s="2">
        <f t="shared" si="2"/>
        <v>1.9782393669634025E-3</v>
      </c>
      <c r="AI19" s="2">
        <f t="shared" si="2"/>
        <v>2.9615004935834156E-3</v>
      </c>
      <c r="AJ19" s="2">
        <f t="shared" si="2"/>
        <v>0</v>
      </c>
      <c r="AK19" s="2">
        <f t="shared" si="2"/>
        <v>0</v>
      </c>
      <c r="AL19" s="2">
        <f t="shared" si="2"/>
        <v>0</v>
      </c>
      <c r="AM19" s="2">
        <f t="shared" si="2"/>
        <v>9.8425196850393699E-4</v>
      </c>
      <c r="AN19" s="2">
        <f t="shared" si="2"/>
        <v>0</v>
      </c>
      <c r="AO19" s="2">
        <f t="shared" si="2"/>
        <v>9.8328416912487715E-4</v>
      </c>
      <c r="AP19" s="2">
        <f t="shared" si="2"/>
        <v>0</v>
      </c>
      <c r="AQ19" s="2">
        <f t="shared" si="2"/>
        <v>0</v>
      </c>
      <c r="AR19" s="2">
        <f t="shared" si="2"/>
        <v>0</v>
      </c>
      <c r="AS19" s="2">
        <f t="shared" si="2"/>
        <v>0</v>
      </c>
      <c r="AT19" s="2">
        <f t="shared" si="2"/>
        <v>0</v>
      </c>
      <c r="AU19" s="2">
        <f t="shared" si="2"/>
        <v>0</v>
      </c>
    </row>
    <row r="20" spans="1:47" x14ac:dyDescent="0.45">
      <c r="A20" s="2" t="str">
        <f t="shared" si="3"/>
        <v>Henan</v>
      </c>
      <c r="B20" s="2"/>
      <c r="C20" s="2"/>
      <c r="D20" s="2"/>
      <c r="F20" s="2">
        <f t="shared" si="4"/>
        <v>2.5555555555555554</v>
      </c>
      <c r="G20" s="2">
        <f t="shared" si="2"/>
        <v>1.59375</v>
      </c>
      <c r="H20" s="2">
        <f t="shared" si="2"/>
        <v>0.54216867469879515</v>
      </c>
      <c r="I20" s="2">
        <f t="shared" si="2"/>
        <v>0.3125</v>
      </c>
      <c r="J20" s="2">
        <f t="shared" si="2"/>
        <v>0.22619047619047619</v>
      </c>
      <c r="K20" s="2">
        <f t="shared" si="2"/>
        <v>0.34951456310679613</v>
      </c>
      <c r="L20" s="2">
        <f t="shared" si="2"/>
        <v>0.26618705035971224</v>
      </c>
      <c r="M20" s="2">
        <f t="shared" si="2"/>
        <v>0.19886363636363635</v>
      </c>
      <c r="N20" s="2">
        <f t="shared" si="2"/>
        <v>0.16824644549763032</v>
      </c>
      <c r="O20" s="2">
        <f t="shared" si="2"/>
        <v>0.14807302231237324</v>
      </c>
      <c r="P20" s="2">
        <f t="shared" si="2"/>
        <v>0.19257950530035337</v>
      </c>
      <c r="Q20" s="2">
        <f t="shared" si="2"/>
        <v>0.13185185185185186</v>
      </c>
      <c r="R20" s="2">
        <f t="shared" si="2"/>
        <v>0.11387434554973822</v>
      </c>
      <c r="S20" s="2">
        <f t="shared" si="2"/>
        <v>0.15276145710928318</v>
      </c>
      <c r="T20" s="2">
        <f t="shared" si="2"/>
        <v>5.3007135575942915E-2</v>
      </c>
      <c r="U20" s="2">
        <f t="shared" si="2"/>
        <v>3.8722168441432718E-2</v>
      </c>
      <c r="V20" s="2">
        <f t="shared" si="2"/>
        <v>0</v>
      </c>
      <c r="W20" s="2">
        <f t="shared" si="2"/>
        <v>5.778191985088537E-2</v>
      </c>
      <c r="X20" s="2">
        <f t="shared" si="2"/>
        <v>2.9955947136563875E-2</v>
      </c>
      <c r="Y20" s="2">
        <f t="shared" si="2"/>
        <v>1.2831479897348161E-2</v>
      </c>
      <c r="Z20" s="2">
        <f t="shared" si="2"/>
        <v>0</v>
      </c>
      <c r="AA20" s="2">
        <f t="shared" si="2"/>
        <v>2.364864864864865E-2</v>
      </c>
      <c r="AB20" s="2">
        <f t="shared" si="2"/>
        <v>1.5676567656765675E-2</v>
      </c>
      <c r="AC20" s="2">
        <f t="shared" si="2"/>
        <v>1.2185215272136474E-2</v>
      </c>
      <c r="AD20" s="2">
        <f t="shared" si="2"/>
        <v>8.8282504012841094E-3</v>
      </c>
      <c r="AE20" s="2">
        <f t="shared" si="2"/>
        <v>3.977724741447892E-3</v>
      </c>
      <c r="AF20" s="2">
        <f t="shared" si="2"/>
        <v>2.3771790808240888E-3</v>
      </c>
      <c r="AG20" s="2">
        <f t="shared" si="2"/>
        <v>1.5810276679841897E-3</v>
      </c>
      <c r="AH20" s="2">
        <f t="shared" si="2"/>
        <v>2.3677979479084454E-3</v>
      </c>
      <c r="AI20" s="2">
        <f t="shared" si="2"/>
        <v>7.874015748031496E-4</v>
      </c>
      <c r="AJ20" s="2">
        <f t="shared" si="2"/>
        <v>0</v>
      </c>
      <c r="AK20" s="2">
        <f t="shared" si="2"/>
        <v>0</v>
      </c>
      <c r="AL20" s="2">
        <f t="shared" si="2"/>
        <v>0</v>
      </c>
      <c r="AM20" s="2">
        <f t="shared" si="2"/>
        <v>7.8678206136900079E-4</v>
      </c>
      <c r="AN20" s="2">
        <f t="shared" si="2"/>
        <v>0</v>
      </c>
      <c r="AO20" s="2">
        <f t="shared" si="2"/>
        <v>0</v>
      </c>
      <c r="AP20" s="2">
        <f t="shared" si="2"/>
        <v>0</v>
      </c>
      <c r="AQ20" s="2">
        <f t="shared" si="2"/>
        <v>0</v>
      </c>
      <c r="AR20" s="2">
        <f t="shared" si="2"/>
        <v>0</v>
      </c>
      <c r="AS20" s="2">
        <f t="shared" si="2"/>
        <v>0</v>
      </c>
      <c r="AT20" s="2">
        <f t="shared" si="2"/>
        <v>0</v>
      </c>
      <c r="AU20" s="2">
        <f t="shared" si="2"/>
        <v>0</v>
      </c>
    </row>
    <row r="21" spans="1:47" x14ac:dyDescent="0.45">
      <c r="A21" s="2" t="str">
        <f>A7</f>
        <v>Anhui</v>
      </c>
      <c r="B21" s="2"/>
      <c r="C21" s="2"/>
      <c r="D21" s="2"/>
      <c r="F21" s="2">
        <f t="shared" si="4"/>
        <v>1.6</v>
      </c>
      <c r="G21" s="2">
        <f t="shared" si="2"/>
        <v>0.53846153846153844</v>
      </c>
      <c r="H21" s="2">
        <f t="shared" si="2"/>
        <v>0.16666666666666666</v>
      </c>
      <c r="I21" s="2">
        <f t="shared" si="2"/>
        <v>0.51428571428571423</v>
      </c>
      <c r="J21" s="2">
        <f t="shared" si="2"/>
        <v>0.43396226415094341</v>
      </c>
      <c r="K21" s="2">
        <f t="shared" si="2"/>
        <v>0.31578947368421051</v>
      </c>
      <c r="L21" s="2">
        <f t="shared" si="2"/>
        <v>0.185</v>
      </c>
      <c r="M21" s="2">
        <f t="shared" si="2"/>
        <v>0.25316455696202533</v>
      </c>
      <c r="N21" s="2">
        <f t="shared" si="2"/>
        <v>0.14478114478114479</v>
      </c>
      <c r="O21" s="2">
        <f t="shared" si="2"/>
        <v>0.2</v>
      </c>
      <c r="P21" s="2">
        <f t="shared" si="2"/>
        <v>0.17647058823529413</v>
      </c>
      <c r="Q21" s="2">
        <f t="shared" si="2"/>
        <v>0.10416666666666667</v>
      </c>
      <c r="R21" s="2">
        <f t="shared" si="2"/>
        <v>0.11509433962264151</v>
      </c>
      <c r="S21" s="2">
        <f t="shared" si="2"/>
        <v>0.24027072758037224</v>
      </c>
      <c r="T21" s="2">
        <f t="shared" si="2"/>
        <v>6.2755798090040935E-2</v>
      </c>
      <c r="U21" s="2">
        <f t="shared" si="2"/>
        <v>6.5468549422336333E-2</v>
      </c>
      <c r="V21" s="2">
        <f t="shared" si="2"/>
        <v>0</v>
      </c>
      <c r="W21" s="2">
        <f t="shared" si="2"/>
        <v>7.1084337349397592E-2</v>
      </c>
      <c r="X21" s="2">
        <f t="shared" si="2"/>
        <v>2.3622047244094488E-2</v>
      </c>
      <c r="Y21" s="2">
        <f t="shared" si="2"/>
        <v>2.6373626373626374E-2</v>
      </c>
      <c r="Z21" s="2">
        <f t="shared" si="2"/>
        <v>0</v>
      </c>
      <c r="AA21" s="2">
        <f t="shared" si="2"/>
        <v>1.7130620985010708E-2</v>
      </c>
      <c r="AB21" s="2">
        <f t="shared" si="2"/>
        <v>1.2631578947368421E-2</v>
      </c>
      <c r="AC21" s="2">
        <f t="shared" si="2"/>
        <v>1.1434511434511435E-2</v>
      </c>
      <c r="AD21" s="2">
        <f t="shared" si="2"/>
        <v>9.249743062692703E-3</v>
      </c>
      <c r="AE21" s="2">
        <f t="shared" si="2"/>
        <v>4.0733197556008143E-3</v>
      </c>
      <c r="AF21" s="2">
        <f t="shared" si="2"/>
        <v>1.0141987829614604E-3</v>
      </c>
      <c r="AG21" s="2">
        <f t="shared" si="2"/>
        <v>1.0131712259371835E-3</v>
      </c>
      <c r="AH21" s="2">
        <f t="shared" si="2"/>
        <v>1.0121457489878543E-3</v>
      </c>
      <c r="AI21" s="2">
        <f t="shared" si="2"/>
        <v>0</v>
      </c>
      <c r="AJ21" s="2">
        <f t="shared" si="2"/>
        <v>0</v>
      </c>
      <c r="AK21" s="2">
        <f t="shared" si="2"/>
        <v>0</v>
      </c>
      <c r="AL21" s="2">
        <f t="shared" si="2"/>
        <v>0</v>
      </c>
      <c r="AM21" s="2">
        <f t="shared" si="2"/>
        <v>0</v>
      </c>
      <c r="AN21" s="2">
        <f t="shared" si="2"/>
        <v>1.0111223458038423E-3</v>
      </c>
      <c r="AO21" s="2">
        <f t="shared" si="2"/>
        <v>0</v>
      </c>
      <c r="AP21" s="2">
        <f t="shared" si="2"/>
        <v>0</v>
      </c>
      <c r="AQ21" s="2">
        <f t="shared" si="2"/>
        <v>0</v>
      </c>
      <c r="AR21" s="2">
        <f t="shared" si="2"/>
        <v>0</v>
      </c>
      <c r="AS21" s="2">
        <f t="shared" si="2"/>
        <v>0</v>
      </c>
      <c r="AT21" s="2">
        <f t="shared" si="2"/>
        <v>0</v>
      </c>
      <c r="AU21" s="2">
        <f t="shared" si="2"/>
        <v>0</v>
      </c>
    </row>
    <row r="26" spans="1:47" x14ac:dyDescent="0.45">
      <c r="A26" t="s">
        <v>44</v>
      </c>
      <c r="M26">
        <v>13</v>
      </c>
      <c r="N26">
        <v>18</v>
      </c>
      <c r="O26">
        <v>18</v>
      </c>
      <c r="P26">
        <v>18</v>
      </c>
      <c r="Q26">
        <v>18</v>
      </c>
      <c r="R26">
        <v>28</v>
      </c>
      <c r="S26">
        <v>28</v>
      </c>
      <c r="T26">
        <v>30</v>
      </c>
      <c r="U26">
        <v>40</v>
      </c>
      <c r="V26">
        <v>43</v>
      </c>
      <c r="W26">
        <v>45</v>
      </c>
      <c r="X26">
        <v>47</v>
      </c>
      <c r="Y26">
        <v>50</v>
      </c>
      <c r="Z26">
        <v>58</v>
      </c>
      <c r="AA26">
        <v>67</v>
      </c>
      <c r="AB26">
        <v>72</v>
      </c>
      <c r="AC26">
        <v>75</v>
      </c>
      <c r="AD26">
        <v>77</v>
      </c>
      <c r="AE26">
        <v>81</v>
      </c>
      <c r="AF26">
        <v>84</v>
      </c>
      <c r="AG26">
        <v>84</v>
      </c>
      <c r="AH26">
        <v>85</v>
      </c>
      <c r="AI26">
        <v>89</v>
      </c>
      <c r="AJ26">
        <v>89</v>
      </c>
      <c r="AK26">
        <v>91</v>
      </c>
      <c r="AL26">
        <v>93</v>
      </c>
      <c r="AM26">
        <v>93</v>
      </c>
      <c r="AN26">
        <v>93</v>
      </c>
      <c r="AO26">
        <v>102</v>
      </c>
      <c r="AP26">
        <v>106</v>
      </c>
      <c r="AQ26">
        <v>108</v>
      </c>
      <c r="AR26">
        <v>110</v>
      </c>
      <c r="AS26">
        <v>110</v>
      </c>
      <c r="AT26">
        <v>117</v>
      </c>
      <c r="AU26">
        <v>130</v>
      </c>
    </row>
    <row r="27" spans="1:47" x14ac:dyDescent="0.45">
      <c r="A27" t="s">
        <v>45</v>
      </c>
      <c r="M27">
        <v>19</v>
      </c>
      <c r="N27">
        <v>19</v>
      </c>
      <c r="O27">
        <v>19</v>
      </c>
      <c r="P27">
        <v>19</v>
      </c>
      <c r="Q27">
        <v>19</v>
      </c>
      <c r="R27">
        <v>25</v>
      </c>
      <c r="S27">
        <v>25</v>
      </c>
      <c r="T27">
        <v>25</v>
      </c>
      <c r="U27">
        <v>32</v>
      </c>
      <c r="V27">
        <v>32</v>
      </c>
      <c r="W27">
        <v>32</v>
      </c>
      <c r="X27">
        <v>33</v>
      </c>
      <c r="Y27">
        <v>33</v>
      </c>
      <c r="Z27">
        <v>33</v>
      </c>
      <c r="AA27">
        <v>33</v>
      </c>
      <c r="AB27">
        <v>33</v>
      </c>
      <c r="AC27">
        <v>34</v>
      </c>
      <c r="AD27">
        <v>35</v>
      </c>
      <c r="AE27">
        <v>35</v>
      </c>
      <c r="AF27">
        <v>35</v>
      </c>
      <c r="AG27">
        <v>35</v>
      </c>
      <c r="AH27">
        <v>35</v>
      </c>
      <c r="AI27">
        <v>35</v>
      </c>
      <c r="AJ27">
        <v>35</v>
      </c>
      <c r="AK27">
        <v>37</v>
      </c>
      <c r="AL27">
        <v>40</v>
      </c>
      <c r="AM27">
        <v>40</v>
      </c>
      <c r="AN27">
        <v>41</v>
      </c>
      <c r="AO27">
        <v>42</v>
      </c>
      <c r="AP27">
        <v>42</v>
      </c>
      <c r="AQ27">
        <v>43</v>
      </c>
      <c r="AR27">
        <v>43</v>
      </c>
      <c r="AS27">
        <v>43</v>
      </c>
      <c r="AT27">
        <v>47</v>
      </c>
      <c r="AU27">
        <v>48</v>
      </c>
    </row>
    <row r="28" spans="1:47" x14ac:dyDescent="0.45">
      <c r="A28" t="s">
        <v>46</v>
      </c>
      <c r="M28">
        <v>12</v>
      </c>
      <c r="N28">
        <v>13</v>
      </c>
      <c r="O28">
        <v>15</v>
      </c>
      <c r="P28">
        <v>15</v>
      </c>
      <c r="Q28">
        <v>17</v>
      </c>
      <c r="R28">
        <v>21</v>
      </c>
      <c r="S28">
        <v>24</v>
      </c>
      <c r="T28">
        <v>25</v>
      </c>
      <c r="U28">
        <v>26</v>
      </c>
      <c r="V28">
        <v>36</v>
      </c>
      <c r="W28">
        <v>38</v>
      </c>
      <c r="X28">
        <v>49</v>
      </c>
      <c r="Y28">
        <v>50</v>
      </c>
      <c r="Z28">
        <v>53</v>
      </c>
      <c r="AA28">
        <v>56</v>
      </c>
      <c r="AB28">
        <v>56</v>
      </c>
      <c r="AC28">
        <v>57</v>
      </c>
      <c r="AD28">
        <v>60</v>
      </c>
      <c r="AE28">
        <v>62</v>
      </c>
      <c r="AF28">
        <v>63</v>
      </c>
      <c r="AG28">
        <v>68</v>
      </c>
      <c r="AH28">
        <v>69</v>
      </c>
      <c r="AI28">
        <v>74</v>
      </c>
      <c r="AJ28">
        <v>79</v>
      </c>
      <c r="AK28">
        <v>84</v>
      </c>
      <c r="AL28">
        <v>91</v>
      </c>
      <c r="AM28">
        <v>92</v>
      </c>
      <c r="AN28">
        <v>94</v>
      </c>
      <c r="AO28">
        <v>95</v>
      </c>
      <c r="AP28">
        <v>96</v>
      </c>
      <c r="AQ28">
        <v>100</v>
      </c>
      <c r="AR28">
        <v>100</v>
      </c>
      <c r="AS28">
        <v>105</v>
      </c>
      <c r="AT28">
        <v>105</v>
      </c>
      <c r="AU28">
        <v>107</v>
      </c>
    </row>
    <row r="29" spans="1:47" x14ac:dyDescent="0.45">
      <c r="A29" t="s">
        <v>47</v>
      </c>
      <c r="M29">
        <v>15</v>
      </c>
      <c r="N29">
        <v>17</v>
      </c>
      <c r="O29">
        <v>20</v>
      </c>
      <c r="P29">
        <v>20</v>
      </c>
      <c r="Q29">
        <v>20</v>
      </c>
      <c r="R29">
        <v>22</v>
      </c>
      <c r="S29">
        <v>25</v>
      </c>
      <c r="T29">
        <v>25</v>
      </c>
      <c r="U29">
        <v>25</v>
      </c>
      <c r="V29">
        <v>26</v>
      </c>
      <c r="W29">
        <v>26</v>
      </c>
      <c r="X29">
        <v>26</v>
      </c>
      <c r="Y29">
        <v>28</v>
      </c>
      <c r="Z29">
        <v>28</v>
      </c>
      <c r="AA29">
        <v>29</v>
      </c>
      <c r="AB29">
        <v>43</v>
      </c>
      <c r="AC29">
        <v>59</v>
      </c>
      <c r="AD29">
        <v>66</v>
      </c>
      <c r="AE29">
        <v>74</v>
      </c>
      <c r="AF29">
        <v>84</v>
      </c>
      <c r="AG29">
        <v>94</v>
      </c>
      <c r="AH29">
        <v>122</v>
      </c>
      <c r="AI29">
        <v>147</v>
      </c>
      <c r="AJ29">
        <v>159</v>
      </c>
      <c r="AK29">
        <v>170</v>
      </c>
      <c r="AL29">
        <v>189</v>
      </c>
      <c r="AM29">
        <v>214</v>
      </c>
      <c r="AN29">
        <v>228</v>
      </c>
      <c r="AO29">
        <v>241</v>
      </c>
      <c r="AP29">
        <v>256</v>
      </c>
      <c r="AQ29">
        <v>274</v>
      </c>
      <c r="AR29">
        <v>293</v>
      </c>
      <c r="AS29">
        <v>331</v>
      </c>
      <c r="AT29">
        <v>360</v>
      </c>
      <c r="AU29">
        <v>420</v>
      </c>
    </row>
    <row r="30" spans="1:47" x14ac:dyDescent="0.45">
      <c r="A30" t="s">
        <v>48</v>
      </c>
      <c r="M30">
        <v>10</v>
      </c>
      <c r="N30">
        <v>10</v>
      </c>
      <c r="O30">
        <v>10</v>
      </c>
      <c r="P30">
        <v>10</v>
      </c>
      <c r="Q30">
        <v>10</v>
      </c>
      <c r="R30">
        <v>11</v>
      </c>
      <c r="S30">
        <v>16</v>
      </c>
      <c r="T30">
        <v>16</v>
      </c>
      <c r="U30">
        <v>17</v>
      </c>
      <c r="V30">
        <v>18</v>
      </c>
      <c r="W30">
        <v>18</v>
      </c>
      <c r="X30">
        <v>18</v>
      </c>
      <c r="Y30">
        <v>18</v>
      </c>
      <c r="Z30">
        <v>18</v>
      </c>
      <c r="AA30">
        <v>18</v>
      </c>
      <c r="AB30">
        <v>18</v>
      </c>
      <c r="AC30">
        <v>20</v>
      </c>
      <c r="AD30">
        <v>22</v>
      </c>
      <c r="AE30">
        <v>22</v>
      </c>
      <c r="AF30">
        <v>23</v>
      </c>
      <c r="AG30">
        <v>24</v>
      </c>
    </row>
    <row r="31" spans="1:47" x14ac:dyDescent="0.45">
      <c r="A31" t="s">
        <v>49</v>
      </c>
      <c r="M31">
        <v>5</v>
      </c>
      <c r="N31">
        <v>7</v>
      </c>
      <c r="O31">
        <v>10</v>
      </c>
      <c r="P31">
        <v>10</v>
      </c>
      <c r="Q31">
        <v>12</v>
      </c>
      <c r="R31">
        <v>12</v>
      </c>
      <c r="S31">
        <v>12</v>
      </c>
      <c r="T31">
        <v>12</v>
      </c>
      <c r="U31">
        <v>13</v>
      </c>
      <c r="V31">
        <v>14</v>
      </c>
      <c r="W31">
        <v>14</v>
      </c>
      <c r="X31">
        <v>16</v>
      </c>
      <c r="Y31">
        <v>16</v>
      </c>
      <c r="Z31">
        <v>16</v>
      </c>
      <c r="AA31">
        <v>16</v>
      </c>
      <c r="AB31">
        <v>16</v>
      </c>
      <c r="AC31">
        <v>16</v>
      </c>
      <c r="AD31">
        <v>16</v>
      </c>
      <c r="AE31">
        <v>16</v>
      </c>
      <c r="AF31">
        <v>16</v>
      </c>
      <c r="AG31">
        <v>16</v>
      </c>
      <c r="AH31">
        <v>16</v>
      </c>
      <c r="AI31">
        <v>16</v>
      </c>
      <c r="AJ31">
        <v>16</v>
      </c>
      <c r="AK31">
        <v>17</v>
      </c>
      <c r="AL31">
        <v>27</v>
      </c>
      <c r="AM31">
        <v>46</v>
      </c>
      <c r="AN31">
        <v>48</v>
      </c>
      <c r="AO31">
        <v>79</v>
      </c>
      <c r="AP31">
        <v>130</v>
      </c>
      <c r="AQ31">
        <v>159</v>
      </c>
      <c r="AR31">
        <v>196</v>
      </c>
      <c r="AS31">
        <v>262</v>
      </c>
      <c r="AT31">
        <v>482</v>
      </c>
      <c r="AU31">
        <v>670</v>
      </c>
    </row>
    <row r="32" spans="1:47" x14ac:dyDescent="0.45">
      <c r="A32" t="s">
        <v>50</v>
      </c>
      <c r="M32">
        <v>11</v>
      </c>
      <c r="N32">
        <v>12</v>
      </c>
      <c r="O32">
        <v>15</v>
      </c>
      <c r="P32">
        <v>15</v>
      </c>
      <c r="Q32">
        <v>16</v>
      </c>
      <c r="R32">
        <v>19</v>
      </c>
      <c r="S32">
        <v>23</v>
      </c>
      <c r="T32">
        <v>24</v>
      </c>
      <c r="U32">
        <v>24</v>
      </c>
      <c r="V32">
        <v>25</v>
      </c>
      <c r="W32">
        <v>27</v>
      </c>
      <c r="X32">
        <v>28</v>
      </c>
      <c r="Y32">
        <v>28</v>
      </c>
      <c r="Z32">
        <v>28</v>
      </c>
      <c r="AA32">
        <v>28</v>
      </c>
      <c r="AB32">
        <v>28</v>
      </c>
      <c r="AC32">
        <v>29</v>
      </c>
      <c r="AD32">
        <v>30</v>
      </c>
      <c r="AE32">
        <v>31</v>
      </c>
      <c r="AF32">
        <v>31</v>
      </c>
      <c r="AG32">
        <v>104</v>
      </c>
      <c r="AH32">
        <v>433</v>
      </c>
      <c r="AI32">
        <v>602</v>
      </c>
      <c r="AJ32">
        <v>833</v>
      </c>
      <c r="AK32">
        <v>977</v>
      </c>
      <c r="AL32">
        <v>1261</v>
      </c>
      <c r="AM32">
        <v>1766</v>
      </c>
      <c r="AN32">
        <v>2337</v>
      </c>
      <c r="AO32">
        <v>3150</v>
      </c>
      <c r="AP32">
        <v>3736</v>
      </c>
      <c r="AQ32">
        <v>4335</v>
      </c>
      <c r="AR32">
        <v>5186</v>
      </c>
      <c r="AS32">
        <v>5621</v>
      </c>
      <c r="AT32">
        <v>6088</v>
      </c>
      <c r="AU32">
        <v>6593</v>
      </c>
    </row>
    <row r="33" spans="1:47" x14ac:dyDescent="0.45">
      <c r="A33" t="s">
        <v>51</v>
      </c>
      <c r="M33">
        <v>2</v>
      </c>
      <c r="N33">
        <v>2</v>
      </c>
      <c r="O33">
        <v>2</v>
      </c>
      <c r="P33">
        <v>2</v>
      </c>
      <c r="Q33">
        <v>2</v>
      </c>
      <c r="R33">
        <v>2</v>
      </c>
      <c r="S33">
        <v>2</v>
      </c>
      <c r="T33">
        <v>3</v>
      </c>
      <c r="U33">
        <v>3</v>
      </c>
      <c r="V33">
        <v>3</v>
      </c>
      <c r="W33">
        <v>3</v>
      </c>
      <c r="X33">
        <v>3</v>
      </c>
      <c r="Y33">
        <v>3</v>
      </c>
      <c r="Z33">
        <v>3</v>
      </c>
      <c r="AA33">
        <v>3</v>
      </c>
      <c r="AB33">
        <v>3</v>
      </c>
      <c r="AC33">
        <v>3</v>
      </c>
      <c r="AD33">
        <v>3</v>
      </c>
      <c r="AE33">
        <v>3</v>
      </c>
      <c r="AF33">
        <v>3</v>
      </c>
      <c r="AG33">
        <v>3</v>
      </c>
      <c r="AH33">
        <v>62</v>
      </c>
      <c r="AI33">
        <v>155</v>
      </c>
      <c r="AJ33">
        <v>229</v>
      </c>
      <c r="AK33">
        <v>322</v>
      </c>
      <c r="AL33">
        <v>453</v>
      </c>
      <c r="AM33">
        <v>655</v>
      </c>
      <c r="AN33">
        <v>888</v>
      </c>
      <c r="AO33">
        <v>1128</v>
      </c>
      <c r="AP33">
        <v>1694</v>
      </c>
      <c r="AQ33">
        <v>2036</v>
      </c>
      <c r="AR33">
        <v>2502</v>
      </c>
      <c r="AS33">
        <v>3089</v>
      </c>
      <c r="AT33">
        <v>3858</v>
      </c>
      <c r="AU33">
        <v>4636</v>
      </c>
    </row>
    <row r="34" spans="1:47" x14ac:dyDescent="0.45">
      <c r="A34" t="s">
        <v>52</v>
      </c>
      <c r="M34">
        <v>2</v>
      </c>
      <c r="N34">
        <v>2</v>
      </c>
      <c r="O34">
        <v>2</v>
      </c>
      <c r="P34">
        <v>2</v>
      </c>
      <c r="Q34">
        <v>2</v>
      </c>
      <c r="R34">
        <v>2</v>
      </c>
      <c r="S34">
        <v>2</v>
      </c>
      <c r="T34">
        <v>2</v>
      </c>
      <c r="U34">
        <v>2</v>
      </c>
      <c r="V34">
        <v>2</v>
      </c>
      <c r="W34">
        <v>2</v>
      </c>
      <c r="X34">
        <v>2</v>
      </c>
      <c r="Y34">
        <v>2</v>
      </c>
      <c r="Z34">
        <v>2</v>
      </c>
      <c r="AA34">
        <v>2</v>
      </c>
      <c r="AB34">
        <v>2</v>
      </c>
      <c r="AC34">
        <v>2</v>
      </c>
      <c r="AD34">
        <v>2</v>
      </c>
      <c r="AE34">
        <v>2</v>
      </c>
      <c r="AF34">
        <v>2</v>
      </c>
      <c r="AG34">
        <v>2</v>
      </c>
      <c r="AH34">
        <v>2</v>
      </c>
      <c r="AI34">
        <v>2</v>
      </c>
      <c r="AJ34">
        <v>2</v>
      </c>
      <c r="AK34">
        <v>2</v>
      </c>
      <c r="AL34">
        <v>2</v>
      </c>
      <c r="AM34">
        <v>2</v>
      </c>
      <c r="AN34">
        <v>2</v>
      </c>
      <c r="AO34">
        <v>2</v>
      </c>
      <c r="AP34">
        <v>2</v>
      </c>
      <c r="AQ34">
        <v>3</v>
      </c>
      <c r="AR34">
        <v>3</v>
      </c>
      <c r="AS34">
        <v>3</v>
      </c>
      <c r="AT34">
        <v>4</v>
      </c>
      <c r="AU34">
        <v>13</v>
      </c>
    </row>
    <row r="35" spans="1:47" x14ac:dyDescent="0.45">
      <c r="A35" t="s">
        <v>53</v>
      </c>
      <c r="M35">
        <v>0</v>
      </c>
      <c r="N35">
        <v>0</v>
      </c>
      <c r="O35">
        <v>0</v>
      </c>
      <c r="P35">
        <v>0</v>
      </c>
      <c r="Q35">
        <v>0</v>
      </c>
      <c r="R35">
        <v>0</v>
      </c>
      <c r="S35">
        <v>0</v>
      </c>
      <c r="T35">
        <v>0</v>
      </c>
      <c r="U35">
        <v>0</v>
      </c>
      <c r="V35">
        <v>0</v>
      </c>
      <c r="W35">
        <v>0</v>
      </c>
      <c r="X35">
        <v>0</v>
      </c>
      <c r="Y35">
        <v>0</v>
      </c>
      <c r="Z35">
        <v>0</v>
      </c>
      <c r="AA35">
        <v>0</v>
      </c>
      <c r="AB35">
        <v>0</v>
      </c>
      <c r="AC35">
        <v>0</v>
      </c>
      <c r="AD35">
        <v>0</v>
      </c>
      <c r="AE35">
        <v>0</v>
      </c>
      <c r="AF35">
        <v>2</v>
      </c>
      <c r="AG35">
        <v>5</v>
      </c>
      <c r="AH35">
        <v>28</v>
      </c>
      <c r="AI35">
        <v>43</v>
      </c>
      <c r="AJ35">
        <v>61</v>
      </c>
      <c r="AK35">
        <v>95</v>
      </c>
      <c r="AL35">
        <v>139</v>
      </c>
      <c r="AM35">
        <v>245</v>
      </c>
      <c r="AN35">
        <v>388</v>
      </c>
      <c r="AO35">
        <v>593</v>
      </c>
      <c r="AP35">
        <v>978</v>
      </c>
      <c r="AQ35">
        <v>1501</v>
      </c>
      <c r="AR35">
        <v>2336</v>
      </c>
      <c r="AS35">
        <v>2922</v>
      </c>
      <c r="AT35">
        <v>3513</v>
      </c>
      <c r="AU35">
        <v>4747</v>
      </c>
    </row>
    <row r="36" spans="1:47" x14ac:dyDescent="0.45">
      <c r="A36" t="s">
        <v>54</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36</v>
      </c>
      <c r="AK36">
        <v>36</v>
      </c>
      <c r="AL36">
        <v>42</v>
      </c>
      <c r="AM36">
        <v>42</v>
      </c>
      <c r="AN36">
        <v>44</v>
      </c>
      <c r="AO36">
        <v>44</v>
      </c>
      <c r="AP36">
        <v>44</v>
      </c>
      <c r="AQ36">
        <v>45</v>
      </c>
      <c r="AR36">
        <v>45</v>
      </c>
      <c r="AS36">
        <v>45</v>
      </c>
      <c r="AT36">
        <v>45</v>
      </c>
      <c r="AU36">
        <v>45</v>
      </c>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COVID-ITALIA DPC</vt:lpstr>
      <vt:lpstr>COVID-WORLD</vt:lpstr>
    </vt:vector>
  </TitlesOfParts>
  <Company>ATOP SpA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 Rossi</dc:creator>
  <cp:lastModifiedBy>Andrea Rossi</cp:lastModifiedBy>
  <dcterms:created xsi:type="dcterms:W3CDTF">2020-03-03T12:40:59Z</dcterms:created>
  <dcterms:modified xsi:type="dcterms:W3CDTF">2020-03-07T19:27:24Z</dcterms:modified>
</cp:coreProperties>
</file>