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publishItems="1"/>
  <mc:AlternateContent xmlns:mc="http://schemas.openxmlformats.org/markup-compatibility/2006">
    <mc:Choice Requires="x15">
      <x15ac:absPath xmlns:x15ac="http://schemas.microsoft.com/office/spreadsheetml/2010/11/ac" url="F:\Data Analytics\Case Management Tracker Project\"/>
    </mc:Choice>
  </mc:AlternateContent>
  <xr:revisionPtr revIDLastSave="0" documentId="8_{2EFEFD05-3A85-4F7E-80C5-F3D0F72078BA}" xr6:coauthVersionLast="47" xr6:coauthVersionMax="47" xr10:uidLastSave="{00000000-0000-0000-0000-000000000000}"/>
  <bookViews>
    <workbookView xWindow="-120" yWindow="-120" windowWidth="29040" windowHeight="15720" activeTab="2" xr2:uid="{FC36126B-E4C8-4135-8270-31A349A1AB3D}"/>
  </bookViews>
  <sheets>
    <sheet name="Management Tracker" sheetId="1" r:id="rId1"/>
    <sheet name="Drop-down List" sheetId="9" r:id="rId2"/>
    <sheet name="PivotTables" sheetId="5" r:id="rId3"/>
    <sheet name="Dashboard" sheetId="2" r:id="rId4"/>
  </sheets>
  <definedNames>
    <definedName name="_xlnm._FilterDatabase" localSheetId="0" hidden="1">'Management Tracker'!#REF!</definedName>
    <definedName name="_xlcn.WorksheetConnection_CaseManagementTracker.xlsxCase_Managment_Tracker1" hidden="1">Case_Managment_Tracker[]</definedName>
    <definedName name="Case_Number">Case_Managment_Tracker[Case Number]</definedName>
    <definedName name="Client_Name">Case_Managment_Tracker[Client Name]</definedName>
    <definedName name="Deadline">Case_Managment_Tracker[Deadline]</definedName>
    <definedName name="Next_Step">Case_Managment_Tracker[Next Step]</definedName>
    <definedName name="Probation_Officer">Case_Managment_Tracker[Probation Officer]</definedName>
    <definedName name="Status">Case_Managment_Tracker[Status]</definedName>
  </definedNames>
  <calcPr calcId="191028"/>
  <pivotCaches>
    <pivotCache cacheId="22" r:id="rId5"/>
    <pivotCache cacheId="28" r:id="rId6"/>
    <pivotCache cacheId="59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se_Managment_Tracker" name="Case_Managment_Tracker" connection="WorksheetConnection_Case Management Tracker.xlsx!Case_Managment_Track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B5" i="9"/>
  <c r="B4" i="9"/>
  <c r="B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0C27B7-7D24-4CCC-805F-D76F5430B37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2A816A-F461-4990-B5CF-B9877B21E362}" name="WorksheetConnection_Case Management Tracker.xlsx!Case_Managment_Tracker" type="102" refreshedVersion="8" minRefreshableVersion="5">
    <extLst>
      <ext xmlns:x15="http://schemas.microsoft.com/office/spreadsheetml/2010/11/main" uri="{DE250136-89BD-433C-8126-D09CA5730AF9}">
        <x15:connection id="Case_Managment_Tracker">
          <x15:rangePr sourceName="_xlcn.WorksheetConnection_CaseManagementTracker.xlsxCase_Managment_Tracker1"/>
        </x15:connection>
      </ext>
    </extLst>
  </connection>
</connections>
</file>

<file path=xl/sharedStrings.xml><?xml version="1.0" encoding="utf-8"?>
<sst xmlns="http://schemas.openxmlformats.org/spreadsheetml/2006/main" count="292" uniqueCount="80">
  <si>
    <t>Case Management Tracker</t>
  </si>
  <si>
    <t>Case Number</t>
  </si>
  <si>
    <t>Probation Officer</t>
  </si>
  <si>
    <t>Client Name</t>
  </si>
  <si>
    <t>Status</t>
  </si>
  <si>
    <t>Next Step</t>
  </si>
  <si>
    <t>Deadline</t>
  </si>
  <si>
    <t>Client Name Drop-Down List</t>
  </si>
  <si>
    <t>2024-016</t>
  </si>
  <si>
    <t>Laura Smith</t>
  </si>
  <si>
    <t>Eric Lee</t>
  </si>
  <si>
    <t>Closed</t>
  </si>
  <si>
    <t>Follow-up</t>
  </si>
  <si>
    <t>John Doe</t>
  </si>
  <si>
    <t>2024-013</t>
  </si>
  <si>
    <t>Amber Albrecht</t>
  </si>
  <si>
    <t>In Progress</t>
  </si>
  <si>
    <t>Drug Test</t>
  </si>
  <si>
    <t>2024-009</t>
  </si>
  <si>
    <t>Miles Simmonds</t>
  </si>
  <si>
    <t xml:space="preserve">Pending </t>
  </si>
  <si>
    <t>2024-010</t>
  </si>
  <si>
    <t>Sam Owens</t>
  </si>
  <si>
    <t>Michael Johnson</t>
  </si>
  <si>
    <t>2024-012</t>
  </si>
  <si>
    <t>Bryan White</t>
  </si>
  <si>
    <t>Ashley Moore</t>
  </si>
  <si>
    <t>Completed</t>
  </si>
  <si>
    <t>Final Report Submission</t>
  </si>
  <si>
    <t>2024-007</t>
  </si>
  <si>
    <t>2024-015</t>
  </si>
  <si>
    <t>2024-018</t>
  </si>
  <si>
    <t>Mark Johnson</t>
  </si>
  <si>
    <t>2024-003</t>
  </si>
  <si>
    <t>Jordan Davis</t>
  </si>
  <si>
    <t>2024-001</t>
  </si>
  <si>
    <t>Joseph Brown</t>
  </si>
  <si>
    <t>Ongoing</t>
  </si>
  <si>
    <t>Court Appearance</t>
  </si>
  <si>
    <t>2024-002</t>
  </si>
  <si>
    <t>Jane Taylor</t>
  </si>
  <si>
    <t>2024-020</t>
  </si>
  <si>
    <t>Debra Almeida</t>
  </si>
  <si>
    <t>Jane Smith</t>
  </si>
  <si>
    <t>2024-011</t>
  </si>
  <si>
    <t>Jamaal Perez</t>
  </si>
  <si>
    <t>Carrie Martinez</t>
  </si>
  <si>
    <t>2024-006</t>
  </si>
  <si>
    <t>Jackson Wang</t>
  </si>
  <si>
    <t>James Hawkins</t>
  </si>
  <si>
    <t>2024-014</t>
  </si>
  <si>
    <t>Melanie Milgram</t>
  </si>
  <si>
    <t>2024-004</t>
  </si>
  <si>
    <t>Andrew Johnson</t>
  </si>
  <si>
    <t>2024-019</t>
  </si>
  <si>
    <t>Tiffany Allen</t>
  </si>
  <si>
    <t>2024-005</t>
  </si>
  <si>
    <t>2024-008</t>
  </si>
  <si>
    <t>Pending</t>
  </si>
  <si>
    <t>2024-017</t>
  </si>
  <si>
    <t>Row Labels</t>
  </si>
  <si>
    <t>Grand Total</t>
  </si>
  <si>
    <t>Column Labels</t>
  </si>
  <si>
    <t>Count of Status</t>
  </si>
  <si>
    <t>Column1</t>
  </si>
  <si>
    <t>Count of Case Number</t>
  </si>
  <si>
    <t>Probation Officers</t>
  </si>
  <si>
    <t>Jan</t>
  </si>
  <si>
    <t>Feb</t>
  </si>
  <si>
    <t>May</t>
  </si>
  <si>
    <t>Jun</t>
  </si>
  <si>
    <t>Jul</t>
  </si>
  <si>
    <t>Oct</t>
  </si>
  <si>
    <t>Nov</t>
  </si>
  <si>
    <t>Dec</t>
  </si>
  <si>
    <t>Count of Probation Officer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</si>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</sst>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Berlin Sans FB"/>
      <family val="2"/>
    </font>
    <font>
      <b/>
      <sz val="22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b/>
      <sz val="16"/>
      <color theme="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theme="5"/>
      </left>
      <right style="hair">
        <color theme="5"/>
      </right>
      <top style="hair">
        <color theme="5"/>
      </top>
      <bottom/>
      <diagonal/>
    </border>
    <border>
      <left style="hair">
        <color theme="5"/>
      </left>
      <right style="hair">
        <color theme="5"/>
      </right>
      <top/>
      <bottom style="hair">
        <color theme="5"/>
      </bottom>
      <diagonal/>
    </border>
    <border>
      <left style="hair">
        <color theme="5"/>
      </left>
      <right style="thin">
        <color rgb="FF7F7F7F"/>
      </right>
      <top style="hair">
        <color theme="5"/>
      </top>
      <bottom style="thin">
        <color rgb="FF7F7F7F"/>
      </bottom>
      <diagonal/>
    </border>
    <border>
      <left style="thin">
        <color rgb="FF3F3F3F"/>
      </left>
      <right style="hair">
        <color theme="5"/>
      </right>
      <top style="hair">
        <color theme="5"/>
      </top>
      <bottom style="thin">
        <color rgb="FF3F3F3F"/>
      </bottom>
      <diagonal/>
    </border>
    <border>
      <left style="hair">
        <color theme="5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hair">
        <color theme="5"/>
      </right>
      <top style="thin">
        <color rgb="FF3F3F3F"/>
      </top>
      <bottom style="thin">
        <color rgb="FF3F3F3F"/>
      </bottom>
      <diagonal/>
    </border>
    <border>
      <left style="hair">
        <color theme="5"/>
      </left>
      <right style="thin">
        <color rgb="FF7F7F7F"/>
      </right>
      <top style="thin">
        <color rgb="FF7F7F7F"/>
      </top>
      <bottom style="hair">
        <color theme="5"/>
      </bottom>
      <diagonal/>
    </border>
    <border>
      <left style="thin">
        <color rgb="FF3F3F3F"/>
      </left>
      <right style="hair">
        <color theme="5"/>
      </right>
      <top style="thin">
        <color rgb="FF3F3F3F"/>
      </top>
      <bottom style="hair">
        <color theme="5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1" fillId="7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9" borderId="0" xfId="3" applyFill="1" applyAlignment="1">
      <alignment horizontal="center"/>
    </xf>
    <xf numFmtId="0" fontId="5" fillId="9" borderId="0" xfId="4" applyFill="1" applyAlignment="1">
      <alignment horizontal="center"/>
    </xf>
    <xf numFmtId="0" fontId="3" fillId="9" borderId="0" xfId="2" applyFill="1" applyAlignment="1">
      <alignment horizontal="center"/>
    </xf>
    <xf numFmtId="0" fontId="12" fillId="9" borderId="1" xfId="1" applyFont="1" applyFill="1"/>
    <xf numFmtId="0" fontId="10" fillId="9" borderId="0" xfId="0" applyFont="1" applyFill="1"/>
    <xf numFmtId="0" fontId="10" fillId="9" borderId="0" xfId="0" applyFont="1" applyFill="1" applyAlignment="1">
      <alignment horizontal="center"/>
    </xf>
    <xf numFmtId="0" fontId="10" fillId="9" borderId="0" xfId="3" applyFont="1" applyFill="1" applyAlignment="1">
      <alignment horizontal="center"/>
    </xf>
    <xf numFmtId="14" fontId="10" fillId="9" borderId="0" xfId="0" applyNumberFormat="1" applyFont="1" applyFill="1" applyAlignment="1">
      <alignment horizontal="center"/>
    </xf>
    <xf numFmtId="0" fontId="10" fillId="9" borderId="0" xfId="7" applyFont="1" applyFill="1" applyAlignment="1">
      <alignment horizontal="center"/>
    </xf>
    <xf numFmtId="0" fontId="10" fillId="9" borderId="0" xfId="4" applyFont="1" applyFill="1" applyAlignment="1">
      <alignment horizontal="center"/>
    </xf>
    <xf numFmtId="0" fontId="10" fillId="9" borderId="0" xfId="2" applyFont="1" applyFill="1" applyAlignment="1">
      <alignment horizontal="center"/>
    </xf>
    <xf numFmtId="0" fontId="13" fillId="9" borderId="0" xfId="0" applyFont="1" applyFill="1"/>
    <xf numFmtId="0" fontId="14" fillId="9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16" fillId="8" borderId="6" xfId="5" applyFont="1" applyFill="1" applyBorder="1" applyAlignment="1">
      <alignment horizontal="center"/>
    </xf>
    <xf numFmtId="0" fontId="11" fillId="8" borderId="7" xfId="6" applyFont="1" applyFill="1" applyBorder="1" applyProtection="1">
      <protection locked="0"/>
    </xf>
    <xf numFmtId="0" fontId="16" fillId="8" borderId="8" xfId="5" applyFont="1" applyFill="1" applyBorder="1" applyAlignment="1">
      <alignment horizontal="center"/>
    </xf>
    <xf numFmtId="0" fontId="11" fillId="8" borderId="9" xfId="6" applyFont="1" applyFill="1" applyBorder="1"/>
    <xf numFmtId="0" fontId="16" fillId="8" borderId="10" xfId="5" applyFont="1" applyFill="1" applyBorder="1" applyAlignment="1">
      <alignment horizontal="center"/>
    </xf>
    <xf numFmtId="164" fontId="11" fillId="8" borderId="11" xfId="6" applyNumberFormat="1" applyFont="1" applyFill="1" applyBorder="1" applyAlignment="1">
      <alignment horizontal="left"/>
    </xf>
    <xf numFmtId="0" fontId="16" fillId="9" borderId="6" xfId="5" applyFont="1" applyFill="1" applyBorder="1" applyAlignment="1">
      <alignment horizontal="center"/>
    </xf>
    <xf numFmtId="0" fontId="11" fillId="9" borderId="7" xfId="6" applyFont="1" applyFill="1" applyBorder="1" applyProtection="1">
      <protection locked="0"/>
    </xf>
    <xf numFmtId="0" fontId="16" fillId="9" borderId="8" xfId="5" applyFont="1" applyFill="1" applyBorder="1" applyAlignment="1">
      <alignment horizontal="center"/>
    </xf>
    <xf numFmtId="0" fontId="11" fillId="9" borderId="9" xfId="6" applyFont="1" applyFill="1" applyBorder="1"/>
    <xf numFmtId="0" fontId="16" fillId="9" borderId="10" xfId="5" applyFont="1" applyFill="1" applyBorder="1" applyAlignment="1">
      <alignment horizontal="center"/>
    </xf>
    <xf numFmtId="164" fontId="11" fillId="9" borderId="11" xfId="6" applyNumberFormat="1" applyFont="1" applyFill="1" applyBorder="1" applyAlignment="1">
      <alignment horizontal="left"/>
    </xf>
  </cellXfs>
  <cellStyles count="8">
    <cellStyle name="20% - Accent1" xfId="7" builtinId="30"/>
    <cellStyle name="Bad" xfId="3" builtinId="27"/>
    <cellStyle name="Good" xfId="2" builtinId="26"/>
    <cellStyle name="Heading 1" xfId="1" builtinId="16"/>
    <cellStyle name="Input" xfId="5" builtinId="20"/>
    <cellStyle name="Neutral" xfId="4" builtinId="28"/>
    <cellStyle name="Normal" xfId="0" builtinId="0"/>
    <cellStyle name="Output" xfId="6" builtinId="21"/>
  </cellStyles>
  <dxfs count="34">
    <dxf>
      <font>
        <strike val="0"/>
        <outline val="0"/>
        <shadow val="0"/>
        <vertAlign val="baseline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bgColor rgb="FF66FFCC"/>
        </patternFill>
      </fill>
    </dxf>
    <dxf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  <fill>
        <patternFill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8C0000"/>
      <color rgb="FFFF505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Management Tracker.xlsx]PivotTables!PivotTable5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5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6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7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8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19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0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1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2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3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4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5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7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8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29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0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1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2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3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4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5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6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7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39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0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1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2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3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4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5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6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7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8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49"/>
        <c:spPr>
          <a:ln>
            <a:noFill/>
          </a:ln>
          <a:scene3d>
            <a:camera prst="orthographicFront"/>
            <a:lightRig rig="threePt" dir="t"/>
          </a:scene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1"/>
        <c:spPr>
          <a:solidFill>
            <a:schemeClr val="accent4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2"/>
        <c:spPr>
          <a:solidFill>
            <a:schemeClr val="accent6"/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3"/>
        <c:spPr>
          <a:solidFill>
            <a:schemeClr val="accent2">
              <a:lumMod val="6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4"/>
        <c:spPr>
          <a:solidFill>
            <a:schemeClr val="accent4">
              <a:lumMod val="6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5"/>
        <c:spPr>
          <a:solidFill>
            <a:schemeClr val="accent6">
              <a:lumMod val="6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6"/>
        <c:spPr>
          <a:solidFill>
            <a:schemeClr val="accent2">
              <a:lumMod val="80000"/>
              <a:lumOff val="2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7"/>
        <c:spPr>
          <a:solidFill>
            <a:schemeClr val="accent4">
              <a:lumMod val="80000"/>
              <a:lumOff val="2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8"/>
        <c:spPr>
          <a:solidFill>
            <a:schemeClr val="accent6">
              <a:lumMod val="80000"/>
              <a:lumOff val="2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59"/>
        <c:spPr>
          <a:solidFill>
            <a:schemeClr val="accent2">
              <a:lumMod val="8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  <c:pivotFmt>
        <c:idx val="60"/>
        <c:spPr>
          <a:solidFill>
            <a:schemeClr val="accent4">
              <a:lumMod val="80000"/>
            </a:schemeClr>
          </a:solidFill>
          <a:ln w="19050">
            <a:noFill/>
          </a:ln>
          <a:effectLst/>
          <a:scene3d>
            <a:camera prst="orthographicFront"/>
            <a:lightRig rig="threePt" dir="t"/>
          </a:scene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threePt" dir="t"/>
            </a:scene3d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19-9BBB-444E-8229-B8C304C700F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1B-9BBB-444E-8229-B8C304C700F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1D-9BBB-444E-8229-B8C304C700F0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1F-9BBB-444E-8229-B8C304C700F0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1-9BBB-444E-8229-B8C304C700F0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3-9BBB-444E-8229-B8C304C700F0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5-9BBB-444E-8229-B8C304C700F0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7-9BBB-444E-8229-B8C304C700F0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9-9BBB-444E-8229-B8C304C700F0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B-9BBB-444E-8229-B8C304C700F0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2D-9BBB-444E-8229-B8C304C700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PivotTables!$A$2:$A$13</c:f>
              <c:strCache>
                <c:ptCount val="11"/>
                <c:pt idx="0">
                  <c:v>Amber Albrecht</c:v>
                </c:pt>
                <c:pt idx="1">
                  <c:v>Andrew Johnson</c:v>
                </c:pt>
                <c:pt idx="2">
                  <c:v>Bryan White</c:v>
                </c:pt>
                <c:pt idx="3">
                  <c:v>Debra Almeida</c:v>
                </c:pt>
                <c:pt idx="4">
                  <c:v>Jackson Wang</c:v>
                </c:pt>
                <c:pt idx="5">
                  <c:v>Jamaal Perez</c:v>
                </c:pt>
                <c:pt idx="6">
                  <c:v>Jordan Davis</c:v>
                </c:pt>
                <c:pt idx="7">
                  <c:v>Joseph Brown</c:v>
                </c:pt>
                <c:pt idx="8">
                  <c:v>Laura Smith</c:v>
                </c:pt>
                <c:pt idx="9">
                  <c:v>Miles Simmonds</c:v>
                </c:pt>
                <c:pt idx="10">
                  <c:v>Sam Owens</c:v>
                </c:pt>
              </c:strCache>
            </c:strRef>
          </c:cat>
          <c:val>
            <c:numRef>
              <c:f>PivotTables!$B$2:$B$13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BBB-444E-8229-B8C304C700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Management Tracker.xlsx]PivotTables!PivotTable16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15608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PivotTables!$A$17:$A$24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</c:strCache>
            </c:strRef>
          </c:cat>
          <c:val>
            <c:numRef>
              <c:f>PivotTables!$B$17:$B$24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E-4CBD-B780-96464B571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95723584"/>
        <c:axId val="1295728864"/>
      </c:lineChart>
      <c:catAx>
        <c:axId val="12957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28864"/>
        <c:crosses val="autoZero"/>
        <c:auto val="1"/>
        <c:lblAlgn val="ctr"/>
        <c:lblOffset val="100"/>
        <c:noMultiLvlLbl val="0"/>
      </c:catAx>
      <c:valAx>
        <c:axId val="1295728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95723584"/>
        <c:crosses val="autoZero"/>
        <c:crossBetween val="between"/>
      </c:valAx>
      <c:spPr>
        <a:noFill/>
        <a:ln cap="flat" cmpd="sng">
          <a:noFill/>
          <a:prstDash val="solid"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Management Tracker.xlsx]PivotTables!PivotTable23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1">
                  <a:lumMod val="50000"/>
                </a:schemeClr>
              </a:gs>
            </a:gsLst>
            <a:lin ang="5400000" scaled="1"/>
          </a:gra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PivotTables!$E$9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5400000" scaled="1"/>
            </a:gradFill>
            <a:ln>
              <a:noFill/>
            </a:ln>
            <a:effectLst/>
            <a:sp3d/>
          </c:spPr>
          <c:invertIfNegative val="0"/>
          <c:cat>
            <c:strRef>
              <c:f>PivotTables!$D$10:$D$17</c:f>
              <c:strCache>
                <c:ptCount val="7"/>
                <c:pt idx="0">
                  <c:v>Tiffany Allen</c:v>
                </c:pt>
                <c:pt idx="1">
                  <c:v>Michael Johnson</c:v>
                </c:pt>
                <c:pt idx="2">
                  <c:v>Melanie Milgram</c:v>
                </c:pt>
                <c:pt idx="3">
                  <c:v>Mark Johnson</c:v>
                </c:pt>
                <c:pt idx="4">
                  <c:v>John Doe</c:v>
                </c:pt>
                <c:pt idx="5">
                  <c:v>Jane Smith</c:v>
                </c:pt>
                <c:pt idx="6">
                  <c:v>Eric Lee</c:v>
                </c:pt>
              </c:strCache>
            </c:strRef>
          </c:cat>
          <c:val>
            <c:numRef>
              <c:f>PivotTables!$E$10:$E$17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5-4FCA-B312-2ADA1E0A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1179152"/>
        <c:axId val="901180112"/>
        <c:axId val="1322367504"/>
      </c:bar3DChart>
      <c:catAx>
        <c:axId val="90117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80112"/>
        <c:crosses val="autoZero"/>
        <c:auto val="1"/>
        <c:lblAlgn val="ctr"/>
        <c:lblOffset val="100"/>
        <c:noMultiLvlLbl val="0"/>
      </c:catAx>
      <c:valAx>
        <c:axId val="9011801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79152"/>
        <c:crosses val="autoZero"/>
        <c:crossBetween val="between"/>
      </c:valAx>
      <c:serAx>
        <c:axId val="132236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011801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76201</xdr:colOff>
      <xdr:row>0</xdr:row>
      <xdr:rowOff>95250</xdr:rowOff>
    </xdr:from>
    <xdr:to>
      <xdr:col>17</xdr:col>
      <xdr:colOff>495300</xdr:colOff>
      <xdr:row>28</xdr:row>
      <xdr:rowOff>161925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D401BA2-837C-4F11-8137-8B20DC8A999D}"/>
            </a:ext>
          </a:extLst>
        </xdr:cNvPr>
        <xdr:cNvSpPr/>
      </xdr:nvSpPr>
      <xdr:spPr>
        <a:xfrm>
          <a:off x="11496676" y="95250"/>
          <a:ext cx="4657724" cy="5819775"/>
        </a:xfrm>
        <a:prstGeom prst="roundRect">
          <a:avLst/>
        </a:prstGeom>
        <a:solidFill>
          <a:schemeClr val="bg2">
            <a:lumMod val="75000"/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200024</xdr:colOff>
      <xdr:row>0</xdr:row>
      <xdr:rowOff>142874</xdr:rowOff>
    </xdr:from>
    <xdr:to>
      <xdr:col>13</xdr:col>
      <xdr:colOff>295275</xdr:colOff>
      <xdr:row>36</xdr:row>
      <xdr:rowOff>114300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FBB33EA-D904-44DF-0518-3E1E6B6C2ACC}"/>
            </a:ext>
          </a:extLst>
        </xdr:cNvPr>
        <xdr:cNvSpPr/>
      </xdr:nvSpPr>
      <xdr:spPr>
        <a:xfrm>
          <a:off x="5686424" y="142874"/>
          <a:ext cx="4362451" cy="6829426"/>
        </a:xfrm>
        <a:prstGeom prst="roundRect">
          <a:avLst/>
        </a:prstGeom>
        <a:solidFill>
          <a:schemeClr val="bg2">
            <a:lumMod val="75000"/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333375</xdr:colOff>
      <xdr:row>1</xdr:row>
      <xdr:rowOff>57150</xdr:rowOff>
    </xdr:from>
    <xdr:to>
      <xdr:col>13</xdr:col>
      <xdr:colOff>180975</xdr:colOff>
      <xdr:row>22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CC5DFA2-EF36-E063-0FD4-780C7114389C}"/>
            </a:ext>
          </a:extLst>
        </xdr:cNvPr>
        <xdr:cNvSpPr/>
      </xdr:nvSpPr>
      <xdr:spPr>
        <a:xfrm>
          <a:off x="6877050" y="247650"/>
          <a:ext cx="4114800" cy="4514850"/>
        </a:xfrm>
        <a:prstGeom prst="roundRect">
          <a:avLst/>
        </a:prstGeom>
        <a:gradFill flip="none" rotWithShape="1">
          <a:gsLst>
            <a:gs pos="66000">
              <a:srgbClr val="D29F84"/>
            </a:gs>
            <a:gs pos="96000">
              <a:schemeClr val="accent2">
                <a:lumMod val="60000"/>
                <a:lumOff val="40000"/>
              </a:schemeClr>
            </a:gs>
            <a:gs pos="0">
              <a:schemeClr val="accent1">
                <a:lumMod val="100000"/>
                <a:alpha val="57000"/>
              </a:scheme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371474</xdr:colOff>
      <xdr:row>23</xdr:row>
      <xdr:rowOff>66675</xdr:rowOff>
    </xdr:from>
    <xdr:to>
      <xdr:col>13</xdr:col>
      <xdr:colOff>133349</xdr:colOff>
      <xdr:row>35</xdr:row>
      <xdr:rowOff>85725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04DEADC5-73EF-462F-A3CB-0ACA60167CE7}"/>
            </a:ext>
          </a:extLst>
        </xdr:cNvPr>
        <xdr:cNvSpPr/>
      </xdr:nvSpPr>
      <xdr:spPr>
        <a:xfrm>
          <a:off x="5857874" y="4448175"/>
          <a:ext cx="4029075" cy="2305050"/>
        </a:xfrm>
        <a:prstGeom prst="round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590549</xdr:colOff>
      <xdr:row>1</xdr:row>
      <xdr:rowOff>114299</xdr:rowOff>
    </xdr:from>
    <xdr:to>
      <xdr:col>10</xdr:col>
      <xdr:colOff>571500</xdr:colOff>
      <xdr:row>3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81D3957-7E8B-68CE-E402-98BBE826C632}"/>
            </a:ext>
          </a:extLst>
        </xdr:cNvPr>
        <xdr:cNvSpPr txBox="1"/>
      </xdr:nvSpPr>
      <xdr:spPr>
        <a:xfrm>
          <a:off x="7134224" y="304799"/>
          <a:ext cx="2419351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/>
              </a:solidFill>
              <a:latin typeface="Berlin Sans FB" panose="020E0602020502020306" pitchFamily="34" charset="0"/>
            </a:rPr>
            <a:t>Case</a:t>
          </a:r>
          <a:r>
            <a:rPr lang="en-US" sz="2400" baseline="0">
              <a:solidFill>
                <a:schemeClr val="bg1"/>
              </a:solidFill>
              <a:latin typeface="Berlin Sans FB" panose="020E0602020502020306" pitchFamily="34" charset="0"/>
            </a:rPr>
            <a:t> Volume </a:t>
          </a:r>
          <a:endParaRPr lang="en-US" sz="2400">
            <a:solidFill>
              <a:schemeClr val="bg1"/>
            </a:solidFill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6</xdr:col>
      <xdr:colOff>609599</xdr:colOff>
      <xdr:row>3</xdr:row>
      <xdr:rowOff>133350</xdr:rowOff>
    </xdr:from>
    <xdr:to>
      <xdr:col>12</xdr:col>
      <xdr:colOff>0</xdr:colOff>
      <xdr:row>5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784D8F-BCB2-E73D-21D9-BB7409B93FDF}"/>
            </a:ext>
          </a:extLst>
        </xdr:cNvPr>
        <xdr:cNvSpPr txBox="1"/>
      </xdr:nvSpPr>
      <xdr:spPr>
        <a:xfrm>
          <a:off x="7153274" y="704850"/>
          <a:ext cx="304800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u="none">
              <a:solidFill>
                <a:schemeClr val="bg1"/>
              </a:solidFill>
              <a:latin typeface="Berlin Sans FB" panose="020E0602020502020306" pitchFamily="34" charset="0"/>
            </a:rPr>
            <a:t>for</a:t>
          </a:r>
          <a:r>
            <a:rPr lang="en-US" sz="1200" u="none" baseline="0">
              <a:solidFill>
                <a:schemeClr val="bg1"/>
              </a:solidFill>
              <a:latin typeface="Berlin Sans FB" panose="020E0602020502020306" pitchFamily="34" charset="0"/>
            </a:rPr>
            <a:t> this year from Case Managament </a:t>
          </a:r>
          <a:endParaRPr lang="en-US" sz="1200" u="none">
            <a:solidFill>
              <a:schemeClr val="bg1"/>
            </a:solidFill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6</xdr:col>
      <xdr:colOff>552449</xdr:colOff>
      <xdr:row>23</xdr:row>
      <xdr:rowOff>85725</xdr:rowOff>
    </xdr:from>
    <xdr:to>
      <xdr:col>11</xdr:col>
      <xdr:colOff>152400</xdr:colOff>
      <xdr:row>25</xdr:row>
      <xdr:rowOff>47625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CCED695-0DD4-42F5-86E1-D3BE823A2B60}"/>
            </a:ext>
          </a:extLst>
        </xdr:cNvPr>
        <xdr:cNvSpPr txBox="1"/>
      </xdr:nvSpPr>
      <xdr:spPr>
        <a:xfrm>
          <a:off x="6038849" y="4467225"/>
          <a:ext cx="2647951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  <a:latin typeface="Berlin Sans FB" panose="020E0602020502020306" pitchFamily="34" charset="0"/>
            </a:rPr>
            <a:t>Case Volume by Month</a:t>
          </a:r>
        </a:p>
      </xdr:txBody>
    </xdr:sp>
    <xdr:clientData/>
  </xdr:twoCellAnchor>
  <xdr:twoCellAnchor>
    <xdr:from>
      <xdr:col>7</xdr:col>
      <xdr:colOff>0</xdr:colOff>
      <xdr:row>4</xdr:row>
      <xdr:rowOff>57150</xdr:rowOff>
    </xdr:from>
    <xdr:to>
      <xdr:col>9</xdr:col>
      <xdr:colOff>85726</xdr:colOff>
      <xdr:row>6</xdr:row>
      <xdr:rowOff>200025</xdr:rowOff>
    </xdr:to>
    <xdr:sp macro="" textlink="">
      <xdr:nvSpPr>
        <xdr:cNvPr id="13" name="txtInput Message">
          <a:extLst>
            <a:ext uri="{FF2B5EF4-FFF2-40B4-BE49-F238E27FC236}">
              <a16:creationId xmlns:a16="http://schemas.microsoft.com/office/drawing/2014/main" id="{3167EF1B-226F-42DC-AC10-45EFEE0C9E57}"/>
            </a:ext>
          </a:extLst>
        </xdr:cNvPr>
        <xdr:cNvSpPr txBox="1"/>
      </xdr:nvSpPr>
      <xdr:spPr>
        <a:xfrm>
          <a:off x="7153275" y="819150"/>
          <a:ext cx="1304926" cy="628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 i="0" u="none" strike="noStrike">
              <a:solidFill>
                <a:schemeClr val="bg1"/>
              </a:solidFill>
              <a:effectLst/>
              <a:latin typeface="+mn-lt"/>
            </a:rPr>
            <a:t>20</a:t>
          </a:r>
          <a:r>
            <a:rPr lang="en-US" sz="4000" b="0" i="0" u="none" strike="noStrike" baseline="0">
              <a:solidFill>
                <a:schemeClr val="bg1"/>
              </a:solidFill>
              <a:effectLst/>
              <a:latin typeface="+mn-lt"/>
            </a:rPr>
            <a:t>CS</a:t>
          </a:r>
          <a:endParaRPr lang="en-US" sz="4000" u="sng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6</xdr:col>
      <xdr:colOff>333371</xdr:colOff>
      <xdr:row>8</xdr:row>
      <xdr:rowOff>19050</xdr:rowOff>
    </xdr:from>
    <xdr:to>
      <xdr:col>13</xdr:col>
      <xdr:colOff>190496</xdr:colOff>
      <xdr:row>21</xdr:row>
      <xdr:rowOff>47622</xdr:rowOff>
    </xdr:to>
    <xdr:sp macro="" textlink="">
      <xdr:nvSpPr>
        <xdr:cNvPr id="15" name="Rectangle: Top Corners Rounded 14">
          <a:extLst>
            <a:ext uri="{FF2B5EF4-FFF2-40B4-BE49-F238E27FC236}">
              <a16:creationId xmlns:a16="http://schemas.microsoft.com/office/drawing/2014/main" id="{1050774E-8C31-2670-4810-058332F68BBA}"/>
            </a:ext>
          </a:extLst>
        </xdr:cNvPr>
        <xdr:cNvSpPr/>
      </xdr:nvSpPr>
      <xdr:spPr>
        <a:xfrm rot="10800000">
          <a:off x="6343646" y="1962150"/>
          <a:ext cx="4124325" cy="2505072"/>
        </a:xfrm>
        <a:prstGeom prst="round2SameRect">
          <a:avLst/>
        </a:prstGeom>
        <a:gradFill>
          <a:gsLst>
            <a:gs pos="92000">
              <a:schemeClr val="bg1">
                <a:lumMod val="95000"/>
                <a:alpha val="24000"/>
              </a:schemeClr>
            </a:gs>
            <a:gs pos="1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7</xdr:row>
      <xdr:rowOff>161925</xdr:rowOff>
    </xdr:from>
    <xdr:to>
      <xdr:col>13</xdr:col>
      <xdr:colOff>104775</xdr:colOff>
      <xdr:row>22</xdr:row>
      <xdr:rowOff>66674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652E09A-3649-4FDC-88D1-11CCAF516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590550</xdr:colOff>
      <xdr:row>6</xdr:row>
      <xdr:rowOff>152400</xdr:rowOff>
    </xdr:from>
    <xdr:ext cx="1868204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4F5E47C-0582-3C68-F261-4D52CDE70D4E}"/>
            </a:ext>
          </a:extLst>
        </xdr:cNvPr>
        <xdr:cNvSpPr txBox="1"/>
      </xdr:nvSpPr>
      <xdr:spPr>
        <a:xfrm>
          <a:off x="7134225" y="1400175"/>
          <a:ext cx="18682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caseload</a:t>
          </a:r>
          <a:r>
            <a:rPr lang="en-US" sz="1100" baseline="0">
              <a:solidFill>
                <a:schemeClr val="bg1"/>
              </a:solidFill>
            </a:rPr>
            <a:t> per probation officer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6</xdr:col>
      <xdr:colOff>361945</xdr:colOff>
      <xdr:row>25</xdr:row>
      <xdr:rowOff>152400</xdr:rowOff>
    </xdr:from>
    <xdr:to>
      <xdr:col>13</xdr:col>
      <xdr:colOff>133346</xdr:colOff>
      <xdr:row>35</xdr:row>
      <xdr:rowOff>76198</xdr:rowOff>
    </xdr:to>
    <xdr:sp macro="" textlink="">
      <xdr:nvSpPr>
        <xdr:cNvPr id="22" name="Rectangle: Top Corners Rounded 21">
          <a:extLst>
            <a:ext uri="{FF2B5EF4-FFF2-40B4-BE49-F238E27FC236}">
              <a16:creationId xmlns:a16="http://schemas.microsoft.com/office/drawing/2014/main" id="{AFFAA85A-CABE-41CE-A3D6-F793461EE7EF}"/>
            </a:ext>
          </a:extLst>
        </xdr:cNvPr>
        <xdr:cNvSpPr/>
      </xdr:nvSpPr>
      <xdr:spPr>
        <a:xfrm rot="10800000">
          <a:off x="5848345" y="4914900"/>
          <a:ext cx="4038601" cy="1828798"/>
        </a:xfrm>
        <a:prstGeom prst="round2SameRect">
          <a:avLst/>
        </a:prstGeom>
        <a:gradFill>
          <a:gsLst>
            <a:gs pos="92000">
              <a:schemeClr val="bg1">
                <a:lumMod val="95000"/>
                <a:alpha val="24000"/>
              </a:schemeClr>
            </a:gs>
            <a:gs pos="1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66675</xdr:colOff>
      <xdr:row>24</xdr:row>
      <xdr:rowOff>57149</xdr:rowOff>
    </xdr:from>
    <xdr:to>
      <xdr:col>12</xdr:col>
      <xdr:colOff>381000</xdr:colOff>
      <xdr:row>35</xdr:row>
      <xdr:rowOff>28574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19338F-CBAF-44BF-865C-B8CE1E73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238123</xdr:colOff>
      <xdr:row>13</xdr:row>
      <xdr:rowOff>133349</xdr:rowOff>
    </xdr:from>
    <xdr:to>
      <xdr:col>17</xdr:col>
      <xdr:colOff>323847</xdr:colOff>
      <xdr:row>27</xdr:row>
      <xdr:rowOff>114298</xdr:rowOff>
    </xdr:to>
    <xdr:sp macro="" textlink="">
      <xdr:nvSpPr>
        <xdr:cNvPr id="24" name="Rectangle: Top Corners Rounded 23">
          <a:extLst>
            <a:ext uri="{FF2B5EF4-FFF2-40B4-BE49-F238E27FC236}">
              <a16:creationId xmlns:a16="http://schemas.microsoft.com/office/drawing/2014/main" id="{BAC9900F-345B-4129-968D-6B2F904122E6}"/>
            </a:ext>
          </a:extLst>
        </xdr:cNvPr>
        <xdr:cNvSpPr/>
      </xdr:nvSpPr>
      <xdr:spPr>
        <a:xfrm rot="10800000">
          <a:off x="11658598" y="3028949"/>
          <a:ext cx="4324349" cy="2647949"/>
        </a:xfrm>
        <a:prstGeom prst="round2SameRect">
          <a:avLst/>
        </a:prstGeom>
        <a:gradFill>
          <a:gsLst>
            <a:gs pos="92000">
              <a:schemeClr val="bg1">
                <a:lumMod val="95000"/>
                <a:alpha val="24000"/>
              </a:schemeClr>
            </a:gs>
            <a:gs pos="1000">
              <a:schemeClr val="accent2">
                <a:lumMod val="60000"/>
                <a:lumOff val="4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342900</xdr:colOff>
      <xdr:row>2</xdr:row>
      <xdr:rowOff>9525</xdr:rowOff>
    </xdr:from>
    <xdr:to>
      <xdr:col>16</xdr:col>
      <xdr:colOff>1190625</xdr:colOff>
      <xdr:row>4</xdr:row>
      <xdr:rowOff>66675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D35B031-980F-A8BE-8D29-1D5C8CF470DA}"/>
            </a:ext>
          </a:extLst>
        </xdr:cNvPr>
        <xdr:cNvSpPr txBox="1"/>
      </xdr:nvSpPr>
      <xdr:spPr>
        <a:xfrm>
          <a:off x="11763375" y="390525"/>
          <a:ext cx="2971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/>
              </a:solidFill>
              <a:latin typeface="Berlin Sans FB" panose="020E0602020502020306" pitchFamily="34" charset="0"/>
            </a:rPr>
            <a:t>Client Selection</a:t>
          </a:r>
          <a:r>
            <a:rPr lang="en-US" sz="2400" baseline="0">
              <a:solidFill>
                <a:schemeClr val="bg1"/>
              </a:solidFill>
              <a:latin typeface="Berlin Sans FB" panose="020E0602020502020306" pitchFamily="34" charset="0"/>
            </a:rPr>
            <a:t> Menu</a:t>
          </a:r>
          <a:endParaRPr lang="en-US" sz="2400">
            <a:solidFill>
              <a:schemeClr val="bg1"/>
            </a:solidFill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14</xdr:col>
      <xdr:colOff>180974</xdr:colOff>
      <xdr:row>13</xdr:row>
      <xdr:rowOff>57150</xdr:rowOff>
    </xdr:from>
    <xdr:to>
      <xdr:col>17</xdr:col>
      <xdr:colOff>285750</xdr:colOff>
      <xdr:row>27</xdr:row>
      <xdr:rowOff>142875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1E78239-6E8E-4B36-A511-A03A5CCB3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295274</xdr:colOff>
      <xdr:row>11</xdr:row>
      <xdr:rowOff>66676</xdr:rowOff>
    </xdr:from>
    <xdr:to>
      <xdr:col>17</xdr:col>
      <xdr:colOff>247650</xdr:colOff>
      <xdr:row>13</xdr:row>
      <xdr:rowOff>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6DEE779-1722-3190-8D19-931C9D37E3F7}"/>
            </a:ext>
          </a:extLst>
        </xdr:cNvPr>
        <xdr:cNvSpPr txBox="1"/>
      </xdr:nvSpPr>
      <xdr:spPr>
        <a:xfrm>
          <a:off x="11715749" y="2581276"/>
          <a:ext cx="4191001" cy="314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bg1"/>
              </a:solidFill>
              <a:latin typeface="Berlin Sans FB" panose="020E0602020502020306" pitchFamily="34" charset="0"/>
            </a:rPr>
            <a:t>Clients with</a:t>
          </a:r>
          <a:r>
            <a:rPr lang="en-US" sz="2000" baseline="0">
              <a:solidFill>
                <a:schemeClr val="bg1"/>
              </a:solidFill>
              <a:latin typeface="Berlin Sans FB" panose="020E0602020502020306" pitchFamily="34" charset="0"/>
            </a:rPr>
            <a:t> Frequent Status Updates</a:t>
          </a:r>
          <a:endParaRPr lang="en-US" sz="2000">
            <a:solidFill>
              <a:schemeClr val="bg1"/>
            </a:solidFill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14</xdr:col>
      <xdr:colOff>219075</xdr:colOff>
      <xdr:row>10</xdr:row>
      <xdr:rowOff>76199</xdr:rowOff>
    </xdr:from>
    <xdr:to>
      <xdr:col>17</xdr:col>
      <xdr:colOff>342900</xdr:colOff>
      <xdr:row>27</xdr:row>
      <xdr:rowOff>142875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30D7298-77DA-4531-A46E-CC8668D0527E}"/>
            </a:ext>
          </a:extLst>
        </xdr:cNvPr>
        <xdr:cNvSpPr/>
      </xdr:nvSpPr>
      <xdr:spPr>
        <a:xfrm>
          <a:off x="11639550" y="2400299"/>
          <a:ext cx="4362450" cy="3305176"/>
        </a:xfrm>
        <a:prstGeom prst="round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342901</xdr:colOff>
      <xdr:row>4</xdr:row>
      <xdr:rowOff>76200</xdr:rowOff>
    </xdr:from>
    <xdr:to>
      <xdr:col>17</xdr:col>
      <xdr:colOff>285750</xdr:colOff>
      <xdr:row>9</xdr:row>
      <xdr:rowOff>123825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A000D82B-27FB-43ED-AA61-79EEAEEF448A}"/>
            </a:ext>
          </a:extLst>
        </xdr:cNvPr>
        <xdr:cNvSpPr/>
      </xdr:nvSpPr>
      <xdr:spPr>
        <a:xfrm>
          <a:off x="11763376" y="838200"/>
          <a:ext cx="4181474" cy="1419225"/>
        </a:xfrm>
        <a:prstGeom prst="roundRect">
          <a:avLst/>
        </a:prstGeom>
        <a:solidFill>
          <a:schemeClr val="tx1">
            <a:alpha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577.62028599537" createdVersion="8" refreshedVersion="8" minRefreshableVersion="3" recordCount="20" xr:uid="{5E8494CF-E94D-4E4C-B66D-1C42216C1ACA}">
  <cacheSource type="worksheet">
    <worksheetSource name="Case_Managment_Tracker"/>
  </cacheSource>
  <cacheFields count="6">
    <cacheField name="Case Number" numFmtId="0">
      <sharedItems/>
    </cacheField>
    <cacheField name="Probation Officer" numFmtId="0">
      <sharedItems count="11">
        <s v="Laura Smith"/>
        <s v="Amber Albrecht"/>
        <s v="Miles Simmonds"/>
        <s v="Sam Owens"/>
        <s v="Bryan White"/>
        <s v="Jordan Davis"/>
        <s v="Joseph Brown"/>
        <s v="Debra Almeida"/>
        <s v="Jamaal Perez"/>
        <s v="Jackson Wang"/>
        <s v="Andrew Johnson"/>
      </sharedItems>
    </cacheField>
    <cacheField name="Client Name" numFmtId="0">
      <sharedItems/>
    </cacheField>
    <cacheField name="Status" numFmtId="0">
      <sharedItems/>
    </cacheField>
    <cacheField name="Next Step" numFmtId="0">
      <sharedItems/>
    </cacheField>
    <cacheField name="Deadline" numFmtId="14">
      <sharedItems containsSemiMixedTypes="0" containsNonDate="0" containsDate="1" containsString="0" minDate="2024-01-23T00:00:00" maxDate="2024-12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577.620821180557" createdVersion="8" refreshedVersion="8" minRefreshableVersion="3" recordCount="20" xr:uid="{30B6DA2D-6514-4313-BEEF-C6CAB39A9857}">
  <cacheSource type="worksheet">
    <worksheetSource name="Case_Managment_Tracker"/>
  </cacheSource>
  <cacheFields count="6">
    <cacheField name="Case Number" numFmtId="0">
      <sharedItems/>
    </cacheField>
    <cacheField name="Probation Officer" numFmtId="0">
      <sharedItems/>
    </cacheField>
    <cacheField name="Client Name" numFmtId="0">
      <sharedItems/>
    </cacheField>
    <cacheField name="Status" numFmtId="0">
      <sharedItems/>
    </cacheField>
    <cacheField name="Next Step" numFmtId="0">
      <sharedItems count="5">
        <s v="Follow-up"/>
        <s v="Drug Test"/>
        <s v="Court Appearancee"/>
        <s v="Final Report Submission"/>
        <s v="Court Appearance"/>
      </sharedItems>
    </cacheField>
    <cacheField name="Deadline" numFmtId="14">
      <sharedItems containsSemiMixedTypes="0" containsNonDate="0" containsDate="1" containsString="0" minDate="2024-01-23T00:00:00" maxDate="2024-12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" refreshedDate="45577.647246412038" createdVersion="8" refreshedVersion="8" minRefreshableVersion="3" recordCount="20" xr:uid="{A40BD8C7-3CFE-46A6-84EA-1F61090F9187}">
  <cacheSource type="worksheet">
    <worksheetSource name="Case_Managment_Tracker"/>
  </cacheSource>
  <cacheFields count="8">
    <cacheField name="Case Number" numFmtId="0">
      <sharedItems count="20">
        <s v="2024-016"/>
        <s v="2024-013"/>
        <s v="2024-009"/>
        <s v="2024-010"/>
        <s v="2024-012"/>
        <s v="2024-007"/>
        <s v="2024-015"/>
        <s v="2024-018"/>
        <s v="2024-003"/>
        <s v="2024-001"/>
        <s v="2024-002"/>
        <s v="2024-020"/>
        <s v="2024-011"/>
        <s v="2024-006"/>
        <s v="2024-014"/>
        <s v="2024-004"/>
        <s v="2024-019"/>
        <s v="2024-005"/>
        <s v="2024-008"/>
        <s v="2024-017"/>
      </sharedItems>
    </cacheField>
    <cacheField name="Probation Officer" numFmtId="0">
      <sharedItems count="11">
        <s v="Laura Smith"/>
        <s v="Amber Albrecht"/>
        <s v="Miles Simmonds"/>
        <s v="Sam Owens"/>
        <s v="Bryan White"/>
        <s v="Jordan Davis"/>
        <s v="Joseph Brown"/>
        <s v="Debra Almeida"/>
        <s v="Jamaal Perez"/>
        <s v="Jackson Wang"/>
        <s v="Andrew Johnson"/>
      </sharedItems>
    </cacheField>
    <cacheField name="Client Name" numFmtId="0">
      <sharedItems count="11">
        <s v="Eric Lee"/>
        <s v="Michael Johnson"/>
        <s v="Ashley Moore"/>
        <s v="John Doe"/>
        <s v="Mark Johnson"/>
        <s v="Jane Taylor"/>
        <s v="Jane Smith"/>
        <s v="Carrie Martinez"/>
        <s v="James Hawkins"/>
        <s v="Melanie Milgram"/>
        <s v="Tiffany Allen"/>
      </sharedItems>
    </cacheField>
    <cacheField name="Status" numFmtId="0">
      <sharedItems count="6">
        <s v="Closed"/>
        <s v="In Progress"/>
        <s v="Pending "/>
        <s v="Completed"/>
        <s v="Ongoing"/>
        <s v="Pending"/>
      </sharedItems>
    </cacheField>
    <cacheField name="Next Step" numFmtId="0">
      <sharedItems/>
    </cacheField>
    <cacheField name="Deadline" numFmtId="14">
      <sharedItems containsSemiMixedTypes="0" containsNonDate="0" containsDate="1" containsString="0" minDate="2024-01-23T00:00:00" maxDate="2024-12-26T00:00:00" count="18">
        <d v="2024-12-25T00:00:00"/>
        <d v="2024-12-20T00:00:00"/>
        <d v="2024-12-18T00:00:00"/>
        <d v="2024-12-12T00:00:00"/>
        <d v="2024-11-27T00:00:00"/>
        <d v="2024-11-20T00:00:00"/>
        <d v="2024-10-18T00:00:00"/>
        <d v="2024-10-15T00:00:00"/>
        <d v="2024-10-10T00:00:00"/>
        <d v="2024-07-20T00:00:00"/>
        <d v="2024-07-19T00:00:00"/>
        <d v="2024-07-11T00:00:00"/>
        <d v="2024-06-25T00:00:00"/>
        <d v="2024-05-26T00:00:00"/>
        <d v="2024-05-20T00:00:00"/>
        <d v="2024-02-07T00:00:00"/>
        <d v="2024-01-30T00:00:00"/>
        <d v="2024-01-23T00:00:00"/>
      </sharedItems>
      <fieldGroup par="7"/>
    </cacheField>
    <cacheField name="Days (Deadline)" numFmtId="0" databaseField="0">
      <fieldGroup base="5">
        <rangePr groupBy="days" startDate="2024-01-23T00:00:00" endDate="2024-12-26T00:00:00"/>
        <groupItems count="368">
          <s v="&lt;1/23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6/2024"/>
        </groupItems>
      </fieldGroup>
    </cacheField>
    <cacheField name="Months (Deadline)" numFmtId="0" databaseField="0">
      <fieldGroup base="5">
        <rangePr groupBy="months" startDate="2024-01-23T00:00:00" endDate="2024-12-26T00:00:00"/>
        <groupItems count="14">
          <s v="&lt;1/23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2024-016"/>
    <x v="0"/>
    <s v="Eric Lee"/>
    <s v="Closed"/>
    <s v="Follow-up"/>
    <d v="2024-12-25T00:00:00"/>
  </r>
  <r>
    <s v="2024-013"/>
    <x v="1"/>
    <s v="Eric Lee"/>
    <s v="In Progress"/>
    <s v="Drug Test"/>
    <d v="2024-12-20T00:00:00"/>
  </r>
  <r>
    <s v="2024-009"/>
    <x v="2"/>
    <s v="Eric Lee"/>
    <s v="Pending "/>
    <s v="Court Appearancee"/>
    <d v="2024-12-18T00:00:00"/>
  </r>
  <r>
    <s v="2024-010"/>
    <x v="3"/>
    <s v="Michael Johnson"/>
    <s v="In Progress"/>
    <s v="Follow-up"/>
    <d v="2024-12-18T00:00:00"/>
  </r>
  <r>
    <s v="2024-012"/>
    <x v="4"/>
    <s v="Ashley Moore"/>
    <s v="Completed"/>
    <s v="Final Report Submission"/>
    <d v="2024-12-12T00:00:00"/>
  </r>
  <r>
    <s v="2024-007"/>
    <x v="1"/>
    <s v="John Doe"/>
    <s v="In Progress"/>
    <s v="Follow-up"/>
    <d v="2024-11-27T00:00:00"/>
  </r>
  <r>
    <s v="2024-015"/>
    <x v="2"/>
    <s v="John Doe"/>
    <s v="Completed"/>
    <s v="Final Report Submission"/>
    <d v="2024-11-20T00:00:00"/>
  </r>
  <r>
    <s v="2024-018"/>
    <x v="3"/>
    <s v="Mark Johnson"/>
    <s v="Completed"/>
    <s v="Follow-up"/>
    <d v="2024-11-20T00:00:00"/>
  </r>
  <r>
    <s v="2024-003"/>
    <x v="5"/>
    <s v="Mark Johnson"/>
    <s v="In Progress"/>
    <s v="Drug Test"/>
    <d v="2024-10-18T00:00:00"/>
  </r>
  <r>
    <s v="2024-001"/>
    <x v="6"/>
    <s v="John Doe"/>
    <s v="Ongoing"/>
    <s v="Court Appearance"/>
    <d v="2024-10-15T00:00:00"/>
  </r>
  <r>
    <s v="2024-002"/>
    <x v="0"/>
    <s v="Jane Taylor"/>
    <s v="Completed"/>
    <s v="Final Report Submission"/>
    <d v="2024-10-10T00:00:00"/>
  </r>
  <r>
    <s v="2024-020"/>
    <x v="7"/>
    <s v="Jane Smith"/>
    <s v="Completed"/>
    <s v="Follow-up"/>
    <d v="2024-07-20T00:00:00"/>
  </r>
  <r>
    <s v="2024-011"/>
    <x v="8"/>
    <s v="Carrie Martinez"/>
    <s v="Closed"/>
    <s v="Follow-up"/>
    <d v="2024-07-19T00:00:00"/>
  </r>
  <r>
    <s v="2024-006"/>
    <x v="9"/>
    <s v="James Hawkins"/>
    <s v="Closed"/>
    <s v="Follow-up"/>
    <d v="2024-07-11T00:00:00"/>
  </r>
  <r>
    <s v="2024-014"/>
    <x v="6"/>
    <s v="Melanie Milgram"/>
    <s v="Closed"/>
    <s v="Follow-up"/>
    <d v="2024-06-25T00:00:00"/>
  </r>
  <r>
    <s v="2024-004"/>
    <x v="10"/>
    <s v="Jane Smith"/>
    <s v="Ongoing"/>
    <s v="Court Appearance"/>
    <d v="2024-05-26T00:00:00"/>
  </r>
  <r>
    <s v="2024-019"/>
    <x v="3"/>
    <s v="Tiffany Allen"/>
    <s v="In Progress"/>
    <s v="Drug Test"/>
    <d v="2024-05-20T00:00:00"/>
  </r>
  <r>
    <s v="2024-005"/>
    <x v="3"/>
    <s v="Michael Johnson"/>
    <s v="In Progress"/>
    <s v="Follow-up"/>
    <d v="2024-02-07T00:00:00"/>
  </r>
  <r>
    <s v="2024-008"/>
    <x v="7"/>
    <s v="Melanie Milgram"/>
    <s v="Pending"/>
    <s v="Follow-up"/>
    <d v="2024-01-30T00:00:00"/>
  </r>
  <r>
    <s v="2024-017"/>
    <x v="9"/>
    <s v="Tiffany Allen"/>
    <s v="Ongoing"/>
    <s v="Court Appearance"/>
    <d v="2024-01-2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2024-016"/>
    <s v="Laura Smith"/>
    <s v="Eric Lee"/>
    <s v="Closed"/>
    <x v="0"/>
    <d v="2024-12-25T00:00:00"/>
  </r>
  <r>
    <s v="2024-013"/>
    <s v="Amber Albrecht"/>
    <s v="Eric Lee"/>
    <s v="In Progress"/>
    <x v="1"/>
    <d v="2024-12-20T00:00:00"/>
  </r>
  <r>
    <s v="2024-009"/>
    <s v="Miles Simmonds"/>
    <s v="Eric Lee"/>
    <s v="Pending "/>
    <x v="2"/>
    <d v="2024-12-18T00:00:00"/>
  </r>
  <r>
    <s v="2024-010"/>
    <s v="Sam Owens"/>
    <s v="Michael Johnson"/>
    <s v="In Progress"/>
    <x v="0"/>
    <d v="2024-12-18T00:00:00"/>
  </r>
  <r>
    <s v="2024-012"/>
    <s v="Bryan White"/>
    <s v="Ashley Moore"/>
    <s v="Completed"/>
    <x v="3"/>
    <d v="2024-12-12T00:00:00"/>
  </r>
  <r>
    <s v="2024-007"/>
    <s v="Amber Albrecht"/>
    <s v="John Doe"/>
    <s v="In Progress"/>
    <x v="0"/>
    <d v="2024-11-27T00:00:00"/>
  </r>
  <r>
    <s v="2024-015"/>
    <s v="Miles Simmonds"/>
    <s v="John Doe"/>
    <s v="Completed"/>
    <x v="3"/>
    <d v="2024-11-20T00:00:00"/>
  </r>
  <r>
    <s v="2024-018"/>
    <s v="Sam Owens"/>
    <s v="Mark Johnson"/>
    <s v="Completed"/>
    <x v="0"/>
    <d v="2024-11-20T00:00:00"/>
  </r>
  <r>
    <s v="2024-003"/>
    <s v="Jordan Davis"/>
    <s v="Mark Johnson"/>
    <s v="In Progress"/>
    <x v="1"/>
    <d v="2024-10-18T00:00:00"/>
  </r>
  <r>
    <s v="2024-001"/>
    <s v="Joseph Brown"/>
    <s v="John Doe"/>
    <s v="Ongoing"/>
    <x v="4"/>
    <d v="2024-10-15T00:00:00"/>
  </r>
  <r>
    <s v="2024-002"/>
    <s v="Laura Smith"/>
    <s v="Jane Taylor"/>
    <s v="Completed"/>
    <x v="3"/>
    <d v="2024-10-10T00:00:00"/>
  </r>
  <r>
    <s v="2024-020"/>
    <s v="Debra Almeida"/>
    <s v="Jane Smith"/>
    <s v="Completed"/>
    <x v="0"/>
    <d v="2024-07-20T00:00:00"/>
  </r>
  <r>
    <s v="2024-011"/>
    <s v="Jamaal Perez"/>
    <s v="Carrie Martinez"/>
    <s v="Closed"/>
    <x v="0"/>
    <d v="2024-07-19T00:00:00"/>
  </r>
  <r>
    <s v="2024-006"/>
    <s v="Jackson Wang"/>
    <s v="James Hawkins"/>
    <s v="Closed"/>
    <x v="0"/>
    <d v="2024-07-11T00:00:00"/>
  </r>
  <r>
    <s v="2024-014"/>
    <s v="Joseph Brown"/>
    <s v="Melanie Milgram"/>
    <s v="Closed"/>
    <x v="0"/>
    <d v="2024-06-25T00:00:00"/>
  </r>
  <r>
    <s v="2024-004"/>
    <s v="Andrew Johnson"/>
    <s v="Jane Smith"/>
    <s v="Ongoing"/>
    <x v="4"/>
    <d v="2024-05-26T00:00:00"/>
  </r>
  <r>
    <s v="2024-019"/>
    <s v="Sam Owens"/>
    <s v="Tiffany Allen"/>
    <s v="In Progress"/>
    <x v="1"/>
    <d v="2024-05-20T00:00:00"/>
  </r>
  <r>
    <s v="2024-005"/>
    <s v="Sam Owens"/>
    <s v="Michael Johnson"/>
    <s v="In Progress"/>
    <x v="0"/>
    <d v="2024-02-07T00:00:00"/>
  </r>
  <r>
    <s v="2024-008"/>
    <s v="Debra Almeida"/>
    <s v="Melanie Milgram"/>
    <s v="Pending"/>
    <x v="0"/>
    <d v="2024-01-30T00:00:00"/>
  </r>
  <r>
    <s v="2024-017"/>
    <s v="Jackson Wang"/>
    <s v="Tiffany Allen"/>
    <s v="Ongoing"/>
    <x v="4"/>
    <d v="2024-01-2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s v="Follow-up"/>
    <x v="0"/>
  </r>
  <r>
    <x v="1"/>
    <x v="1"/>
    <x v="0"/>
    <x v="1"/>
    <s v="Drug Test"/>
    <x v="1"/>
  </r>
  <r>
    <x v="2"/>
    <x v="2"/>
    <x v="0"/>
    <x v="2"/>
    <s v="Court Appearancee"/>
    <x v="2"/>
  </r>
  <r>
    <x v="3"/>
    <x v="3"/>
    <x v="1"/>
    <x v="1"/>
    <s v="Follow-up"/>
    <x v="2"/>
  </r>
  <r>
    <x v="4"/>
    <x v="4"/>
    <x v="2"/>
    <x v="3"/>
    <s v="Final Report Submission"/>
    <x v="3"/>
  </r>
  <r>
    <x v="5"/>
    <x v="1"/>
    <x v="3"/>
    <x v="1"/>
    <s v="Follow-up"/>
    <x v="4"/>
  </r>
  <r>
    <x v="6"/>
    <x v="2"/>
    <x v="3"/>
    <x v="3"/>
    <s v="Final Report Submission"/>
    <x v="5"/>
  </r>
  <r>
    <x v="7"/>
    <x v="3"/>
    <x v="4"/>
    <x v="3"/>
    <s v="Follow-up"/>
    <x v="5"/>
  </r>
  <r>
    <x v="8"/>
    <x v="5"/>
    <x v="4"/>
    <x v="1"/>
    <s v="Drug Test"/>
    <x v="6"/>
  </r>
  <r>
    <x v="9"/>
    <x v="6"/>
    <x v="3"/>
    <x v="4"/>
    <s v="Court Appearance"/>
    <x v="7"/>
  </r>
  <r>
    <x v="10"/>
    <x v="0"/>
    <x v="5"/>
    <x v="3"/>
    <s v="Final Report Submission"/>
    <x v="8"/>
  </r>
  <r>
    <x v="11"/>
    <x v="7"/>
    <x v="6"/>
    <x v="3"/>
    <s v="Follow-up"/>
    <x v="9"/>
  </r>
  <r>
    <x v="12"/>
    <x v="8"/>
    <x v="7"/>
    <x v="0"/>
    <s v="Follow-up"/>
    <x v="10"/>
  </r>
  <r>
    <x v="13"/>
    <x v="9"/>
    <x v="8"/>
    <x v="0"/>
    <s v="Follow-up"/>
    <x v="11"/>
  </r>
  <r>
    <x v="14"/>
    <x v="6"/>
    <x v="9"/>
    <x v="0"/>
    <s v="Follow-up"/>
    <x v="12"/>
  </r>
  <r>
    <x v="15"/>
    <x v="10"/>
    <x v="6"/>
    <x v="4"/>
    <s v="Court Appearance"/>
    <x v="13"/>
  </r>
  <r>
    <x v="16"/>
    <x v="3"/>
    <x v="10"/>
    <x v="1"/>
    <s v="Drug Test"/>
    <x v="14"/>
  </r>
  <r>
    <x v="17"/>
    <x v="3"/>
    <x v="1"/>
    <x v="1"/>
    <s v="Follow-up"/>
    <x v="15"/>
  </r>
  <r>
    <x v="18"/>
    <x v="7"/>
    <x v="9"/>
    <x v="5"/>
    <s v="Follow-up"/>
    <x v="16"/>
  </r>
  <r>
    <x v="19"/>
    <x v="9"/>
    <x v="10"/>
    <x v="4"/>
    <s v="Court Appearance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06339-482D-4AD3-8FE2-399B7D2471CB}" name="PivotTable2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9:E17" firstHeaderRow="1" firstDataRow="1" firstDataCol="1"/>
  <pivotFields count="8">
    <pivotField showAll="0"/>
    <pivotField showAll="0"/>
    <pivotField axis="axisRow" showAll="0" measureFilter="1" sortType="descending">
      <items count="12">
        <item x="10"/>
        <item x="1"/>
        <item x="9"/>
        <item x="4"/>
        <item x="3"/>
        <item x="5"/>
        <item x="6"/>
        <item x="8"/>
        <item x="0"/>
        <item x="7"/>
        <item x="2"/>
        <item t="default"/>
      </items>
    </pivotField>
    <pivotField dataField="1" showAll="0">
      <items count="7">
        <item x="0"/>
        <item x="3"/>
        <item x="1"/>
        <item x="4"/>
        <item x="5"/>
        <item x="2"/>
        <item t="default"/>
      </items>
    </pivotField>
    <pivotField showAll="0"/>
    <pivotField numFmtId="14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rowItems>
  <colItems count="1">
    <i/>
  </colItems>
  <dataFields count="1">
    <dataField name="Count of Status" fld="3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E502B-A5B4-4B81-8F2F-3880A4604E8E}" name="PivotTable16" cacheId="5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A16:B24" firstHeaderRow="1" firstDataRow="1" firstDataCol="1"/>
  <pivotFields count="8">
    <pivotField showAll="0"/>
    <pivotField dataField="1" showAll="0">
      <items count="12">
        <item x="1"/>
        <item x="10"/>
        <item x="4"/>
        <item x="7"/>
        <item x="9"/>
        <item x="8"/>
        <item x="5"/>
        <item x="6"/>
        <item x="0"/>
        <item x="2"/>
        <item x="3"/>
        <item t="default"/>
      </items>
    </pivotField>
    <pivotField showAll="0"/>
    <pivotField showAll="0"/>
    <pivotField showAll="0"/>
    <pivotField numFmtId="14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8">
    <i>
      <x v="1"/>
    </i>
    <i>
      <x v="2"/>
    </i>
    <i>
      <x v="5"/>
    </i>
    <i>
      <x v="6"/>
    </i>
    <i>
      <x v="7"/>
    </i>
    <i>
      <x v="10"/>
    </i>
    <i>
      <x v="11"/>
    </i>
    <i>
      <x v="12"/>
    </i>
  </rowItems>
  <colItems count="1">
    <i/>
  </colItems>
  <dataFields count="1">
    <dataField name="Count of Probation Officer" fld="1" subtotal="count" baseField="0" baseItem="0"/>
  </dataFields>
  <formats count="2">
    <format dxfId="28">
      <pivotArea outline="0" collapsedLevelsAreSubtotals="1" fieldPosition="0"/>
    </format>
    <format dxfId="29">
      <pivotArea dataOnly="0" labelOnly="1" fieldPosition="0">
        <references count="1">
          <reference field="7" count="1">
            <x v="1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6F273-7495-4B6E-942E-6E8953EB0D5C}" name="PivotTable14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H15" firstHeaderRow="1" firstDataRow="2" firstDataCol="1"/>
  <pivotFields count="8">
    <pivotField dataField="1" showAll="0">
      <items count="21">
        <item x="9"/>
        <item x="10"/>
        <item x="8"/>
        <item x="15"/>
        <item x="17"/>
        <item x="13"/>
        <item x="5"/>
        <item x="18"/>
        <item x="2"/>
        <item x="3"/>
        <item x="12"/>
        <item x="4"/>
        <item x="1"/>
        <item x="14"/>
        <item x="6"/>
        <item x="0"/>
        <item x="19"/>
        <item x="7"/>
        <item x="16"/>
        <item x="11"/>
        <item t="default"/>
      </items>
    </pivotField>
    <pivotField axis="axisRow" showAll="0">
      <items count="12">
        <item x="1"/>
        <item x="10"/>
        <item x="4"/>
        <item x="7"/>
        <item x="9"/>
        <item x="8"/>
        <item x="5"/>
        <item x="6"/>
        <item x="0"/>
        <item x="2"/>
        <item x="3"/>
        <item t="default"/>
      </items>
    </pivotField>
    <pivotField showAll="0"/>
    <pivotField axis="axisCol" multipleItemSelectionAllowed="1" showAll="0">
      <items count="7">
        <item h="1" x="0"/>
        <item h="1" x="3"/>
        <item x="1"/>
        <item h="1" x="4"/>
        <item h="1" x="5"/>
        <item h="1" x="2"/>
        <item t="default"/>
      </items>
    </pivotField>
    <pivotField showAll="0"/>
    <pivotField numFmtId="14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6"/>
    </i>
    <i>
      <x v="10"/>
    </i>
    <i t="grand">
      <x/>
    </i>
  </rowItems>
  <colFields count="1">
    <field x="3"/>
  </colFields>
  <colItems count="2">
    <i>
      <x v="2"/>
    </i>
    <i t="grand">
      <x/>
    </i>
  </colItems>
  <dataFields count="1">
    <dataField name="Count of Case Number" fld="0" subtotal="count" baseField="0" baseItem="0"/>
  </dataFields>
  <formats count="4"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EF249-7AE0-4801-9D82-8DF0411E8993}" name="PivotTable12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tatus">
  <location ref="F1:G8" firstHeaderRow="1" firstDataRow="1" firstDataCol="1"/>
  <pivotFields count="8">
    <pivotField dataField="1"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  <pivotField showAll="0"/>
    <pivotField numFmtId="14" showAll="0">
      <items count="19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s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4E056-CADD-4846-A7A3-65DB97C7763E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6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6">
        <item x="4"/>
        <item h="1" x="2"/>
        <item x="1"/>
        <item x="3"/>
        <item x="0"/>
        <item t="default"/>
      </items>
    </pivotField>
    <pivotField numFmtId="14" showAll="0"/>
  </pivotFields>
  <rowFields count="1">
    <field x="4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Cas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69E2-9DA9-44AE-8F6C-F7784026A4E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Probation Officers">
  <location ref="A1:B13" firstHeaderRow="1" firstDataRow="1" firstDataCol="1"/>
  <pivotFields count="6">
    <pivotField dataField="1" showAll="0"/>
    <pivotField axis="axisRow" showAll="0">
      <items count="12">
        <item x="1"/>
        <item x="10"/>
        <item x="4"/>
        <item x="7"/>
        <item x="9"/>
        <item x="8"/>
        <item x="5"/>
        <item x="6"/>
        <item x="0"/>
        <item x="2"/>
        <item x="3"/>
        <item t="default"/>
      </items>
    </pivotField>
    <pivotField showAll="0"/>
    <pivotField showAll="0"/>
    <pivotField showAll="0"/>
    <pivotField numFmtId="1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ase Number" fld="0" subtotal="count" baseField="0" baseItem="0"/>
  </dataFields>
  <chartFormats count="12">
    <chartFormat chart="3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E4D27-2BD9-4B5B-93C3-4E4249BEC4E5}" name="Case_Managment_Tracker" displayName="Case_Managment_Tracker" ref="A5:F25" totalsRowShown="0" headerRowDxfId="1" dataDxfId="0">
  <tableColumns count="6">
    <tableColumn id="1" xr3:uid="{A580D200-6FC4-4E8F-A750-AC809D66575A}" name="Case Number" dataDxfId="7"/>
    <tableColumn id="2" xr3:uid="{9E9C0009-0FE3-418F-BFCC-9713EBD22A9F}" name="Probation Officer" dataDxfId="6"/>
    <tableColumn id="3" xr3:uid="{94A6540D-1CC4-46BB-BA59-761E283329FC}" name="Client Name" dataDxfId="5"/>
    <tableColumn id="4" xr3:uid="{ADCDBDCE-AD49-4E2A-9BB8-472120BEE098}" name="Status" dataDxfId="4"/>
    <tableColumn id="5" xr3:uid="{36230CE3-B0A2-4AC7-99CD-460DF61D5F76}" name="Next Step" dataDxfId="3"/>
    <tableColumn id="6" xr3:uid="{F7661C4A-8351-44AD-8521-101C64E77AF6}" name="Deadline" dataDxfId="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E38FD-4BC7-4AB4-A594-6D5D5EA52083}" name="Case_Managment_Tracker5" displayName="Case_Managment_Tracker5" ref="A2:F22" totalsRowShown="0" headerRowDxfId="27" dataDxfId="20">
  <autoFilter ref="A2:F22" xr:uid="{075E38FD-4BC7-4AB4-A594-6D5D5EA52083}"/>
  <tableColumns count="6">
    <tableColumn id="1" xr3:uid="{F4D3C9BC-7FBE-4898-A61D-D21D98ABF80E}" name="Case Number" dataDxfId="26"/>
    <tableColumn id="2" xr3:uid="{90BA1E0E-93E9-4F35-ACD7-BCB505880351}" name="Probation Officer" dataDxfId="25"/>
    <tableColumn id="3" xr3:uid="{8A912E8B-BC52-48A6-855C-3148DC7445BF}" name="Client Name" dataDxfId="24"/>
    <tableColumn id="4" xr3:uid="{96CCCBC9-87CA-415E-A4B7-02DE9C83CFC6}" name="Status" dataDxfId="23"/>
    <tableColumn id="5" xr3:uid="{21AB44A3-9045-4910-A133-0F171C4C6315}" name="Next Step" dataDxfId="22"/>
    <tableColumn id="6" xr3:uid="{F38B9672-09F2-42F0-8604-B44E0EF8E8F5}" name="Deadline" dataDxfId="2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8B45-4AC6-40CD-AD94-0E755FAFDF68}">
  <sheetPr published="0"/>
  <dimension ref="A1:K25"/>
  <sheetViews>
    <sheetView workbookViewId="0">
      <selection activeCell="H9" sqref="H9"/>
    </sheetView>
  </sheetViews>
  <sheetFormatPr defaultRowHeight="15" x14ac:dyDescent="0.25"/>
  <cols>
    <col min="1" max="1" width="24.5703125" style="13" bestFit="1" customWidth="1"/>
    <col min="2" max="2" width="21.140625" style="13" bestFit="1" customWidth="1"/>
    <col min="3" max="3" width="16.85546875" style="13" bestFit="1" customWidth="1"/>
    <col min="4" max="4" width="11.28515625" style="13" bestFit="1" customWidth="1"/>
    <col min="5" max="5" width="22.85546875" style="13" bestFit="1" customWidth="1"/>
    <col min="6" max="6" width="13.7109375" style="13" bestFit="1" customWidth="1"/>
    <col min="7" max="7" width="22.7109375" style="13" bestFit="1" customWidth="1"/>
    <col min="8" max="8" width="48.5703125" style="13" bestFit="1" customWidth="1"/>
    <col min="9" max="9" width="8.42578125" style="13" customWidth="1"/>
    <col min="10" max="16384" width="9.140625" style="13"/>
  </cols>
  <sheetData>
    <row r="1" spans="1:11" s="13" customFormat="1" ht="29.25" thickBot="1" x14ac:dyDescent="0.5">
      <c r="A1" s="12" t="s">
        <v>0</v>
      </c>
    </row>
    <row r="2" spans="1:11" s="13" customFormat="1" ht="15.75" thickTop="1" x14ac:dyDescent="0.25"/>
    <row r="5" spans="1:11" s="13" customFormat="1" x14ac:dyDescent="0.25">
      <c r="A5" s="14" t="s">
        <v>1</v>
      </c>
      <c r="B5" s="14" t="s">
        <v>2</v>
      </c>
      <c r="C5" s="14" t="s">
        <v>3</v>
      </c>
      <c r="D5" s="14" t="s">
        <v>4</v>
      </c>
      <c r="E5" s="14" t="s">
        <v>5</v>
      </c>
      <c r="F5" s="14" t="s">
        <v>6</v>
      </c>
    </row>
    <row r="6" spans="1:11" s="13" customFormat="1" x14ac:dyDescent="0.25">
      <c r="A6" s="14" t="s">
        <v>8</v>
      </c>
      <c r="B6" s="14" t="s">
        <v>9</v>
      </c>
      <c r="C6" s="14" t="s">
        <v>10</v>
      </c>
      <c r="D6" s="15" t="s">
        <v>11</v>
      </c>
      <c r="E6" s="14" t="s">
        <v>12</v>
      </c>
      <c r="F6" s="16">
        <v>45651</v>
      </c>
    </row>
    <row r="7" spans="1:11" s="13" customFormat="1" x14ac:dyDescent="0.25">
      <c r="A7" s="14" t="s">
        <v>14</v>
      </c>
      <c r="B7" s="14" t="s">
        <v>15</v>
      </c>
      <c r="C7" s="14" t="s">
        <v>10</v>
      </c>
      <c r="D7" s="17" t="s">
        <v>16</v>
      </c>
      <c r="E7" s="14" t="s">
        <v>17</v>
      </c>
      <c r="F7" s="16">
        <v>45646</v>
      </c>
    </row>
    <row r="8" spans="1:11" s="13" customFormat="1" x14ac:dyDescent="0.25">
      <c r="A8" s="14" t="s">
        <v>18</v>
      </c>
      <c r="B8" s="14" t="s">
        <v>19</v>
      </c>
      <c r="C8" s="14" t="s">
        <v>10</v>
      </c>
      <c r="D8" s="18" t="s">
        <v>20</v>
      </c>
      <c r="E8" s="14" t="s">
        <v>38</v>
      </c>
      <c r="F8" s="16">
        <v>45644</v>
      </c>
    </row>
    <row r="9" spans="1:11" s="13" customFormat="1" x14ac:dyDescent="0.25">
      <c r="A9" s="14" t="s">
        <v>21</v>
      </c>
      <c r="B9" s="14" t="s">
        <v>22</v>
      </c>
      <c r="C9" s="14" t="s">
        <v>23</v>
      </c>
      <c r="D9" s="17" t="s">
        <v>16</v>
      </c>
      <c r="E9" s="14" t="s">
        <v>12</v>
      </c>
      <c r="F9" s="16">
        <v>45644</v>
      </c>
    </row>
    <row r="10" spans="1:11" s="13" customFormat="1" ht="17.25" customHeight="1" x14ac:dyDescent="0.25">
      <c r="A10" s="14" t="s">
        <v>24</v>
      </c>
      <c r="B10" s="14" t="s">
        <v>25</v>
      </c>
      <c r="C10" s="14" t="s">
        <v>26</v>
      </c>
      <c r="D10" s="19" t="s">
        <v>27</v>
      </c>
      <c r="E10" s="14" t="s">
        <v>28</v>
      </c>
      <c r="F10" s="16">
        <v>45638</v>
      </c>
    </row>
    <row r="11" spans="1:11" s="13" customFormat="1" x14ac:dyDescent="0.25">
      <c r="A11" s="14" t="s">
        <v>29</v>
      </c>
      <c r="B11" s="14" t="s">
        <v>15</v>
      </c>
      <c r="C11" s="14" t="s">
        <v>13</v>
      </c>
      <c r="D11" s="17" t="s">
        <v>16</v>
      </c>
      <c r="E11" s="14" t="s">
        <v>12</v>
      </c>
      <c r="F11" s="16">
        <v>45623</v>
      </c>
    </row>
    <row r="12" spans="1:11" s="13" customFormat="1" x14ac:dyDescent="0.25">
      <c r="A12" s="14" t="s">
        <v>30</v>
      </c>
      <c r="B12" s="14" t="s">
        <v>19</v>
      </c>
      <c r="C12" s="14" t="s">
        <v>13</v>
      </c>
      <c r="D12" s="19" t="s">
        <v>27</v>
      </c>
      <c r="E12" s="14" t="s">
        <v>28</v>
      </c>
      <c r="F12" s="16">
        <v>45616</v>
      </c>
    </row>
    <row r="13" spans="1:11" s="13" customFormat="1" x14ac:dyDescent="0.25">
      <c r="A13" s="14" t="s">
        <v>31</v>
      </c>
      <c r="B13" s="14" t="s">
        <v>22</v>
      </c>
      <c r="C13" s="14" t="s">
        <v>32</v>
      </c>
      <c r="D13" s="19" t="s">
        <v>27</v>
      </c>
      <c r="E13" s="14" t="s">
        <v>12</v>
      </c>
      <c r="F13" s="16">
        <v>45616</v>
      </c>
    </row>
    <row r="14" spans="1:11" s="13" customFormat="1" x14ac:dyDescent="0.25">
      <c r="A14" s="14" t="s">
        <v>33</v>
      </c>
      <c r="B14" s="14" t="s">
        <v>34</v>
      </c>
      <c r="C14" s="14" t="s">
        <v>32</v>
      </c>
      <c r="D14" s="17" t="s">
        <v>16</v>
      </c>
      <c r="E14" s="14" t="s">
        <v>17</v>
      </c>
      <c r="F14" s="16">
        <v>45583</v>
      </c>
    </row>
    <row r="15" spans="1:11" s="13" customFormat="1" x14ac:dyDescent="0.25">
      <c r="A15" s="14" t="s">
        <v>35</v>
      </c>
      <c r="B15" s="14" t="s">
        <v>36</v>
      </c>
      <c r="C15" s="14" t="s">
        <v>13</v>
      </c>
      <c r="D15" s="14" t="s">
        <v>37</v>
      </c>
      <c r="E15" s="14" t="s">
        <v>38</v>
      </c>
      <c r="F15" s="16">
        <v>45580</v>
      </c>
    </row>
    <row r="16" spans="1:11" s="13" customFormat="1" x14ac:dyDescent="0.25">
      <c r="A16" s="14" t="s">
        <v>39</v>
      </c>
      <c r="B16" s="14" t="s">
        <v>9</v>
      </c>
      <c r="C16" s="14" t="s">
        <v>40</v>
      </c>
      <c r="D16" s="19" t="s">
        <v>27</v>
      </c>
      <c r="E16" s="14" t="s">
        <v>28</v>
      </c>
      <c r="F16" s="16">
        <v>45575</v>
      </c>
      <c r="K16" s="20"/>
    </row>
    <row r="17" spans="1:6" s="13" customFormat="1" x14ac:dyDescent="0.25">
      <c r="A17" s="14" t="s">
        <v>41</v>
      </c>
      <c r="B17" s="14" t="s">
        <v>42</v>
      </c>
      <c r="C17" s="14" t="s">
        <v>43</v>
      </c>
      <c r="D17" s="19" t="s">
        <v>27</v>
      </c>
      <c r="E17" s="14" t="s">
        <v>12</v>
      </c>
      <c r="F17" s="16">
        <v>45493</v>
      </c>
    </row>
    <row r="18" spans="1:6" s="13" customFormat="1" x14ac:dyDescent="0.25">
      <c r="A18" s="14" t="s">
        <v>44</v>
      </c>
      <c r="B18" s="14" t="s">
        <v>45</v>
      </c>
      <c r="C18" s="14" t="s">
        <v>46</v>
      </c>
      <c r="D18" s="15" t="s">
        <v>11</v>
      </c>
      <c r="E18" s="14" t="s">
        <v>12</v>
      </c>
      <c r="F18" s="16">
        <v>45492</v>
      </c>
    </row>
    <row r="19" spans="1:6" s="13" customFormat="1" x14ac:dyDescent="0.25">
      <c r="A19" s="14" t="s">
        <v>47</v>
      </c>
      <c r="B19" s="14" t="s">
        <v>48</v>
      </c>
      <c r="C19" s="14" t="s">
        <v>49</v>
      </c>
      <c r="D19" s="15" t="s">
        <v>11</v>
      </c>
      <c r="E19" s="14" t="s">
        <v>12</v>
      </c>
      <c r="F19" s="16">
        <v>45484</v>
      </c>
    </row>
    <row r="20" spans="1:6" s="13" customFormat="1" x14ac:dyDescent="0.25">
      <c r="A20" s="14" t="s">
        <v>50</v>
      </c>
      <c r="B20" s="14" t="s">
        <v>36</v>
      </c>
      <c r="C20" s="14" t="s">
        <v>51</v>
      </c>
      <c r="D20" s="15" t="s">
        <v>11</v>
      </c>
      <c r="E20" s="14" t="s">
        <v>12</v>
      </c>
      <c r="F20" s="16">
        <v>45468</v>
      </c>
    </row>
    <row r="21" spans="1:6" s="13" customFormat="1" x14ac:dyDescent="0.25">
      <c r="A21" s="14" t="s">
        <v>52</v>
      </c>
      <c r="B21" s="14" t="s">
        <v>53</v>
      </c>
      <c r="C21" s="14" t="s">
        <v>43</v>
      </c>
      <c r="D21" s="14" t="s">
        <v>37</v>
      </c>
      <c r="E21" s="14" t="s">
        <v>38</v>
      </c>
      <c r="F21" s="16">
        <v>45438</v>
      </c>
    </row>
    <row r="22" spans="1:6" s="13" customFormat="1" x14ac:dyDescent="0.25">
      <c r="A22" s="14" t="s">
        <v>54</v>
      </c>
      <c r="B22" s="14" t="s">
        <v>22</v>
      </c>
      <c r="C22" s="14" t="s">
        <v>55</v>
      </c>
      <c r="D22" s="17" t="s">
        <v>16</v>
      </c>
      <c r="E22" s="14" t="s">
        <v>17</v>
      </c>
      <c r="F22" s="16">
        <v>45432</v>
      </c>
    </row>
    <row r="23" spans="1:6" s="13" customFormat="1" x14ac:dyDescent="0.25">
      <c r="A23" s="14" t="s">
        <v>56</v>
      </c>
      <c r="B23" s="14" t="s">
        <v>22</v>
      </c>
      <c r="C23" s="14" t="s">
        <v>23</v>
      </c>
      <c r="D23" s="17" t="s">
        <v>16</v>
      </c>
      <c r="E23" s="14" t="s">
        <v>12</v>
      </c>
      <c r="F23" s="16">
        <v>45329</v>
      </c>
    </row>
    <row r="24" spans="1:6" s="13" customFormat="1" x14ac:dyDescent="0.25">
      <c r="A24" s="14" t="s">
        <v>57</v>
      </c>
      <c r="B24" s="14" t="s">
        <v>42</v>
      </c>
      <c r="C24" s="14" t="s">
        <v>51</v>
      </c>
      <c r="D24" s="18" t="s">
        <v>58</v>
      </c>
      <c r="E24" s="14" t="s">
        <v>12</v>
      </c>
      <c r="F24" s="16">
        <v>45321</v>
      </c>
    </row>
    <row r="25" spans="1:6" s="13" customFormat="1" x14ac:dyDescent="0.25">
      <c r="A25" s="14" t="s">
        <v>59</v>
      </c>
      <c r="B25" s="14" t="s">
        <v>48</v>
      </c>
      <c r="C25" s="14" t="s">
        <v>55</v>
      </c>
      <c r="D25" s="14" t="s">
        <v>37</v>
      </c>
      <c r="E25" s="14" t="s">
        <v>38</v>
      </c>
      <c r="F25" s="16">
        <v>45314</v>
      </c>
    </row>
  </sheetData>
  <sheetProtection selectLockedCells="1" autoFilter="0"/>
  <phoneticPr fontId="8" type="noConversion"/>
  <conditionalFormatting sqref="D15">
    <cfRule type="cellIs" dxfId="19" priority="15" operator="equal">
      <formula>"Ongoing"</formula>
    </cfRule>
  </conditionalFormatting>
  <conditionalFormatting sqref="D21">
    <cfRule type="cellIs" dxfId="18" priority="14" operator="equal">
      <formula>"Ongoing"</formula>
    </cfRule>
  </conditionalFormatting>
  <conditionalFormatting sqref="D25">
    <cfRule type="cellIs" dxfId="17" priority="13" operator="equal">
      <formula>"Ongoing"</formula>
    </cfRule>
  </conditionalFormatting>
  <dataValidations count="1">
    <dataValidation type="list" allowBlank="1" showInputMessage="1" showErrorMessage="1" sqref="I10" xr:uid="{E9BDFE52-63CC-4FE8-8E51-A8ADEA888913}">
      <formula1>$C$6:$C$25</formula1>
    </dataValidation>
  </dataValidations>
  <pageMargins left="0.7" right="0.7" top="0.75" bottom="0.75" header="0.3" footer="0.3"/>
  <pageSetup orientation="portrait" r:id="rId1"/>
  <webPublishItems count="1">
    <webPublishItem id="2042" divId="Case Management Tracker (2)_2042" sourceType="sheet" destinationFile="F:\Data Analytics\Excel Practice Files - Intermediate\Case Management Tracker.htm"/>
  </webPublishItem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749-22A3-470A-B622-8303F93CF196}">
  <dimension ref="A1:B11"/>
  <sheetViews>
    <sheetView zoomScaleNormal="100" workbookViewId="0">
      <selection activeCell="B9" sqref="B9"/>
    </sheetView>
  </sheetViews>
  <sheetFormatPr defaultRowHeight="15" x14ac:dyDescent="0.25"/>
  <cols>
    <col min="1" max="1" width="42.140625" bestFit="1" customWidth="1"/>
    <col min="2" max="2" width="48.5703125" bestFit="1" customWidth="1"/>
  </cols>
  <sheetData>
    <row r="1" spans="1:2" ht="24" x14ac:dyDescent="0.4">
      <c r="A1" s="2" t="s">
        <v>7</v>
      </c>
    </row>
    <row r="2" spans="1:2" ht="23.25" x14ac:dyDescent="0.45">
      <c r="A2" s="25" t="s">
        <v>3</v>
      </c>
      <c r="B2" s="26" t="s">
        <v>32</v>
      </c>
    </row>
    <row r="3" spans="1:2" ht="23.25" x14ac:dyDescent="0.45">
      <c r="A3" s="27" t="s">
        <v>2</v>
      </c>
      <c r="B3" s="28" t="str">
        <f>INDEX(Case_Managment_Tracker[Probation Officer], MATCH(B2,Case_Managment_Tracker[Client Name],0))</f>
        <v>Sam Owens</v>
      </c>
    </row>
    <row r="4" spans="1:2" ht="23.25" x14ac:dyDescent="0.45">
      <c r="A4" s="27" t="s">
        <v>4</v>
      </c>
      <c r="B4" s="28" t="str">
        <f>INDEX(Case_Managment_Tracker[Status], MATCH(B2,Case_Managment_Tracker[Client Name],0))</f>
        <v>Completed</v>
      </c>
    </row>
    <row r="5" spans="1:2" ht="23.25" x14ac:dyDescent="0.45">
      <c r="A5" s="29" t="s">
        <v>6</v>
      </c>
      <c r="B5" s="30">
        <f>INDEX(Case_Managment_Tracker[Deadline], MATCH(B2,Case_Managment_Tracker[Client Name],0))</f>
        <v>45616</v>
      </c>
    </row>
    <row r="10" spans="1:2" x14ac:dyDescent="0.25">
      <c r="B10" s="23"/>
    </row>
    <row r="11" spans="1:2" x14ac:dyDescent="0.25">
      <c r="B11" s="2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BDFE52-63CC-4FE8-8E51-A8ADEA888913}">
          <x14:formula1>
            <xm:f>'Management Tracker'!$C$6:$C$25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9FDF-F804-4765-B24C-F05BB05C04FB}">
  <dimension ref="A1:H24"/>
  <sheetViews>
    <sheetView tabSelected="1" workbookViewId="0">
      <selection activeCell="D15" sqref="D15"/>
    </sheetView>
  </sheetViews>
  <sheetFormatPr defaultRowHeight="15" x14ac:dyDescent="0.25"/>
  <cols>
    <col min="1" max="1" width="20" bestFit="1" customWidth="1"/>
    <col min="2" max="2" width="25.140625" bestFit="1" customWidth="1"/>
    <col min="4" max="4" width="16" bestFit="1" customWidth="1"/>
    <col min="5" max="5" width="22" bestFit="1" customWidth="1"/>
    <col min="6" max="6" width="25.140625" bestFit="1" customWidth="1"/>
    <col min="7" max="7" width="22" bestFit="1" customWidth="1"/>
    <col min="8" max="8" width="16" bestFit="1" customWidth="1"/>
    <col min="9" max="9" width="15.140625" bestFit="1" customWidth="1"/>
    <col min="10" max="10" width="12.42578125" bestFit="1" customWidth="1"/>
    <col min="11" max="11" width="12.28515625" bestFit="1" customWidth="1"/>
    <col min="12" max="12" width="13.42578125" bestFit="1" customWidth="1"/>
    <col min="13" max="13" width="11.5703125" bestFit="1" customWidth="1"/>
    <col min="14" max="14" width="16" bestFit="1" customWidth="1"/>
    <col min="15" max="15" width="11.42578125" bestFit="1" customWidth="1"/>
    <col min="16" max="16" width="24.140625" bestFit="1" customWidth="1"/>
    <col min="17" max="17" width="26.5703125" bestFit="1" customWidth="1"/>
    <col min="18" max="18" width="24.140625" bestFit="1" customWidth="1"/>
    <col min="19" max="19" width="26.5703125" bestFit="1" customWidth="1"/>
    <col min="20" max="20" width="24.140625" bestFit="1" customWidth="1"/>
    <col min="21" max="21" width="26.5703125" bestFit="1" customWidth="1"/>
    <col min="22" max="22" width="24.140625" bestFit="1" customWidth="1"/>
    <col min="23" max="23" width="26.5703125" bestFit="1" customWidth="1"/>
    <col min="24" max="24" width="24.140625" bestFit="1" customWidth="1"/>
    <col min="25" max="25" width="26.5703125" bestFit="1" customWidth="1"/>
    <col min="26" max="26" width="24.140625" bestFit="1" customWidth="1"/>
    <col min="27" max="27" width="26.5703125" bestFit="1" customWidth="1"/>
    <col min="28" max="28" width="24.140625" bestFit="1" customWidth="1"/>
    <col min="29" max="29" width="26.5703125" bestFit="1" customWidth="1"/>
    <col min="30" max="30" width="24.140625" bestFit="1" customWidth="1"/>
    <col min="31" max="31" width="26.5703125" bestFit="1" customWidth="1"/>
    <col min="32" max="32" width="24.140625" bestFit="1" customWidth="1"/>
    <col min="33" max="33" width="26.5703125" bestFit="1" customWidth="1"/>
    <col min="34" max="34" width="24.140625" bestFit="1" customWidth="1"/>
    <col min="35" max="35" width="26.5703125" bestFit="1" customWidth="1"/>
    <col min="36" max="36" width="24.140625" bestFit="1" customWidth="1"/>
    <col min="37" max="37" width="26.5703125" bestFit="1" customWidth="1"/>
    <col min="38" max="38" width="24.140625" bestFit="1" customWidth="1"/>
    <col min="39" max="39" width="26.5703125" bestFit="1" customWidth="1"/>
    <col min="40" max="40" width="24.140625" bestFit="1" customWidth="1"/>
    <col min="41" max="41" width="31.5703125" bestFit="1" customWidth="1"/>
    <col min="42" max="42" width="29.140625" bestFit="1" customWidth="1"/>
  </cols>
  <sheetData>
    <row r="1" spans="1:8" x14ac:dyDescent="0.25">
      <c r="A1" s="4" t="s">
        <v>66</v>
      </c>
      <c r="B1" t="s">
        <v>65</v>
      </c>
      <c r="D1" s="4" t="s">
        <v>60</v>
      </c>
      <c r="E1" t="s">
        <v>65</v>
      </c>
      <c r="F1" s="4" t="s">
        <v>4</v>
      </c>
      <c r="G1" t="s">
        <v>65</v>
      </c>
    </row>
    <row r="2" spans="1:8" x14ac:dyDescent="0.25">
      <c r="A2" s="5" t="s">
        <v>15</v>
      </c>
      <c r="B2" s="6">
        <v>2</v>
      </c>
      <c r="D2" s="5" t="s">
        <v>38</v>
      </c>
      <c r="E2" s="6">
        <v>3</v>
      </c>
      <c r="F2" s="5" t="s">
        <v>11</v>
      </c>
      <c r="G2" s="6">
        <v>4</v>
      </c>
    </row>
    <row r="3" spans="1:8" x14ac:dyDescent="0.25">
      <c r="A3" s="5" t="s">
        <v>53</v>
      </c>
      <c r="B3" s="6">
        <v>1</v>
      </c>
      <c r="D3" s="5" t="s">
        <v>17</v>
      </c>
      <c r="E3" s="6">
        <v>3</v>
      </c>
      <c r="F3" s="5" t="s">
        <v>27</v>
      </c>
      <c r="G3" s="6">
        <v>5</v>
      </c>
    </row>
    <row r="4" spans="1:8" x14ac:dyDescent="0.25">
      <c r="A4" s="5" t="s">
        <v>25</v>
      </c>
      <c r="B4" s="6">
        <v>1</v>
      </c>
      <c r="D4" s="5" t="s">
        <v>28</v>
      </c>
      <c r="E4" s="6">
        <v>3</v>
      </c>
      <c r="F4" s="5" t="s">
        <v>16</v>
      </c>
      <c r="G4" s="6">
        <v>6</v>
      </c>
    </row>
    <row r="5" spans="1:8" x14ac:dyDescent="0.25">
      <c r="A5" s="5" t="s">
        <v>42</v>
      </c>
      <c r="B5" s="6">
        <v>2</v>
      </c>
      <c r="D5" s="5" t="s">
        <v>12</v>
      </c>
      <c r="E5" s="6">
        <v>10</v>
      </c>
      <c r="F5" s="5" t="s">
        <v>37</v>
      </c>
      <c r="G5" s="6">
        <v>3</v>
      </c>
    </row>
    <row r="6" spans="1:8" x14ac:dyDescent="0.25">
      <c r="A6" s="5" t="s">
        <v>48</v>
      </c>
      <c r="B6" s="6">
        <v>2</v>
      </c>
      <c r="D6" s="5" t="s">
        <v>61</v>
      </c>
      <c r="E6" s="6">
        <v>19</v>
      </c>
      <c r="F6" s="5" t="s">
        <v>58</v>
      </c>
      <c r="G6" s="6">
        <v>1</v>
      </c>
    </row>
    <row r="7" spans="1:8" x14ac:dyDescent="0.25">
      <c r="A7" s="5" t="s">
        <v>45</v>
      </c>
      <c r="B7" s="6">
        <v>1</v>
      </c>
      <c r="F7" s="5" t="s">
        <v>20</v>
      </c>
      <c r="G7" s="6">
        <v>1</v>
      </c>
    </row>
    <row r="8" spans="1:8" x14ac:dyDescent="0.25">
      <c r="A8" s="5" t="s">
        <v>34</v>
      </c>
      <c r="B8" s="6">
        <v>1</v>
      </c>
      <c r="F8" s="5" t="s">
        <v>61</v>
      </c>
      <c r="G8" s="6">
        <v>20</v>
      </c>
    </row>
    <row r="9" spans="1:8" x14ac:dyDescent="0.25">
      <c r="A9" s="5" t="s">
        <v>36</v>
      </c>
      <c r="B9" s="6">
        <v>2</v>
      </c>
      <c r="D9" s="4" t="s">
        <v>60</v>
      </c>
      <c r="E9" t="s">
        <v>63</v>
      </c>
    </row>
    <row r="10" spans="1:8" x14ac:dyDescent="0.25">
      <c r="A10" s="5" t="s">
        <v>9</v>
      </c>
      <c r="B10" s="6">
        <v>2</v>
      </c>
      <c r="D10" s="5" t="s">
        <v>55</v>
      </c>
      <c r="E10" s="6">
        <v>2</v>
      </c>
      <c r="F10" s="4" t="s">
        <v>65</v>
      </c>
      <c r="G10" s="4" t="s">
        <v>62</v>
      </c>
    </row>
    <row r="11" spans="1:8" x14ac:dyDescent="0.25">
      <c r="A11" s="5" t="s">
        <v>19</v>
      </c>
      <c r="B11" s="6">
        <v>2</v>
      </c>
      <c r="D11" s="5" t="s">
        <v>23</v>
      </c>
      <c r="E11" s="6">
        <v>2</v>
      </c>
      <c r="F11" s="4" t="s">
        <v>60</v>
      </c>
      <c r="G11" s="7" t="s">
        <v>16</v>
      </c>
      <c r="H11" s="7" t="s">
        <v>61</v>
      </c>
    </row>
    <row r="12" spans="1:8" x14ac:dyDescent="0.25">
      <c r="A12" s="5" t="s">
        <v>22</v>
      </c>
      <c r="B12" s="6">
        <v>4</v>
      </c>
      <c r="D12" s="5" t="s">
        <v>51</v>
      </c>
      <c r="E12" s="6">
        <v>2</v>
      </c>
      <c r="F12" s="5" t="s">
        <v>15</v>
      </c>
      <c r="G12" s="6">
        <v>2</v>
      </c>
      <c r="H12" s="6">
        <v>2</v>
      </c>
    </row>
    <row r="13" spans="1:8" x14ac:dyDescent="0.25">
      <c r="A13" s="5" t="s">
        <v>61</v>
      </c>
      <c r="B13" s="6">
        <v>20</v>
      </c>
      <c r="D13" s="5" t="s">
        <v>32</v>
      </c>
      <c r="E13" s="6">
        <v>2</v>
      </c>
      <c r="F13" s="5" t="s">
        <v>34</v>
      </c>
      <c r="G13" s="6">
        <v>1</v>
      </c>
      <c r="H13" s="6">
        <v>1</v>
      </c>
    </row>
    <row r="14" spans="1:8" x14ac:dyDescent="0.25">
      <c r="D14" s="5" t="s">
        <v>13</v>
      </c>
      <c r="E14" s="6">
        <v>3</v>
      </c>
      <c r="F14" s="5" t="s">
        <v>22</v>
      </c>
      <c r="G14" s="6">
        <v>3</v>
      </c>
      <c r="H14" s="6">
        <v>3</v>
      </c>
    </row>
    <row r="15" spans="1:8" x14ac:dyDescent="0.25">
      <c r="D15" s="5" t="s">
        <v>43</v>
      </c>
      <c r="E15" s="6">
        <v>2</v>
      </c>
      <c r="F15" s="5" t="s">
        <v>61</v>
      </c>
      <c r="G15" s="6">
        <v>6</v>
      </c>
      <c r="H15" s="6">
        <v>6</v>
      </c>
    </row>
    <row r="16" spans="1:8" x14ac:dyDescent="0.25">
      <c r="A16" s="4" t="s">
        <v>60</v>
      </c>
      <c r="B16" t="s">
        <v>75</v>
      </c>
      <c r="D16" s="5" t="s">
        <v>10</v>
      </c>
      <c r="E16" s="6">
        <v>3</v>
      </c>
    </row>
    <row r="17" spans="1:5" x14ac:dyDescent="0.25">
      <c r="A17" s="1" t="s">
        <v>67</v>
      </c>
      <c r="B17" s="8">
        <v>2</v>
      </c>
      <c r="D17" s="5" t="s">
        <v>61</v>
      </c>
      <c r="E17" s="6">
        <v>16</v>
      </c>
    </row>
    <row r="18" spans="1:5" x14ac:dyDescent="0.25">
      <c r="A18" s="5" t="s">
        <v>68</v>
      </c>
      <c r="B18" s="8">
        <v>1</v>
      </c>
    </row>
    <row r="19" spans="1:5" x14ac:dyDescent="0.25">
      <c r="A19" s="5" t="s">
        <v>69</v>
      </c>
      <c r="B19" s="8">
        <v>2</v>
      </c>
    </row>
    <row r="20" spans="1:5" x14ac:dyDescent="0.25">
      <c r="A20" s="5" t="s">
        <v>70</v>
      </c>
      <c r="B20" s="8">
        <v>1</v>
      </c>
    </row>
    <row r="21" spans="1:5" x14ac:dyDescent="0.25">
      <c r="A21" s="5" t="s">
        <v>71</v>
      </c>
      <c r="B21" s="8">
        <v>3</v>
      </c>
    </row>
    <row r="22" spans="1:5" x14ac:dyDescent="0.25">
      <c r="A22" s="5" t="s">
        <v>72</v>
      </c>
      <c r="B22" s="8">
        <v>3</v>
      </c>
    </row>
    <row r="23" spans="1:5" x14ac:dyDescent="0.25">
      <c r="A23" s="5" t="s">
        <v>73</v>
      </c>
      <c r="B23" s="8">
        <v>3</v>
      </c>
    </row>
    <row r="24" spans="1:5" x14ac:dyDescent="0.25">
      <c r="A24" s="5" t="s">
        <v>74</v>
      </c>
      <c r="B24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B498-6147-487F-BF40-CB2CB05AF94C}">
  <sheetPr>
    <pageSetUpPr autoPageBreaks="0"/>
  </sheetPr>
  <dimension ref="A2:Q22"/>
  <sheetViews>
    <sheetView showGridLines="0" showRowColHeaders="0" zoomScaleNormal="100" workbookViewId="0">
      <selection activeCell="R21" sqref="R21"/>
    </sheetView>
  </sheetViews>
  <sheetFormatPr defaultRowHeight="15" x14ac:dyDescent="0.25"/>
  <cols>
    <col min="1" max="1" width="13.42578125" style="3" bestFit="1" customWidth="1"/>
    <col min="2" max="2" width="16.5703125" style="3" bestFit="1" customWidth="1"/>
    <col min="3" max="3" width="16" style="3" bestFit="1" customWidth="1"/>
    <col min="4" max="4" width="14.85546875" style="3" bestFit="1" customWidth="1"/>
    <col min="5" max="5" width="22.85546875" style="3" bestFit="1" customWidth="1"/>
    <col min="6" max="6" width="14.42578125" style="3" bestFit="1" customWidth="1"/>
    <col min="7" max="15" width="9.140625" style="3"/>
    <col min="16" max="16" width="22.7109375" style="3" bestFit="1" customWidth="1"/>
    <col min="17" max="17" width="31.7109375" style="3" bestFit="1" customWidth="1"/>
    <col min="18" max="19" width="49" style="3" bestFit="1" customWidth="1"/>
    <col min="20" max="20" width="35.42578125" style="3" bestFit="1" customWidth="1"/>
    <col min="21" max="16384" width="9.140625" style="3"/>
  </cols>
  <sheetData>
    <row r="2" spans="1:17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</row>
    <row r="3" spans="1:17" x14ac:dyDescent="0.25">
      <c r="A3" s="14" t="s">
        <v>8</v>
      </c>
      <c r="B3" s="14" t="s">
        <v>9</v>
      </c>
      <c r="C3" s="14" t="s">
        <v>10</v>
      </c>
      <c r="D3" s="9" t="s">
        <v>11</v>
      </c>
      <c r="E3" s="14" t="s">
        <v>12</v>
      </c>
      <c r="F3" s="16">
        <v>45651</v>
      </c>
    </row>
    <row r="4" spans="1:17" x14ac:dyDescent="0.25">
      <c r="A4" s="14" t="s">
        <v>14</v>
      </c>
      <c r="B4" s="14" t="s">
        <v>15</v>
      </c>
      <c r="C4" s="14" t="s">
        <v>10</v>
      </c>
      <c r="D4" s="17" t="s">
        <v>16</v>
      </c>
      <c r="E4" s="14" t="s">
        <v>17</v>
      </c>
      <c r="F4" s="16">
        <v>45646</v>
      </c>
    </row>
    <row r="5" spans="1:17" x14ac:dyDescent="0.25">
      <c r="A5" s="14" t="s">
        <v>18</v>
      </c>
      <c r="B5" s="14" t="s">
        <v>19</v>
      </c>
      <c r="C5" s="14" t="s">
        <v>10</v>
      </c>
      <c r="D5" s="10" t="s">
        <v>20</v>
      </c>
      <c r="E5" s="14" t="s">
        <v>38</v>
      </c>
      <c r="F5" s="16">
        <v>45644</v>
      </c>
    </row>
    <row r="6" spans="1:17" ht="23.25" x14ac:dyDescent="0.45">
      <c r="A6" s="14" t="s">
        <v>21</v>
      </c>
      <c r="B6" s="14" t="s">
        <v>22</v>
      </c>
      <c r="C6" s="14" t="s">
        <v>23</v>
      </c>
      <c r="D6" s="17" t="s">
        <v>16</v>
      </c>
      <c r="E6" s="14" t="s">
        <v>12</v>
      </c>
      <c r="F6" s="16">
        <v>45644</v>
      </c>
      <c r="P6" s="31" t="s">
        <v>3</v>
      </c>
      <c r="Q6" s="32" t="s">
        <v>46</v>
      </c>
    </row>
    <row r="7" spans="1:17" ht="23.25" x14ac:dyDescent="0.45">
      <c r="A7" s="14" t="s">
        <v>24</v>
      </c>
      <c r="B7" s="14" t="s">
        <v>25</v>
      </c>
      <c r="C7" s="14" t="s">
        <v>26</v>
      </c>
      <c r="D7" s="11" t="s">
        <v>27</v>
      </c>
      <c r="E7" s="14" t="s">
        <v>28</v>
      </c>
      <c r="F7" s="16">
        <v>45638</v>
      </c>
      <c r="P7" s="33" t="s">
        <v>2</v>
      </c>
      <c r="Q7" s="34" t="str">
        <f>INDEX(Case_Managment_Tracker[Probation Officer], MATCH(Q6,Case_Managment_Tracker[Client Name],0))</f>
        <v>Jamaal Perez</v>
      </c>
    </row>
    <row r="8" spans="1:17" ht="23.25" x14ac:dyDescent="0.45">
      <c r="A8" s="14" t="s">
        <v>29</v>
      </c>
      <c r="B8" s="14" t="s">
        <v>15</v>
      </c>
      <c r="C8" s="14" t="s">
        <v>13</v>
      </c>
      <c r="D8" s="17" t="s">
        <v>16</v>
      </c>
      <c r="E8" s="14" t="s">
        <v>12</v>
      </c>
      <c r="F8" s="16">
        <v>45623</v>
      </c>
      <c r="P8" s="33" t="s">
        <v>4</v>
      </c>
      <c r="Q8" s="34" t="str">
        <f>INDEX(Case_Managment_Tracker[Status], MATCH(Q6,Case_Managment_Tracker[Client Name],0))</f>
        <v>Closed</v>
      </c>
    </row>
    <row r="9" spans="1:17" ht="23.25" x14ac:dyDescent="0.45">
      <c r="A9" s="14" t="s">
        <v>30</v>
      </c>
      <c r="B9" s="14" t="s">
        <v>19</v>
      </c>
      <c r="C9" s="14" t="s">
        <v>13</v>
      </c>
      <c r="D9" s="11" t="s">
        <v>27</v>
      </c>
      <c r="E9" s="14" t="s">
        <v>28</v>
      </c>
      <c r="F9" s="16">
        <v>45616</v>
      </c>
      <c r="P9" s="35" t="s">
        <v>6</v>
      </c>
      <c r="Q9" s="36">
        <f>INDEX(Case_Managment_Tracker[Deadline], MATCH(Q6,Case_Managment_Tracker[Client Name],0))</f>
        <v>45492</v>
      </c>
    </row>
    <row r="10" spans="1:17" x14ac:dyDescent="0.25">
      <c r="A10" s="14" t="s">
        <v>31</v>
      </c>
      <c r="B10" s="14" t="s">
        <v>22</v>
      </c>
      <c r="C10" s="14" t="s">
        <v>32</v>
      </c>
      <c r="D10" s="11" t="s">
        <v>27</v>
      </c>
      <c r="E10" s="14" t="s">
        <v>12</v>
      </c>
      <c r="F10" s="16">
        <v>45616</v>
      </c>
    </row>
    <row r="11" spans="1:17" x14ac:dyDescent="0.25">
      <c r="A11" s="14" t="s">
        <v>33</v>
      </c>
      <c r="B11" s="14" t="s">
        <v>34</v>
      </c>
      <c r="C11" s="14" t="s">
        <v>32</v>
      </c>
      <c r="D11" s="17" t="s">
        <v>16</v>
      </c>
      <c r="E11" s="14" t="s">
        <v>17</v>
      </c>
      <c r="F11" s="16">
        <v>45583</v>
      </c>
    </row>
    <row r="12" spans="1:17" x14ac:dyDescent="0.25">
      <c r="A12" s="14" t="s">
        <v>35</v>
      </c>
      <c r="B12" s="14" t="s">
        <v>36</v>
      </c>
      <c r="C12" s="14" t="s">
        <v>13</v>
      </c>
      <c r="D12" s="22" t="s">
        <v>37</v>
      </c>
      <c r="E12" s="14" t="s">
        <v>38</v>
      </c>
      <c r="F12" s="16">
        <v>45580</v>
      </c>
    </row>
    <row r="13" spans="1:17" x14ac:dyDescent="0.25">
      <c r="A13" s="14" t="s">
        <v>39</v>
      </c>
      <c r="B13" s="14" t="s">
        <v>9</v>
      </c>
      <c r="C13" s="14" t="s">
        <v>40</v>
      </c>
      <c r="D13" s="11" t="s">
        <v>27</v>
      </c>
      <c r="E13" s="14" t="s">
        <v>28</v>
      </c>
      <c r="F13" s="16">
        <v>45575</v>
      </c>
    </row>
    <row r="14" spans="1:17" x14ac:dyDescent="0.25">
      <c r="A14" s="14" t="s">
        <v>41</v>
      </c>
      <c r="B14" s="14" t="s">
        <v>42</v>
      </c>
      <c r="C14" s="14" t="s">
        <v>43</v>
      </c>
      <c r="D14" s="11" t="s">
        <v>27</v>
      </c>
      <c r="E14" s="14" t="s">
        <v>12</v>
      </c>
      <c r="F14" s="16">
        <v>45493</v>
      </c>
    </row>
    <row r="15" spans="1:17" x14ac:dyDescent="0.25">
      <c r="A15" s="14" t="s">
        <v>44</v>
      </c>
      <c r="B15" s="14" t="s">
        <v>45</v>
      </c>
      <c r="C15" s="14" t="s">
        <v>46</v>
      </c>
      <c r="D15" s="9" t="s">
        <v>11</v>
      </c>
      <c r="E15" s="14" t="s">
        <v>12</v>
      </c>
      <c r="F15" s="16">
        <v>45492</v>
      </c>
    </row>
    <row r="16" spans="1:17" x14ac:dyDescent="0.25">
      <c r="A16" s="14" t="s">
        <v>47</v>
      </c>
      <c r="B16" s="14" t="s">
        <v>48</v>
      </c>
      <c r="C16" s="14" t="s">
        <v>49</v>
      </c>
      <c r="D16" s="9" t="s">
        <v>11</v>
      </c>
      <c r="E16" s="14" t="s">
        <v>12</v>
      </c>
      <c r="F16" s="16">
        <v>45484</v>
      </c>
    </row>
    <row r="17" spans="1:6" x14ac:dyDescent="0.25">
      <c r="A17" s="14" t="s">
        <v>50</v>
      </c>
      <c r="B17" s="14" t="s">
        <v>36</v>
      </c>
      <c r="C17" s="14" t="s">
        <v>51</v>
      </c>
      <c r="D17" s="9" t="s">
        <v>11</v>
      </c>
      <c r="E17" s="14" t="s">
        <v>12</v>
      </c>
      <c r="F17" s="16">
        <v>45468</v>
      </c>
    </row>
    <row r="18" spans="1:6" x14ac:dyDescent="0.25">
      <c r="A18" s="14" t="s">
        <v>52</v>
      </c>
      <c r="B18" s="14" t="s">
        <v>53</v>
      </c>
      <c r="C18" s="14" t="s">
        <v>43</v>
      </c>
      <c r="D18" s="22" t="s">
        <v>37</v>
      </c>
      <c r="E18" s="14" t="s">
        <v>38</v>
      </c>
      <c r="F18" s="16">
        <v>45438</v>
      </c>
    </row>
    <row r="19" spans="1:6" x14ac:dyDescent="0.25">
      <c r="A19" s="14" t="s">
        <v>54</v>
      </c>
      <c r="B19" s="14" t="s">
        <v>22</v>
      </c>
      <c r="C19" s="14" t="s">
        <v>55</v>
      </c>
      <c r="D19" s="17" t="s">
        <v>16</v>
      </c>
      <c r="E19" s="14" t="s">
        <v>17</v>
      </c>
      <c r="F19" s="16">
        <v>45432</v>
      </c>
    </row>
    <row r="20" spans="1:6" x14ac:dyDescent="0.25">
      <c r="A20" s="14" t="s">
        <v>56</v>
      </c>
      <c r="B20" s="14" t="s">
        <v>22</v>
      </c>
      <c r="C20" s="14" t="s">
        <v>23</v>
      </c>
      <c r="D20" s="17" t="s">
        <v>16</v>
      </c>
      <c r="E20" s="14" t="s">
        <v>12</v>
      </c>
      <c r="F20" s="16">
        <v>45329</v>
      </c>
    </row>
    <row r="21" spans="1:6" x14ac:dyDescent="0.25">
      <c r="A21" s="14" t="s">
        <v>57</v>
      </c>
      <c r="B21" s="14" t="s">
        <v>42</v>
      </c>
      <c r="C21" s="14" t="s">
        <v>51</v>
      </c>
      <c r="D21" s="10" t="s">
        <v>58</v>
      </c>
      <c r="E21" s="14" t="s">
        <v>12</v>
      </c>
      <c r="F21" s="16">
        <v>45321</v>
      </c>
    </row>
    <row r="22" spans="1:6" x14ac:dyDescent="0.25">
      <c r="A22" s="14" t="s">
        <v>59</v>
      </c>
      <c r="B22" s="14" t="s">
        <v>48</v>
      </c>
      <c r="C22" s="14" t="s">
        <v>55</v>
      </c>
      <c r="D22" s="22" t="s">
        <v>37</v>
      </c>
      <c r="E22" s="14" t="s">
        <v>38</v>
      </c>
      <c r="F22" s="16">
        <v>45314</v>
      </c>
    </row>
  </sheetData>
  <phoneticPr fontId="8" type="noConversion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80CAD5-FE6B-4EF9-A54B-E153789A95DE}">
          <x14:formula1>
            <xm:f>'Management Tracker'!$C$6:$C$25</xm:f>
          </x14:formula1>
          <xm:sqref>Q6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83F906D7A8814C8B8701D57E1619C9" ma:contentTypeVersion="8" ma:contentTypeDescription="Create a new document." ma:contentTypeScope="" ma:versionID="7aba7844626a30d87aa9d644510ffe0e">
  <xsd:schema xmlns:xsd="http://www.w3.org/2001/XMLSchema" xmlns:xs="http://www.w3.org/2001/XMLSchema" xmlns:p="http://schemas.microsoft.com/office/2006/metadata/properties" xmlns:ns3="3fbb60a1-63b0-452e-b89a-4e1ac85fd6bc" targetNamespace="http://schemas.microsoft.com/office/2006/metadata/properties" ma:root="true" ma:fieldsID="386b1f4584136fe7179cb8024b6130a9" ns3:_="">
    <xsd:import namespace="3fbb60a1-63b0-452e-b89a-4e1ac85fd6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b60a1-63b0-452e-b89a-4e1ac85fd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 C a s e _ M a n a g m e n t _ T r a c k e r 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 C a s e _ M a n a g m e n t _ T r a c k e r 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 C o l u m n s \ P r o b a t i o n   O f f i c e r 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  S t e p 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 C a s e _ M a n a g m e n t _ T r a c k e r 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 C a s e _ M a n a g m e n t _ T r a c k e r 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 C o l u m n s \ C a s e   N u m b e r < / K e y > < / D i a g r a m O b j e c t K e y > < D i a g r a m O b j e c t K e y > < K e y > C o l u m n s \ P r o b a t i o n   O f f i c e r < / K e y > < / D i a g r a m O b j e c t K e y > < D i a g r a m O b j e c t K e y > < K e y > C o l u m n s \ C l i e n t   N a m e < / K e y > < / D i a g r a m O b j e c t K e y > < D i a g r a m O b j e c t K e y > < K e y > C o l u m n s \ S t a t u s < / K e y > < / D i a g r a m O b j e c t K e y > < D i a g r a m O b j e c t K e y > < K e y > C o l u m n s \ N e x t   S t e p < / K e y > < / D i a g r a m O b j e c t K e y > < D i a g r a m O b j e c t K e y > < K e y > C o l u m n s \ D e a d l i n e 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 C o l u m n s \ P r o b a t i o n   O f f i c e r 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  S t e p 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 C o l u m n s \ D e a d l i n e 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 C a s e _ M a n a g m e n t _ T r a c k e r 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 2 0 2 4 - 1 0 - 1 3 T 1 6 : 0 8 : 0 2 . 9 7 2 6 6 4 2 - 0 4 : 0 0 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bb60a1-63b0-452e-b89a-4e1ac85fd6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T a b l e X M L _ C a s e _ M a n a g m e n t _ T r a c k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 C a s e   N u m b e r < / s t r i n g > < / k e y > < v a l u e > < i n t > 1 2 7 < / i n t > < / v a l u e > < / i t e m > < i t e m > < k e y > < s t r i n g > P r o b a t i o n   O f f i c e r < / s t r i n g > < / k e y > < v a l u e > < i n t > 1 4 7 < / i n t > < / v a l u e > < / i t e m > < i t e m > < k e y > < s t r i n g > C l i e n t   N a m e < / s t r i n g > < / k e y > < v a l u e > < i n t > 1 1 6 < / i n t > < / v a l u e > < / i t e m > < i t e m > < k e y > < s t r i n g > S t a t u s < / s t r i n g > < / k e y > < v a l u e > < i n t > 7 7 < / i n t > < / v a l u e > < / i t e m > < i t e m > < k e y > < s t r i n g > N e x t   S t e p < / s t r i n g > < / k e y > < v a l u e > < i n t > 9 9 < / i n t > < / v a l u e > < / i t e m > < i t e m > < k e y > < s t r i n g > D e a d l i n e < / s t r i n g > < / k e y > < v a l u e > < i n t > 9 2 < / i n t > < / v a l u e > < / i t e m > < / C o l u m n W i d t h s > < C o l u m n D i s p l a y I n d e x > < i t e m > < k e y > < s t r i n g > C a s e   N u m b e r < / s t r i n g > < / k e y > < v a l u e > < i n t > 0 < / i n t > < / v a l u e > < / i t e m > < i t e m > < k e y > < s t r i n g > P r o b a t i o n   O f f i c e r < / s t r i n g > < / k e y > < v a l u e > < i n t > 1 < / i n t > < / v a l u e > < / i t e m > < i t e m > < k e y > < s t r i n g > C l i e n t   N a m e < / s t r i n g > < / k e y > < v a l u e > < i n t > 2 < / i n t > < / v a l u e > < / i t e m > < i t e m > < k e y > < s t r i n g > S t a t u s < / s t r i n g > < / k e y > < v a l u e > < i n t > 3 < / i n t > < / v a l u e > < / i t e m > < i t e m > < k e y > < s t r i n g > N e x t   S t e p < / s t r i n g > < / k e y > < v a l u e > < i n t > 4 < / i n t > < / v a l u e > < / i t e m > < i t e m > < k e y > < s t r i n g > D e a d l i n e 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a s e _ M a n a g m e n t _ T r a c k e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C a s e _ M a n a g m e n t _ T r a c k e r ] ] > < / C u s t o m C o n t e n t > < / G e m i n i > 
</file>

<file path=customXml/itemProps1.xml><?xml version="1.0" encoding="utf-8"?>
<ds:datastoreItem xmlns:ds="http://schemas.openxmlformats.org/officeDocument/2006/customXml" ds:itemID="{6F56D406-8CB9-43AD-B39E-7E82111F9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b60a1-63b0-452e-b89a-4e1ac85fd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006ADA5D-514E-4A34-87C7-404FBCB11F30}">
  <ds:schemaRefs/>
</ds:datastoreItem>
</file>

<file path=customXml/itemProps11.xml><?xml version="1.0" encoding="utf-8"?>
<ds:datastoreItem xmlns:ds="http://schemas.openxmlformats.org/officeDocument/2006/customXml" ds:itemID="{8BCE6D57-490B-4084-84A9-2A87A12F32E6}">
  <ds:schemaRefs/>
</ds:datastoreItem>
</file>

<file path=customXml/itemProps12.xml><?xml version="1.0" encoding="utf-8"?>
<ds:datastoreItem xmlns:ds="http://schemas.openxmlformats.org/officeDocument/2006/customXml" ds:itemID="{7711A836-B2E0-447A-B176-6B90E00DB5F2}">
  <ds:schemaRefs/>
</ds:datastoreItem>
</file>

<file path=customXml/itemProps13.xml><?xml version="1.0" encoding="utf-8"?>
<ds:datastoreItem xmlns:ds="http://schemas.openxmlformats.org/officeDocument/2006/customXml" ds:itemID="{DC25FD4B-F0B7-4293-B5EB-E8CC268091CD}">
  <ds:schemaRefs/>
</ds:datastoreItem>
</file>

<file path=customXml/itemProps14.xml><?xml version="1.0" encoding="utf-8"?>
<ds:datastoreItem xmlns:ds="http://schemas.openxmlformats.org/officeDocument/2006/customXml" ds:itemID="{62793F7D-2AA1-4A51-846D-C4E15BD27953}">
  <ds:schemaRefs/>
</ds:datastoreItem>
</file>

<file path=customXml/itemProps15.xml><?xml version="1.0" encoding="utf-8"?>
<ds:datastoreItem xmlns:ds="http://schemas.openxmlformats.org/officeDocument/2006/customXml" ds:itemID="{3DB236EA-0A88-492D-9EFB-2B127DF27673}">
  <ds:schemaRefs/>
</ds:datastoreItem>
</file>

<file path=customXml/itemProps16.xml><?xml version="1.0" encoding="utf-8"?>
<ds:datastoreItem xmlns:ds="http://schemas.openxmlformats.org/officeDocument/2006/customXml" ds:itemID="{B32401BB-467D-4856-B532-0492798A0CBA}">
  <ds:schemaRefs/>
</ds:datastoreItem>
</file>

<file path=customXml/itemProps17.xml><?xml version="1.0" encoding="utf-8"?>
<ds:datastoreItem xmlns:ds="http://schemas.openxmlformats.org/officeDocument/2006/customXml" ds:itemID="{0B96BA5E-6B01-4BAD-B175-7A7990B847EB}">
  <ds:schemaRefs/>
</ds:datastoreItem>
</file>

<file path=customXml/itemProps18.xml><?xml version="1.0" encoding="utf-8"?>
<ds:datastoreItem xmlns:ds="http://schemas.openxmlformats.org/officeDocument/2006/customXml" ds:itemID="{F28BE4A3-4B17-47F0-A60B-1D3AC7386638}">
  <ds:schemaRefs/>
</ds:datastoreItem>
</file>

<file path=customXml/itemProps19.xml><?xml version="1.0" encoding="utf-8"?>
<ds:datastoreItem xmlns:ds="http://schemas.openxmlformats.org/officeDocument/2006/customXml" ds:itemID="{95916280-26C8-42B8-80BC-A15D718CB19E}">
  <ds:schemaRefs/>
</ds:datastoreItem>
</file>

<file path=customXml/itemProps2.xml><?xml version="1.0" encoding="utf-8"?>
<ds:datastoreItem xmlns:ds="http://schemas.openxmlformats.org/officeDocument/2006/customXml" ds:itemID="{6DEA46EB-3803-493F-BABA-DE0DCE3D18E5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3fbb60a1-63b0-452e-b89a-4e1ac85fd6b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3C3787E-D2C4-4A63-B973-7B8328E60B1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B25D6D-D818-4144-8AEF-85E325D0503C}">
  <ds:schemaRefs/>
</ds:datastoreItem>
</file>

<file path=customXml/itemProps5.xml><?xml version="1.0" encoding="utf-8"?>
<ds:datastoreItem xmlns:ds="http://schemas.openxmlformats.org/officeDocument/2006/customXml" ds:itemID="{07215E03-6C3E-4CF1-BB02-D1647F236FF0}">
  <ds:schemaRefs/>
</ds:datastoreItem>
</file>

<file path=customXml/itemProps6.xml><?xml version="1.0" encoding="utf-8"?>
<ds:datastoreItem xmlns:ds="http://schemas.openxmlformats.org/officeDocument/2006/customXml" ds:itemID="{51295E5F-F5CD-480B-842E-FCE885C25958}">
  <ds:schemaRefs/>
</ds:datastoreItem>
</file>

<file path=customXml/itemProps7.xml><?xml version="1.0" encoding="utf-8"?>
<ds:datastoreItem xmlns:ds="http://schemas.openxmlformats.org/officeDocument/2006/customXml" ds:itemID="{F3F04C2B-9DE9-481D-A010-99806C126097}">
  <ds:schemaRefs/>
</ds:datastoreItem>
</file>

<file path=customXml/itemProps8.xml><?xml version="1.0" encoding="utf-8"?>
<ds:datastoreItem xmlns:ds="http://schemas.openxmlformats.org/officeDocument/2006/customXml" ds:itemID="{B55B5F7C-2C6A-4E43-9601-A10242F82FB8}">
  <ds:schemaRefs/>
</ds:datastoreItem>
</file>

<file path=customXml/itemProps9.xml><?xml version="1.0" encoding="utf-8"?>
<ds:datastoreItem xmlns:ds="http://schemas.openxmlformats.org/officeDocument/2006/customXml" ds:itemID="{BD49166B-A27F-4B61-9AB3-AF84CB7222B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Management Tracker</vt:lpstr>
      <vt:lpstr>Drop-down List</vt:lpstr>
      <vt:lpstr>PivotTables</vt:lpstr>
      <vt:lpstr>Dashboard</vt:lpstr>
      <vt:lpstr>Case_Number</vt:lpstr>
      <vt:lpstr>Client_Name</vt:lpstr>
      <vt:lpstr>Deadline</vt:lpstr>
      <vt:lpstr>Next_Step</vt:lpstr>
      <vt:lpstr>Probation_Officer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Taylor</dc:creator>
  <cp:keywords/>
  <dc:description/>
  <cp:lastModifiedBy>Taylor, Andrea M</cp:lastModifiedBy>
  <cp:revision/>
  <dcterms:created xsi:type="dcterms:W3CDTF">2024-10-08T13:09:58Z</dcterms:created>
  <dcterms:modified xsi:type="dcterms:W3CDTF">2024-10-13T20:08:12Z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0x0101000583F906D7A8814C8B8701D57E1619C9</vt:lpwstr>
  </property>
</Properties>
</file>