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roenjansen/Egnyte/Shared/RW GENERAL (MANAGEMENT)/Jeroen only access/IVI/GitHub/IVI-NSCLC/data-raw/"/>
    </mc:Choice>
  </mc:AlternateContent>
  <xr:revisionPtr revIDLastSave="0" documentId="13_ncr:1_{C56B7A1C-3652-4F49-94A1-964551E39E27}" xr6:coauthVersionLast="36" xr6:coauthVersionMax="36" xr10:uidLastSave="{00000000-0000-0000-0000-000000000000}"/>
  <bookViews>
    <workbookView xWindow="8000" yWindow="3040" windowWidth="25600" windowHeight="14500" tabRatio="500" xr2:uid="{00000000-000D-0000-FFFF-FFFF00000000}"/>
  </bookViews>
  <sheets>
    <sheet name="state_utility" sheetId="1" r:id="rId1"/>
    <sheet name="ae_disutility" sheetId="2" r:id="rId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2" i="2"/>
  <c r="C8" i="2"/>
  <c r="C6" i="2"/>
  <c r="C3" i="2"/>
  <c r="C2" i="2"/>
  <c r="C4" i="2"/>
  <c r="C5" i="2"/>
  <c r="C7" i="2"/>
  <c r="C9" i="2"/>
  <c r="C11" i="2"/>
  <c r="C10" i="2"/>
  <c r="C4" i="1"/>
  <c r="B4" i="1"/>
</calcChain>
</file>

<file path=xl/sharedStrings.xml><?xml version="1.0" encoding="utf-8"?>
<sst xmlns="http://schemas.openxmlformats.org/spreadsheetml/2006/main" count="54" uniqueCount="37">
  <si>
    <t>state_name</t>
  </si>
  <si>
    <t>mean</t>
  </si>
  <si>
    <t>se</t>
  </si>
  <si>
    <t>ref</t>
  </si>
  <si>
    <t>S1</t>
  </si>
  <si>
    <t>P2</t>
  </si>
  <si>
    <t>nafees2008health</t>
  </si>
  <si>
    <t>ae_name</t>
  </si>
  <si>
    <t>ae_abb</t>
  </si>
  <si>
    <t>Elevated alanine transaminase</t>
  </si>
  <si>
    <t>alt</t>
  </si>
  <si>
    <t>ast</t>
  </si>
  <si>
    <t>Elevated aspartate transaminase</t>
  </si>
  <si>
    <t>Diarrhea</t>
  </si>
  <si>
    <t>diarrhea</t>
  </si>
  <si>
    <t>Dry skin</t>
  </si>
  <si>
    <t>Eye problems</t>
  </si>
  <si>
    <t>Paronychia</t>
  </si>
  <si>
    <t>Pneumonitis</t>
  </si>
  <si>
    <t>Pruritus</t>
  </si>
  <si>
    <t>Rash</t>
  </si>
  <si>
    <t>Stomatitis</t>
  </si>
  <si>
    <t>dry_skin</t>
  </si>
  <si>
    <t>eye_problems</t>
  </si>
  <si>
    <t>paronychia</t>
  </si>
  <si>
    <t>pneumonitis</t>
  </si>
  <si>
    <t>pruritus</t>
  </si>
  <si>
    <t>rash</t>
  </si>
  <si>
    <t>stomatitis</t>
  </si>
  <si>
    <t>P1/S2</t>
  </si>
  <si>
    <t>nafees2017health</t>
  </si>
  <si>
    <t>notes</t>
  </si>
  <si>
    <t>doyle2008health</t>
  </si>
  <si>
    <t>Assumed equal to fatigue disutility; se assumed 1/3rd of mean</t>
  </si>
  <si>
    <t>Assumed equal to rash disutility; se assumed 1/3rd of mean</t>
  </si>
  <si>
    <t>Assumed equal to hair loss; se assumed 1/3rd of mean</t>
  </si>
  <si>
    <t>Assumed equal to cough, dyspnea, and pain; se assumed 1/3rd of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</si>
</sst>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ont="1"/>
    <xf numFmtId="0" fontId="0" fillId="2" borderId="0" xfId="0" applyFont="1" applyFill="1"/>
    <xf numFmtId="0" fontId="0" fillId="0" borderId="0" xfId="0" applyFont="1" applyFill="1"/>
    <xf numFmtId="0" fontId="0" fillId="0" borderId="0" xfId="0" applyFill="1"/>
    <xf numFmtId="0" fontId="3" fillId="0" borderId="0" xfId="0" applyFont="1" applyFill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B3" sqref="B3"/>
    </sheetView>
  </sheetViews>
  <sheetFormatPr baseColWidth="10" defaultRowHeight="16" x14ac:dyDescent="0.2"/>
  <cols>
    <col min="4" max="4" width="15.8320312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 t="s">
        <v>4</v>
      </c>
      <c r="B2" s="1">
        <v>0.754</v>
      </c>
      <c r="C2" s="2">
        <v>0</v>
      </c>
      <c r="D2" s="1" t="s">
        <v>30</v>
      </c>
    </row>
    <row r="3" spans="1:4" x14ac:dyDescent="0.2">
      <c r="A3" s="1" t="s">
        <v>29</v>
      </c>
      <c r="B3" s="1">
        <v>0.6532</v>
      </c>
      <c r="C3" s="1">
        <v>2.223E-2</v>
      </c>
      <c r="D3" s="1" t="s">
        <v>6</v>
      </c>
    </row>
    <row r="4" spans="1:4" x14ac:dyDescent="0.2">
      <c r="A4" s="1" t="s">
        <v>5</v>
      </c>
      <c r="B4" s="1">
        <f>B3-0.1798</f>
        <v>0.47340000000000004</v>
      </c>
      <c r="C4" s="1">
        <f>SQRT(C3^2+0.02169^2)</f>
        <v>3.1058477103682983E-2</v>
      </c>
      <c r="D4" s="1" t="s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workbookViewId="0">
      <selection activeCell="D2" sqref="D2"/>
    </sheetView>
  </sheetViews>
  <sheetFormatPr baseColWidth="10" defaultRowHeight="16" x14ac:dyDescent="0.2"/>
  <cols>
    <col min="1" max="1" width="26" bestFit="1" customWidth="1"/>
    <col min="5" max="5" width="16.83203125" bestFit="1" customWidth="1"/>
  </cols>
  <sheetData>
    <row r="1" spans="1:7" x14ac:dyDescent="0.2">
      <c r="A1" s="1" t="s">
        <v>7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31</v>
      </c>
    </row>
    <row r="2" spans="1:7" x14ac:dyDescent="0.2">
      <c r="A2" s="3" t="s">
        <v>9</v>
      </c>
      <c r="B2" s="3" t="s">
        <v>10</v>
      </c>
      <c r="C2" s="3">
        <f>0.754-0.46</f>
        <v>0.29399999999999998</v>
      </c>
      <c r="D2" s="3">
        <f>ROUND(0.33*C2,3)</f>
        <v>9.7000000000000003E-2</v>
      </c>
      <c r="E2" s="1" t="s">
        <v>30</v>
      </c>
      <c r="F2" s="3" t="s">
        <v>33</v>
      </c>
    </row>
    <row r="3" spans="1:7" x14ac:dyDescent="0.2">
      <c r="A3" s="3" t="s">
        <v>12</v>
      </c>
      <c r="B3" s="3" t="s">
        <v>11</v>
      </c>
      <c r="C3" s="3">
        <f>0.754-0.46</f>
        <v>0.29399999999999998</v>
      </c>
      <c r="D3" s="3">
        <f t="shared" ref="D3:D11" si="0">ROUND(0.33*C3,3)</f>
        <v>9.7000000000000003E-2</v>
      </c>
      <c r="E3" s="1" t="s">
        <v>30</v>
      </c>
      <c r="F3" s="3" t="s">
        <v>33</v>
      </c>
    </row>
    <row r="4" spans="1:7" x14ac:dyDescent="0.2">
      <c r="A4" s="3" t="s">
        <v>13</v>
      </c>
      <c r="B4" s="3" t="s">
        <v>14</v>
      </c>
      <c r="C4" s="3">
        <f>0.754-0.532</f>
        <v>0.22199999999999998</v>
      </c>
      <c r="D4" s="3">
        <f t="shared" si="0"/>
        <v>7.2999999999999995E-2</v>
      </c>
      <c r="E4" s="1" t="s">
        <v>30</v>
      </c>
    </row>
    <row r="5" spans="1:7" x14ac:dyDescent="0.2">
      <c r="A5" s="3" t="s">
        <v>15</v>
      </c>
      <c r="B5" s="3" t="s">
        <v>22</v>
      </c>
      <c r="C5" s="1">
        <f>0.754-0.603</f>
        <v>0.15100000000000002</v>
      </c>
      <c r="D5" s="3">
        <f t="shared" si="0"/>
        <v>0.05</v>
      </c>
      <c r="E5" s="1" t="s">
        <v>30</v>
      </c>
      <c r="F5" s="1" t="s">
        <v>34</v>
      </c>
    </row>
    <row r="6" spans="1:7" x14ac:dyDescent="0.2">
      <c r="A6" s="3" t="s">
        <v>16</v>
      </c>
      <c r="B6" s="3" t="s">
        <v>23</v>
      </c>
      <c r="C6" s="1">
        <f>0.754-0.616</f>
        <v>0.13800000000000001</v>
      </c>
      <c r="D6" s="3">
        <f t="shared" si="0"/>
        <v>4.5999999999999999E-2</v>
      </c>
      <c r="E6" s="1" t="s">
        <v>30</v>
      </c>
      <c r="F6" s="3" t="s">
        <v>35</v>
      </c>
    </row>
    <row r="7" spans="1:7" x14ac:dyDescent="0.2">
      <c r="A7" s="1" t="s">
        <v>17</v>
      </c>
      <c r="B7" s="1" t="s">
        <v>24</v>
      </c>
      <c r="C7" s="1">
        <f>0.754-0.603</f>
        <v>0.15100000000000002</v>
      </c>
      <c r="D7" s="3">
        <f t="shared" si="0"/>
        <v>0.05</v>
      </c>
      <c r="E7" s="1" t="s">
        <v>30</v>
      </c>
      <c r="F7" s="1" t="s">
        <v>34</v>
      </c>
    </row>
    <row r="8" spans="1:7" x14ac:dyDescent="0.2">
      <c r="A8" s="3" t="s">
        <v>18</v>
      </c>
      <c r="B8" s="3" t="s">
        <v>25</v>
      </c>
      <c r="C8" s="1">
        <f>0.626-0.461</f>
        <v>0.16499999999999998</v>
      </c>
      <c r="D8" s="3">
        <f t="shared" si="0"/>
        <v>5.3999999999999999E-2</v>
      </c>
      <c r="E8" s="3" t="s">
        <v>32</v>
      </c>
      <c r="F8" s="5" t="s">
        <v>36</v>
      </c>
      <c r="G8" s="4"/>
    </row>
    <row r="9" spans="1:7" x14ac:dyDescent="0.2">
      <c r="A9" s="1" t="s">
        <v>19</v>
      </c>
      <c r="B9" s="1" t="s">
        <v>26</v>
      </c>
      <c r="C9" s="1">
        <f>0.754-0.603</f>
        <v>0.15100000000000002</v>
      </c>
      <c r="D9" s="3">
        <f t="shared" si="0"/>
        <v>0.05</v>
      </c>
      <c r="E9" s="1" t="s">
        <v>30</v>
      </c>
      <c r="F9" s="1" t="s">
        <v>34</v>
      </c>
    </row>
    <row r="10" spans="1:7" x14ac:dyDescent="0.2">
      <c r="A10" s="1" t="s">
        <v>20</v>
      </c>
      <c r="B10" s="1" t="s">
        <v>27</v>
      </c>
      <c r="C10" s="1">
        <f>0.754-0.603</f>
        <v>0.15100000000000002</v>
      </c>
      <c r="D10" s="3">
        <f t="shared" si="0"/>
        <v>0.05</v>
      </c>
      <c r="E10" s="1" t="s">
        <v>30</v>
      </c>
    </row>
    <row r="11" spans="1:7" x14ac:dyDescent="0.2">
      <c r="A11" s="1" t="s">
        <v>21</v>
      </c>
      <c r="B11" s="1" t="s">
        <v>28</v>
      </c>
      <c r="C11" s="1">
        <f>0.754-0.603</f>
        <v>0.15100000000000002</v>
      </c>
      <c r="D11" s="3">
        <f t="shared" si="0"/>
        <v>0.05</v>
      </c>
      <c r="E11" s="1" t="s">
        <v>30</v>
      </c>
      <c r="F11" s="1" t="s">
        <v>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state_utility</vt:lpstr>
      <vt:lpstr>ae_disutility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Incerti</dc:creator>
  <cp:lastModifiedBy>Jeroen Jansen</cp:lastModifiedBy>
  <dcterms:created xsi:type="dcterms:W3CDTF">2018-11-20T01:00:25Z</dcterms:created>
  <dcterms:modified xsi:type="dcterms:W3CDTF">2018-12-20T03:04:32Z</dcterms:modified>
</cp:coreProperties>
</file>