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8620" windowHeight="12915" activeTab="6"/>
  </bookViews>
  <sheets>
    <sheet name="Direct" sheetId="1" r:id="rId1"/>
    <sheet name="LogTrainLogTest" sheetId="2" r:id="rId2"/>
    <sheet name="LogTrainDirectTest" sheetId="3" r:id="rId3"/>
    <sheet name="Direct_withPrev" sheetId="4" r:id="rId4"/>
    <sheet name="LogTrainLogTest_withPrev" sheetId="5" r:id="rId5"/>
    <sheet name="logTrainDirectTest_withPrev" sheetId="6" r:id="rId6"/>
    <sheet name="logTrainDirectTest_withPrev_FIX" sheetId="7" r:id="rId7"/>
  </sheets>
  <calcPr calcId="144525"/>
</workbook>
</file>

<file path=xl/calcChain.xml><?xml version="1.0" encoding="utf-8"?>
<calcChain xmlns="http://schemas.openxmlformats.org/spreadsheetml/2006/main">
  <c r="L46" i="7" l="1"/>
  <c r="M46" i="7"/>
  <c r="N46" i="7"/>
  <c r="O46" i="7"/>
  <c r="P46" i="7"/>
  <c r="Q46" i="7"/>
  <c r="R46" i="7"/>
  <c r="S46" i="7"/>
  <c r="T46" i="7"/>
  <c r="U46" i="7"/>
  <c r="H46" i="7"/>
  <c r="L30" i="7"/>
  <c r="M30" i="7"/>
  <c r="N30" i="7"/>
  <c r="O30" i="7"/>
  <c r="P30" i="7"/>
  <c r="Q30" i="7"/>
  <c r="R30" i="7"/>
  <c r="S30" i="7"/>
  <c r="T30" i="7"/>
  <c r="U30" i="7"/>
  <c r="H30" i="7"/>
  <c r="L14" i="7"/>
  <c r="M14" i="7"/>
  <c r="N14" i="7"/>
  <c r="O14" i="7"/>
  <c r="P14" i="7"/>
  <c r="Q14" i="7"/>
  <c r="R14" i="7"/>
  <c r="S14" i="7"/>
  <c r="T14" i="7"/>
  <c r="U14" i="7"/>
  <c r="H14" i="7"/>
  <c r="AO12" i="7"/>
  <c r="AN12" i="7"/>
  <c r="AM12" i="7"/>
  <c r="AL12" i="7"/>
  <c r="AK12" i="7"/>
  <c r="AJ12" i="7"/>
  <c r="AI12" i="7"/>
  <c r="AH12" i="7"/>
  <c r="AG12" i="7"/>
  <c r="AF12" i="7"/>
  <c r="AB12" i="7"/>
  <c r="AO11" i="7"/>
  <c r="AN11" i="7"/>
  <c r="AM11" i="7"/>
  <c r="AL11" i="7"/>
  <c r="AK11" i="7"/>
  <c r="AJ11" i="7"/>
  <c r="AI11" i="7"/>
  <c r="AH11" i="7"/>
  <c r="AG11" i="7"/>
  <c r="AF11" i="7"/>
  <c r="AB11" i="7"/>
  <c r="AO10" i="7"/>
  <c r="AN10" i="7"/>
  <c r="AM10" i="7"/>
  <c r="AL10" i="7"/>
  <c r="AK10" i="7"/>
  <c r="AJ10" i="7"/>
  <c r="AI10" i="7"/>
  <c r="AH10" i="7"/>
  <c r="AG10" i="7"/>
  <c r="AF10" i="7"/>
  <c r="AB10" i="7"/>
  <c r="AO9" i="7"/>
  <c r="AN9" i="7"/>
  <c r="AM9" i="7"/>
  <c r="AL9" i="7"/>
  <c r="AK9" i="7"/>
  <c r="AJ9" i="7"/>
  <c r="AI9" i="7"/>
  <c r="AH9" i="7"/>
  <c r="AG9" i="7"/>
  <c r="AF9" i="7"/>
  <c r="AB9" i="7"/>
  <c r="AO8" i="7"/>
  <c r="AN8" i="7"/>
  <c r="AM8" i="7"/>
  <c r="AL8" i="7"/>
  <c r="AK8" i="7"/>
  <c r="AJ8" i="7"/>
  <c r="AI8" i="7"/>
  <c r="AH8" i="7"/>
  <c r="AG8" i="7"/>
  <c r="AF8" i="7"/>
  <c r="AB8" i="7"/>
  <c r="AO7" i="7"/>
  <c r="AN7" i="7"/>
  <c r="AM7" i="7"/>
  <c r="AL7" i="7"/>
  <c r="AK7" i="7"/>
  <c r="AJ7" i="7"/>
  <c r="AI7" i="7"/>
  <c r="AH7" i="7"/>
  <c r="AG7" i="7"/>
  <c r="AF7" i="7"/>
  <c r="AB7" i="7"/>
  <c r="AO6" i="7"/>
  <c r="AN6" i="7"/>
  <c r="AM6" i="7"/>
  <c r="AL6" i="7"/>
  <c r="AK6" i="7"/>
  <c r="AJ6" i="7"/>
  <c r="AI6" i="7"/>
  <c r="AH6" i="7"/>
  <c r="AG6" i="7"/>
  <c r="AF6" i="7"/>
  <c r="AB6" i="7"/>
  <c r="AO5" i="7"/>
  <c r="AN5" i="7"/>
  <c r="AM5" i="7"/>
  <c r="AL5" i="7"/>
  <c r="AK5" i="7"/>
  <c r="AJ5" i="7"/>
  <c r="AI5" i="7"/>
  <c r="AH5" i="7"/>
  <c r="AG5" i="7"/>
  <c r="AF5" i="7"/>
  <c r="AB5" i="7"/>
  <c r="AO4" i="7"/>
  <c r="AN4" i="7"/>
  <c r="AM4" i="7"/>
  <c r="AL4" i="7"/>
  <c r="AK4" i="7"/>
  <c r="AJ4" i="7"/>
  <c r="AI4" i="7"/>
  <c r="AH4" i="7"/>
  <c r="AG4" i="7"/>
  <c r="AF4" i="7"/>
  <c r="AB4" i="7"/>
  <c r="D45" i="6" l="1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C45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C29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C13" i="6"/>
  <c r="AO12" i="6" l="1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D45" i="4" l="1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C45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C29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C13" i="4"/>
  <c r="Z4" i="1"/>
  <c r="AA4" i="1"/>
  <c r="AB4" i="1"/>
  <c r="AC4" i="1"/>
  <c r="AD4" i="1"/>
  <c r="AE4" i="1"/>
  <c r="AF4" i="1"/>
  <c r="Z5" i="1"/>
  <c r="AA5" i="1"/>
  <c r="AB5" i="1"/>
  <c r="AC5" i="1"/>
  <c r="AD5" i="1"/>
  <c r="AE5" i="1"/>
  <c r="AF5" i="1"/>
  <c r="Z6" i="1"/>
  <c r="AA6" i="1"/>
  <c r="AB6" i="1"/>
  <c r="AC6" i="1"/>
  <c r="AD6" i="1"/>
  <c r="AE6" i="1"/>
  <c r="AF6" i="1"/>
  <c r="Z7" i="1"/>
  <c r="AA7" i="1"/>
  <c r="AB7" i="1"/>
  <c r="AC7" i="1"/>
  <c r="AD7" i="1"/>
  <c r="AE7" i="1"/>
  <c r="AF7" i="1"/>
  <c r="Z8" i="1"/>
  <c r="AA8" i="1"/>
  <c r="AB8" i="1"/>
  <c r="AC8" i="1"/>
  <c r="AD8" i="1"/>
  <c r="AE8" i="1"/>
  <c r="AF8" i="1"/>
  <c r="Z9" i="1"/>
  <c r="AA9" i="1"/>
  <c r="AB9" i="1"/>
  <c r="AC9" i="1"/>
  <c r="AD9" i="1"/>
  <c r="AE9" i="1"/>
  <c r="AF9" i="1"/>
  <c r="Z10" i="1"/>
  <c r="AA10" i="1"/>
  <c r="AB10" i="1"/>
  <c r="AC10" i="1"/>
  <c r="AD10" i="1"/>
  <c r="AE10" i="1"/>
  <c r="AF10" i="1"/>
  <c r="Z11" i="1"/>
  <c r="AA11" i="1"/>
  <c r="AB11" i="1"/>
  <c r="AC11" i="1"/>
  <c r="AD11" i="1"/>
  <c r="AE11" i="1"/>
  <c r="AF11" i="1"/>
  <c r="Z12" i="1"/>
  <c r="AA12" i="1"/>
  <c r="AB12" i="1"/>
  <c r="AC12" i="1"/>
  <c r="AD12" i="1"/>
  <c r="AE12" i="1"/>
  <c r="AF12" i="1"/>
  <c r="AF4" i="4"/>
  <c r="AG4" i="4"/>
  <c r="AH4" i="4"/>
  <c r="AI4" i="4"/>
  <c r="AJ4" i="4"/>
  <c r="AK4" i="4"/>
  <c r="AL4" i="4"/>
  <c r="AM4" i="4"/>
  <c r="AN4" i="4"/>
  <c r="AO4" i="4"/>
  <c r="AF5" i="4"/>
  <c r="AG5" i="4"/>
  <c r="AH5" i="4"/>
  <c r="AI5" i="4"/>
  <c r="AJ5" i="4"/>
  <c r="AK5" i="4"/>
  <c r="AL5" i="4"/>
  <c r="AM5" i="4"/>
  <c r="AN5" i="4"/>
  <c r="AO5" i="4"/>
  <c r="AF6" i="4"/>
  <c r="AG6" i="4"/>
  <c r="AH6" i="4"/>
  <c r="AI6" i="4"/>
  <c r="AJ6" i="4"/>
  <c r="AK6" i="4"/>
  <c r="AL6" i="4"/>
  <c r="AM6" i="4"/>
  <c r="AN6" i="4"/>
  <c r="AO6" i="4"/>
  <c r="AF7" i="4"/>
  <c r="AG7" i="4"/>
  <c r="AH7" i="4"/>
  <c r="AI7" i="4"/>
  <c r="AJ7" i="4"/>
  <c r="AK7" i="4"/>
  <c r="AL7" i="4"/>
  <c r="AM7" i="4"/>
  <c r="AN7" i="4"/>
  <c r="AO7" i="4"/>
  <c r="AF8" i="4"/>
  <c r="AG8" i="4"/>
  <c r="AH8" i="4"/>
  <c r="AI8" i="4"/>
  <c r="AJ8" i="4"/>
  <c r="AK8" i="4"/>
  <c r="AL8" i="4"/>
  <c r="AM8" i="4"/>
  <c r="AN8" i="4"/>
  <c r="AO8" i="4"/>
  <c r="AF9" i="4"/>
  <c r="AG9" i="4"/>
  <c r="AH9" i="4"/>
  <c r="AI9" i="4"/>
  <c r="AJ9" i="4"/>
  <c r="AK9" i="4"/>
  <c r="AL9" i="4"/>
  <c r="AM9" i="4"/>
  <c r="AN9" i="4"/>
  <c r="AO9" i="4"/>
  <c r="AF10" i="4"/>
  <c r="AG10" i="4"/>
  <c r="AH10" i="4"/>
  <c r="AI10" i="4"/>
  <c r="AJ10" i="4"/>
  <c r="AK10" i="4"/>
  <c r="AL10" i="4"/>
  <c r="AM10" i="4"/>
  <c r="AN10" i="4"/>
  <c r="AO10" i="4"/>
  <c r="AF11" i="4"/>
  <c r="AG11" i="4"/>
  <c r="AH11" i="4"/>
  <c r="AI11" i="4"/>
  <c r="AJ11" i="4"/>
  <c r="AK11" i="4"/>
  <c r="AL11" i="4"/>
  <c r="AM11" i="4"/>
  <c r="AN11" i="4"/>
  <c r="AO11" i="4"/>
  <c r="AF12" i="4"/>
  <c r="AG12" i="4"/>
  <c r="AH12" i="4"/>
  <c r="AI12" i="4"/>
  <c r="AJ12" i="4"/>
  <c r="AK12" i="4"/>
  <c r="AL12" i="4"/>
  <c r="AM12" i="4"/>
  <c r="AN12" i="4"/>
  <c r="AO12" i="4"/>
  <c r="AA4" i="4"/>
  <c r="AB4" i="4"/>
  <c r="AC4" i="4"/>
  <c r="AD4" i="4"/>
  <c r="AE4" i="4"/>
  <c r="AA5" i="4"/>
  <c r="AB5" i="4"/>
  <c r="AC5" i="4"/>
  <c r="AD5" i="4"/>
  <c r="AE5" i="4"/>
  <c r="AA6" i="4"/>
  <c r="AB6" i="4"/>
  <c r="AC6" i="4"/>
  <c r="AD6" i="4"/>
  <c r="AE6" i="4"/>
  <c r="AA7" i="4"/>
  <c r="AB7" i="4"/>
  <c r="AC7" i="4"/>
  <c r="AD7" i="4"/>
  <c r="AE7" i="4"/>
  <c r="AA8" i="4"/>
  <c r="AB8" i="4"/>
  <c r="AC8" i="4"/>
  <c r="AD8" i="4"/>
  <c r="AE8" i="4"/>
  <c r="AA9" i="4"/>
  <c r="AB9" i="4"/>
  <c r="AC9" i="4"/>
  <c r="AD9" i="4"/>
  <c r="AE9" i="4"/>
  <c r="AA10" i="4"/>
  <c r="AB10" i="4"/>
  <c r="AC10" i="4"/>
  <c r="AD10" i="4"/>
  <c r="AE10" i="4"/>
  <c r="AA11" i="4"/>
  <c r="AB11" i="4"/>
  <c r="AC11" i="4"/>
  <c r="AD11" i="4"/>
  <c r="AE11" i="4"/>
  <c r="AA12" i="4"/>
  <c r="AB12" i="4"/>
  <c r="AC12" i="4"/>
  <c r="AD12" i="4"/>
  <c r="AE12" i="4"/>
  <c r="Z6" i="4"/>
  <c r="Z7" i="4"/>
  <c r="Z8" i="4"/>
  <c r="Z9" i="4"/>
  <c r="Z10" i="4"/>
  <c r="Z11" i="4"/>
  <c r="Z12" i="4"/>
  <c r="Z5" i="4"/>
  <c r="Z4" i="4"/>
  <c r="U6" i="3" l="1"/>
  <c r="V6" i="3"/>
  <c r="W6" i="3"/>
  <c r="X6" i="3"/>
  <c r="Y6" i="3"/>
  <c r="U7" i="3"/>
  <c r="V7" i="3"/>
  <c r="W7" i="3"/>
  <c r="X7" i="3"/>
  <c r="Y7" i="3"/>
  <c r="U8" i="3"/>
  <c r="V8" i="3"/>
  <c r="W8" i="3"/>
  <c r="X8" i="3"/>
  <c r="Y8" i="3"/>
  <c r="U9" i="3"/>
  <c r="V9" i="3"/>
  <c r="W9" i="3"/>
  <c r="X9" i="3"/>
  <c r="Y9" i="3"/>
  <c r="U10" i="3"/>
  <c r="V10" i="3"/>
  <c r="W10" i="3"/>
  <c r="X10" i="3"/>
  <c r="Y10" i="3"/>
  <c r="U11" i="3"/>
  <c r="V11" i="3"/>
  <c r="W11" i="3"/>
  <c r="X11" i="3"/>
  <c r="Y11" i="3"/>
  <c r="U12" i="3"/>
  <c r="V12" i="3"/>
  <c r="W12" i="3"/>
  <c r="X12" i="3"/>
  <c r="Y12" i="3"/>
  <c r="T6" i="3"/>
  <c r="T7" i="3"/>
  <c r="T8" i="3"/>
  <c r="T9" i="3"/>
  <c r="T10" i="3"/>
  <c r="T11" i="3"/>
  <c r="T12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C45" i="3"/>
  <c r="D29" i="3" l="1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C29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C13" i="3"/>
  <c r="U5" i="3" l="1"/>
  <c r="V5" i="3"/>
  <c r="W5" i="3"/>
  <c r="X5" i="3"/>
  <c r="Y5" i="3"/>
  <c r="T5" i="3"/>
  <c r="U4" i="3"/>
  <c r="V4" i="3"/>
  <c r="W4" i="3"/>
  <c r="X4" i="3"/>
  <c r="Y4" i="3"/>
  <c r="T4" i="3"/>
  <c r="U4" i="2" l="1"/>
  <c r="V4" i="2"/>
  <c r="W4" i="2"/>
  <c r="X4" i="2"/>
  <c r="Y4" i="2"/>
  <c r="U5" i="2"/>
  <c r="V5" i="2"/>
  <c r="W5" i="2"/>
  <c r="X5" i="2"/>
  <c r="Y5" i="2"/>
  <c r="U6" i="2"/>
  <c r="V6" i="2"/>
  <c r="W6" i="2"/>
  <c r="X6" i="2"/>
  <c r="Y6" i="2"/>
  <c r="U7" i="2"/>
  <c r="V7" i="2"/>
  <c r="W7" i="2"/>
  <c r="X7" i="2"/>
  <c r="Y7" i="2"/>
  <c r="U8" i="2"/>
  <c r="V8" i="2"/>
  <c r="W8" i="2"/>
  <c r="X8" i="2"/>
  <c r="Y8" i="2"/>
  <c r="U9" i="2"/>
  <c r="V9" i="2"/>
  <c r="W9" i="2"/>
  <c r="X9" i="2"/>
  <c r="Y9" i="2"/>
  <c r="U10" i="2"/>
  <c r="V10" i="2"/>
  <c r="W10" i="2"/>
  <c r="X10" i="2"/>
  <c r="Y10" i="2"/>
  <c r="U11" i="2"/>
  <c r="V11" i="2"/>
  <c r="W11" i="2"/>
  <c r="X11" i="2"/>
  <c r="Y11" i="2"/>
  <c r="U12" i="2"/>
  <c r="V12" i="2"/>
  <c r="W12" i="2"/>
  <c r="X12" i="2"/>
  <c r="Y12" i="2"/>
  <c r="T5" i="2"/>
  <c r="T6" i="2"/>
  <c r="T7" i="2"/>
  <c r="T8" i="2"/>
  <c r="T9" i="2"/>
  <c r="T10" i="2"/>
  <c r="T11" i="2"/>
  <c r="T12" i="2"/>
  <c r="T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C45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C29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3" i="2"/>
  <c r="U4" i="1" l="1"/>
  <c r="V4" i="1"/>
  <c r="W4" i="1"/>
  <c r="X4" i="1"/>
  <c r="Y4" i="1"/>
  <c r="U5" i="1"/>
  <c r="V5" i="1"/>
  <c r="W5" i="1"/>
  <c r="X5" i="1"/>
  <c r="Y5" i="1"/>
  <c r="U6" i="1"/>
  <c r="V6" i="1"/>
  <c r="W6" i="1"/>
  <c r="X6" i="1"/>
  <c r="Y6" i="1"/>
  <c r="U7" i="1"/>
  <c r="V7" i="1"/>
  <c r="W7" i="1"/>
  <c r="X7" i="1"/>
  <c r="Y7" i="1"/>
  <c r="U8" i="1"/>
  <c r="V8" i="1"/>
  <c r="W8" i="1"/>
  <c r="X8" i="1"/>
  <c r="Y8" i="1"/>
  <c r="U9" i="1"/>
  <c r="V9" i="1"/>
  <c r="W9" i="1"/>
  <c r="X9" i="1"/>
  <c r="Y9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T5" i="1"/>
  <c r="T6" i="1"/>
  <c r="T7" i="1"/>
  <c r="T8" i="1"/>
  <c r="T9" i="1"/>
  <c r="T10" i="1"/>
  <c r="T11" i="1"/>
  <c r="T12" i="1"/>
  <c r="T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C45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29" i="1"/>
  <c r="F13" i="1"/>
  <c r="E13" i="1"/>
  <c r="G13" i="1"/>
  <c r="H13" i="1"/>
  <c r="I13" i="1"/>
  <c r="J13" i="1"/>
  <c r="K13" i="1"/>
  <c r="L13" i="1"/>
  <c r="M13" i="1"/>
  <c r="N13" i="1"/>
  <c r="O13" i="1"/>
  <c r="P13" i="1"/>
  <c r="Q13" i="1"/>
  <c r="R13" i="1"/>
  <c r="D13" i="1"/>
  <c r="C13" i="1"/>
</calcChain>
</file>

<file path=xl/sharedStrings.xml><?xml version="1.0" encoding="utf-8"?>
<sst xmlns="http://schemas.openxmlformats.org/spreadsheetml/2006/main" count="802" uniqueCount="43">
  <si>
    <t>adagio_cmp_1098432-512p</t>
  </si>
  <si>
    <t>adagio_nas_1098433.bt.E.1024</t>
  </si>
  <si>
    <t>adagio_nas_1098434.cg.E.1024</t>
  </si>
  <si>
    <t>adagio_nas_1098435.ep.E.128</t>
  </si>
  <si>
    <t>adagio_nas_1098436.ft.E.1024</t>
  </si>
  <si>
    <t>adagio_nas_1098437.is.D.128</t>
  </si>
  <si>
    <t>adagio_nas_1098438.lu.E.1024</t>
  </si>
  <si>
    <t>adagio_nas_1098440.sp.E.1024</t>
  </si>
  <si>
    <t>adagio_omen_1098431-1056p</t>
  </si>
  <si>
    <t>Benchmark</t>
  </si>
  <si>
    <t>MAE</t>
  </si>
  <si>
    <t>RMSE</t>
  </si>
  <si>
    <t>Actual Mean</t>
  </si>
  <si>
    <t>MAPE</t>
  </si>
  <si>
    <t>SMAPE</t>
  </si>
  <si>
    <t xml:space="preserve">MAPE no bad preds </t>
  </si>
  <si>
    <t>SMAPE no bad preds</t>
  </si>
  <si>
    <t>R^2</t>
  </si>
  <si>
    <t>Rank id</t>
  </si>
  <si>
    <t>mpi type</t>
  </si>
  <si>
    <t>data in</t>
  </si>
  <si>
    <t>data out</t>
  </si>
  <si>
    <t>num procs</t>
  </si>
  <si>
    <t>locality</t>
  </si>
  <si>
    <t>task id</t>
  </si>
  <si>
    <t>Feature Importances</t>
  </si>
  <si>
    <t>TARGET: TIME_APP</t>
  </si>
  <si>
    <t>TARGET: TIME_MPI</t>
  </si>
  <si>
    <t>TARGET: TIME_SLACK</t>
  </si>
  <si>
    <t>% Bad preds</t>
  </si>
  <si>
    <t>Bad predictions are prediction whose percentage error is greater than 1000</t>
  </si>
  <si>
    <t>Percentage error (used in MAPE) = (predicted - actual) / actual * 100</t>
  </si>
  <si>
    <t>Symmetric Percentage error (used in SMAPE) = (predicted - actual) / (predicted + actual) * 100</t>
  </si>
  <si>
    <t>avg</t>
  </si>
  <si>
    <t>Over all targets</t>
  </si>
  <si>
    <t>Actual Mean: average value over  test values (to give an idea of the orders of magnitude)</t>
  </si>
  <si>
    <t>MAE: mean average error (also called MAD)</t>
  </si>
  <si>
    <t>RMSE: root mean squared error</t>
  </si>
  <si>
    <t>Features importance: importance of the features as estimated by the RF model</t>
  </si>
  <si>
    <t>prev_time_app</t>
  </si>
  <si>
    <t>prev_time_slack</t>
  </si>
  <si>
    <t>prev_time_mpi</t>
  </si>
  <si>
    <t>adagio_nas_1098439.mg.E.128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</si>
</sst>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43" fontId="0" fillId="0" borderId="0" xfId="1" applyFont="1"/>
    <xf numFmtId="0" fontId="0" fillId="0" borderId="1" xfId="0" applyBorder="1"/>
    <xf numFmtId="43" fontId="0" fillId="0" borderId="2" xfId="1" applyFont="1" applyBorder="1"/>
    <xf numFmtId="43" fontId="0" fillId="0" borderId="3" xfId="1" applyFont="1" applyBorder="1"/>
    <xf numFmtId="0" fontId="0" fillId="2" borderId="0" xfId="0" applyFill="1"/>
    <xf numFmtId="43" fontId="0" fillId="2" borderId="0" xfId="1" applyFont="1" applyFill="1"/>
    <xf numFmtId="0" fontId="0" fillId="3" borderId="0" xfId="0" applyFill="1"/>
    <xf numFmtId="43" fontId="0" fillId="3" borderId="0" xfId="1" applyFont="1" applyFill="1"/>
    <xf numFmtId="0" fontId="0" fillId="4" borderId="0" xfId="0" applyFill="1"/>
    <xf numFmtId="43" fontId="0" fillId="4" borderId="0" xfId="1" applyFont="1" applyFill="1"/>
    <xf numFmtId="0" fontId="0" fillId="5" borderId="0" xfId="0" applyFill="1"/>
    <xf numFmtId="43" fontId="0" fillId="5" borderId="0" xfId="1" applyFont="1" applyFill="1"/>
    <xf numFmtId="0" fontId="0" fillId="6" borderId="0" xfId="0" applyFill="1"/>
    <xf numFmtId="43" fontId="0" fillId="6" borderId="0" xfId="1" applyFont="1" applyFill="1"/>
    <xf numFmtId="0" fontId="0" fillId="7" borderId="0" xfId="0" applyFill="1"/>
    <xf numFmtId="43" fontId="0" fillId="7" borderId="0" xfId="1" applyFont="1" applyFill="1"/>
    <xf numFmtId="0" fontId="0" fillId="10" borderId="0" xfId="0" applyFill="1"/>
    <xf numFmtId="43" fontId="0" fillId="10" borderId="0" xfId="1" applyFont="1" applyFill="1"/>
    <xf numFmtId="0" fontId="0" fillId="11" borderId="0" xfId="0" applyFill="1"/>
    <xf numFmtId="43" fontId="0" fillId="11" borderId="0" xfId="1" applyFont="1" applyFill="1"/>
    <xf numFmtId="0" fontId="0" fillId="12" borderId="0" xfId="0" applyFill="1"/>
    <xf numFmtId="43" fontId="0" fillId="12" borderId="0" xfId="1" applyFont="1" applyFill="1"/>
    <xf numFmtId="43" fontId="0" fillId="2" borderId="0" xfId="1" applyNumberFormat="1" applyFont="1" applyFill="1"/>
    <xf numFmtId="43" fontId="0" fillId="3" borderId="0" xfId="1" applyNumberFormat="1" applyFont="1" applyFill="1"/>
    <xf numFmtId="43" fontId="0" fillId="4" borderId="0" xfId="1" applyNumberFormat="1" applyFont="1" applyFill="1"/>
    <xf numFmtId="43" fontId="0" fillId="5" borderId="0" xfId="1" applyNumberFormat="1" applyFont="1" applyFill="1"/>
    <xf numFmtId="43" fontId="0" fillId="11" borderId="0" xfId="1" applyNumberFormat="1" applyFont="1" applyFill="1"/>
    <xf numFmtId="43" fontId="0" fillId="7" borderId="0" xfId="1" applyNumberFormat="1" applyFont="1" applyFill="1"/>
    <xf numFmtId="43" fontId="0" fillId="8" borderId="0" xfId="1" applyNumberFormat="1" applyFont="1" applyFill="1"/>
    <xf numFmtId="43" fontId="0" fillId="9" borderId="0" xfId="1" applyNumberFormat="1" applyFont="1" applyFill="1"/>
    <xf numFmtId="43" fontId="0" fillId="10" borderId="0" xfId="1" applyNumberFormat="1" applyFont="1" applyFill="1"/>
    <xf numFmtId="0" fontId="0" fillId="2" borderId="0" xfId="1" applyNumberFormat="1" applyFont="1" applyFill="1"/>
    <xf numFmtId="0" fontId="0" fillId="3" borderId="0" xfId="1" applyNumberFormat="1" applyFont="1" applyFill="1"/>
    <xf numFmtId="0" fontId="0" fillId="4" borderId="0" xfId="1" applyNumberFormat="1" applyFont="1" applyFill="1"/>
    <xf numFmtId="0" fontId="0" fillId="5" borderId="0" xfId="1" applyNumberFormat="1" applyFont="1" applyFill="1"/>
    <xf numFmtId="0" fontId="0" fillId="11" borderId="0" xfId="1" applyNumberFormat="1" applyFont="1" applyFill="1"/>
    <xf numFmtId="0" fontId="0" fillId="7" borderId="0" xfId="1" applyNumberFormat="1" applyFont="1" applyFill="1"/>
    <xf numFmtId="0" fontId="0" fillId="6" borderId="0" xfId="1" applyNumberFormat="1" applyFont="1" applyFill="1"/>
    <xf numFmtId="0" fontId="0" fillId="12" borderId="0" xfId="1" applyNumberFormat="1" applyFont="1" applyFill="1"/>
    <xf numFmtId="0" fontId="0" fillId="10" borderId="0" xfId="1" applyNumberFormat="1" applyFont="1" applyFill="1"/>
    <xf numFmtId="2" fontId="0" fillId="0" borderId="2" xfId="1" applyNumberFormat="1" applyFont="1" applyBorder="1"/>
    <xf numFmtId="2" fontId="0" fillId="2" borderId="0" xfId="1" applyNumberFormat="1" applyFont="1" applyFill="1"/>
    <xf numFmtId="2" fontId="0" fillId="3" borderId="0" xfId="1" applyNumberFormat="1" applyFont="1" applyFill="1"/>
    <xf numFmtId="2" fontId="0" fillId="4" borderId="0" xfId="1" applyNumberFormat="1" applyFont="1" applyFill="1"/>
    <xf numFmtId="2" fontId="0" fillId="5" borderId="0" xfId="1" applyNumberFormat="1" applyFont="1" applyFill="1"/>
    <xf numFmtId="2" fontId="0" fillId="11" borderId="0" xfId="1" applyNumberFormat="1" applyFont="1" applyFill="1"/>
    <xf numFmtId="2" fontId="0" fillId="7" borderId="0" xfId="1" applyNumberFormat="1" applyFont="1" applyFill="1"/>
    <xf numFmtId="2" fontId="0" fillId="8" borderId="0" xfId="1" applyNumberFormat="1" applyFont="1" applyFill="1"/>
    <xf numFmtId="2" fontId="0" fillId="9" borderId="0" xfId="1" applyNumberFormat="1" applyFont="1" applyFill="1"/>
    <xf numFmtId="2" fontId="0" fillId="10" borderId="0" xfId="1" applyNumberFormat="1" applyFont="1" applyFill="1"/>
    <xf numFmtId="2" fontId="0" fillId="0" borderId="2" xfId="0" applyNumberFormat="1" applyBorder="1"/>
    <xf numFmtId="2" fontId="0" fillId="0" borderId="3" xfId="0" applyNumberFormat="1" applyBorder="1"/>
    <xf numFmtId="0" fontId="2" fillId="0" borderId="7" xfId="0" applyFont="1" applyBorder="1"/>
    <xf numFmtId="0" fontId="0" fillId="0" borderId="9" xfId="0" applyBorder="1"/>
    <xf numFmtId="0" fontId="2" fillId="0" borderId="10" xfId="0" applyFont="1" applyBorder="1"/>
    <xf numFmtId="0" fontId="2" fillId="0" borderId="11" xfId="0" applyFont="1" applyBorder="1"/>
    <xf numFmtId="0" fontId="0" fillId="2" borderId="12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11" borderId="13" xfId="0" applyFill="1" applyBorder="1"/>
    <xf numFmtId="0" fontId="0" fillId="7" borderId="13" xfId="0" applyFill="1" applyBorder="1"/>
    <xf numFmtId="0" fontId="0" fillId="6" borderId="13" xfId="0" applyFill="1" applyBorder="1"/>
    <xf numFmtId="0" fontId="0" fillId="12" borderId="13" xfId="0" applyFill="1" applyBorder="1"/>
    <xf numFmtId="0" fontId="0" fillId="10" borderId="14" xfId="0" applyFill="1" applyBorder="1"/>
    <xf numFmtId="0" fontId="0" fillId="2" borderId="1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11" borderId="7" xfId="0" applyFill="1" applyBorder="1"/>
    <xf numFmtId="0" fontId="0" fillId="11" borderId="0" xfId="0" applyFill="1" applyBorder="1"/>
    <xf numFmtId="0" fontId="0" fillId="11" borderId="8" xfId="0" applyFill="1" applyBorder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6" borderId="7" xfId="0" applyFill="1" applyBorder="1"/>
    <xf numFmtId="0" fontId="0" fillId="6" borderId="0" xfId="0" applyFill="1" applyBorder="1"/>
    <xf numFmtId="0" fontId="0" fillId="6" borderId="8" xfId="0" applyFill="1" applyBorder="1"/>
    <xf numFmtId="0" fontId="0" fillId="12" borderId="7" xfId="0" applyFill="1" applyBorder="1"/>
    <xf numFmtId="0" fontId="0" fillId="12" borderId="0" xfId="0" applyFill="1" applyBorder="1"/>
    <xf numFmtId="0" fontId="0" fillId="12" borderId="8" xfId="0" applyFill="1" applyBorder="1"/>
    <xf numFmtId="0" fontId="0" fillId="10" borderId="7" xfId="0" applyFill="1" applyBorder="1"/>
    <xf numFmtId="0" fontId="0" fillId="10" borderId="0" xfId="0" applyFill="1" applyBorder="1"/>
    <xf numFmtId="0" fontId="0" fillId="10" borderId="8" xfId="0" applyFill="1" applyBorder="1"/>
    <xf numFmtId="2" fontId="0" fillId="0" borderId="1" xfId="0" applyNumberFormat="1" applyBorder="1"/>
    <xf numFmtId="43" fontId="0" fillId="0" borderId="1" xfId="1" applyFont="1" applyBorder="1"/>
    <xf numFmtId="43" fontId="0" fillId="8" borderId="0" xfId="1" applyFont="1" applyFill="1"/>
    <xf numFmtId="43" fontId="0" fillId="9" borderId="0" xfId="1" applyFont="1" applyFill="1"/>
    <xf numFmtId="0" fontId="2" fillId="0" borderId="0" xfId="0" applyFont="1" applyBorder="1"/>
    <xf numFmtId="0" fontId="0" fillId="0" borderId="0" xfId="0" applyBorder="1"/>
    <xf numFmtId="0" fontId="0" fillId="2" borderId="0" xfId="0" applyFill="1" applyBorder="1"/>
    <xf numFmtId="43" fontId="0" fillId="2" borderId="0" xfId="1" applyFont="1" applyFill="1" applyBorder="1"/>
    <xf numFmtId="43" fontId="0" fillId="3" borderId="0" xfId="1" applyFont="1" applyFill="1" applyBorder="1"/>
    <xf numFmtId="43" fontId="0" fillId="4" borderId="0" xfId="1" applyFont="1" applyFill="1" applyBorder="1"/>
    <xf numFmtId="43" fontId="0" fillId="5" borderId="0" xfId="1" applyFont="1" applyFill="1" applyBorder="1"/>
    <xf numFmtId="43" fontId="0" fillId="11" borderId="0" xfId="1" applyFont="1" applyFill="1" applyBorder="1"/>
    <xf numFmtId="43" fontId="0" fillId="7" borderId="0" xfId="1" applyFont="1" applyFill="1" applyBorder="1"/>
    <xf numFmtId="43" fontId="0" fillId="6" borderId="0" xfId="1" applyFont="1" applyFill="1" applyBorder="1"/>
    <xf numFmtId="43" fontId="0" fillId="12" borderId="0" xfId="1" applyFont="1" applyFill="1" applyBorder="1"/>
    <xf numFmtId="43" fontId="0" fillId="10" borderId="0" xfId="1" applyFont="1" applyFill="1" applyBorder="1"/>
    <xf numFmtId="0" fontId="2" fillId="0" borderId="9" xfId="0" applyFont="1" applyBorder="1"/>
    <xf numFmtId="0" fontId="2" fillId="0" borderId="10" xfId="0" applyFont="1" applyFill="1" applyBorder="1"/>
    <xf numFmtId="0" fontId="2" fillId="0" borderId="11" xfId="0" applyFont="1" applyFill="1" applyBorder="1"/>
    <xf numFmtId="0" fontId="0" fillId="0" borderId="2" xfId="0" applyBorder="1"/>
    <xf numFmtId="43" fontId="0" fillId="2" borderId="0" xfId="1" applyNumberFormat="1" applyFont="1" applyFill="1" applyBorder="1"/>
    <xf numFmtId="164" fontId="0" fillId="2" borderId="0" xfId="1" applyNumberFormat="1" applyFont="1" applyFill="1" applyBorder="1"/>
    <xf numFmtId="0" fontId="0" fillId="2" borderId="0" xfId="1" applyNumberFormat="1" applyFont="1" applyFill="1" applyBorder="1"/>
    <xf numFmtId="0" fontId="0" fillId="2" borderId="0" xfId="0" applyNumberFormat="1" applyFill="1" applyBorder="1"/>
    <xf numFmtId="0" fontId="0" fillId="2" borderId="0" xfId="0" applyNumberFormat="1" applyFill="1"/>
    <xf numFmtId="164" fontId="0" fillId="2" borderId="0" xfId="0" applyNumberFormat="1" applyFill="1" applyBorder="1"/>
    <xf numFmtId="164" fontId="0" fillId="2" borderId="0" xfId="0" applyNumberFormat="1" applyFill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1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4"/>
  <sheetViews>
    <sheetView topLeftCell="H1" workbookViewId="0">
      <selection activeCell="AH12" sqref="AH12"/>
    </sheetView>
  </sheetViews>
  <sheetFormatPr defaultRowHeight="15" x14ac:dyDescent="0.25"/>
  <cols>
    <col min="2" max="2" width="31.5703125" customWidth="1"/>
    <col min="3" max="3" width="14" customWidth="1"/>
    <col min="4" max="4" width="14.5703125" customWidth="1"/>
    <col min="5" max="6" width="14.28515625" customWidth="1"/>
    <col min="7" max="7" width="20.28515625" customWidth="1"/>
    <col min="8" max="8" width="17.140625" customWidth="1"/>
    <col min="9" max="9" width="20.85546875" customWidth="1"/>
    <col min="10" max="10" width="12.140625" customWidth="1"/>
    <col min="11" max="11" width="9.5703125" bestFit="1" customWidth="1"/>
    <col min="12" max="12" width="10.42578125" customWidth="1"/>
    <col min="13" max="13" width="11.140625" customWidth="1"/>
    <col min="14" max="14" width="9.5703125" bestFit="1" customWidth="1"/>
    <col min="15" max="15" width="10.7109375" customWidth="1"/>
    <col min="16" max="16" width="11.7109375" customWidth="1"/>
    <col min="17" max="17" width="10.28515625" customWidth="1"/>
    <col min="18" max="18" width="9.5703125" bestFit="1" customWidth="1"/>
    <col min="20" max="20" width="15.5703125" customWidth="1"/>
    <col min="21" max="21" width="17.85546875" customWidth="1"/>
    <col min="22" max="22" width="16.7109375" customWidth="1"/>
    <col min="23" max="23" width="21.7109375" customWidth="1"/>
    <col min="24" max="24" width="16" customWidth="1"/>
  </cols>
  <sheetData>
    <row r="1" spans="2:32" x14ac:dyDescent="0.25">
      <c r="B1" s="131" t="s">
        <v>26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3"/>
      <c r="T1" s="126" t="s">
        <v>34</v>
      </c>
      <c r="U1" s="127"/>
      <c r="V1" s="127"/>
      <c r="W1" s="127"/>
      <c r="X1" s="127"/>
      <c r="Y1" s="128"/>
    </row>
    <row r="2" spans="2:32" x14ac:dyDescent="0.25">
      <c r="B2" s="54" t="s">
        <v>9</v>
      </c>
      <c r="C2" s="122" t="s">
        <v>12</v>
      </c>
      <c r="D2" s="122" t="s">
        <v>10</v>
      </c>
      <c r="E2" s="122" t="s">
        <v>11</v>
      </c>
      <c r="F2" s="122" t="s">
        <v>13</v>
      </c>
      <c r="G2" s="122" t="s">
        <v>15</v>
      </c>
      <c r="H2" s="122" t="s">
        <v>14</v>
      </c>
      <c r="I2" s="122" t="s">
        <v>16</v>
      </c>
      <c r="J2" s="122" t="s">
        <v>29</v>
      </c>
      <c r="K2" s="122" t="s">
        <v>17</v>
      </c>
      <c r="L2" s="122" t="s">
        <v>25</v>
      </c>
      <c r="M2" s="122"/>
      <c r="N2" s="122"/>
      <c r="O2" s="122"/>
      <c r="P2" s="122"/>
      <c r="Q2" s="122"/>
      <c r="R2" s="123"/>
      <c r="T2" s="129" t="s">
        <v>13</v>
      </c>
      <c r="U2" s="122" t="s">
        <v>15</v>
      </c>
      <c r="V2" s="122" t="s">
        <v>14</v>
      </c>
      <c r="W2" s="122" t="s">
        <v>16</v>
      </c>
      <c r="X2" s="122" t="s">
        <v>29</v>
      </c>
      <c r="Y2" s="123" t="s">
        <v>17</v>
      </c>
      <c r="Z2" s="122" t="s">
        <v>25</v>
      </c>
      <c r="AA2" s="122"/>
      <c r="AB2" s="122"/>
      <c r="AC2" s="122"/>
      <c r="AD2" s="122"/>
      <c r="AE2" s="122"/>
      <c r="AF2" s="123"/>
    </row>
    <row r="3" spans="2:32" x14ac:dyDescent="0.25">
      <c r="B3" s="55"/>
      <c r="C3" s="124"/>
      <c r="D3" s="124"/>
      <c r="E3" s="124"/>
      <c r="F3" s="124"/>
      <c r="G3" s="124"/>
      <c r="H3" s="124"/>
      <c r="I3" s="124"/>
      <c r="J3" s="124"/>
      <c r="K3" s="124"/>
      <c r="L3" s="56" t="s">
        <v>18</v>
      </c>
      <c r="M3" s="56" t="s">
        <v>19</v>
      </c>
      <c r="N3" s="56" t="s">
        <v>20</v>
      </c>
      <c r="O3" s="56" t="s">
        <v>21</v>
      </c>
      <c r="P3" s="56" t="s">
        <v>22</v>
      </c>
      <c r="Q3" s="56" t="s">
        <v>23</v>
      </c>
      <c r="R3" s="57" t="s">
        <v>24</v>
      </c>
      <c r="T3" s="130"/>
      <c r="U3" s="124"/>
      <c r="V3" s="124"/>
      <c r="W3" s="124"/>
      <c r="X3" s="124"/>
      <c r="Y3" s="125"/>
      <c r="Z3" s="56" t="s">
        <v>18</v>
      </c>
      <c r="AA3" s="56" t="s">
        <v>19</v>
      </c>
      <c r="AB3" s="56" t="s">
        <v>20</v>
      </c>
      <c r="AC3" s="56" t="s">
        <v>21</v>
      </c>
      <c r="AD3" s="56" t="s">
        <v>22</v>
      </c>
      <c r="AE3" s="56" t="s">
        <v>23</v>
      </c>
      <c r="AF3" s="57" t="s">
        <v>24</v>
      </c>
    </row>
    <row r="4" spans="2:32" x14ac:dyDescent="0.25">
      <c r="B4" s="58" t="s">
        <v>0</v>
      </c>
      <c r="C4" s="7">
        <v>981.28</v>
      </c>
      <c r="D4" s="7">
        <v>132.68</v>
      </c>
      <c r="E4" s="7">
        <v>1182.04</v>
      </c>
      <c r="F4" s="6">
        <v>29.62</v>
      </c>
      <c r="G4" s="6">
        <v>22.03</v>
      </c>
      <c r="H4" s="6">
        <v>8</v>
      </c>
      <c r="I4" s="6">
        <v>7.76</v>
      </c>
      <c r="J4" s="6">
        <v>0.28999999999999998</v>
      </c>
      <c r="K4" s="6">
        <v>0.48699999999999999</v>
      </c>
      <c r="L4" s="68">
        <v>0.19900000000000001</v>
      </c>
      <c r="M4" s="69">
        <v>4.5999999999999999E-2</v>
      </c>
      <c r="N4" s="69">
        <v>1.7000000000000001E-2</v>
      </c>
      <c r="O4" s="69">
        <v>0.46700000000000003</v>
      </c>
      <c r="P4" s="69">
        <v>0</v>
      </c>
      <c r="Q4" s="69">
        <v>0</v>
      </c>
      <c r="R4" s="70">
        <v>0.27200000000000002</v>
      </c>
      <c r="T4" s="24">
        <f>AVERAGE(F4,F20,F36)</f>
        <v>88.313333333333333</v>
      </c>
      <c r="U4" s="24">
        <f t="shared" ref="U4:Y4" si="0">AVERAGE(G4,G20,G36)</f>
        <v>60.386666666666663</v>
      </c>
      <c r="V4" s="24">
        <f t="shared" si="0"/>
        <v>18.356666666666666</v>
      </c>
      <c r="W4" s="24">
        <f t="shared" si="0"/>
        <v>17.673333333333332</v>
      </c>
      <c r="X4" s="24">
        <f t="shared" si="0"/>
        <v>1.1100000000000001</v>
      </c>
      <c r="Y4" s="24">
        <f t="shared" si="0"/>
        <v>0.36766666666666664</v>
      </c>
      <c r="Z4" s="24">
        <f t="shared" ref="Z4:Z12" si="1">AVERAGE(L4,L20,L36)</f>
        <v>0.27433333333333332</v>
      </c>
      <c r="AA4" s="24">
        <f t="shared" ref="AA4:AA12" si="2">AVERAGE(M4,M20,M36)</f>
        <v>2.1000000000000001E-2</v>
      </c>
      <c r="AB4" s="24">
        <f t="shared" ref="AB4:AB12" si="3">AVERAGE(N4,N20,N36)</f>
        <v>2.5333333333333333E-2</v>
      </c>
      <c r="AC4" s="24">
        <f t="shared" ref="AC4:AC12" si="4">AVERAGE(O4,O20,O36)</f>
        <v>0.315</v>
      </c>
      <c r="AD4" s="24">
        <f t="shared" ref="AD4:AD12" si="5">AVERAGE(P4,P20,P36)</f>
        <v>0</v>
      </c>
      <c r="AE4" s="24">
        <f t="shared" ref="AE4:AE12" si="6">AVERAGE(Q4,Q20,Q36)</f>
        <v>0</v>
      </c>
      <c r="AF4" s="24">
        <f t="shared" ref="AF4:AF12" si="7">AVERAGE(R4,R20,R36)</f>
        <v>0.36466666666666669</v>
      </c>
    </row>
    <row r="5" spans="2:32" x14ac:dyDescent="0.25">
      <c r="B5" s="59" t="s">
        <v>1</v>
      </c>
      <c r="C5" s="9">
        <v>14611572.300000001</v>
      </c>
      <c r="D5" s="9">
        <v>14420387.970000001</v>
      </c>
      <c r="E5" s="9">
        <v>25991338.670000002</v>
      </c>
      <c r="F5" s="9">
        <v>31067.32</v>
      </c>
      <c r="G5" s="8">
        <v>33.880000000000003</v>
      </c>
      <c r="H5" s="8">
        <v>44.9</v>
      </c>
      <c r="I5" s="8">
        <v>21.36</v>
      </c>
      <c r="J5" s="8">
        <v>29.76</v>
      </c>
      <c r="K5" s="8">
        <v>0.20699999999999999</v>
      </c>
      <c r="L5" s="71">
        <v>0.28100000000000003</v>
      </c>
      <c r="M5" s="72">
        <v>0.309</v>
      </c>
      <c r="N5" s="72">
        <v>0</v>
      </c>
      <c r="O5" s="72">
        <v>0.08</v>
      </c>
      <c r="P5" s="72">
        <v>0</v>
      </c>
      <c r="Q5" s="72">
        <v>3.0000000000000001E-3</v>
      </c>
      <c r="R5" s="73">
        <v>0.32800000000000001</v>
      </c>
      <c r="T5" s="25">
        <f>AVERAGE(F5,F21,F37)</f>
        <v>11790.043333333333</v>
      </c>
      <c r="U5" s="25">
        <f t="shared" ref="U5:Y12" si="8">AVERAGE(G5,G21,G37)</f>
        <v>56.363333333333337</v>
      </c>
      <c r="V5" s="25">
        <f t="shared" si="8"/>
        <v>38.806666666666665</v>
      </c>
      <c r="W5" s="25">
        <f t="shared" si="8"/>
        <v>23.966666666666669</v>
      </c>
      <c r="X5" s="25">
        <f t="shared" si="8"/>
        <v>20.040000000000003</v>
      </c>
      <c r="Y5" s="25">
        <f t="shared" si="8"/>
        <v>0.28333333333333338</v>
      </c>
      <c r="Z5" s="25">
        <f t="shared" si="1"/>
        <v>0.26266666666666666</v>
      </c>
      <c r="AA5" s="25">
        <f t="shared" si="2"/>
        <v>0.19799999999999998</v>
      </c>
      <c r="AB5" s="25">
        <f t="shared" si="3"/>
        <v>0.14333333333333331</v>
      </c>
      <c r="AC5" s="25">
        <f t="shared" si="4"/>
        <v>0.10666666666666667</v>
      </c>
      <c r="AD5" s="25">
        <f t="shared" si="5"/>
        <v>0</v>
      </c>
      <c r="AE5" s="25">
        <f t="shared" si="6"/>
        <v>5.6666666666666671E-3</v>
      </c>
      <c r="AF5" s="25">
        <f t="shared" si="7"/>
        <v>0.28366666666666668</v>
      </c>
    </row>
    <row r="6" spans="2:32" x14ac:dyDescent="0.25">
      <c r="B6" s="60" t="s">
        <v>2</v>
      </c>
      <c r="C6" s="11">
        <v>1056.32</v>
      </c>
      <c r="D6" s="11">
        <v>423.79</v>
      </c>
      <c r="E6" s="11">
        <v>9326.76</v>
      </c>
      <c r="F6" s="11">
        <v>102.33</v>
      </c>
      <c r="G6" s="10">
        <v>73.099999999999994</v>
      </c>
      <c r="H6" s="10">
        <v>22.91</v>
      </c>
      <c r="I6" s="10">
        <v>22.17</v>
      </c>
      <c r="J6" s="10">
        <v>1.1100000000000001</v>
      </c>
      <c r="K6" s="10">
        <v>-8.5999999999999993E-2</v>
      </c>
      <c r="L6" s="74">
        <v>0.21099999999999999</v>
      </c>
      <c r="M6" s="75">
        <v>0</v>
      </c>
      <c r="N6" s="75">
        <v>0</v>
      </c>
      <c r="O6" s="75">
        <v>1E-3</v>
      </c>
      <c r="P6" s="75">
        <v>0</v>
      </c>
      <c r="Q6" s="75">
        <v>1.2999999999999999E-2</v>
      </c>
      <c r="R6" s="76">
        <v>0.77500000000000002</v>
      </c>
      <c r="T6" s="26">
        <f t="shared" ref="T6:T12" si="9">AVERAGE(F6,F22,F38)</f>
        <v>208.57000000000002</v>
      </c>
      <c r="U6" s="26">
        <f t="shared" si="8"/>
        <v>114.35666666666667</v>
      </c>
      <c r="V6" s="26">
        <f t="shared" si="8"/>
        <v>31.673333333333332</v>
      </c>
      <c r="W6" s="26">
        <f t="shared" si="8"/>
        <v>28.783333333333331</v>
      </c>
      <c r="X6" s="26">
        <f t="shared" si="8"/>
        <v>5.2066666666666661</v>
      </c>
      <c r="Y6" s="26">
        <f t="shared" si="8"/>
        <v>3.3333333333333365E-4</v>
      </c>
      <c r="Z6" s="26">
        <f t="shared" si="1"/>
        <v>0.27166666666666667</v>
      </c>
      <c r="AA6" s="26">
        <f t="shared" si="2"/>
        <v>0.18400000000000002</v>
      </c>
      <c r="AB6" s="26">
        <f t="shared" si="3"/>
        <v>1E-3</v>
      </c>
      <c r="AC6" s="26">
        <f t="shared" si="4"/>
        <v>2.2000000000000002E-2</v>
      </c>
      <c r="AD6" s="26">
        <f t="shared" si="5"/>
        <v>0</v>
      </c>
      <c r="AE6" s="26">
        <f t="shared" si="6"/>
        <v>4.3333333333333331E-3</v>
      </c>
      <c r="AF6" s="26">
        <f t="shared" si="7"/>
        <v>0.51700000000000002</v>
      </c>
    </row>
    <row r="7" spans="2:32" x14ac:dyDescent="0.25">
      <c r="B7" s="61" t="s">
        <v>3</v>
      </c>
      <c r="C7" s="13">
        <v>4523819.5599999996</v>
      </c>
      <c r="D7" s="13">
        <v>40056.39</v>
      </c>
      <c r="E7" s="13">
        <v>151182.18</v>
      </c>
      <c r="F7" s="13">
        <v>21.573</v>
      </c>
      <c r="G7" s="12">
        <v>21.57</v>
      </c>
      <c r="H7" s="12">
        <v>8.68</v>
      </c>
      <c r="I7" s="12">
        <v>8.68</v>
      </c>
      <c r="J7" s="12">
        <v>0</v>
      </c>
      <c r="K7" s="12">
        <v>1</v>
      </c>
      <c r="L7" s="77">
        <v>0</v>
      </c>
      <c r="M7" s="78">
        <v>0.1</v>
      </c>
      <c r="N7" s="78">
        <v>0.3</v>
      </c>
      <c r="O7" s="78">
        <v>0.6</v>
      </c>
      <c r="P7" s="78">
        <v>0</v>
      </c>
      <c r="Q7" s="78">
        <v>0</v>
      </c>
      <c r="R7" s="79">
        <v>0</v>
      </c>
      <c r="T7" s="27">
        <f t="shared" si="9"/>
        <v>86.940999999999988</v>
      </c>
      <c r="U7" s="27">
        <f t="shared" si="8"/>
        <v>38.830000000000005</v>
      </c>
      <c r="V7" s="27">
        <f t="shared" si="8"/>
        <v>14.566666666666668</v>
      </c>
      <c r="W7" s="27">
        <f t="shared" si="8"/>
        <v>13.36</v>
      </c>
      <c r="X7" s="27">
        <f t="shared" si="8"/>
        <v>1.7233333333333334</v>
      </c>
      <c r="Y7" s="27">
        <f t="shared" si="8"/>
        <v>0.78100000000000003</v>
      </c>
      <c r="Z7" s="27">
        <f t="shared" si="1"/>
        <v>9.9333333333333343E-2</v>
      </c>
      <c r="AA7" s="27">
        <f t="shared" si="2"/>
        <v>9.866666666666668E-2</v>
      </c>
      <c r="AB7" s="27">
        <f t="shared" si="3"/>
        <v>0.45533333333333331</v>
      </c>
      <c r="AC7" s="27">
        <f t="shared" si="4"/>
        <v>0.26599999999999996</v>
      </c>
      <c r="AD7" s="27">
        <f t="shared" si="5"/>
        <v>0</v>
      </c>
      <c r="AE7" s="27">
        <f t="shared" si="6"/>
        <v>0</v>
      </c>
      <c r="AF7" s="27">
        <f t="shared" si="7"/>
        <v>8.0666666666666664E-2</v>
      </c>
    </row>
    <row r="8" spans="2:32" x14ac:dyDescent="0.25">
      <c r="B8" s="62" t="s">
        <v>4</v>
      </c>
      <c r="C8" s="21">
        <v>162314.97</v>
      </c>
      <c r="D8" s="21">
        <v>4307.12</v>
      </c>
      <c r="E8" s="21">
        <v>18111.59</v>
      </c>
      <c r="F8" s="21">
        <v>1.97</v>
      </c>
      <c r="G8" s="20">
        <v>1.97</v>
      </c>
      <c r="H8" s="20">
        <v>1.1200000000000001</v>
      </c>
      <c r="I8" s="20">
        <v>1.1200000000000001</v>
      </c>
      <c r="J8" s="20">
        <v>0</v>
      </c>
      <c r="K8" s="20">
        <v>0.86</v>
      </c>
      <c r="L8" s="80">
        <v>0.21</v>
      </c>
      <c r="M8" s="81">
        <v>0.54</v>
      </c>
      <c r="N8" s="81">
        <v>0</v>
      </c>
      <c r="O8" s="81">
        <v>1E-3</v>
      </c>
      <c r="P8" s="81">
        <v>0</v>
      </c>
      <c r="Q8" s="81">
        <v>1E-3</v>
      </c>
      <c r="R8" s="82">
        <v>0.24199999999999999</v>
      </c>
      <c r="T8" s="28">
        <f t="shared" si="9"/>
        <v>78.353333333333339</v>
      </c>
      <c r="U8" s="28">
        <f t="shared" si="8"/>
        <v>24.01</v>
      </c>
      <c r="V8" s="28">
        <f t="shared" si="8"/>
        <v>8.2833333333333332</v>
      </c>
      <c r="W8" s="28">
        <f t="shared" si="8"/>
        <v>7.8999999999999995</v>
      </c>
      <c r="X8" s="28">
        <f t="shared" si="8"/>
        <v>0.52</v>
      </c>
      <c r="Y8" s="28">
        <f t="shared" si="8"/>
        <v>0.8693333333333334</v>
      </c>
      <c r="Z8" s="28">
        <f t="shared" si="1"/>
        <v>0.16233333333333333</v>
      </c>
      <c r="AA8" s="28">
        <f t="shared" si="2"/>
        <v>0.35699999999999998</v>
      </c>
      <c r="AB8" s="28">
        <f t="shared" si="3"/>
        <v>0.19899999999999998</v>
      </c>
      <c r="AC8" s="28">
        <f t="shared" si="4"/>
        <v>0.13300000000000001</v>
      </c>
      <c r="AD8" s="28">
        <f t="shared" si="5"/>
        <v>0</v>
      </c>
      <c r="AE8" s="28">
        <f t="shared" si="6"/>
        <v>1E-3</v>
      </c>
      <c r="AF8" s="28">
        <f t="shared" si="7"/>
        <v>0.14533333333333334</v>
      </c>
    </row>
    <row r="9" spans="2:32" x14ac:dyDescent="0.25">
      <c r="B9" s="63" t="s">
        <v>5</v>
      </c>
      <c r="C9" s="17">
        <v>43271.92</v>
      </c>
      <c r="D9" s="17">
        <v>12754.15</v>
      </c>
      <c r="E9" s="17">
        <v>36217.39</v>
      </c>
      <c r="F9" s="17">
        <v>54.14</v>
      </c>
      <c r="G9" s="16">
        <v>31</v>
      </c>
      <c r="H9" s="16">
        <v>12.03</v>
      </c>
      <c r="I9" s="16">
        <v>11.08</v>
      </c>
      <c r="J9" s="16">
        <v>1.22</v>
      </c>
      <c r="K9" s="16">
        <v>0.47</v>
      </c>
      <c r="L9" s="83">
        <v>0.2</v>
      </c>
      <c r="M9" s="84">
        <v>0.40100000000000002</v>
      </c>
      <c r="N9" s="84">
        <v>0.08</v>
      </c>
      <c r="O9" s="84">
        <v>1E-3</v>
      </c>
      <c r="P9" s="84">
        <v>0</v>
      </c>
      <c r="Q9" s="84">
        <v>0</v>
      </c>
      <c r="R9" s="85">
        <v>0.317</v>
      </c>
      <c r="T9" s="29">
        <f t="shared" si="9"/>
        <v>1735.5833333333333</v>
      </c>
      <c r="U9" s="29">
        <f t="shared" si="8"/>
        <v>31.08666666666667</v>
      </c>
      <c r="V9" s="29">
        <f t="shared" si="8"/>
        <v>12.37</v>
      </c>
      <c r="W9" s="29">
        <f t="shared" si="8"/>
        <v>11.626666666666667</v>
      </c>
      <c r="X9" s="29">
        <f t="shared" si="8"/>
        <v>0.92666666666666675</v>
      </c>
      <c r="Y9" s="29">
        <f t="shared" si="8"/>
        <v>0.51400000000000001</v>
      </c>
      <c r="Z9" s="29">
        <f t="shared" si="1"/>
        <v>0.21133333333333335</v>
      </c>
      <c r="AA9" s="29">
        <f t="shared" si="2"/>
        <v>0.14333333333333334</v>
      </c>
      <c r="AB9" s="29">
        <f t="shared" si="3"/>
        <v>4.3333333333333335E-2</v>
      </c>
      <c r="AC9" s="29">
        <f t="shared" si="4"/>
        <v>0.28833333333333333</v>
      </c>
      <c r="AD9" s="29">
        <f t="shared" si="5"/>
        <v>0</v>
      </c>
      <c r="AE9" s="29">
        <f t="shared" si="6"/>
        <v>0</v>
      </c>
      <c r="AF9" s="29">
        <f t="shared" si="7"/>
        <v>0.3133333333333333</v>
      </c>
    </row>
    <row r="10" spans="2:32" x14ac:dyDescent="0.25">
      <c r="B10" s="64" t="s">
        <v>6</v>
      </c>
      <c r="C10" s="15">
        <v>457.05</v>
      </c>
      <c r="D10" s="15">
        <v>33.5</v>
      </c>
      <c r="E10" s="15">
        <v>468.28</v>
      </c>
      <c r="F10" s="15">
        <v>2.16</v>
      </c>
      <c r="G10" s="14">
        <v>2.1</v>
      </c>
      <c r="H10" s="14">
        <v>1</v>
      </c>
      <c r="I10" s="14">
        <v>1</v>
      </c>
      <c r="J10" s="14">
        <v>0</v>
      </c>
      <c r="K10" s="14">
        <v>0.97799999999999998</v>
      </c>
      <c r="L10" s="86">
        <v>0.42399999999999999</v>
      </c>
      <c r="M10" s="87">
        <v>0.187</v>
      </c>
      <c r="N10" s="87">
        <v>0.217</v>
      </c>
      <c r="O10" s="87">
        <v>1.4E-2</v>
      </c>
      <c r="P10" s="87">
        <v>0</v>
      </c>
      <c r="Q10" s="87">
        <v>0</v>
      </c>
      <c r="R10" s="88">
        <v>0.159</v>
      </c>
      <c r="T10" s="30">
        <f t="shared" si="9"/>
        <v>155.90666666666667</v>
      </c>
      <c r="U10" s="30">
        <f t="shared" si="8"/>
        <v>17.556666666666668</v>
      </c>
      <c r="V10" s="30">
        <f t="shared" si="8"/>
        <v>10.676666666666668</v>
      </c>
      <c r="W10" s="30">
        <f t="shared" si="8"/>
        <v>7.7266666666666666</v>
      </c>
      <c r="X10" s="30">
        <f t="shared" si="8"/>
        <v>3.4866666666666664</v>
      </c>
      <c r="Y10" s="30">
        <f t="shared" si="8"/>
        <v>0.65566666666666673</v>
      </c>
      <c r="Z10" s="30">
        <f t="shared" si="1"/>
        <v>0.29099999999999998</v>
      </c>
      <c r="AA10" s="30">
        <f t="shared" si="2"/>
        <v>0.15633333333333335</v>
      </c>
      <c r="AB10" s="30">
        <f t="shared" si="3"/>
        <v>0.17533333333333334</v>
      </c>
      <c r="AC10" s="30">
        <f t="shared" si="4"/>
        <v>8.0666666666666664E-2</v>
      </c>
      <c r="AD10" s="30">
        <f t="shared" si="5"/>
        <v>0</v>
      </c>
      <c r="AE10" s="30">
        <f t="shared" si="6"/>
        <v>0</v>
      </c>
      <c r="AF10" s="30">
        <f t="shared" si="7"/>
        <v>0.29666666666666669</v>
      </c>
    </row>
    <row r="11" spans="2:32" x14ac:dyDescent="0.25">
      <c r="B11" s="65" t="s">
        <v>7</v>
      </c>
      <c r="C11" s="23">
        <v>20802639.399999999</v>
      </c>
      <c r="D11" s="23">
        <v>21798780.66</v>
      </c>
      <c r="E11" s="23">
        <v>35147590.670000002</v>
      </c>
      <c r="F11" s="23">
        <v>26637.360000000001</v>
      </c>
      <c r="G11" s="22">
        <v>27.88</v>
      </c>
      <c r="H11" s="22">
        <v>37.06</v>
      </c>
      <c r="I11" s="22">
        <v>17.13</v>
      </c>
      <c r="J11" s="22">
        <v>24.12</v>
      </c>
      <c r="K11" s="22">
        <v>0.123</v>
      </c>
      <c r="L11" s="89">
        <v>0.29899999999999999</v>
      </c>
      <c r="M11" s="90">
        <v>3.4000000000000002E-2</v>
      </c>
      <c r="N11" s="90">
        <v>0.14099999999999999</v>
      </c>
      <c r="O11" s="90">
        <v>0.17699999999999999</v>
      </c>
      <c r="P11" s="90">
        <v>0</v>
      </c>
      <c r="Q11" s="90">
        <v>3.0000000000000001E-3</v>
      </c>
      <c r="R11" s="91">
        <v>0.34599999999999997</v>
      </c>
      <c r="T11" s="31">
        <f t="shared" si="9"/>
        <v>10160.863333333335</v>
      </c>
      <c r="U11" s="31">
        <f t="shared" si="8"/>
        <v>37.39</v>
      </c>
      <c r="V11" s="31">
        <f t="shared" si="8"/>
        <v>30.816666666666666</v>
      </c>
      <c r="W11" s="31">
        <f t="shared" si="8"/>
        <v>17.856666666666666</v>
      </c>
      <c r="X11" s="31">
        <f t="shared" si="8"/>
        <v>16.286666666666665</v>
      </c>
      <c r="Y11" s="31">
        <f t="shared" si="8"/>
        <v>0.58899999999999997</v>
      </c>
      <c r="Z11" s="31">
        <f t="shared" si="1"/>
        <v>0.16866666666666666</v>
      </c>
      <c r="AA11" s="31">
        <f t="shared" si="2"/>
        <v>0.15266666666666667</v>
      </c>
      <c r="AB11" s="31">
        <f t="shared" si="3"/>
        <v>0.35566666666666663</v>
      </c>
      <c r="AC11" s="31">
        <f t="shared" si="4"/>
        <v>0.15966666666666665</v>
      </c>
      <c r="AD11" s="31">
        <f t="shared" si="5"/>
        <v>0</v>
      </c>
      <c r="AE11" s="31">
        <f t="shared" si="6"/>
        <v>1E-3</v>
      </c>
      <c r="AF11" s="31">
        <f t="shared" si="7"/>
        <v>0.16233333333333333</v>
      </c>
    </row>
    <row r="12" spans="2:32" x14ac:dyDescent="0.25">
      <c r="B12" s="66" t="s">
        <v>8</v>
      </c>
      <c r="C12" s="19">
        <v>11370.11</v>
      </c>
      <c r="D12" s="19">
        <v>1322.23</v>
      </c>
      <c r="E12" s="19">
        <v>30768.57</v>
      </c>
      <c r="F12" s="19">
        <v>119.05</v>
      </c>
      <c r="G12" s="18">
        <v>1.76</v>
      </c>
      <c r="H12" s="18">
        <v>1.1499999999999999</v>
      </c>
      <c r="I12" s="18">
        <v>0.68</v>
      </c>
      <c r="J12" s="18">
        <v>0.5</v>
      </c>
      <c r="K12" s="18">
        <v>0.47399999999999998</v>
      </c>
      <c r="L12" s="92">
        <v>0.375</v>
      </c>
      <c r="M12" s="93">
        <v>4.1000000000000002E-2</v>
      </c>
      <c r="N12" s="93">
        <v>6.5000000000000002E-2</v>
      </c>
      <c r="O12" s="93">
        <v>0.127</v>
      </c>
      <c r="P12" s="93">
        <v>1E-3</v>
      </c>
      <c r="Q12" s="93">
        <v>6.5000000000000002E-2</v>
      </c>
      <c r="R12" s="94">
        <v>0.32700000000000001</v>
      </c>
      <c r="T12" s="32">
        <f t="shared" si="9"/>
        <v>306493.91666666669</v>
      </c>
      <c r="U12" s="32">
        <f t="shared" si="8"/>
        <v>68.84</v>
      </c>
      <c r="V12" s="32">
        <f t="shared" si="8"/>
        <v>56.493333333333339</v>
      </c>
      <c r="W12" s="32">
        <f t="shared" si="8"/>
        <v>34.050000000000004</v>
      </c>
      <c r="X12" s="32">
        <f t="shared" si="8"/>
        <v>48.323333333333331</v>
      </c>
      <c r="Y12" s="32">
        <f t="shared" si="8"/>
        <v>0.36533333333333334</v>
      </c>
      <c r="Z12" s="32">
        <f t="shared" si="1"/>
        <v>0.27400000000000002</v>
      </c>
      <c r="AA12" s="32">
        <f t="shared" si="2"/>
        <v>0.16900000000000001</v>
      </c>
      <c r="AB12" s="32">
        <f t="shared" si="3"/>
        <v>0.21</v>
      </c>
      <c r="AC12" s="32">
        <f t="shared" si="4"/>
        <v>9.1666666666666674E-2</v>
      </c>
      <c r="AD12" s="32">
        <f t="shared" si="5"/>
        <v>6.6666666666666664E-4</v>
      </c>
      <c r="AE12" s="32">
        <f t="shared" si="6"/>
        <v>2.1666666666666667E-2</v>
      </c>
      <c r="AF12" s="32">
        <f t="shared" si="7"/>
        <v>0.23333333333333331</v>
      </c>
    </row>
    <row r="13" spans="2:32" x14ac:dyDescent="0.25">
      <c r="B13" s="3" t="s">
        <v>33</v>
      </c>
      <c r="C13" s="4">
        <f>AVERAGE(C4:C12)</f>
        <v>4461942.5455555553</v>
      </c>
      <c r="D13" s="4">
        <f>AVERAGE(D4:D12)</f>
        <v>4030910.9433333329</v>
      </c>
      <c r="E13" s="4">
        <f t="shared" ref="E13:R13" si="10">AVERAGE(E4:E12)</f>
        <v>6820687.3500000006</v>
      </c>
      <c r="F13" s="4">
        <f>AVERAGE(F4:F12)</f>
        <v>6448.3914444444445</v>
      </c>
      <c r="G13" s="4">
        <f t="shared" si="10"/>
        <v>23.921111111111106</v>
      </c>
      <c r="H13" s="4">
        <f t="shared" si="10"/>
        <v>15.205555555555557</v>
      </c>
      <c r="I13" s="4">
        <f t="shared" si="10"/>
        <v>10.10888888888889</v>
      </c>
      <c r="J13" s="4">
        <f t="shared" si="10"/>
        <v>6.333333333333333</v>
      </c>
      <c r="K13" s="4">
        <f t="shared" si="10"/>
        <v>0.50144444444444447</v>
      </c>
      <c r="L13" s="96">
        <f t="shared" si="10"/>
        <v>0.24433333333333332</v>
      </c>
      <c r="M13" s="4">
        <f t="shared" si="10"/>
        <v>0.1842222222222222</v>
      </c>
      <c r="N13" s="4">
        <f t="shared" si="10"/>
        <v>9.1111111111111115E-2</v>
      </c>
      <c r="O13" s="4">
        <f t="shared" si="10"/>
        <v>0.1631111111111111</v>
      </c>
      <c r="P13" s="4">
        <f t="shared" si="10"/>
        <v>1.1111111111111112E-4</v>
      </c>
      <c r="Q13" s="4">
        <f t="shared" si="10"/>
        <v>9.4444444444444445E-3</v>
      </c>
      <c r="R13" s="5">
        <f t="shared" si="10"/>
        <v>0.30733333333333335</v>
      </c>
    </row>
    <row r="14" spans="2:32" x14ac:dyDescent="0.25">
      <c r="C14" s="2"/>
      <c r="D14" s="2"/>
      <c r="E14" s="2"/>
      <c r="F14" s="2"/>
    </row>
    <row r="15" spans="2:32" x14ac:dyDescent="0.25">
      <c r="C15" s="2"/>
      <c r="D15" s="2"/>
      <c r="E15" s="2"/>
      <c r="F15" s="2"/>
    </row>
    <row r="16" spans="2:32" x14ac:dyDescent="0.25">
      <c r="C16" s="2"/>
      <c r="D16" s="2"/>
      <c r="E16" s="2"/>
      <c r="F16" s="2"/>
    </row>
    <row r="17" spans="2:18" x14ac:dyDescent="0.25">
      <c r="B17" s="131" t="s">
        <v>28</v>
      </c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3"/>
    </row>
    <row r="18" spans="2:18" x14ac:dyDescent="0.25">
      <c r="B18" s="54" t="s">
        <v>9</v>
      </c>
      <c r="C18" s="122" t="s">
        <v>12</v>
      </c>
      <c r="D18" s="122" t="s">
        <v>10</v>
      </c>
      <c r="E18" s="122" t="s">
        <v>11</v>
      </c>
      <c r="F18" s="122" t="s">
        <v>13</v>
      </c>
      <c r="G18" s="122" t="s">
        <v>15</v>
      </c>
      <c r="H18" s="122" t="s">
        <v>14</v>
      </c>
      <c r="I18" s="122" t="s">
        <v>16</v>
      </c>
      <c r="J18" s="122" t="s">
        <v>29</v>
      </c>
      <c r="K18" s="122" t="s">
        <v>17</v>
      </c>
      <c r="L18" s="122" t="s">
        <v>25</v>
      </c>
      <c r="M18" s="122"/>
      <c r="N18" s="122"/>
      <c r="O18" s="122"/>
      <c r="P18" s="122"/>
      <c r="Q18" s="122"/>
      <c r="R18" s="123"/>
    </row>
    <row r="19" spans="2:18" x14ac:dyDescent="0.25">
      <c r="B19" s="55"/>
      <c r="C19" s="124"/>
      <c r="D19" s="124"/>
      <c r="E19" s="124"/>
      <c r="F19" s="124"/>
      <c r="G19" s="124"/>
      <c r="H19" s="124"/>
      <c r="I19" s="124"/>
      <c r="J19" s="124"/>
      <c r="K19" s="124"/>
      <c r="L19" s="56" t="s">
        <v>18</v>
      </c>
      <c r="M19" s="56" t="s">
        <v>19</v>
      </c>
      <c r="N19" s="56" t="s">
        <v>20</v>
      </c>
      <c r="O19" s="56" t="s">
        <v>21</v>
      </c>
      <c r="P19" s="56" t="s">
        <v>22</v>
      </c>
      <c r="Q19" s="56" t="s">
        <v>23</v>
      </c>
      <c r="R19" s="57" t="s">
        <v>24</v>
      </c>
    </row>
    <row r="20" spans="2:18" x14ac:dyDescent="0.25">
      <c r="B20" s="67" t="s">
        <v>0</v>
      </c>
      <c r="C20" s="7">
        <v>280.13</v>
      </c>
      <c r="D20" s="7">
        <v>146.71</v>
      </c>
      <c r="E20" s="7">
        <v>1737.92</v>
      </c>
      <c r="F20" s="6">
        <v>62.79</v>
      </c>
      <c r="G20" s="6">
        <v>37.51</v>
      </c>
      <c r="H20" s="6">
        <v>15.48</v>
      </c>
      <c r="I20" s="6">
        <v>15.28</v>
      </c>
      <c r="J20" s="6">
        <v>0.26</v>
      </c>
      <c r="K20" s="6">
        <v>0.248</v>
      </c>
      <c r="L20" s="68">
        <v>0.27700000000000002</v>
      </c>
      <c r="M20" s="69">
        <v>8.9999999999999993E-3</v>
      </c>
      <c r="N20" s="69">
        <v>5.8999999999999997E-2</v>
      </c>
      <c r="O20" s="69">
        <v>0.27800000000000002</v>
      </c>
      <c r="P20" s="69">
        <v>0</v>
      </c>
      <c r="Q20" s="69">
        <v>0</v>
      </c>
      <c r="R20" s="70">
        <v>0.377</v>
      </c>
    </row>
    <row r="21" spans="2:18" x14ac:dyDescent="0.25">
      <c r="B21" s="59" t="s">
        <v>1</v>
      </c>
      <c r="C21" s="9">
        <v>8332.57</v>
      </c>
      <c r="D21" s="9">
        <v>5835.17</v>
      </c>
      <c r="E21" s="9">
        <v>10763.1</v>
      </c>
      <c r="F21" s="9">
        <v>698.67</v>
      </c>
      <c r="G21" s="8">
        <v>80.61</v>
      </c>
      <c r="H21" s="8">
        <v>25.38</v>
      </c>
      <c r="I21" s="8">
        <v>24.07</v>
      </c>
      <c r="J21" s="8">
        <v>1.75</v>
      </c>
      <c r="K21" s="8">
        <v>0.34300000000000003</v>
      </c>
      <c r="L21" s="71">
        <v>0.23899999999999999</v>
      </c>
      <c r="M21" s="72">
        <v>0.11700000000000001</v>
      </c>
      <c r="N21" s="72">
        <v>0.14399999999999999</v>
      </c>
      <c r="O21" s="72">
        <v>0.24</v>
      </c>
      <c r="P21" s="72">
        <v>0</v>
      </c>
      <c r="Q21" s="72">
        <v>2E-3</v>
      </c>
      <c r="R21" s="73">
        <v>0.25800000000000001</v>
      </c>
    </row>
    <row r="22" spans="2:18" x14ac:dyDescent="0.25">
      <c r="B22" s="60" t="s">
        <v>2</v>
      </c>
      <c r="C22" s="11">
        <v>0.84</v>
      </c>
      <c r="D22" s="11">
        <v>0.72</v>
      </c>
      <c r="E22" s="11">
        <v>4.53</v>
      </c>
      <c r="F22" s="11">
        <v>125.78</v>
      </c>
      <c r="G22" s="10">
        <v>112.43</v>
      </c>
      <c r="H22" s="10">
        <v>30.22</v>
      </c>
      <c r="I22" s="10">
        <v>29.7</v>
      </c>
      <c r="J22" s="10">
        <v>0.9</v>
      </c>
      <c r="K22" s="10">
        <v>0.33600000000000002</v>
      </c>
      <c r="L22" s="74">
        <v>0.371</v>
      </c>
      <c r="M22" s="75">
        <v>0.55200000000000005</v>
      </c>
      <c r="N22" s="75">
        <v>3.0000000000000001E-3</v>
      </c>
      <c r="O22" s="75">
        <v>6.0000000000000001E-3</v>
      </c>
      <c r="P22" s="75">
        <v>0</v>
      </c>
      <c r="Q22" s="75">
        <v>0</v>
      </c>
      <c r="R22" s="76">
        <v>6.7000000000000004E-2</v>
      </c>
    </row>
    <row r="23" spans="2:18" x14ac:dyDescent="0.25">
      <c r="B23" s="61" t="s">
        <v>3</v>
      </c>
      <c r="C23" s="13">
        <v>370806.82</v>
      </c>
      <c r="D23" s="13">
        <v>40076.04</v>
      </c>
      <c r="E23" s="13">
        <v>143664.65</v>
      </c>
      <c r="F23" s="13">
        <v>38.43</v>
      </c>
      <c r="G23" s="12">
        <v>38.43</v>
      </c>
      <c r="H23" s="12">
        <v>10.06</v>
      </c>
      <c r="I23" s="12">
        <v>10.06</v>
      </c>
      <c r="J23" s="12">
        <v>0</v>
      </c>
      <c r="K23" s="12">
        <v>0.95399999999999996</v>
      </c>
      <c r="L23" s="77">
        <v>0.03</v>
      </c>
      <c r="M23" s="78">
        <v>0.187</v>
      </c>
      <c r="N23" s="78">
        <v>0.57799999999999996</v>
      </c>
      <c r="O23" s="78">
        <v>0.189</v>
      </c>
      <c r="P23" s="78">
        <v>0</v>
      </c>
      <c r="Q23" s="78">
        <v>0</v>
      </c>
      <c r="R23" s="79">
        <v>1.6E-2</v>
      </c>
    </row>
    <row r="24" spans="2:18" x14ac:dyDescent="0.25">
      <c r="B24" s="62" t="s">
        <v>4</v>
      </c>
      <c r="C24" s="21">
        <v>56971.49</v>
      </c>
      <c r="D24" s="21">
        <v>5887.18</v>
      </c>
      <c r="E24" s="21">
        <v>11659.58</v>
      </c>
      <c r="F24" s="21">
        <v>148.83000000000001</v>
      </c>
      <c r="G24" s="20">
        <v>11.91</v>
      </c>
      <c r="H24" s="20">
        <v>5.94</v>
      </c>
      <c r="I24" s="20">
        <v>5.84</v>
      </c>
      <c r="J24" s="20">
        <v>0.11</v>
      </c>
      <c r="K24" s="20">
        <v>0.77500000000000002</v>
      </c>
      <c r="L24" s="80">
        <v>0.27600000000000002</v>
      </c>
      <c r="M24" s="81">
        <v>0.52900000000000003</v>
      </c>
      <c r="N24" s="81">
        <v>0</v>
      </c>
      <c r="O24" s="81">
        <v>0</v>
      </c>
      <c r="P24" s="81">
        <v>0</v>
      </c>
      <c r="Q24" s="81">
        <v>2E-3</v>
      </c>
      <c r="R24" s="82">
        <v>0.193</v>
      </c>
    </row>
    <row r="25" spans="2:18" x14ac:dyDescent="0.25">
      <c r="B25" s="63" t="s">
        <v>5</v>
      </c>
      <c r="C25" s="17">
        <v>31618.240000000002</v>
      </c>
      <c r="D25" s="17">
        <v>15296.97</v>
      </c>
      <c r="E25" s="17">
        <v>43051.87</v>
      </c>
      <c r="F25" s="17">
        <v>5132.5</v>
      </c>
      <c r="G25" s="16">
        <v>42.15</v>
      </c>
      <c r="H25" s="16">
        <v>15.69</v>
      </c>
      <c r="I25" s="16">
        <v>14.41</v>
      </c>
      <c r="J25" s="16">
        <v>1.56</v>
      </c>
      <c r="K25" s="16">
        <v>0.13900000000000001</v>
      </c>
      <c r="L25" s="83">
        <v>0.34399999999999997</v>
      </c>
      <c r="M25" s="84">
        <v>0.02</v>
      </c>
      <c r="N25" s="84">
        <v>4.2999999999999997E-2</v>
      </c>
      <c r="O25" s="84">
        <v>2.4E-2</v>
      </c>
      <c r="P25" s="84">
        <v>0</v>
      </c>
      <c r="Q25" s="84">
        <v>0</v>
      </c>
      <c r="R25" s="85">
        <v>0.56899999999999995</v>
      </c>
    </row>
    <row r="26" spans="2:18" x14ac:dyDescent="0.25">
      <c r="B26" s="64" t="s">
        <v>6</v>
      </c>
      <c r="C26" s="15">
        <v>67.84</v>
      </c>
      <c r="D26" s="15">
        <v>27.28</v>
      </c>
      <c r="E26" s="15">
        <v>496.9</v>
      </c>
      <c r="F26" s="15">
        <v>439.5</v>
      </c>
      <c r="G26" s="14">
        <v>25.26</v>
      </c>
      <c r="H26" s="14">
        <v>19.18</v>
      </c>
      <c r="I26" s="14">
        <v>10.35</v>
      </c>
      <c r="J26" s="14">
        <v>10.44</v>
      </c>
      <c r="K26" s="14">
        <v>0.64200000000000002</v>
      </c>
      <c r="L26" s="86">
        <v>0.27100000000000002</v>
      </c>
      <c r="M26" s="87">
        <v>0.27900000000000003</v>
      </c>
      <c r="N26" s="87">
        <v>0.30299999999999999</v>
      </c>
      <c r="O26" s="87">
        <v>1.4E-2</v>
      </c>
      <c r="P26" s="87">
        <v>0</v>
      </c>
      <c r="Q26" s="87">
        <v>0</v>
      </c>
      <c r="R26" s="88">
        <v>0.13200000000000001</v>
      </c>
    </row>
    <row r="27" spans="2:18" x14ac:dyDescent="0.25">
      <c r="B27" s="65" t="s">
        <v>7</v>
      </c>
      <c r="C27" s="23">
        <v>4350.96</v>
      </c>
      <c r="D27" s="23">
        <v>1318.22</v>
      </c>
      <c r="E27" s="23">
        <v>2631.08</v>
      </c>
      <c r="F27" s="23">
        <v>47.4</v>
      </c>
      <c r="G27" s="22">
        <v>39.65</v>
      </c>
      <c r="H27" s="22">
        <v>15.21</v>
      </c>
      <c r="I27" s="22">
        <v>14.91</v>
      </c>
      <c r="J27" s="22">
        <v>0.31</v>
      </c>
      <c r="K27" s="22">
        <v>0.74199999999999999</v>
      </c>
      <c r="L27" s="89">
        <v>0.14399999999999999</v>
      </c>
      <c r="M27" s="90">
        <v>0.222</v>
      </c>
      <c r="N27" s="90">
        <v>0.22500000000000001</v>
      </c>
      <c r="O27" s="90">
        <v>0.30199999999999999</v>
      </c>
      <c r="P27" s="90">
        <v>0</v>
      </c>
      <c r="Q27" s="90">
        <v>0</v>
      </c>
      <c r="R27" s="91">
        <v>0.108</v>
      </c>
    </row>
    <row r="28" spans="2:18" x14ac:dyDescent="0.25">
      <c r="B28" s="66" t="s">
        <v>8</v>
      </c>
      <c r="C28" s="19">
        <v>15665.3</v>
      </c>
      <c r="D28" s="19">
        <v>20080.169999999998</v>
      </c>
      <c r="E28" s="19">
        <v>73211.990000000005</v>
      </c>
      <c r="F28" s="19">
        <v>914272.68</v>
      </c>
      <c r="G28" s="18">
        <v>95.43</v>
      </c>
      <c r="H28" s="18">
        <v>94.78</v>
      </c>
      <c r="I28" s="18">
        <v>59.51</v>
      </c>
      <c r="J28" s="18">
        <v>87.31</v>
      </c>
      <c r="K28" s="18">
        <v>0.46100000000000002</v>
      </c>
      <c r="L28" s="92">
        <v>0.17499999999999999</v>
      </c>
      <c r="M28" s="93">
        <v>5.3999999999999999E-2</v>
      </c>
      <c r="N28" s="93">
        <v>0.45500000000000002</v>
      </c>
      <c r="O28" s="93">
        <v>0.14599999999999999</v>
      </c>
      <c r="P28" s="93">
        <v>1E-3</v>
      </c>
      <c r="Q28" s="93">
        <v>0</v>
      </c>
      <c r="R28" s="94">
        <v>0.16900000000000001</v>
      </c>
    </row>
    <row r="29" spans="2:18" x14ac:dyDescent="0.25">
      <c r="B29" s="3" t="s">
        <v>33</v>
      </c>
      <c r="C29" s="4">
        <f>AVERAGE(C20:C28)</f>
        <v>54232.687777777777</v>
      </c>
      <c r="D29" s="4">
        <f t="shared" ref="D29:R29" si="11">AVERAGE(D20:D28)</f>
        <v>9852.05111111111</v>
      </c>
      <c r="E29" s="4">
        <f t="shared" si="11"/>
        <v>31913.513333333325</v>
      </c>
      <c r="F29" s="4">
        <f t="shared" si="11"/>
        <v>102329.62000000001</v>
      </c>
      <c r="G29" s="4">
        <f t="shared" si="11"/>
        <v>53.708888888888886</v>
      </c>
      <c r="H29" s="4">
        <f t="shared" si="11"/>
        <v>25.771111111111111</v>
      </c>
      <c r="I29" s="4">
        <f t="shared" si="11"/>
        <v>20.45888888888889</v>
      </c>
      <c r="J29" s="4">
        <f t="shared" si="11"/>
        <v>11.404444444444444</v>
      </c>
      <c r="K29" s="4">
        <f t="shared" si="11"/>
        <v>0.51555555555555566</v>
      </c>
      <c r="L29" s="96">
        <f t="shared" si="11"/>
        <v>0.23633333333333331</v>
      </c>
      <c r="M29" s="4">
        <f t="shared" si="11"/>
        <v>0.21877777777777779</v>
      </c>
      <c r="N29" s="4">
        <f t="shared" si="11"/>
        <v>0.20111111111111113</v>
      </c>
      <c r="O29" s="4">
        <f t="shared" si="11"/>
        <v>0.13322222222222224</v>
      </c>
      <c r="P29" s="4">
        <f t="shared" si="11"/>
        <v>1.1111111111111112E-4</v>
      </c>
      <c r="Q29" s="4">
        <f t="shared" si="11"/>
        <v>4.4444444444444447E-4</v>
      </c>
      <c r="R29" s="5">
        <f t="shared" si="11"/>
        <v>0.2098888888888889</v>
      </c>
    </row>
    <row r="30" spans="2:18" x14ac:dyDescent="0.25">
      <c r="C30" s="2"/>
      <c r="D30" s="2"/>
      <c r="E30" s="2"/>
      <c r="F30" s="2"/>
    </row>
    <row r="31" spans="2:18" x14ac:dyDescent="0.25">
      <c r="C31" s="2"/>
      <c r="D31" s="2"/>
      <c r="E31" s="2"/>
      <c r="F31" s="2"/>
    </row>
    <row r="32" spans="2:18" x14ac:dyDescent="0.25">
      <c r="C32" s="2"/>
      <c r="D32" s="2"/>
      <c r="E32" s="2"/>
      <c r="F32" s="2"/>
    </row>
    <row r="33" spans="2:18" x14ac:dyDescent="0.25">
      <c r="B33" s="131" t="s">
        <v>27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3"/>
    </row>
    <row r="34" spans="2:18" x14ac:dyDescent="0.25">
      <c r="B34" s="54" t="s">
        <v>9</v>
      </c>
      <c r="C34" s="122" t="s">
        <v>12</v>
      </c>
      <c r="D34" s="122" t="s">
        <v>10</v>
      </c>
      <c r="E34" s="122" t="s">
        <v>11</v>
      </c>
      <c r="F34" s="122" t="s">
        <v>13</v>
      </c>
      <c r="G34" s="122" t="s">
        <v>15</v>
      </c>
      <c r="H34" s="122" t="s">
        <v>14</v>
      </c>
      <c r="I34" s="122" t="s">
        <v>16</v>
      </c>
      <c r="J34" s="122" t="s">
        <v>29</v>
      </c>
      <c r="K34" s="122" t="s">
        <v>17</v>
      </c>
      <c r="L34" s="122" t="s">
        <v>25</v>
      </c>
      <c r="M34" s="122"/>
      <c r="N34" s="122"/>
      <c r="O34" s="122"/>
      <c r="P34" s="122"/>
      <c r="Q34" s="122"/>
      <c r="R34" s="123"/>
    </row>
    <row r="35" spans="2:18" x14ac:dyDescent="0.25">
      <c r="B35" s="55"/>
      <c r="C35" s="124"/>
      <c r="D35" s="124"/>
      <c r="E35" s="124"/>
      <c r="F35" s="124"/>
      <c r="G35" s="124"/>
      <c r="H35" s="124"/>
      <c r="I35" s="124"/>
      <c r="J35" s="124"/>
      <c r="K35" s="124"/>
      <c r="L35" s="56" t="s">
        <v>18</v>
      </c>
      <c r="M35" s="56" t="s">
        <v>19</v>
      </c>
      <c r="N35" s="56" t="s">
        <v>20</v>
      </c>
      <c r="O35" s="56" t="s">
        <v>21</v>
      </c>
      <c r="P35" s="56" t="s">
        <v>22</v>
      </c>
      <c r="Q35" s="56" t="s">
        <v>23</v>
      </c>
      <c r="R35" s="57" t="s">
        <v>24</v>
      </c>
    </row>
    <row r="36" spans="2:18" x14ac:dyDescent="0.25">
      <c r="B36" s="58" t="s">
        <v>0</v>
      </c>
      <c r="C36" s="6">
        <v>55.5</v>
      </c>
      <c r="D36" s="6">
        <v>28.98</v>
      </c>
      <c r="E36" s="6">
        <v>233.15</v>
      </c>
      <c r="F36" s="6">
        <v>172.53</v>
      </c>
      <c r="G36" s="6">
        <v>121.62</v>
      </c>
      <c r="H36" s="6">
        <v>31.59</v>
      </c>
      <c r="I36" s="6">
        <v>29.98</v>
      </c>
      <c r="J36" s="6">
        <v>2.78</v>
      </c>
      <c r="K36" s="6">
        <v>0.36799999999999999</v>
      </c>
      <c r="L36" s="68">
        <v>0.34699999999999998</v>
      </c>
      <c r="M36" s="69">
        <v>8.0000000000000002E-3</v>
      </c>
      <c r="N36" s="69">
        <v>0</v>
      </c>
      <c r="O36" s="69">
        <v>0.2</v>
      </c>
      <c r="P36" s="69">
        <v>0</v>
      </c>
      <c r="Q36" s="69">
        <v>0</v>
      </c>
      <c r="R36" s="70">
        <v>0.44500000000000001</v>
      </c>
    </row>
    <row r="37" spans="2:18" x14ac:dyDescent="0.25">
      <c r="B37" s="59" t="s">
        <v>1</v>
      </c>
      <c r="C37" s="9">
        <v>7326.26</v>
      </c>
      <c r="D37" s="9">
        <v>6542.02</v>
      </c>
      <c r="E37" s="9">
        <v>14009.18</v>
      </c>
      <c r="F37" s="9">
        <v>3604.14</v>
      </c>
      <c r="G37" s="8">
        <v>54.6</v>
      </c>
      <c r="H37" s="8">
        <v>46.14</v>
      </c>
      <c r="I37" s="8">
        <v>26.47</v>
      </c>
      <c r="J37" s="8">
        <v>28.61</v>
      </c>
      <c r="K37" s="8">
        <v>0.3</v>
      </c>
      <c r="L37" s="71">
        <v>0.26800000000000002</v>
      </c>
      <c r="M37" s="72">
        <v>0.16800000000000001</v>
      </c>
      <c r="N37" s="72">
        <v>0.28599999999999998</v>
      </c>
      <c r="O37" s="72">
        <v>0</v>
      </c>
      <c r="P37" s="72">
        <v>0</v>
      </c>
      <c r="Q37" s="72">
        <v>1.2E-2</v>
      </c>
      <c r="R37" s="73">
        <v>0.26500000000000001</v>
      </c>
    </row>
    <row r="38" spans="2:18" x14ac:dyDescent="0.25">
      <c r="B38" s="60" t="s">
        <v>2</v>
      </c>
      <c r="C38" s="11">
        <v>508.58</v>
      </c>
      <c r="D38" s="11">
        <v>526.98</v>
      </c>
      <c r="E38" s="11">
        <v>2765.01</v>
      </c>
      <c r="F38" s="11">
        <v>397.6</v>
      </c>
      <c r="G38" s="10">
        <v>157.54</v>
      </c>
      <c r="H38" s="10">
        <v>41.89</v>
      </c>
      <c r="I38" s="10">
        <v>34.479999999999997</v>
      </c>
      <c r="J38" s="10">
        <v>13.61</v>
      </c>
      <c r="K38" s="10">
        <v>-0.249</v>
      </c>
      <c r="L38" s="74">
        <v>0.23300000000000001</v>
      </c>
      <c r="M38" s="75">
        <v>0</v>
      </c>
      <c r="N38" s="75">
        <v>0</v>
      </c>
      <c r="O38" s="75">
        <v>5.8999999999999997E-2</v>
      </c>
      <c r="P38" s="75">
        <v>0</v>
      </c>
      <c r="Q38" s="75">
        <v>0</v>
      </c>
      <c r="R38" s="76">
        <v>0.70899999999999996</v>
      </c>
    </row>
    <row r="39" spans="2:18" x14ac:dyDescent="0.25">
      <c r="B39" s="61" t="s">
        <v>3</v>
      </c>
      <c r="C39" s="13">
        <v>56.88</v>
      </c>
      <c r="D39" s="13">
        <v>30.68</v>
      </c>
      <c r="E39" s="13">
        <v>56.7</v>
      </c>
      <c r="F39" s="13">
        <v>200.82</v>
      </c>
      <c r="G39" s="12">
        <v>56.49</v>
      </c>
      <c r="H39" s="12">
        <v>24.96</v>
      </c>
      <c r="I39" s="12">
        <v>21.34</v>
      </c>
      <c r="J39" s="12">
        <v>5.17</v>
      </c>
      <c r="K39" s="12">
        <v>0.38900000000000001</v>
      </c>
      <c r="L39" s="77">
        <v>0.26800000000000002</v>
      </c>
      <c r="M39" s="78">
        <v>8.9999999999999993E-3</v>
      </c>
      <c r="N39" s="78">
        <v>0.48799999999999999</v>
      </c>
      <c r="O39" s="78">
        <v>8.9999999999999993E-3</v>
      </c>
      <c r="P39" s="78">
        <v>0</v>
      </c>
      <c r="Q39" s="78">
        <v>0</v>
      </c>
      <c r="R39" s="79">
        <v>0.22600000000000001</v>
      </c>
    </row>
    <row r="40" spans="2:18" x14ac:dyDescent="0.25">
      <c r="B40" s="62" t="s">
        <v>4</v>
      </c>
      <c r="C40" s="21">
        <v>248747.86</v>
      </c>
      <c r="D40" s="21">
        <v>20224.599999999999</v>
      </c>
      <c r="E40" s="21">
        <v>39790.949999999997</v>
      </c>
      <c r="F40" s="21">
        <v>84.26</v>
      </c>
      <c r="G40" s="20">
        <v>58.15</v>
      </c>
      <c r="H40" s="20">
        <v>17.79</v>
      </c>
      <c r="I40" s="20">
        <v>16.739999999999998</v>
      </c>
      <c r="J40" s="20">
        <v>1.45</v>
      </c>
      <c r="K40" s="20">
        <v>0.97299999999999998</v>
      </c>
      <c r="L40" s="80">
        <v>1E-3</v>
      </c>
      <c r="M40" s="81">
        <v>2E-3</v>
      </c>
      <c r="N40" s="81">
        <v>0.59699999999999998</v>
      </c>
      <c r="O40" s="81">
        <v>0.39800000000000002</v>
      </c>
      <c r="P40" s="81">
        <v>0</v>
      </c>
      <c r="Q40" s="81">
        <v>0</v>
      </c>
      <c r="R40" s="82">
        <v>1E-3</v>
      </c>
    </row>
    <row r="41" spans="2:18" x14ac:dyDescent="0.25">
      <c r="B41" s="63" t="s">
        <v>5</v>
      </c>
      <c r="C41" s="17">
        <v>14.7</v>
      </c>
      <c r="D41" s="17">
        <v>2.6</v>
      </c>
      <c r="E41" s="17">
        <v>6.37</v>
      </c>
      <c r="F41" s="17">
        <v>20.11</v>
      </c>
      <c r="G41" s="16">
        <v>20.11</v>
      </c>
      <c r="H41" s="16">
        <v>9.39</v>
      </c>
      <c r="I41" s="16">
        <v>9.39</v>
      </c>
      <c r="J41" s="16">
        <v>0</v>
      </c>
      <c r="K41" s="16">
        <v>0.93300000000000005</v>
      </c>
      <c r="L41" s="83">
        <v>0.09</v>
      </c>
      <c r="M41" s="84">
        <v>8.9999999999999993E-3</v>
      </c>
      <c r="N41" s="84">
        <v>7.0000000000000001E-3</v>
      </c>
      <c r="O41" s="84">
        <v>0.84</v>
      </c>
      <c r="P41" s="84">
        <v>0</v>
      </c>
      <c r="Q41" s="84">
        <v>0</v>
      </c>
      <c r="R41" s="85">
        <v>5.3999999999999999E-2</v>
      </c>
    </row>
    <row r="42" spans="2:18" x14ac:dyDescent="0.25">
      <c r="B42" s="64" t="s">
        <v>6</v>
      </c>
      <c r="C42" s="15">
        <v>17.149999999999999</v>
      </c>
      <c r="D42" s="15">
        <v>8.8800000000000008</v>
      </c>
      <c r="E42" s="15">
        <v>255.24</v>
      </c>
      <c r="F42" s="15">
        <v>26.06</v>
      </c>
      <c r="G42" s="14">
        <v>25.31</v>
      </c>
      <c r="H42" s="14">
        <v>11.85</v>
      </c>
      <c r="I42" s="14">
        <v>11.83</v>
      </c>
      <c r="J42" s="14">
        <v>0.02</v>
      </c>
      <c r="K42" s="14">
        <v>0.34699999999999998</v>
      </c>
      <c r="L42" s="86">
        <v>0.17799999999999999</v>
      </c>
      <c r="M42" s="87">
        <v>3.0000000000000001E-3</v>
      </c>
      <c r="N42" s="87">
        <v>6.0000000000000001E-3</v>
      </c>
      <c r="O42" s="87">
        <v>0.214</v>
      </c>
      <c r="P42" s="87">
        <v>0</v>
      </c>
      <c r="Q42" s="87">
        <v>0</v>
      </c>
      <c r="R42" s="88">
        <v>0.59899999999999998</v>
      </c>
    </row>
    <row r="43" spans="2:18" x14ac:dyDescent="0.25">
      <c r="B43" s="65" t="s">
        <v>7</v>
      </c>
      <c r="C43" s="23">
        <v>5203.42</v>
      </c>
      <c r="D43" s="23">
        <v>1127.6400000000001</v>
      </c>
      <c r="E43" s="23">
        <v>2732.36</v>
      </c>
      <c r="F43" s="23">
        <v>3797.83</v>
      </c>
      <c r="G43" s="22">
        <v>44.64</v>
      </c>
      <c r="H43" s="22">
        <v>40.18</v>
      </c>
      <c r="I43" s="22">
        <v>21.53</v>
      </c>
      <c r="J43" s="22">
        <v>24.43</v>
      </c>
      <c r="K43" s="22">
        <v>0.90200000000000002</v>
      </c>
      <c r="L43" s="89">
        <v>6.3E-2</v>
      </c>
      <c r="M43" s="90">
        <v>0.20200000000000001</v>
      </c>
      <c r="N43" s="90">
        <v>0.70099999999999996</v>
      </c>
      <c r="O43" s="90">
        <v>0</v>
      </c>
      <c r="P43" s="90">
        <v>0</v>
      </c>
      <c r="Q43" s="90">
        <v>0</v>
      </c>
      <c r="R43" s="91">
        <v>3.3000000000000002E-2</v>
      </c>
    </row>
    <row r="44" spans="2:18" x14ac:dyDescent="0.25">
      <c r="B44" s="66" t="s">
        <v>8</v>
      </c>
      <c r="C44" s="19">
        <v>1994.08</v>
      </c>
      <c r="D44" s="19">
        <v>2500.34</v>
      </c>
      <c r="E44" s="19">
        <v>4103.7</v>
      </c>
      <c r="F44" s="19">
        <v>5090.0200000000004</v>
      </c>
      <c r="G44" s="18">
        <v>109.33</v>
      </c>
      <c r="H44" s="18">
        <v>73.55</v>
      </c>
      <c r="I44" s="18">
        <v>41.96</v>
      </c>
      <c r="J44" s="18">
        <v>57.16</v>
      </c>
      <c r="K44" s="18">
        <v>0.161</v>
      </c>
      <c r="L44" s="92">
        <v>0.27200000000000002</v>
      </c>
      <c r="M44" s="93">
        <v>0.41199999999999998</v>
      </c>
      <c r="N44" s="93">
        <v>0.11</v>
      </c>
      <c r="O44" s="93">
        <v>2E-3</v>
      </c>
      <c r="P44" s="93">
        <v>0</v>
      </c>
      <c r="Q44" s="93">
        <v>0</v>
      </c>
      <c r="R44" s="94">
        <v>0.20399999999999999</v>
      </c>
    </row>
    <row r="45" spans="2:18" x14ac:dyDescent="0.25">
      <c r="B45" s="3" t="s">
        <v>33</v>
      </c>
      <c r="C45" s="4">
        <f>AVERAGE(C36:C44)</f>
        <v>29324.936666666665</v>
      </c>
      <c r="D45" s="4">
        <f t="shared" ref="D45:R45" si="12">AVERAGE(D36:D44)</f>
        <v>3443.6355555555551</v>
      </c>
      <c r="E45" s="4">
        <f t="shared" si="12"/>
        <v>7105.8511111111111</v>
      </c>
      <c r="F45" s="4">
        <f t="shared" si="12"/>
        <v>1488.1522222222222</v>
      </c>
      <c r="G45" s="52">
        <f t="shared" si="12"/>
        <v>71.976666666666674</v>
      </c>
      <c r="H45" s="52">
        <f t="shared" si="12"/>
        <v>33.037777777777777</v>
      </c>
      <c r="I45" s="52">
        <f t="shared" si="12"/>
        <v>23.746666666666673</v>
      </c>
      <c r="J45" s="52">
        <f t="shared" si="12"/>
        <v>14.803333333333335</v>
      </c>
      <c r="K45" s="52">
        <f t="shared" si="12"/>
        <v>0.4582222222222222</v>
      </c>
      <c r="L45" s="95">
        <f t="shared" si="12"/>
        <v>0.19111111111111112</v>
      </c>
      <c r="M45" s="52">
        <f t="shared" si="12"/>
        <v>9.0333333333333321E-2</v>
      </c>
      <c r="N45" s="52">
        <f t="shared" si="12"/>
        <v>0.24388888888888888</v>
      </c>
      <c r="O45" s="52">
        <f t="shared" si="12"/>
        <v>0.19133333333333333</v>
      </c>
      <c r="P45" s="52">
        <f t="shared" si="12"/>
        <v>0</v>
      </c>
      <c r="Q45" s="52">
        <f t="shared" si="12"/>
        <v>1.3333333333333333E-3</v>
      </c>
      <c r="R45" s="53">
        <f t="shared" si="12"/>
        <v>0.28177777777777779</v>
      </c>
    </row>
    <row r="48" spans="2:18" x14ac:dyDescent="0.25">
      <c r="B48" t="s">
        <v>35</v>
      </c>
    </row>
    <row r="49" spans="2:2" x14ac:dyDescent="0.25">
      <c r="B49" t="s">
        <v>36</v>
      </c>
    </row>
    <row r="50" spans="2:2" x14ac:dyDescent="0.25">
      <c r="B50" t="s">
        <v>37</v>
      </c>
    </row>
    <row r="51" spans="2:2" x14ac:dyDescent="0.25">
      <c r="B51" t="s">
        <v>31</v>
      </c>
    </row>
    <row r="52" spans="2:2" x14ac:dyDescent="0.25">
      <c r="B52" t="s">
        <v>32</v>
      </c>
    </row>
    <row r="53" spans="2:2" x14ac:dyDescent="0.25">
      <c r="B53" t="s">
        <v>30</v>
      </c>
    </row>
    <row r="54" spans="2:2" x14ac:dyDescent="0.25">
      <c r="B54" t="s">
        <v>38</v>
      </c>
    </row>
  </sheetData>
  <mergeCells count="41">
    <mergeCell ref="I34:I35"/>
    <mergeCell ref="J34:J35"/>
    <mergeCell ref="K34:K35"/>
    <mergeCell ref="L34:R34"/>
    <mergeCell ref="C2:C3"/>
    <mergeCell ref="H34:H35"/>
    <mergeCell ref="C18:C19"/>
    <mergeCell ref="D18:D19"/>
    <mergeCell ref="E18:E19"/>
    <mergeCell ref="F18:F19"/>
    <mergeCell ref="G18:G19"/>
    <mergeCell ref="B33:R33"/>
    <mergeCell ref="C34:C35"/>
    <mergeCell ref="D34:D35"/>
    <mergeCell ref="E34:E35"/>
    <mergeCell ref="F34:F35"/>
    <mergeCell ref="G34:G35"/>
    <mergeCell ref="H18:H19"/>
    <mergeCell ref="I18:I19"/>
    <mergeCell ref="T1:Y1"/>
    <mergeCell ref="V2:V3"/>
    <mergeCell ref="T2:T3"/>
    <mergeCell ref="B17:R17"/>
    <mergeCell ref="L18:R18"/>
    <mergeCell ref="J18:J19"/>
    <mergeCell ref="K18:K19"/>
    <mergeCell ref="B1:R1"/>
    <mergeCell ref="I2:I3"/>
    <mergeCell ref="J2:J3"/>
    <mergeCell ref="K2:K3"/>
    <mergeCell ref="D2:D3"/>
    <mergeCell ref="E2:E3"/>
    <mergeCell ref="Z2:AF2"/>
    <mergeCell ref="W2:W3"/>
    <mergeCell ref="X2:X3"/>
    <mergeCell ref="Y2:Y3"/>
    <mergeCell ref="F2:F3"/>
    <mergeCell ref="G2:G3"/>
    <mergeCell ref="H2:H3"/>
    <mergeCell ref="U2:U3"/>
    <mergeCell ref="L2:R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4"/>
  <sheetViews>
    <sheetView topLeftCell="A19" workbookViewId="0">
      <selection activeCell="B48" sqref="B48:B54"/>
    </sheetView>
  </sheetViews>
  <sheetFormatPr defaultRowHeight="15" x14ac:dyDescent="0.25"/>
  <cols>
    <col min="2" max="2" width="32" customWidth="1"/>
    <col min="3" max="3" width="14.42578125" customWidth="1"/>
    <col min="4" max="4" width="10.42578125" customWidth="1"/>
    <col min="5" max="5" width="11.5703125" customWidth="1"/>
    <col min="6" max="6" width="11.85546875" customWidth="1"/>
    <col min="7" max="7" width="21.140625" customWidth="1"/>
    <col min="8" max="8" width="15.42578125" customWidth="1"/>
    <col min="9" max="9" width="21.140625" customWidth="1"/>
    <col min="10" max="10" width="13.7109375" customWidth="1"/>
    <col min="11" max="11" width="9.7109375" customWidth="1"/>
    <col min="12" max="12" width="10" customWidth="1"/>
    <col min="13" max="13" width="10.5703125" customWidth="1"/>
    <col min="14" max="14" width="13.7109375" bestFit="1" customWidth="1"/>
    <col min="15" max="15" width="11.5703125" customWidth="1"/>
    <col min="16" max="16" width="12.85546875" customWidth="1"/>
    <col min="17" max="17" width="9.85546875" customWidth="1"/>
    <col min="18" max="18" width="13.7109375" bestFit="1" customWidth="1"/>
    <col min="20" max="20" width="9" customWidth="1"/>
    <col min="21" max="21" width="20.5703125" customWidth="1"/>
    <col min="22" max="22" width="12.7109375" customWidth="1"/>
    <col min="23" max="23" width="20.7109375" customWidth="1"/>
    <col min="24" max="24" width="15.42578125" customWidth="1"/>
  </cols>
  <sheetData>
    <row r="1" spans="2:25" x14ac:dyDescent="0.25">
      <c r="B1" s="135" t="s">
        <v>26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T1" s="134" t="s">
        <v>34</v>
      </c>
      <c r="U1" s="134"/>
      <c r="V1" s="134"/>
      <c r="W1" s="134"/>
      <c r="X1" s="134"/>
      <c r="Y1" s="134"/>
    </row>
    <row r="2" spans="2:25" x14ac:dyDescent="0.25">
      <c r="B2" s="1" t="s">
        <v>9</v>
      </c>
      <c r="C2" s="134" t="s">
        <v>12</v>
      </c>
      <c r="D2" s="134" t="s">
        <v>10</v>
      </c>
      <c r="E2" s="134" t="s">
        <v>11</v>
      </c>
      <c r="F2" s="134" t="s">
        <v>13</v>
      </c>
      <c r="G2" s="134" t="s">
        <v>15</v>
      </c>
      <c r="H2" s="134" t="s">
        <v>14</v>
      </c>
      <c r="I2" s="134" t="s">
        <v>16</v>
      </c>
      <c r="J2" s="134" t="s">
        <v>29</v>
      </c>
      <c r="K2" s="134" t="s">
        <v>17</v>
      </c>
      <c r="L2" s="134" t="s">
        <v>25</v>
      </c>
      <c r="M2" s="134"/>
      <c r="N2" s="134"/>
      <c r="O2" s="134"/>
      <c r="P2" s="134"/>
      <c r="Q2" s="134"/>
      <c r="R2" s="134"/>
      <c r="T2" s="134" t="s">
        <v>13</v>
      </c>
      <c r="U2" s="134" t="s">
        <v>15</v>
      </c>
      <c r="V2" s="134" t="s">
        <v>14</v>
      </c>
      <c r="W2" s="134" t="s">
        <v>16</v>
      </c>
      <c r="X2" s="134" t="s">
        <v>29</v>
      </c>
      <c r="Y2" s="134" t="s">
        <v>17</v>
      </c>
    </row>
    <row r="3" spans="2:25" x14ac:dyDescent="0.25">
      <c r="C3" s="134"/>
      <c r="D3" s="134"/>
      <c r="E3" s="134"/>
      <c r="F3" s="134"/>
      <c r="G3" s="134"/>
      <c r="H3" s="134"/>
      <c r="I3" s="134"/>
      <c r="J3" s="134"/>
      <c r="K3" s="134"/>
      <c r="L3" s="1" t="s">
        <v>18</v>
      </c>
      <c r="M3" s="1" t="s">
        <v>19</v>
      </c>
      <c r="N3" s="1" t="s">
        <v>20</v>
      </c>
      <c r="O3" s="1" t="s">
        <v>21</v>
      </c>
      <c r="P3" s="1" t="s">
        <v>22</v>
      </c>
      <c r="Q3" s="1" t="s">
        <v>23</v>
      </c>
      <c r="R3" s="1" t="s">
        <v>24</v>
      </c>
      <c r="T3" s="134"/>
      <c r="U3" s="134"/>
      <c r="V3" s="134"/>
      <c r="W3" s="134"/>
      <c r="X3" s="134"/>
      <c r="Y3" s="134"/>
    </row>
    <row r="4" spans="2:25" x14ac:dyDescent="0.25">
      <c r="B4" s="6" t="s">
        <v>0</v>
      </c>
      <c r="C4" s="33">
        <v>6.3</v>
      </c>
      <c r="D4" s="33">
        <v>0.16</v>
      </c>
      <c r="E4" s="33">
        <v>0.34</v>
      </c>
      <c r="F4" s="33">
        <v>2.96</v>
      </c>
      <c r="G4" s="33">
        <v>2.96</v>
      </c>
      <c r="H4" s="33">
        <v>1.45</v>
      </c>
      <c r="I4" s="33">
        <v>1.45</v>
      </c>
      <c r="J4" s="33">
        <v>0</v>
      </c>
      <c r="K4" s="33">
        <v>0.90800000000000003</v>
      </c>
      <c r="L4" s="33">
        <v>0.154</v>
      </c>
      <c r="M4" s="33">
        <v>5.0000000000000001E-3</v>
      </c>
      <c r="N4" s="33">
        <v>2.1000000000000001E-2</v>
      </c>
      <c r="O4" s="33">
        <v>0.64200000000000002</v>
      </c>
      <c r="P4" s="33">
        <v>0</v>
      </c>
      <c r="Q4" s="33">
        <v>0</v>
      </c>
      <c r="R4" s="33">
        <v>0.17799999999999999</v>
      </c>
      <c r="S4" s="2"/>
      <c r="T4" s="43">
        <f>AVERAGE(F4,F20,F36)</f>
        <v>73.399999999999991</v>
      </c>
      <c r="U4" s="43">
        <f t="shared" ref="U4:Y12" si="0">AVERAGE(G4,G20,G36)</f>
        <v>27.696666666666669</v>
      </c>
      <c r="V4" s="43">
        <f t="shared" si="0"/>
        <v>14.616666666666665</v>
      </c>
      <c r="W4" s="43">
        <f t="shared" si="0"/>
        <v>14.433333333333332</v>
      </c>
      <c r="X4" s="43">
        <f t="shared" si="0"/>
        <v>0.26333333333333336</v>
      </c>
      <c r="Y4" s="43">
        <f t="shared" si="0"/>
        <v>0.83466666666666667</v>
      </c>
    </row>
    <row r="5" spans="2:25" x14ac:dyDescent="0.25">
      <c r="B5" s="8" t="s">
        <v>1</v>
      </c>
      <c r="C5" s="34">
        <v>10.51</v>
      </c>
      <c r="D5" s="34">
        <v>2.5</v>
      </c>
      <c r="E5" s="34">
        <v>3.45</v>
      </c>
      <c r="F5" s="34">
        <v>25.51</v>
      </c>
      <c r="G5" s="34">
        <v>25.51</v>
      </c>
      <c r="H5" s="34">
        <v>11.19</v>
      </c>
      <c r="I5" s="34">
        <v>11.19</v>
      </c>
      <c r="J5" s="34">
        <v>0</v>
      </c>
      <c r="K5" s="34">
        <v>0.44700000000000001</v>
      </c>
      <c r="L5" s="34">
        <v>0.22</v>
      </c>
      <c r="M5" s="34">
        <v>0.28000000000000003</v>
      </c>
      <c r="N5" s="34">
        <v>0.18099999999999999</v>
      </c>
      <c r="O5" s="34">
        <v>9.0999999999999998E-2</v>
      </c>
      <c r="P5" s="34">
        <v>0</v>
      </c>
      <c r="Q5" s="34">
        <v>3.0000000000000001E-3</v>
      </c>
      <c r="R5" s="34">
        <v>0.224</v>
      </c>
      <c r="S5" s="2"/>
      <c r="T5" s="44">
        <f t="shared" ref="T5:T12" si="1">AVERAGE(F5,F21,F37)</f>
        <v>30.453333333333337</v>
      </c>
      <c r="U5" s="44">
        <f t="shared" si="0"/>
        <v>27.040000000000003</v>
      </c>
      <c r="V5" s="44">
        <f t="shared" si="0"/>
        <v>11.116666666666667</v>
      </c>
      <c r="W5" s="44">
        <f t="shared" si="0"/>
        <v>11.07</v>
      </c>
      <c r="X5" s="44">
        <f t="shared" si="0"/>
        <v>0.06</v>
      </c>
      <c r="Y5" s="44">
        <f t="shared" si="0"/>
        <v>0.63733333333333331</v>
      </c>
    </row>
    <row r="6" spans="2:25" x14ac:dyDescent="0.25">
      <c r="B6" s="10" t="s">
        <v>2</v>
      </c>
      <c r="C6" s="35">
        <v>5.75</v>
      </c>
      <c r="D6" s="35">
        <v>0.47</v>
      </c>
      <c r="E6" s="35">
        <v>0.68</v>
      </c>
      <c r="F6" s="35">
        <v>8.7100000000000009</v>
      </c>
      <c r="G6" s="35">
        <v>8.7100000000000009</v>
      </c>
      <c r="H6" s="35">
        <v>4.26</v>
      </c>
      <c r="I6" s="35">
        <v>4.26</v>
      </c>
      <c r="J6" s="35">
        <v>0</v>
      </c>
      <c r="K6" s="35">
        <v>0.79100000000000004</v>
      </c>
      <c r="L6" s="35">
        <v>0.41</v>
      </c>
      <c r="M6" s="35">
        <v>0</v>
      </c>
      <c r="N6" s="35">
        <v>0</v>
      </c>
      <c r="O6" s="35">
        <v>8.5999999999999993E-2</v>
      </c>
      <c r="P6" s="35">
        <v>0</v>
      </c>
      <c r="Q6" s="35">
        <v>2E-3</v>
      </c>
      <c r="R6" s="35">
        <v>0.503</v>
      </c>
      <c r="S6" s="2"/>
      <c r="T6" s="45">
        <f t="shared" si="1"/>
        <v>118.64333333333333</v>
      </c>
      <c r="U6" s="45">
        <f t="shared" si="0"/>
        <v>36.633333333333333</v>
      </c>
      <c r="V6" s="45">
        <f t="shared" si="0"/>
        <v>45.983333333333341</v>
      </c>
      <c r="W6" s="45">
        <f t="shared" si="0"/>
        <v>45.97</v>
      </c>
      <c r="X6" s="45">
        <f t="shared" si="0"/>
        <v>0.12666666666666668</v>
      </c>
      <c r="Y6" s="45">
        <f t="shared" si="0"/>
        <v>0.59933333333333338</v>
      </c>
    </row>
    <row r="7" spans="2:25" x14ac:dyDescent="0.25">
      <c r="B7" s="12" t="s">
        <v>3</v>
      </c>
      <c r="C7" s="36">
        <v>8.1199999999999992</v>
      </c>
      <c r="D7" s="36">
        <v>0.18</v>
      </c>
      <c r="E7" s="36">
        <v>0.31</v>
      </c>
      <c r="F7" s="36">
        <v>3.46</v>
      </c>
      <c r="G7" s="36">
        <v>3.46</v>
      </c>
      <c r="H7" s="36">
        <v>1.71</v>
      </c>
      <c r="I7" s="36">
        <v>1.71</v>
      </c>
      <c r="J7" s="36">
        <v>0</v>
      </c>
      <c r="K7" s="36">
        <v>0.996</v>
      </c>
      <c r="L7" s="36">
        <v>4.0000000000000001E-3</v>
      </c>
      <c r="M7" s="36">
        <v>0.10100000000000001</v>
      </c>
      <c r="N7" s="36">
        <v>0.29899999999999999</v>
      </c>
      <c r="O7" s="36">
        <v>0.59499999999999997</v>
      </c>
      <c r="P7" s="36">
        <v>0</v>
      </c>
      <c r="Q7" s="36">
        <v>0</v>
      </c>
      <c r="R7" s="36">
        <v>1E-3</v>
      </c>
      <c r="S7" s="2"/>
      <c r="T7" s="46">
        <f t="shared" si="1"/>
        <v>13.969999999999999</v>
      </c>
      <c r="U7" s="46">
        <f t="shared" si="0"/>
        <v>10.766666666666666</v>
      </c>
      <c r="V7" s="46">
        <f t="shared" si="0"/>
        <v>4.8233333333333333</v>
      </c>
      <c r="W7" s="46">
        <f t="shared" si="0"/>
        <v>4.6066666666666665</v>
      </c>
      <c r="X7" s="46">
        <f t="shared" si="0"/>
        <v>0.28666666666666668</v>
      </c>
      <c r="Y7" s="46">
        <f t="shared" si="0"/>
        <v>0.86333333333333329</v>
      </c>
    </row>
    <row r="8" spans="2:25" x14ac:dyDescent="0.25">
      <c r="B8" s="20" t="s">
        <v>4</v>
      </c>
      <c r="C8" s="37">
        <v>11.93</v>
      </c>
      <c r="D8" s="37">
        <v>0.02</v>
      </c>
      <c r="E8" s="37">
        <v>0.1</v>
      </c>
      <c r="F8" s="37">
        <v>0.22</v>
      </c>
      <c r="G8" s="37">
        <v>0.22</v>
      </c>
      <c r="H8" s="37">
        <v>0.11</v>
      </c>
      <c r="I8" s="37">
        <v>0.11</v>
      </c>
      <c r="J8" s="37">
        <v>0</v>
      </c>
      <c r="K8" s="37">
        <v>0.97699999999999998</v>
      </c>
      <c r="L8" s="37">
        <v>4.5999999999999999E-2</v>
      </c>
      <c r="M8" s="37">
        <v>0.06</v>
      </c>
      <c r="N8" s="37">
        <v>2.9000000000000001E-2</v>
      </c>
      <c r="O8" s="37">
        <v>0.82899999999999996</v>
      </c>
      <c r="P8" s="37">
        <v>0</v>
      </c>
      <c r="Q8" s="37">
        <v>6.0000000000000001E-3</v>
      </c>
      <c r="R8" s="37">
        <v>0.03</v>
      </c>
      <c r="S8" s="2"/>
      <c r="T8" s="47">
        <f t="shared" si="1"/>
        <v>118.27666666666666</v>
      </c>
      <c r="U8" s="47">
        <f t="shared" si="0"/>
        <v>17.776666666666667</v>
      </c>
      <c r="V8" s="47">
        <f t="shared" si="0"/>
        <v>6.8900000000000006</v>
      </c>
      <c r="W8" s="47">
        <f t="shared" si="0"/>
        <v>6.373333333333334</v>
      </c>
      <c r="X8" s="47">
        <f t="shared" si="0"/>
        <v>0.69333333333333336</v>
      </c>
      <c r="Y8" s="47">
        <f t="shared" si="0"/>
        <v>0.98266666666666669</v>
      </c>
    </row>
    <row r="9" spans="2:25" x14ac:dyDescent="0.25">
      <c r="B9" s="16" t="s">
        <v>5</v>
      </c>
      <c r="C9" s="38">
        <v>10.01</v>
      </c>
      <c r="D9" s="38">
        <v>0.27</v>
      </c>
      <c r="E9" s="38">
        <v>0.67</v>
      </c>
      <c r="F9" s="38">
        <v>2.85</v>
      </c>
      <c r="G9" s="38">
        <v>2.85</v>
      </c>
      <c r="H9" s="38">
        <v>1.48</v>
      </c>
      <c r="I9" s="38">
        <v>1.48</v>
      </c>
      <c r="J9" s="38">
        <v>0</v>
      </c>
      <c r="K9" s="38">
        <v>0.79200000000000004</v>
      </c>
      <c r="L9" s="38">
        <v>0.10100000000000001</v>
      </c>
      <c r="M9" s="38">
        <v>0.17699999999999999</v>
      </c>
      <c r="N9" s="38">
        <v>7.0000000000000007E-2</v>
      </c>
      <c r="O9" s="38">
        <v>0.57599999999999996</v>
      </c>
      <c r="P9" s="38">
        <v>0</v>
      </c>
      <c r="Q9" s="38">
        <v>0</v>
      </c>
      <c r="R9" s="38">
        <v>7.5999999999999998E-2</v>
      </c>
      <c r="S9" s="2"/>
      <c r="T9" s="48">
        <f t="shared" si="1"/>
        <v>7.7866666666666662</v>
      </c>
      <c r="U9" s="48">
        <f t="shared" si="0"/>
        <v>7.1566666666666663</v>
      </c>
      <c r="V9" s="48">
        <f t="shared" si="0"/>
        <v>3.6466666666666669</v>
      </c>
      <c r="W9" s="48">
        <f t="shared" si="0"/>
        <v>3.6</v>
      </c>
      <c r="X9" s="48">
        <f t="shared" si="0"/>
        <v>5.6666666666666671E-2</v>
      </c>
      <c r="Y9" s="48">
        <f t="shared" si="0"/>
        <v>0.84633333333333327</v>
      </c>
    </row>
    <row r="10" spans="2:25" x14ac:dyDescent="0.25">
      <c r="B10" s="14" t="s">
        <v>6</v>
      </c>
      <c r="C10" s="39">
        <v>4.1399999999999997</v>
      </c>
      <c r="D10" s="39">
        <v>0.01</v>
      </c>
      <c r="E10" s="39">
        <v>0.09</v>
      </c>
      <c r="F10" s="39">
        <v>0.4</v>
      </c>
      <c r="G10" s="39">
        <v>0.4</v>
      </c>
      <c r="H10" s="39">
        <v>0.2</v>
      </c>
      <c r="I10" s="39">
        <v>0.2</v>
      </c>
      <c r="J10" s="39">
        <v>0</v>
      </c>
      <c r="K10" s="39">
        <v>0.98799999999999999</v>
      </c>
      <c r="L10" s="39">
        <v>0.84899999999999998</v>
      </c>
      <c r="M10" s="39">
        <v>2.3E-2</v>
      </c>
      <c r="N10" s="39">
        <v>1.0999999999999999E-2</v>
      </c>
      <c r="O10" s="39">
        <v>4.9000000000000002E-2</v>
      </c>
      <c r="P10" s="39">
        <v>0</v>
      </c>
      <c r="Q10" s="39">
        <v>0</v>
      </c>
      <c r="R10" s="39">
        <v>6.8000000000000005E-2</v>
      </c>
      <c r="S10" s="2"/>
      <c r="T10" s="49">
        <f t="shared" si="1"/>
        <v>28.096666666666668</v>
      </c>
      <c r="U10" s="49">
        <f t="shared" si="0"/>
        <v>12.073333333333332</v>
      </c>
      <c r="V10" s="49">
        <f t="shared" si="0"/>
        <v>54.153333333333336</v>
      </c>
      <c r="W10" s="49">
        <f t="shared" si="0"/>
        <v>54.143333333333338</v>
      </c>
      <c r="X10" s="49">
        <f t="shared" si="0"/>
        <v>3.3333333333333333E-2</v>
      </c>
      <c r="Y10" s="49">
        <f t="shared" si="0"/>
        <v>0.88666666666666671</v>
      </c>
    </row>
    <row r="11" spans="2:25" x14ac:dyDescent="0.25">
      <c r="B11" s="22" t="s">
        <v>7</v>
      </c>
      <c r="C11" s="40">
        <v>11.5</v>
      </c>
      <c r="D11" s="40">
        <v>2.14</v>
      </c>
      <c r="E11" s="40">
        <v>3.25</v>
      </c>
      <c r="F11" s="40">
        <v>17.190000000000001</v>
      </c>
      <c r="G11" s="40">
        <v>17.190000000000001</v>
      </c>
      <c r="H11" s="40">
        <v>8.06</v>
      </c>
      <c r="I11" s="40">
        <v>8.06</v>
      </c>
      <c r="J11" s="40">
        <v>0</v>
      </c>
      <c r="K11" s="40">
        <v>0.46400000000000002</v>
      </c>
      <c r="L11" s="40">
        <v>0.17899999999999999</v>
      </c>
      <c r="M11" s="40">
        <v>0.58299999999999996</v>
      </c>
      <c r="N11" s="40">
        <v>1.0999999999999999E-2</v>
      </c>
      <c r="O11" s="40">
        <v>3.2000000000000001E-2</v>
      </c>
      <c r="P11" s="40">
        <v>0</v>
      </c>
      <c r="Q11" s="40">
        <v>2E-3</v>
      </c>
      <c r="R11" s="40">
        <v>0.193</v>
      </c>
      <c r="S11" s="2"/>
      <c r="T11" s="50">
        <f t="shared" si="1"/>
        <v>31.093333333333334</v>
      </c>
      <c r="U11" s="50">
        <f t="shared" si="0"/>
        <v>28.590000000000003</v>
      </c>
      <c r="V11" s="50">
        <f t="shared" si="0"/>
        <v>10.343333333333334</v>
      </c>
      <c r="W11" s="50">
        <f t="shared" si="0"/>
        <v>10.306666666666667</v>
      </c>
      <c r="X11" s="50">
        <f t="shared" si="0"/>
        <v>4.9999999999999996E-2</v>
      </c>
      <c r="Y11" s="50">
        <f t="shared" si="0"/>
        <v>0.64066666666666672</v>
      </c>
    </row>
    <row r="12" spans="2:25" x14ac:dyDescent="0.25">
      <c r="B12" s="18" t="s">
        <v>8</v>
      </c>
      <c r="C12" s="41">
        <v>9.16</v>
      </c>
      <c r="D12" s="41">
        <v>0.02</v>
      </c>
      <c r="E12" s="41">
        <v>0.22</v>
      </c>
      <c r="F12" s="41">
        <v>0.39</v>
      </c>
      <c r="G12" s="41">
        <v>0.39</v>
      </c>
      <c r="H12" s="41">
        <v>0.17</v>
      </c>
      <c r="I12" s="41">
        <v>0.17</v>
      </c>
      <c r="J12" s="41">
        <v>0</v>
      </c>
      <c r="K12" s="41">
        <v>0.81599999999999995</v>
      </c>
      <c r="L12" s="41">
        <v>0.31900000000000001</v>
      </c>
      <c r="M12" s="41">
        <v>8.9999999999999993E-3</v>
      </c>
      <c r="N12" s="41">
        <v>0.11700000000000001</v>
      </c>
      <c r="O12" s="41">
        <v>0.04</v>
      </c>
      <c r="P12" s="41">
        <v>2.1999999999999999E-2</v>
      </c>
      <c r="Q12" s="41">
        <v>7.0000000000000001E-3</v>
      </c>
      <c r="R12" s="41">
        <v>0.48599999999999999</v>
      </c>
      <c r="S12" s="2"/>
      <c r="T12" s="51">
        <f t="shared" si="1"/>
        <v>735.75333333333322</v>
      </c>
      <c r="U12" s="51">
        <f t="shared" si="0"/>
        <v>55.629999999999995</v>
      </c>
      <c r="V12" s="51">
        <f t="shared" si="0"/>
        <v>33.573333333333331</v>
      </c>
      <c r="W12" s="51">
        <f t="shared" si="0"/>
        <v>33.383333333333333</v>
      </c>
      <c r="X12" s="51">
        <f t="shared" si="0"/>
        <v>1.24</v>
      </c>
      <c r="Y12" s="51">
        <f t="shared" si="0"/>
        <v>0.31966666666666665</v>
      </c>
    </row>
    <row r="13" spans="2:25" x14ac:dyDescent="0.25">
      <c r="B13" s="3" t="s">
        <v>33</v>
      </c>
      <c r="C13" s="42">
        <f>AVERAGE(C4:C12)</f>
        <v>8.6022222222222204</v>
      </c>
      <c r="D13" s="42">
        <f t="shared" ref="D13:R13" si="2">AVERAGE(D4:D12)</f>
        <v>0.64111111111111108</v>
      </c>
      <c r="E13" s="42">
        <f t="shared" si="2"/>
        <v>1.0122222222222221</v>
      </c>
      <c r="F13" s="42">
        <f t="shared" si="2"/>
        <v>6.8544444444444457</v>
      </c>
      <c r="G13" s="42">
        <f t="shared" si="2"/>
        <v>6.8544444444444457</v>
      </c>
      <c r="H13" s="42">
        <f t="shared" si="2"/>
        <v>3.1811111111111114</v>
      </c>
      <c r="I13" s="42">
        <f t="shared" si="2"/>
        <v>3.1811111111111114</v>
      </c>
      <c r="J13" s="42">
        <f t="shared" si="2"/>
        <v>0</v>
      </c>
      <c r="K13" s="42">
        <f t="shared" si="2"/>
        <v>0.79766666666666663</v>
      </c>
      <c r="L13" s="42">
        <f t="shared" si="2"/>
        <v>0.25355555555555553</v>
      </c>
      <c r="M13" s="42">
        <f t="shared" si="2"/>
        <v>0.13755555555555554</v>
      </c>
      <c r="N13" s="42">
        <f t="shared" si="2"/>
        <v>8.2111111111111121E-2</v>
      </c>
      <c r="O13" s="42">
        <f t="shared" si="2"/>
        <v>0.32666666666666666</v>
      </c>
      <c r="P13" s="42">
        <f t="shared" si="2"/>
        <v>2.4444444444444444E-3</v>
      </c>
      <c r="Q13" s="42">
        <f t="shared" si="2"/>
        <v>2.2222222222222222E-3</v>
      </c>
      <c r="R13" s="42">
        <f t="shared" si="2"/>
        <v>0.19544444444444445</v>
      </c>
    </row>
    <row r="14" spans="2:25" x14ac:dyDescent="0.25">
      <c r="C14" s="2"/>
      <c r="D14" s="2"/>
      <c r="E14" s="2"/>
      <c r="F14" s="2"/>
    </row>
    <row r="15" spans="2:25" x14ac:dyDescent="0.25">
      <c r="C15" s="2"/>
      <c r="D15" s="2"/>
      <c r="E15" s="2"/>
      <c r="F15" s="2"/>
    </row>
    <row r="16" spans="2:25" x14ac:dyDescent="0.25">
      <c r="C16" s="2"/>
      <c r="D16" s="2"/>
      <c r="E16" s="2"/>
      <c r="F16" s="2"/>
    </row>
    <row r="17" spans="2:18" x14ac:dyDescent="0.25">
      <c r="B17" s="135" t="s">
        <v>28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</row>
    <row r="18" spans="2:18" x14ac:dyDescent="0.25">
      <c r="B18" s="1" t="s">
        <v>9</v>
      </c>
      <c r="C18" s="134" t="s">
        <v>12</v>
      </c>
      <c r="D18" s="134" t="s">
        <v>10</v>
      </c>
      <c r="E18" s="134" t="s">
        <v>11</v>
      </c>
      <c r="F18" s="134" t="s">
        <v>13</v>
      </c>
      <c r="G18" s="134" t="s">
        <v>15</v>
      </c>
      <c r="H18" s="134" t="s">
        <v>14</v>
      </c>
      <c r="I18" s="134" t="s">
        <v>16</v>
      </c>
      <c r="J18" s="134" t="s">
        <v>29</v>
      </c>
      <c r="K18" s="134" t="s">
        <v>17</v>
      </c>
      <c r="L18" s="134" t="s">
        <v>25</v>
      </c>
      <c r="M18" s="134"/>
      <c r="N18" s="134"/>
      <c r="O18" s="134"/>
      <c r="P18" s="134"/>
      <c r="Q18" s="134"/>
      <c r="R18" s="134"/>
    </row>
    <row r="19" spans="2:18" x14ac:dyDescent="0.25">
      <c r="C19" s="134"/>
      <c r="D19" s="134"/>
      <c r="E19" s="134"/>
      <c r="F19" s="134"/>
      <c r="G19" s="134"/>
      <c r="H19" s="134"/>
      <c r="I19" s="134"/>
      <c r="J19" s="134"/>
      <c r="K19" s="134"/>
      <c r="L19" s="1" t="s">
        <v>18</v>
      </c>
      <c r="M19" s="1" t="s">
        <v>19</v>
      </c>
      <c r="N19" s="1" t="s">
        <v>20</v>
      </c>
      <c r="O19" s="1" t="s">
        <v>21</v>
      </c>
      <c r="P19" s="1" t="s">
        <v>22</v>
      </c>
      <c r="Q19" s="1" t="s">
        <v>23</v>
      </c>
      <c r="R19" s="1" t="s">
        <v>24</v>
      </c>
    </row>
    <row r="20" spans="2:18" x14ac:dyDescent="0.25">
      <c r="B20" s="6" t="s">
        <v>0</v>
      </c>
      <c r="C20" s="33">
        <v>1.36</v>
      </c>
      <c r="D20" s="33">
        <v>0.26</v>
      </c>
      <c r="E20" s="33">
        <v>0.42</v>
      </c>
      <c r="F20" s="33">
        <v>186.76</v>
      </c>
      <c r="G20" s="33">
        <v>53.23</v>
      </c>
      <c r="H20" s="33">
        <v>30.24</v>
      </c>
      <c r="I20" s="33">
        <v>29.71</v>
      </c>
      <c r="J20" s="33">
        <v>0.76</v>
      </c>
      <c r="K20" s="33">
        <v>0.95799999999999996</v>
      </c>
      <c r="L20" s="33">
        <v>1.9E-2</v>
      </c>
      <c r="M20" s="33">
        <v>0.10199999999999999</v>
      </c>
      <c r="N20" s="33">
        <v>0.81699999999999995</v>
      </c>
      <c r="O20" s="33">
        <v>0.05</v>
      </c>
      <c r="P20" s="33">
        <v>0</v>
      </c>
      <c r="Q20" s="33">
        <v>0</v>
      </c>
      <c r="R20" s="33">
        <v>1.2E-2</v>
      </c>
    </row>
    <row r="21" spans="2:18" x14ac:dyDescent="0.25">
      <c r="B21" s="8" t="s">
        <v>1</v>
      </c>
      <c r="C21" s="34">
        <v>5.46</v>
      </c>
      <c r="D21" s="34">
        <v>0.4</v>
      </c>
      <c r="E21" s="34">
        <v>0.76</v>
      </c>
      <c r="F21" s="34">
        <v>8.86</v>
      </c>
      <c r="G21" s="34">
        <v>8.86</v>
      </c>
      <c r="H21" s="34">
        <v>3.86</v>
      </c>
      <c r="I21" s="34">
        <v>3.86</v>
      </c>
      <c r="J21" s="34">
        <v>0</v>
      </c>
      <c r="K21" s="34">
        <v>0.96499999999999997</v>
      </c>
      <c r="L21" s="34">
        <v>3.6999999999999998E-2</v>
      </c>
      <c r="M21" s="34">
        <v>0.30199999999999999</v>
      </c>
      <c r="N21" s="34">
        <v>0.58699999999999997</v>
      </c>
      <c r="O21" s="34">
        <v>6.3E-2</v>
      </c>
      <c r="P21" s="34">
        <v>0</v>
      </c>
      <c r="Q21" s="34">
        <v>0</v>
      </c>
      <c r="R21" s="34">
        <v>1.0999999999999999E-2</v>
      </c>
    </row>
    <row r="22" spans="2:18" x14ac:dyDescent="0.25">
      <c r="B22" s="10" t="s">
        <v>2</v>
      </c>
      <c r="C22" s="35">
        <v>0.1</v>
      </c>
      <c r="D22" s="35">
        <v>0.15</v>
      </c>
      <c r="E22" s="35">
        <v>0.36</v>
      </c>
      <c r="F22" s="35">
        <v>323.29000000000002</v>
      </c>
      <c r="G22" s="35">
        <v>79.91</v>
      </c>
      <c r="H22" s="35">
        <v>92.9</v>
      </c>
      <c r="I22" s="35">
        <v>92.89</v>
      </c>
      <c r="J22" s="35">
        <v>0.34</v>
      </c>
      <c r="K22" s="35">
        <v>0.123</v>
      </c>
      <c r="L22" s="35">
        <v>0.44700000000000001</v>
      </c>
      <c r="M22" s="35">
        <v>7.0999999999999994E-2</v>
      </c>
      <c r="N22" s="35">
        <v>0</v>
      </c>
      <c r="O22" s="35">
        <v>7.0000000000000007E-2</v>
      </c>
      <c r="P22" s="35">
        <v>0</v>
      </c>
      <c r="Q22" s="35">
        <v>0</v>
      </c>
      <c r="R22" s="35">
        <v>0.41099999999999998</v>
      </c>
    </row>
    <row r="23" spans="2:18" x14ac:dyDescent="0.25">
      <c r="B23" s="12" t="s">
        <v>3</v>
      </c>
      <c r="C23" s="36">
        <v>5.28</v>
      </c>
      <c r="D23" s="36">
        <v>0.17</v>
      </c>
      <c r="E23" s="36">
        <v>0.46</v>
      </c>
      <c r="F23" s="36">
        <v>5.66</v>
      </c>
      <c r="G23" s="36">
        <v>5.66</v>
      </c>
      <c r="H23" s="36">
        <v>2.7</v>
      </c>
      <c r="I23" s="36">
        <v>2.7</v>
      </c>
      <c r="J23" s="36">
        <v>0</v>
      </c>
      <c r="K23" s="36">
        <v>0.99299999999999999</v>
      </c>
      <c r="L23" s="36">
        <v>1.6E-2</v>
      </c>
      <c r="M23" s="36">
        <v>0.33</v>
      </c>
      <c r="N23" s="36">
        <v>0.39200000000000002</v>
      </c>
      <c r="O23" s="36">
        <v>0.254</v>
      </c>
      <c r="P23" s="36">
        <v>0</v>
      </c>
      <c r="Q23" s="36">
        <v>0</v>
      </c>
      <c r="R23" s="36">
        <v>8.0000000000000002E-3</v>
      </c>
    </row>
    <row r="24" spans="2:18" x14ac:dyDescent="0.25">
      <c r="B24" s="20" t="s">
        <v>4</v>
      </c>
      <c r="C24" s="20">
        <v>10.64</v>
      </c>
      <c r="D24" s="20">
        <v>0.11</v>
      </c>
      <c r="E24" s="20">
        <v>0.24</v>
      </c>
      <c r="F24" s="20">
        <v>1.1599999999999999</v>
      </c>
      <c r="G24" s="20">
        <v>1.1599999999999999</v>
      </c>
      <c r="H24" s="20">
        <v>0.56000000000000005</v>
      </c>
      <c r="I24" s="20">
        <v>0.56000000000000005</v>
      </c>
      <c r="J24" s="20">
        <v>0</v>
      </c>
      <c r="K24" s="20">
        <v>0.97699999999999998</v>
      </c>
      <c r="L24" s="20">
        <v>4.5999999999999999E-2</v>
      </c>
      <c r="M24" s="20">
        <v>0.06</v>
      </c>
      <c r="N24" s="20">
        <v>2.9000000000000001E-2</v>
      </c>
      <c r="O24" s="20">
        <v>0.82899999999999996</v>
      </c>
      <c r="P24" s="20">
        <v>0</v>
      </c>
      <c r="Q24" s="20">
        <v>6.0000000000000001E-3</v>
      </c>
      <c r="R24" s="20">
        <v>0.03</v>
      </c>
    </row>
    <row r="25" spans="2:18" x14ac:dyDescent="0.25">
      <c r="B25" s="16" t="s">
        <v>5</v>
      </c>
      <c r="C25" s="38">
        <v>9.09</v>
      </c>
      <c r="D25" s="38">
        <v>0.37</v>
      </c>
      <c r="E25" s="38">
        <v>0.93</v>
      </c>
      <c r="F25" s="38">
        <v>12.35</v>
      </c>
      <c r="G25" s="38">
        <v>10.46</v>
      </c>
      <c r="H25" s="38">
        <v>4.67</v>
      </c>
      <c r="I25" s="38">
        <v>4.53</v>
      </c>
      <c r="J25" s="38">
        <v>0.17</v>
      </c>
      <c r="K25" s="38">
        <v>0.89</v>
      </c>
      <c r="L25" s="38">
        <v>0.08</v>
      </c>
      <c r="M25" s="38">
        <v>0.69199999999999995</v>
      </c>
      <c r="N25" s="38">
        <v>1E-3</v>
      </c>
      <c r="O25" s="38">
        <v>0.19</v>
      </c>
      <c r="P25" s="38">
        <v>0</v>
      </c>
      <c r="Q25" s="38">
        <v>0</v>
      </c>
      <c r="R25" s="38">
        <v>3.5999999999999997E-2</v>
      </c>
    </row>
    <row r="26" spans="2:18" x14ac:dyDescent="0.25">
      <c r="B26" s="14" t="s">
        <v>6</v>
      </c>
      <c r="C26" s="14">
        <v>1.1599999999999999</v>
      </c>
      <c r="D26" s="14">
        <v>0.48</v>
      </c>
      <c r="E26" s="14">
        <v>0.88</v>
      </c>
      <c r="F26" s="14">
        <v>72.58</v>
      </c>
      <c r="G26" s="14">
        <v>24.51</v>
      </c>
      <c r="H26" s="14">
        <v>64.72</v>
      </c>
      <c r="I26" s="14">
        <v>64.69</v>
      </c>
      <c r="J26" s="14">
        <v>0.1</v>
      </c>
      <c r="K26" s="14">
        <v>0.68500000000000005</v>
      </c>
      <c r="L26" s="14">
        <v>0.16800000000000001</v>
      </c>
      <c r="M26" s="14">
        <v>0.32100000000000001</v>
      </c>
      <c r="N26" s="14">
        <v>0.48799999999999999</v>
      </c>
      <c r="O26" s="14">
        <v>2E-3</v>
      </c>
      <c r="P26" s="14">
        <v>0</v>
      </c>
      <c r="Q26" s="14">
        <v>0</v>
      </c>
      <c r="R26" s="14">
        <v>2.1000000000000001E-2</v>
      </c>
    </row>
    <row r="27" spans="2:18" x14ac:dyDescent="0.25">
      <c r="B27" s="22" t="s">
        <v>7</v>
      </c>
      <c r="C27" s="40">
        <v>5.39</v>
      </c>
      <c r="D27" s="40">
        <v>0.24</v>
      </c>
      <c r="E27" s="40">
        <v>0.43</v>
      </c>
      <c r="F27" s="40">
        <v>5.65</v>
      </c>
      <c r="G27" s="40">
        <v>5.65</v>
      </c>
      <c r="H27" s="40">
        <v>2.74</v>
      </c>
      <c r="I27" s="40">
        <v>2.74</v>
      </c>
      <c r="J27" s="40">
        <v>0</v>
      </c>
      <c r="K27" s="40">
        <v>0.98699999999999999</v>
      </c>
      <c r="L27" s="40">
        <v>1.0999999999999999E-2</v>
      </c>
      <c r="M27" s="40">
        <v>0.22600000000000001</v>
      </c>
      <c r="N27" s="40">
        <v>0.75600000000000001</v>
      </c>
      <c r="O27" s="40">
        <v>0</v>
      </c>
      <c r="P27" s="40">
        <v>0</v>
      </c>
      <c r="Q27" s="40">
        <v>0</v>
      </c>
      <c r="R27" s="40">
        <v>7.0000000000000001E-3</v>
      </c>
    </row>
    <row r="28" spans="2:18" x14ac:dyDescent="0.25">
      <c r="B28" s="18" t="s">
        <v>8</v>
      </c>
      <c r="C28" s="41">
        <v>1.59</v>
      </c>
      <c r="D28" s="41">
        <v>2.08</v>
      </c>
      <c r="E28" s="41">
        <v>3.28</v>
      </c>
      <c r="F28" s="19">
        <v>2152.4699999999998</v>
      </c>
      <c r="G28" s="41">
        <v>114.88</v>
      </c>
      <c r="H28" s="41">
        <v>78.05</v>
      </c>
      <c r="I28" s="41">
        <v>77.48</v>
      </c>
      <c r="J28" s="41">
        <v>3.71</v>
      </c>
      <c r="K28" s="41">
        <v>0.113</v>
      </c>
      <c r="L28" s="41">
        <v>8.5999999999999993E-2</v>
      </c>
      <c r="M28" s="41">
        <v>0.755</v>
      </c>
      <c r="N28" s="41">
        <v>6.2E-2</v>
      </c>
      <c r="O28" s="41">
        <v>1.7000000000000001E-2</v>
      </c>
      <c r="P28" s="41">
        <v>2E-3</v>
      </c>
      <c r="Q28" s="41">
        <v>0</v>
      </c>
      <c r="R28" s="41">
        <v>7.8E-2</v>
      </c>
    </row>
    <row r="29" spans="2:18" x14ac:dyDescent="0.25">
      <c r="B29" s="3" t="s">
        <v>33</v>
      </c>
      <c r="C29" s="42">
        <f>AVERAGE(C20:C28)</f>
        <v>4.4522222222222219</v>
      </c>
      <c r="D29" s="42">
        <f t="shared" ref="D29:R29" si="3">AVERAGE(D20:D28)</f>
        <v>0.47333333333333333</v>
      </c>
      <c r="E29" s="42">
        <f t="shared" si="3"/>
        <v>0.86222222222222222</v>
      </c>
      <c r="F29" s="42">
        <f t="shared" si="3"/>
        <v>307.64222222222219</v>
      </c>
      <c r="G29" s="42">
        <f t="shared" si="3"/>
        <v>33.813333333333333</v>
      </c>
      <c r="H29" s="42">
        <f t="shared" si="3"/>
        <v>31.16</v>
      </c>
      <c r="I29" s="42">
        <f t="shared" si="3"/>
        <v>31.017777777777781</v>
      </c>
      <c r="J29" s="42">
        <f t="shared" si="3"/>
        <v>0.56444444444444442</v>
      </c>
      <c r="K29" s="42">
        <f t="shared" si="3"/>
        <v>0.74344444444444446</v>
      </c>
      <c r="L29" s="42">
        <f t="shared" si="3"/>
        <v>0.10111111111111111</v>
      </c>
      <c r="M29" s="42">
        <f t="shared" si="3"/>
        <v>0.31766666666666665</v>
      </c>
      <c r="N29" s="42">
        <f t="shared" si="3"/>
        <v>0.34799999999999992</v>
      </c>
      <c r="O29" s="42">
        <f t="shared" si="3"/>
        <v>0.16388888888888886</v>
      </c>
      <c r="P29" s="42">
        <f t="shared" si="3"/>
        <v>2.2222222222222223E-4</v>
      </c>
      <c r="Q29" s="42">
        <f t="shared" si="3"/>
        <v>6.6666666666666664E-4</v>
      </c>
      <c r="R29" s="42">
        <f t="shared" si="3"/>
        <v>6.8222222222222226E-2</v>
      </c>
    </row>
    <row r="30" spans="2:18" x14ac:dyDescent="0.25">
      <c r="C30" s="2"/>
      <c r="D30" s="2"/>
      <c r="E30" s="2"/>
      <c r="F30" s="2"/>
    </row>
    <row r="31" spans="2:18" x14ac:dyDescent="0.25">
      <c r="C31" s="2"/>
      <c r="D31" s="2"/>
      <c r="E31" s="2"/>
      <c r="F31" s="2"/>
    </row>
    <row r="32" spans="2:18" x14ac:dyDescent="0.25">
      <c r="C32" s="2"/>
      <c r="D32" s="2"/>
      <c r="E32" s="2"/>
      <c r="F32" s="2"/>
    </row>
    <row r="33" spans="2:18" x14ac:dyDescent="0.25">
      <c r="B33" s="135" t="s">
        <v>27</v>
      </c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</row>
    <row r="34" spans="2:18" x14ac:dyDescent="0.25">
      <c r="B34" s="1" t="s">
        <v>9</v>
      </c>
      <c r="C34" s="134" t="s">
        <v>12</v>
      </c>
      <c r="D34" s="134" t="s">
        <v>10</v>
      </c>
      <c r="E34" s="134" t="s">
        <v>11</v>
      </c>
      <c r="F34" s="134" t="s">
        <v>13</v>
      </c>
      <c r="G34" s="134" t="s">
        <v>15</v>
      </c>
      <c r="H34" s="134" t="s">
        <v>14</v>
      </c>
      <c r="I34" s="134" t="s">
        <v>16</v>
      </c>
      <c r="J34" s="134" t="s">
        <v>29</v>
      </c>
      <c r="K34" s="134" t="s">
        <v>17</v>
      </c>
      <c r="L34" s="134" t="s">
        <v>25</v>
      </c>
      <c r="M34" s="134"/>
      <c r="N34" s="134"/>
      <c r="O34" s="134"/>
      <c r="P34" s="134"/>
      <c r="Q34" s="134"/>
      <c r="R34" s="134"/>
    </row>
    <row r="35" spans="2:18" x14ac:dyDescent="0.25">
      <c r="C35" s="134"/>
      <c r="D35" s="134"/>
      <c r="E35" s="134"/>
      <c r="F35" s="134"/>
      <c r="G35" s="134"/>
      <c r="H35" s="134"/>
      <c r="I35" s="134"/>
      <c r="J35" s="134"/>
      <c r="K35" s="134"/>
      <c r="L35" s="1" t="s">
        <v>18</v>
      </c>
      <c r="M35" s="1" t="s">
        <v>19</v>
      </c>
      <c r="N35" s="1" t="s">
        <v>20</v>
      </c>
      <c r="O35" s="1" t="s">
        <v>21</v>
      </c>
      <c r="P35" s="1" t="s">
        <v>22</v>
      </c>
      <c r="Q35" s="1" t="s">
        <v>23</v>
      </c>
      <c r="R35" s="1" t="s">
        <v>24</v>
      </c>
    </row>
    <row r="36" spans="2:18" x14ac:dyDescent="0.25">
      <c r="B36" s="6" t="s">
        <v>0</v>
      </c>
      <c r="C36" s="33">
        <v>2.66</v>
      </c>
      <c r="D36" s="33">
        <v>0.59</v>
      </c>
      <c r="E36" s="33">
        <v>0.85</v>
      </c>
      <c r="F36" s="33">
        <v>30.48</v>
      </c>
      <c r="G36" s="33">
        <v>26.9</v>
      </c>
      <c r="H36" s="33">
        <v>12.16</v>
      </c>
      <c r="I36" s="33">
        <v>12.14</v>
      </c>
      <c r="J36" s="33">
        <v>0.03</v>
      </c>
      <c r="K36" s="33">
        <v>0.63800000000000001</v>
      </c>
      <c r="L36" s="33">
        <v>0.26800000000000002</v>
      </c>
      <c r="M36" s="33">
        <v>0.221</v>
      </c>
      <c r="N36" s="33">
        <v>3.0000000000000001E-3</v>
      </c>
      <c r="O36" s="33">
        <v>0.34499999999999997</v>
      </c>
      <c r="P36" s="33">
        <v>0</v>
      </c>
      <c r="Q36" s="33">
        <v>0</v>
      </c>
      <c r="R36" s="33">
        <v>0.16300000000000001</v>
      </c>
    </row>
    <row r="37" spans="2:18" x14ac:dyDescent="0.25">
      <c r="B37" s="8" t="s">
        <v>1</v>
      </c>
      <c r="C37" s="34">
        <v>4.88</v>
      </c>
      <c r="D37" s="34">
        <v>1.64</v>
      </c>
      <c r="E37" s="34">
        <v>2.2200000000000002</v>
      </c>
      <c r="F37" s="34">
        <v>56.99</v>
      </c>
      <c r="G37" s="34">
        <v>46.75</v>
      </c>
      <c r="H37" s="34">
        <v>18.3</v>
      </c>
      <c r="I37" s="34">
        <v>18.16</v>
      </c>
      <c r="J37" s="34">
        <v>0.18</v>
      </c>
      <c r="K37" s="34">
        <v>0.5</v>
      </c>
      <c r="L37" s="34">
        <v>0.20100000000000001</v>
      </c>
      <c r="M37" s="34">
        <v>0.106</v>
      </c>
      <c r="N37" s="34">
        <v>0.48799999999999999</v>
      </c>
      <c r="O37" s="34">
        <v>5.0000000000000001E-3</v>
      </c>
      <c r="P37" s="34">
        <v>0</v>
      </c>
      <c r="Q37" s="34">
        <v>5.0000000000000001E-3</v>
      </c>
      <c r="R37" s="34">
        <v>0.19500000000000001</v>
      </c>
    </row>
    <row r="38" spans="2:18" x14ac:dyDescent="0.25">
      <c r="B38" s="10" t="s">
        <v>2</v>
      </c>
      <c r="C38" s="35">
        <v>3.14</v>
      </c>
      <c r="D38" s="35">
        <v>0.62</v>
      </c>
      <c r="E38" s="35">
        <v>1.02</v>
      </c>
      <c r="F38" s="35">
        <v>23.93</v>
      </c>
      <c r="G38" s="35">
        <v>21.28</v>
      </c>
      <c r="H38" s="35">
        <v>40.79</v>
      </c>
      <c r="I38" s="35">
        <v>40.76</v>
      </c>
      <c r="J38" s="35">
        <v>0.04</v>
      </c>
      <c r="K38" s="35">
        <v>0.88400000000000001</v>
      </c>
      <c r="L38" s="35">
        <v>1.4E-2</v>
      </c>
      <c r="M38" s="35">
        <v>0</v>
      </c>
      <c r="N38" s="35">
        <v>0</v>
      </c>
      <c r="O38" s="35">
        <v>0.96799999999999997</v>
      </c>
      <c r="P38" s="35">
        <v>0</v>
      </c>
      <c r="Q38" s="35">
        <v>0</v>
      </c>
      <c r="R38" s="35">
        <v>1.7000000000000001E-2</v>
      </c>
    </row>
    <row r="39" spans="2:18" x14ac:dyDescent="0.25">
      <c r="B39" s="12" t="s">
        <v>3</v>
      </c>
      <c r="C39" s="36">
        <v>3.17</v>
      </c>
      <c r="D39" s="36">
        <v>0.54</v>
      </c>
      <c r="E39" s="36">
        <v>0.86</v>
      </c>
      <c r="F39" s="36">
        <v>32.79</v>
      </c>
      <c r="G39" s="36">
        <v>23.18</v>
      </c>
      <c r="H39" s="36">
        <v>10.06</v>
      </c>
      <c r="I39" s="36">
        <v>9.41</v>
      </c>
      <c r="J39" s="36">
        <v>0.86</v>
      </c>
      <c r="K39" s="36">
        <v>0.60099999999999998</v>
      </c>
      <c r="L39" s="36">
        <v>0.17199999999999999</v>
      </c>
      <c r="M39" s="36">
        <v>0.52400000000000002</v>
      </c>
      <c r="N39" s="36">
        <v>3.4000000000000002E-2</v>
      </c>
      <c r="O39" s="36">
        <v>5.0999999999999997E-2</v>
      </c>
      <c r="P39" s="36">
        <v>0</v>
      </c>
      <c r="Q39" s="36">
        <v>0</v>
      </c>
      <c r="R39" s="36">
        <v>0.219</v>
      </c>
    </row>
    <row r="40" spans="2:18" x14ac:dyDescent="0.25">
      <c r="B40" s="20" t="s">
        <v>4</v>
      </c>
      <c r="C40" s="37">
        <v>7.12</v>
      </c>
      <c r="D40" s="37">
        <v>0.22</v>
      </c>
      <c r="E40" s="37">
        <v>0.49</v>
      </c>
      <c r="F40" s="37">
        <v>353.45</v>
      </c>
      <c r="G40" s="37">
        <v>51.95</v>
      </c>
      <c r="H40" s="37">
        <v>20</v>
      </c>
      <c r="I40" s="37">
        <v>18.45</v>
      </c>
      <c r="J40" s="37">
        <v>2.08</v>
      </c>
      <c r="K40" s="37">
        <v>0.99399999999999999</v>
      </c>
      <c r="L40" s="37">
        <v>1E-3</v>
      </c>
      <c r="M40" s="37">
        <v>0.998</v>
      </c>
      <c r="N40" s="37">
        <v>1E-3</v>
      </c>
      <c r="O40" s="37">
        <v>1E-3</v>
      </c>
      <c r="P40" s="37">
        <v>0</v>
      </c>
      <c r="Q40" s="37">
        <v>0</v>
      </c>
      <c r="R40" s="37">
        <v>0</v>
      </c>
    </row>
    <row r="41" spans="2:18" x14ac:dyDescent="0.25">
      <c r="B41" s="16" t="s">
        <v>5</v>
      </c>
      <c r="C41" s="38">
        <v>2.06</v>
      </c>
      <c r="D41" s="38">
        <v>0.18</v>
      </c>
      <c r="E41" s="38">
        <v>0.36</v>
      </c>
      <c r="F41" s="38">
        <v>8.16</v>
      </c>
      <c r="G41" s="38">
        <v>8.16</v>
      </c>
      <c r="H41" s="38">
        <v>4.79</v>
      </c>
      <c r="I41" s="38">
        <v>4.79</v>
      </c>
      <c r="J41" s="38">
        <v>0</v>
      </c>
      <c r="K41" s="38">
        <v>0.85699999999999998</v>
      </c>
      <c r="L41" s="38">
        <v>8.2000000000000003E-2</v>
      </c>
      <c r="M41" s="38">
        <v>0.28000000000000003</v>
      </c>
      <c r="N41" s="38">
        <v>0.01</v>
      </c>
      <c r="O41" s="38">
        <v>0.50700000000000001</v>
      </c>
      <c r="P41" s="38">
        <v>0</v>
      </c>
      <c r="Q41" s="38">
        <v>0</v>
      </c>
      <c r="R41" s="38">
        <v>0.12</v>
      </c>
    </row>
    <row r="42" spans="2:18" x14ac:dyDescent="0.25">
      <c r="B42" s="14" t="s">
        <v>6</v>
      </c>
      <c r="C42" s="39">
        <v>0.14000000000000001</v>
      </c>
      <c r="D42" s="39">
        <v>0.01</v>
      </c>
      <c r="E42" s="39">
        <v>0.1</v>
      </c>
      <c r="F42" s="39">
        <v>11.31</v>
      </c>
      <c r="G42" s="39">
        <v>11.31</v>
      </c>
      <c r="H42" s="39">
        <v>97.54</v>
      </c>
      <c r="I42" s="39">
        <v>97.54</v>
      </c>
      <c r="J42" s="39">
        <v>0</v>
      </c>
      <c r="K42" s="39">
        <v>0.98699999999999999</v>
      </c>
      <c r="L42" s="39">
        <v>1.0999999999999999E-2</v>
      </c>
      <c r="M42" s="39">
        <v>0</v>
      </c>
      <c r="N42" s="39">
        <v>0</v>
      </c>
      <c r="O42" s="39">
        <v>0.96299999999999997</v>
      </c>
      <c r="P42" s="39">
        <v>0</v>
      </c>
      <c r="Q42" s="39">
        <v>0</v>
      </c>
      <c r="R42" s="39">
        <v>2.5999999999999999E-2</v>
      </c>
    </row>
    <row r="43" spans="2:18" x14ac:dyDescent="0.25">
      <c r="B43" s="22" t="s">
        <v>7</v>
      </c>
      <c r="C43" s="40">
        <v>5.45</v>
      </c>
      <c r="D43" s="40">
        <v>1.62</v>
      </c>
      <c r="E43" s="40">
        <v>2.35</v>
      </c>
      <c r="F43" s="40">
        <v>70.44</v>
      </c>
      <c r="G43" s="40">
        <v>62.93</v>
      </c>
      <c r="H43" s="40">
        <v>20.23</v>
      </c>
      <c r="I43" s="40">
        <v>20.12</v>
      </c>
      <c r="J43" s="40">
        <v>0.15</v>
      </c>
      <c r="K43" s="40">
        <v>0.47099999999999997</v>
      </c>
      <c r="L43" s="40">
        <v>0.192</v>
      </c>
      <c r="M43" s="40">
        <v>0.112</v>
      </c>
      <c r="N43" s="40">
        <v>0.48399999999999999</v>
      </c>
      <c r="O43" s="40">
        <v>6.0000000000000001E-3</v>
      </c>
      <c r="P43" s="40">
        <v>0</v>
      </c>
      <c r="Q43" s="40">
        <v>2E-3</v>
      </c>
      <c r="R43" s="40">
        <v>0.20399999999999999</v>
      </c>
    </row>
    <row r="44" spans="2:18" x14ac:dyDescent="0.25">
      <c r="B44" s="18" t="s">
        <v>8</v>
      </c>
      <c r="C44" s="41">
        <v>5.17</v>
      </c>
      <c r="D44" s="41">
        <v>2.2799999999999998</v>
      </c>
      <c r="E44" s="41">
        <v>2.4700000000000002</v>
      </c>
      <c r="F44" s="41">
        <v>54.4</v>
      </c>
      <c r="G44" s="41">
        <v>51.62</v>
      </c>
      <c r="H44" s="41">
        <v>22.5</v>
      </c>
      <c r="I44" s="41">
        <v>22.5</v>
      </c>
      <c r="J44" s="41">
        <v>0.01</v>
      </c>
      <c r="K44" s="41">
        <v>0.03</v>
      </c>
      <c r="L44" s="41">
        <v>0.20100000000000001</v>
      </c>
      <c r="M44" s="41">
        <v>4.8000000000000001E-2</v>
      </c>
      <c r="N44" s="41">
        <v>0.497</v>
      </c>
      <c r="O44" s="41">
        <v>5.0000000000000001E-3</v>
      </c>
      <c r="P44" s="41">
        <v>2.1000000000000001E-2</v>
      </c>
      <c r="Q44" s="41">
        <v>0</v>
      </c>
      <c r="R44" s="41">
        <v>0.22700000000000001</v>
      </c>
    </row>
    <row r="45" spans="2:18" x14ac:dyDescent="0.25">
      <c r="B45" s="3" t="s">
        <v>33</v>
      </c>
      <c r="C45" s="42">
        <f>AVERAGE(C36:C44)</f>
        <v>3.7544444444444443</v>
      </c>
      <c r="D45" s="42">
        <f t="shared" ref="D45:R45" si="4">AVERAGE(D36:D44)</f>
        <v>0.85555555555555551</v>
      </c>
      <c r="E45" s="42">
        <f t="shared" si="4"/>
        <v>1.1911111111111112</v>
      </c>
      <c r="F45" s="42">
        <f t="shared" si="4"/>
        <v>71.327777777777769</v>
      </c>
      <c r="G45" s="42">
        <f t="shared" si="4"/>
        <v>33.786666666666662</v>
      </c>
      <c r="H45" s="42">
        <f t="shared" si="4"/>
        <v>27.374444444444446</v>
      </c>
      <c r="I45" s="42">
        <f t="shared" si="4"/>
        <v>27.096666666666668</v>
      </c>
      <c r="J45" s="42">
        <f t="shared" si="4"/>
        <v>0.37222222222222218</v>
      </c>
      <c r="K45" s="42">
        <f t="shared" si="4"/>
        <v>0.6624444444444445</v>
      </c>
      <c r="L45" s="42">
        <f t="shared" si="4"/>
        <v>0.12688888888888891</v>
      </c>
      <c r="M45" s="42">
        <f t="shared" si="4"/>
        <v>0.25433333333333336</v>
      </c>
      <c r="N45" s="42">
        <f t="shared" si="4"/>
        <v>0.16855555555555554</v>
      </c>
      <c r="O45" s="42">
        <f t="shared" si="4"/>
        <v>0.31677777777777771</v>
      </c>
      <c r="P45" s="42">
        <f t="shared" si="4"/>
        <v>2.3333333333333335E-3</v>
      </c>
      <c r="Q45" s="42">
        <f t="shared" si="4"/>
        <v>7.7777777777777784E-4</v>
      </c>
      <c r="R45" s="42">
        <f t="shared" si="4"/>
        <v>0.13011111111111112</v>
      </c>
    </row>
    <row r="48" spans="2:18" x14ac:dyDescent="0.25">
      <c r="B48" t="s">
        <v>35</v>
      </c>
    </row>
    <row r="49" spans="2:2" x14ac:dyDescent="0.25">
      <c r="B49" t="s">
        <v>36</v>
      </c>
    </row>
    <row r="50" spans="2:2" x14ac:dyDescent="0.25">
      <c r="B50" t="s">
        <v>37</v>
      </c>
    </row>
    <row r="51" spans="2:2" x14ac:dyDescent="0.25">
      <c r="B51" t="s">
        <v>31</v>
      </c>
    </row>
    <row r="52" spans="2:2" x14ac:dyDescent="0.25">
      <c r="B52" t="s">
        <v>32</v>
      </c>
    </row>
    <row r="53" spans="2:2" x14ac:dyDescent="0.25">
      <c r="B53" t="s">
        <v>30</v>
      </c>
    </row>
    <row r="54" spans="2:2" x14ac:dyDescent="0.25">
      <c r="B54" t="s">
        <v>38</v>
      </c>
    </row>
  </sheetData>
  <mergeCells count="40">
    <mergeCell ref="B1:R1"/>
    <mergeCell ref="T1:Y1"/>
    <mergeCell ref="C2:C3"/>
    <mergeCell ref="D2:D3"/>
    <mergeCell ref="E2:E3"/>
    <mergeCell ref="F2:F3"/>
    <mergeCell ref="G2:G3"/>
    <mergeCell ref="H2:H3"/>
    <mergeCell ref="I2:I3"/>
    <mergeCell ref="J2:J3"/>
    <mergeCell ref="X2:X3"/>
    <mergeCell ref="Y2:Y3"/>
    <mergeCell ref="K2:K3"/>
    <mergeCell ref="L2:R2"/>
    <mergeCell ref="T2:T3"/>
    <mergeCell ref="U2:U3"/>
    <mergeCell ref="B17:R17"/>
    <mergeCell ref="C18:C19"/>
    <mergeCell ref="D18:D19"/>
    <mergeCell ref="E18:E19"/>
    <mergeCell ref="F18:F19"/>
    <mergeCell ref="G18:G19"/>
    <mergeCell ref="H18:H19"/>
    <mergeCell ref="I18:I19"/>
    <mergeCell ref="V2:V3"/>
    <mergeCell ref="W2:W3"/>
    <mergeCell ref="I34:I35"/>
    <mergeCell ref="J34:J35"/>
    <mergeCell ref="K34:K35"/>
    <mergeCell ref="L34:R34"/>
    <mergeCell ref="J18:J19"/>
    <mergeCell ref="K18:K19"/>
    <mergeCell ref="L18:R18"/>
    <mergeCell ref="B33:R33"/>
    <mergeCell ref="C34:C35"/>
    <mergeCell ref="D34:D35"/>
    <mergeCell ref="E34:E35"/>
    <mergeCell ref="F34:F35"/>
    <mergeCell ref="G34:G35"/>
    <mergeCell ref="H34:H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5"/>
  <sheetViews>
    <sheetView topLeftCell="G10" workbookViewId="0">
      <selection activeCell="T16" sqref="T16:T22"/>
    </sheetView>
  </sheetViews>
  <sheetFormatPr defaultRowHeight="15" x14ac:dyDescent="0.25"/>
  <cols>
    <col min="2" max="2" width="29.42578125" customWidth="1"/>
    <col min="3" max="3" width="19.7109375" customWidth="1"/>
    <col min="4" max="4" width="17.5703125" customWidth="1"/>
    <col min="5" max="5" width="20.85546875" customWidth="1"/>
    <col min="6" max="6" width="14.28515625" customWidth="1"/>
    <col min="7" max="7" width="20.85546875" customWidth="1"/>
    <col min="8" max="8" width="11.42578125" customWidth="1"/>
    <col min="9" max="9" width="24.42578125" customWidth="1"/>
    <col min="10" max="10" width="14.140625" customWidth="1"/>
    <col min="12" max="12" width="10.28515625" customWidth="1"/>
    <col min="13" max="14" width="11" customWidth="1"/>
    <col min="15" max="15" width="10.140625" customWidth="1"/>
    <col min="16" max="16" width="12.7109375" customWidth="1"/>
    <col min="20" max="20" width="12.140625" customWidth="1"/>
    <col min="21" max="21" width="18.42578125" customWidth="1"/>
    <col min="22" max="22" width="14.85546875" customWidth="1"/>
    <col min="23" max="23" width="22.7109375" customWidth="1"/>
    <col min="24" max="24" width="13.85546875" customWidth="1"/>
    <col min="25" max="25" width="9.5703125" bestFit="1" customWidth="1"/>
  </cols>
  <sheetData>
    <row r="1" spans="2:25" x14ac:dyDescent="0.25">
      <c r="B1" s="135" t="s">
        <v>26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T1" s="134" t="s">
        <v>34</v>
      </c>
      <c r="U1" s="134"/>
      <c r="V1" s="134"/>
      <c r="W1" s="134"/>
      <c r="X1" s="134"/>
      <c r="Y1" s="134"/>
    </row>
    <row r="2" spans="2:25" x14ac:dyDescent="0.25">
      <c r="B2" s="1" t="s">
        <v>9</v>
      </c>
      <c r="C2" s="134" t="s">
        <v>12</v>
      </c>
      <c r="D2" s="134" t="s">
        <v>10</v>
      </c>
      <c r="E2" s="134" t="s">
        <v>11</v>
      </c>
      <c r="F2" s="134" t="s">
        <v>13</v>
      </c>
      <c r="G2" s="134" t="s">
        <v>15</v>
      </c>
      <c r="H2" s="134" t="s">
        <v>14</v>
      </c>
      <c r="I2" s="134" t="s">
        <v>16</v>
      </c>
      <c r="J2" s="134" t="s">
        <v>29</v>
      </c>
      <c r="K2" s="134" t="s">
        <v>17</v>
      </c>
      <c r="L2" s="134" t="s">
        <v>25</v>
      </c>
      <c r="M2" s="134"/>
      <c r="N2" s="134"/>
      <c r="O2" s="134"/>
      <c r="P2" s="134"/>
      <c r="Q2" s="134"/>
      <c r="R2" s="134"/>
      <c r="T2" s="134" t="s">
        <v>13</v>
      </c>
      <c r="U2" s="134" t="s">
        <v>15</v>
      </c>
      <c r="V2" s="134" t="s">
        <v>14</v>
      </c>
      <c r="W2" s="134" t="s">
        <v>16</v>
      </c>
      <c r="X2" s="134" t="s">
        <v>29</v>
      </c>
      <c r="Y2" s="134" t="s">
        <v>17</v>
      </c>
    </row>
    <row r="3" spans="2:25" x14ac:dyDescent="0.25">
      <c r="C3" s="134"/>
      <c r="D3" s="134"/>
      <c r="E3" s="134"/>
      <c r="F3" s="134"/>
      <c r="G3" s="134"/>
      <c r="H3" s="134"/>
      <c r="I3" s="134"/>
      <c r="J3" s="134"/>
      <c r="K3" s="134"/>
      <c r="L3" s="1" t="s">
        <v>18</v>
      </c>
      <c r="M3" s="1" t="s">
        <v>19</v>
      </c>
      <c r="N3" s="1" t="s">
        <v>20</v>
      </c>
      <c r="O3" s="1" t="s">
        <v>21</v>
      </c>
      <c r="P3" s="1" t="s">
        <v>22</v>
      </c>
      <c r="Q3" s="1" t="s">
        <v>23</v>
      </c>
      <c r="R3" s="1" t="s">
        <v>24</v>
      </c>
      <c r="T3" s="134"/>
      <c r="U3" s="134"/>
      <c r="V3" s="134"/>
      <c r="W3" s="134"/>
      <c r="X3" s="134"/>
      <c r="Y3" s="134"/>
    </row>
    <row r="4" spans="2:25" x14ac:dyDescent="0.25">
      <c r="B4" s="6" t="s">
        <v>0</v>
      </c>
      <c r="C4" s="7">
        <v>977.42</v>
      </c>
      <c r="D4" s="7">
        <v>112.24</v>
      </c>
      <c r="E4" s="7">
        <v>1123.43</v>
      </c>
      <c r="F4" s="33">
        <v>19.100000000000001</v>
      </c>
      <c r="G4" s="33">
        <v>17.63</v>
      </c>
      <c r="H4" s="33">
        <v>7.56</v>
      </c>
      <c r="I4" s="33">
        <v>7.5</v>
      </c>
      <c r="J4" s="33">
        <v>7.0000000000000007E-2</v>
      </c>
      <c r="K4" s="33">
        <v>0.51300000000000001</v>
      </c>
      <c r="L4" s="33">
        <v>0.151</v>
      </c>
      <c r="M4" s="33">
        <v>1.2E-2</v>
      </c>
      <c r="N4" s="33">
        <v>2.1000000000000001E-2</v>
      </c>
      <c r="O4" s="33">
        <v>0.63700000000000001</v>
      </c>
      <c r="P4" s="33">
        <v>0</v>
      </c>
      <c r="Q4" s="33">
        <v>0</v>
      </c>
      <c r="R4" s="33">
        <v>0.17799999999999999</v>
      </c>
      <c r="T4" s="43">
        <f>AVERAGE(F4,F20,F36)</f>
        <v>42.713333333333331</v>
      </c>
      <c r="U4" s="43">
        <f t="shared" ref="U4:Y4" si="0">AVERAGE(G4,G20,G36)</f>
        <v>38.216666666666669</v>
      </c>
      <c r="V4" s="43">
        <f t="shared" si="0"/>
        <v>15.533333333333333</v>
      </c>
      <c r="W4" s="43">
        <f t="shared" si="0"/>
        <v>15.410000000000002</v>
      </c>
      <c r="X4" s="43">
        <f t="shared" si="0"/>
        <v>0.18000000000000002</v>
      </c>
      <c r="Y4" s="43">
        <f t="shared" si="0"/>
        <v>0.39633333333333337</v>
      </c>
    </row>
    <row r="5" spans="2:25" x14ac:dyDescent="0.25">
      <c r="B5" s="8" t="s">
        <v>1</v>
      </c>
      <c r="C5" s="9">
        <v>14611572.300000001</v>
      </c>
      <c r="D5" s="9">
        <v>14606607.76</v>
      </c>
      <c r="E5" s="9">
        <v>30826727.550000001</v>
      </c>
      <c r="F5" s="9">
        <v>8744.89</v>
      </c>
      <c r="G5" s="34">
        <v>88.69</v>
      </c>
      <c r="H5" s="34">
        <v>56.97</v>
      </c>
      <c r="I5" s="34">
        <v>45.5</v>
      </c>
      <c r="J5" s="34">
        <v>22.5</v>
      </c>
      <c r="K5" s="34">
        <v>-0.11600000000000001</v>
      </c>
      <c r="L5" s="34">
        <v>0.219</v>
      </c>
      <c r="M5" s="34">
        <v>0.23799999999999999</v>
      </c>
      <c r="N5" s="34">
        <v>0.22500000000000001</v>
      </c>
      <c r="O5" s="34">
        <v>8.8999999999999996E-2</v>
      </c>
      <c r="P5" s="34">
        <v>0</v>
      </c>
      <c r="Q5" s="34">
        <v>4.0000000000000001E-3</v>
      </c>
      <c r="R5" s="34">
        <v>0.22500000000000001</v>
      </c>
      <c r="T5" s="9">
        <f>AVERAGE(F5,F21,F37)</f>
        <v>3354.81</v>
      </c>
      <c r="U5" s="9">
        <f t="shared" ref="U5:Y12" si="1">AVERAGE(G5,G21,G37)</f>
        <v>81.323333333333338</v>
      </c>
      <c r="V5" s="9">
        <f t="shared" si="1"/>
        <v>42.346666666666664</v>
      </c>
      <c r="W5" s="9">
        <f t="shared" si="1"/>
        <v>35.676666666666669</v>
      </c>
      <c r="X5" s="9">
        <f t="shared" si="1"/>
        <v>13.229999999999999</v>
      </c>
      <c r="Y5" s="9">
        <f t="shared" si="1"/>
        <v>0.122</v>
      </c>
    </row>
    <row r="6" spans="2:25" x14ac:dyDescent="0.25">
      <c r="B6" s="10" t="s">
        <v>2</v>
      </c>
      <c r="C6" s="11">
        <v>1082.9000000000001</v>
      </c>
      <c r="D6" s="11">
        <v>408.98</v>
      </c>
      <c r="E6" s="11">
        <v>11112.72</v>
      </c>
      <c r="F6" s="35">
        <v>60.75</v>
      </c>
      <c r="G6" s="35">
        <v>54.97</v>
      </c>
      <c r="H6" s="35">
        <v>21.93</v>
      </c>
      <c r="I6" s="35">
        <v>21.68</v>
      </c>
      <c r="J6" s="35">
        <v>0.39</v>
      </c>
      <c r="K6" s="35">
        <v>1.4E-2</v>
      </c>
      <c r="L6" s="35">
        <v>0.40799999999999997</v>
      </c>
      <c r="M6" s="35">
        <v>0</v>
      </c>
      <c r="N6" s="35">
        <v>0</v>
      </c>
      <c r="O6" s="35">
        <v>8.5000000000000006E-2</v>
      </c>
      <c r="P6" s="35">
        <v>0</v>
      </c>
      <c r="Q6" s="35">
        <v>1E-3</v>
      </c>
      <c r="R6" s="35">
        <v>0.505</v>
      </c>
      <c r="T6" s="11">
        <f t="shared" ref="T6:T12" si="2">AVERAGE(F6,F22,F38)</f>
        <v>55.026666666666664</v>
      </c>
      <c r="U6" s="11">
        <f t="shared" si="1"/>
        <v>50.426666666666669</v>
      </c>
      <c r="V6" s="11">
        <f t="shared" si="1"/>
        <v>18.133333333333333</v>
      </c>
      <c r="W6" s="11">
        <f t="shared" si="1"/>
        <v>17.926666666666666</v>
      </c>
      <c r="X6" s="11">
        <f t="shared" si="1"/>
        <v>0.33333333333333331</v>
      </c>
      <c r="Y6" s="11">
        <f t="shared" si="1"/>
        <v>5.8000000000000003E-2</v>
      </c>
    </row>
    <row r="7" spans="2:25" x14ac:dyDescent="0.25">
      <c r="B7" s="12" t="s">
        <v>3</v>
      </c>
      <c r="C7" s="13">
        <v>4523819.5599999996</v>
      </c>
      <c r="D7" s="13">
        <v>43082.74</v>
      </c>
      <c r="E7" s="13">
        <v>152924.29</v>
      </c>
      <c r="F7" s="36">
        <v>21.66</v>
      </c>
      <c r="G7" s="36">
        <v>21.66</v>
      </c>
      <c r="H7" s="36">
        <v>9.1199999999999992</v>
      </c>
      <c r="I7" s="36">
        <v>9.1199999999999992</v>
      </c>
      <c r="J7" s="36">
        <v>0</v>
      </c>
      <c r="K7" s="36">
        <v>1</v>
      </c>
      <c r="L7" s="36">
        <v>4.0000000000000001E-3</v>
      </c>
      <c r="M7" s="36">
        <v>0.39900000000000002</v>
      </c>
      <c r="N7" s="36">
        <v>0.2</v>
      </c>
      <c r="O7" s="36">
        <v>0.39700000000000002</v>
      </c>
      <c r="P7" s="36">
        <v>0</v>
      </c>
      <c r="Q7" s="36">
        <v>0</v>
      </c>
      <c r="R7" s="36">
        <v>1E-3</v>
      </c>
      <c r="T7" s="13">
        <f t="shared" si="2"/>
        <v>56.693333333333328</v>
      </c>
      <c r="U7" s="13">
        <f t="shared" si="1"/>
        <v>28.22</v>
      </c>
      <c r="V7" s="13">
        <f t="shared" si="1"/>
        <v>13.79</v>
      </c>
      <c r="W7" s="13">
        <f t="shared" si="1"/>
        <v>12.819999999999999</v>
      </c>
      <c r="X7" s="13">
        <f t="shared" si="1"/>
        <v>1.4366666666666665</v>
      </c>
      <c r="Y7" s="13">
        <f t="shared" si="1"/>
        <v>0.78033333333333343</v>
      </c>
    </row>
    <row r="8" spans="2:25" x14ac:dyDescent="0.25">
      <c r="B8" s="20" t="s">
        <v>4</v>
      </c>
      <c r="C8" s="21">
        <v>4700.0600000000004</v>
      </c>
      <c r="D8" s="21">
        <v>19636.169999999998</v>
      </c>
      <c r="E8" s="21">
        <v>162314.97</v>
      </c>
      <c r="F8" s="37">
        <v>2.12</v>
      </c>
      <c r="G8" s="37">
        <v>2.12</v>
      </c>
      <c r="H8" s="37">
        <v>1.23</v>
      </c>
      <c r="I8" s="37">
        <v>1.23</v>
      </c>
      <c r="J8" s="37">
        <v>0</v>
      </c>
      <c r="K8" s="37">
        <v>0.83599999999999997</v>
      </c>
      <c r="L8" s="37">
        <v>7.9000000000000001E-2</v>
      </c>
      <c r="M8" s="37">
        <v>0.84399999999999997</v>
      </c>
      <c r="N8" s="37">
        <v>1E-3</v>
      </c>
      <c r="O8" s="37">
        <v>0</v>
      </c>
      <c r="P8" s="37">
        <v>0</v>
      </c>
      <c r="Q8" s="37">
        <v>0</v>
      </c>
      <c r="R8" s="37">
        <v>7.4999999999999997E-2</v>
      </c>
      <c r="T8" s="21">
        <f t="shared" si="2"/>
        <v>26.580000000000002</v>
      </c>
      <c r="U8" s="21">
        <f t="shared" si="1"/>
        <v>10.516666666666667</v>
      </c>
      <c r="V8" s="21">
        <f t="shared" si="1"/>
        <v>5.4633333333333338</v>
      </c>
      <c r="W8" s="21">
        <f t="shared" si="1"/>
        <v>5.45</v>
      </c>
      <c r="X8" s="21">
        <f t="shared" si="1"/>
        <v>1.3333333333333334E-2</v>
      </c>
      <c r="Y8" s="21">
        <f t="shared" si="1"/>
        <v>0.85433333333333328</v>
      </c>
    </row>
    <row r="9" spans="2:25" x14ac:dyDescent="0.25">
      <c r="B9" s="16" t="s">
        <v>5</v>
      </c>
      <c r="C9" s="17">
        <v>43271.92</v>
      </c>
      <c r="D9" s="17">
        <v>11617.99</v>
      </c>
      <c r="E9" s="17">
        <v>36282.660000000003</v>
      </c>
      <c r="F9" s="38">
        <v>22.67</v>
      </c>
      <c r="G9" s="38">
        <v>22.67</v>
      </c>
      <c r="H9" s="38">
        <v>10.67</v>
      </c>
      <c r="I9" s="38">
        <v>10.67</v>
      </c>
      <c r="J9" s="38">
        <v>0</v>
      </c>
      <c r="K9" s="38">
        <v>0.46800000000000003</v>
      </c>
      <c r="L9" s="38">
        <v>9.4E-2</v>
      </c>
      <c r="M9" s="38">
        <v>0.189</v>
      </c>
      <c r="N9" s="38">
        <v>4.9000000000000002E-2</v>
      </c>
      <c r="O9" s="38">
        <v>0.58399999999999996</v>
      </c>
      <c r="P9" s="38">
        <v>0</v>
      </c>
      <c r="Q9" s="38">
        <v>0</v>
      </c>
      <c r="R9" s="38">
        <v>8.5000000000000006E-2</v>
      </c>
      <c r="T9" s="17">
        <f t="shared" si="2"/>
        <v>1375.08</v>
      </c>
      <c r="U9" s="17">
        <f t="shared" si="1"/>
        <v>24.733333333333334</v>
      </c>
      <c r="V9" s="17">
        <f t="shared" si="1"/>
        <v>11.366666666666667</v>
      </c>
      <c r="W9" s="17">
        <f t="shared" si="1"/>
        <v>11.01</v>
      </c>
      <c r="X9" s="17">
        <f t="shared" si="1"/>
        <v>0.46333333333333332</v>
      </c>
      <c r="Y9" s="17">
        <f t="shared" si="1"/>
        <v>0.48666666666666664</v>
      </c>
    </row>
    <row r="10" spans="2:25" x14ac:dyDescent="0.25">
      <c r="B10" s="14" t="s">
        <v>6</v>
      </c>
      <c r="C10" s="15">
        <v>457.05</v>
      </c>
      <c r="D10" s="15">
        <v>33.42</v>
      </c>
      <c r="E10" s="15">
        <v>477.47</v>
      </c>
      <c r="F10" s="39">
        <v>1.81</v>
      </c>
      <c r="G10" s="39">
        <v>1.78</v>
      </c>
      <c r="H10" s="39">
        <v>0.91</v>
      </c>
      <c r="I10" s="39">
        <v>0.91</v>
      </c>
      <c r="J10" s="39">
        <v>0</v>
      </c>
      <c r="K10" s="39">
        <v>0.97799999999999998</v>
      </c>
      <c r="L10" s="39">
        <v>0.84799999999999998</v>
      </c>
      <c r="M10" s="39">
        <v>2.3E-2</v>
      </c>
      <c r="N10" s="39">
        <v>0.01</v>
      </c>
      <c r="O10" s="39">
        <v>4.9000000000000002E-2</v>
      </c>
      <c r="P10" s="39">
        <v>0</v>
      </c>
      <c r="Q10" s="39">
        <v>0</v>
      </c>
      <c r="R10" s="39">
        <v>7.0000000000000007E-2</v>
      </c>
      <c r="T10" s="97">
        <f t="shared" si="2"/>
        <v>35.65</v>
      </c>
      <c r="U10" s="97">
        <f t="shared" si="1"/>
        <v>35.46</v>
      </c>
      <c r="V10" s="97">
        <f t="shared" si="1"/>
        <v>7.0433333333333339</v>
      </c>
      <c r="W10" s="97">
        <f t="shared" si="1"/>
        <v>7.0369999999999999</v>
      </c>
      <c r="X10" s="97">
        <f t="shared" si="1"/>
        <v>6.6666666666666671E-3</v>
      </c>
      <c r="Y10" s="97">
        <f t="shared" si="1"/>
        <v>0.65899999999999992</v>
      </c>
    </row>
    <row r="11" spans="2:25" x14ac:dyDescent="0.25">
      <c r="B11" s="22" t="s">
        <v>7</v>
      </c>
      <c r="C11" s="23">
        <v>20802639.399999999</v>
      </c>
      <c r="D11" s="23">
        <v>21588033.370000001</v>
      </c>
      <c r="E11" s="23">
        <v>41261847.560000002</v>
      </c>
      <c r="F11" s="23">
        <v>7128.61</v>
      </c>
      <c r="G11" s="40">
        <v>70.61</v>
      </c>
      <c r="H11" s="40">
        <v>46.51</v>
      </c>
      <c r="I11" s="40">
        <v>34.97</v>
      </c>
      <c r="J11" s="40">
        <v>18.53</v>
      </c>
      <c r="K11" s="40">
        <v>-0.20899999999999999</v>
      </c>
      <c r="L11" s="40">
        <v>0.17599999999999999</v>
      </c>
      <c r="M11" s="40">
        <v>0.59899999999999998</v>
      </c>
      <c r="N11" s="40">
        <v>1.6E-2</v>
      </c>
      <c r="O11" s="40">
        <v>1.0999999999999999E-2</v>
      </c>
      <c r="P11" s="40">
        <v>0</v>
      </c>
      <c r="Q11" s="40">
        <v>2E-3</v>
      </c>
      <c r="R11" s="40">
        <v>0.19600000000000001</v>
      </c>
      <c r="T11" s="98">
        <f t="shared" si="2"/>
        <v>2793.0166666666664</v>
      </c>
      <c r="U11" s="98">
        <f t="shared" si="1"/>
        <v>66.36666666666666</v>
      </c>
      <c r="V11" s="98">
        <f t="shared" si="1"/>
        <v>35.083333333333336</v>
      </c>
      <c r="W11" s="98">
        <f t="shared" si="1"/>
        <v>28.3</v>
      </c>
      <c r="X11" s="98">
        <f t="shared" si="1"/>
        <v>11.356666666666667</v>
      </c>
      <c r="Y11" s="98">
        <f t="shared" si="1"/>
        <v>0.46799999999999997</v>
      </c>
    </row>
    <row r="12" spans="2:25" x14ac:dyDescent="0.25">
      <c r="B12" s="18" t="s">
        <v>8</v>
      </c>
      <c r="C12" s="19">
        <v>11321.52</v>
      </c>
      <c r="D12" s="19">
        <v>1202.99</v>
      </c>
      <c r="E12" s="19">
        <v>34641.03</v>
      </c>
      <c r="F12" s="41">
        <v>23.59</v>
      </c>
      <c r="G12" s="41">
        <v>2.33</v>
      </c>
      <c r="H12" s="41">
        <v>1</v>
      </c>
      <c r="I12" s="41">
        <v>0.85</v>
      </c>
      <c r="J12" s="41">
        <v>0.15</v>
      </c>
      <c r="K12" s="41">
        <v>0.309</v>
      </c>
      <c r="L12" s="41">
        <v>0.32</v>
      </c>
      <c r="M12" s="41">
        <v>0.01</v>
      </c>
      <c r="N12" s="41">
        <v>0.13200000000000001</v>
      </c>
      <c r="O12" s="41">
        <v>3.2000000000000001E-2</v>
      </c>
      <c r="P12" s="41">
        <v>2.3E-2</v>
      </c>
      <c r="Q12" s="41">
        <v>7.0000000000000007E-2</v>
      </c>
      <c r="R12" s="41">
        <v>0.47699999999999998</v>
      </c>
      <c r="T12" s="19">
        <f t="shared" si="2"/>
        <v>350.01333333333332</v>
      </c>
      <c r="U12" s="19">
        <f t="shared" si="1"/>
        <v>204.09666666666666</v>
      </c>
      <c r="V12" s="19">
        <f t="shared" si="1"/>
        <v>44.68</v>
      </c>
      <c r="W12" s="19">
        <f t="shared" si="1"/>
        <v>44.106666666666662</v>
      </c>
      <c r="X12" s="19">
        <f t="shared" si="1"/>
        <v>3.9033333333333329</v>
      </c>
      <c r="Y12" s="19">
        <f t="shared" si="1"/>
        <v>0.21666666666666665</v>
      </c>
    </row>
    <row r="13" spans="2:25" x14ac:dyDescent="0.25">
      <c r="B13" s="3" t="s">
        <v>33</v>
      </c>
      <c r="C13" s="4">
        <f>AVERAGE(C4:C12)</f>
        <v>4444426.9033333333</v>
      </c>
      <c r="D13" s="4">
        <f t="shared" ref="D13:R13" si="3">AVERAGE(D4:D12)</f>
        <v>4030081.74</v>
      </c>
      <c r="E13" s="4">
        <f t="shared" si="3"/>
        <v>8054161.2977777785</v>
      </c>
      <c r="F13" s="4">
        <f t="shared" si="3"/>
        <v>1780.5777777777778</v>
      </c>
      <c r="G13" s="4">
        <f t="shared" si="3"/>
        <v>31.384444444444441</v>
      </c>
      <c r="H13" s="4">
        <f t="shared" si="3"/>
        <v>17.322222222222223</v>
      </c>
      <c r="I13" s="4">
        <f t="shared" si="3"/>
        <v>14.714444444444446</v>
      </c>
      <c r="J13" s="4">
        <f t="shared" si="3"/>
        <v>4.6266666666666669</v>
      </c>
      <c r="K13" s="4">
        <f t="shared" si="3"/>
        <v>0.4214444444444444</v>
      </c>
      <c r="L13" s="4">
        <f t="shared" si="3"/>
        <v>0.25544444444444442</v>
      </c>
      <c r="M13" s="4">
        <f t="shared" si="3"/>
        <v>0.25711111111111107</v>
      </c>
      <c r="N13" s="4">
        <f t="shared" si="3"/>
        <v>7.2666666666666671E-2</v>
      </c>
      <c r="O13" s="4">
        <f t="shared" si="3"/>
        <v>0.20933333333333329</v>
      </c>
      <c r="P13" s="4">
        <f t="shared" si="3"/>
        <v>2.5555555555555557E-3</v>
      </c>
      <c r="Q13" s="4">
        <f t="shared" si="3"/>
        <v>8.5555555555555576E-3</v>
      </c>
      <c r="R13" s="4">
        <f t="shared" si="3"/>
        <v>0.20133333333333331</v>
      </c>
    </row>
    <row r="14" spans="2:25" x14ac:dyDescent="0.25">
      <c r="C14" s="2"/>
      <c r="D14" s="2"/>
      <c r="E14" s="2"/>
      <c r="F14" s="2"/>
    </row>
    <row r="15" spans="2:25" x14ac:dyDescent="0.25">
      <c r="C15" s="2"/>
      <c r="D15" s="2"/>
      <c r="E15" s="2"/>
      <c r="F15" s="2"/>
    </row>
    <row r="16" spans="2:25" x14ac:dyDescent="0.25">
      <c r="C16" s="2"/>
      <c r="D16" s="2"/>
      <c r="E16" s="2"/>
      <c r="F16" s="2"/>
      <c r="T16" t="s">
        <v>35</v>
      </c>
    </row>
    <row r="17" spans="2:20" x14ac:dyDescent="0.25">
      <c r="B17" s="135" t="s">
        <v>28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T17" t="s">
        <v>36</v>
      </c>
    </row>
    <row r="18" spans="2:20" x14ac:dyDescent="0.25">
      <c r="B18" s="1" t="s">
        <v>9</v>
      </c>
      <c r="C18" s="134" t="s">
        <v>12</v>
      </c>
      <c r="D18" s="134" t="s">
        <v>10</v>
      </c>
      <c r="E18" s="134" t="s">
        <v>11</v>
      </c>
      <c r="F18" s="134" t="s">
        <v>13</v>
      </c>
      <c r="G18" s="134" t="s">
        <v>15</v>
      </c>
      <c r="H18" s="134" t="s">
        <v>14</v>
      </c>
      <c r="I18" s="134" t="s">
        <v>16</v>
      </c>
      <c r="J18" s="134" t="s">
        <v>29</v>
      </c>
      <c r="K18" s="134" t="s">
        <v>17</v>
      </c>
      <c r="L18" s="134" t="s">
        <v>25</v>
      </c>
      <c r="M18" s="134"/>
      <c r="N18" s="134"/>
      <c r="O18" s="134"/>
      <c r="P18" s="134"/>
      <c r="Q18" s="134"/>
      <c r="R18" s="134"/>
      <c r="T18" t="s">
        <v>37</v>
      </c>
    </row>
    <row r="19" spans="2:20" x14ac:dyDescent="0.25">
      <c r="C19" s="134"/>
      <c r="D19" s="134"/>
      <c r="E19" s="134"/>
      <c r="F19" s="134"/>
      <c r="G19" s="134"/>
      <c r="H19" s="134"/>
      <c r="I19" s="134"/>
      <c r="J19" s="134"/>
      <c r="K19" s="134"/>
      <c r="L19" s="1" t="s">
        <v>18</v>
      </c>
      <c r="M19" s="1" t="s">
        <v>19</v>
      </c>
      <c r="N19" s="1" t="s">
        <v>20</v>
      </c>
      <c r="O19" s="1" t="s">
        <v>21</v>
      </c>
      <c r="P19" s="1" t="s">
        <v>22</v>
      </c>
      <c r="Q19" s="1" t="s">
        <v>23</v>
      </c>
      <c r="R19" s="1" t="s">
        <v>24</v>
      </c>
      <c r="T19" t="s">
        <v>31</v>
      </c>
    </row>
    <row r="20" spans="2:20" x14ac:dyDescent="0.25">
      <c r="B20" s="6" t="s">
        <v>0</v>
      </c>
      <c r="C20" s="33">
        <v>286.98</v>
      </c>
      <c r="D20" s="33">
        <v>123.04</v>
      </c>
      <c r="E20" s="7">
        <v>1768.23</v>
      </c>
      <c r="F20" s="33">
        <v>33.229999999999997</v>
      </c>
      <c r="G20" s="33">
        <v>28.1</v>
      </c>
      <c r="H20" s="33">
        <v>12.85</v>
      </c>
      <c r="I20" s="33">
        <v>12.79</v>
      </c>
      <c r="J20" s="33">
        <v>0.08</v>
      </c>
      <c r="K20" s="33">
        <v>0.27</v>
      </c>
      <c r="L20" s="33">
        <v>1.9E-2</v>
      </c>
      <c r="M20" s="33">
        <v>9.8000000000000004E-2</v>
      </c>
      <c r="N20" s="33">
        <v>0.82099999999999995</v>
      </c>
      <c r="O20" s="33">
        <v>0.05</v>
      </c>
      <c r="P20" s="33">
        <v>0</v>
      </c>
      <c r="Q20" s="33">
        <v>0</v>
      </c>
      <c r="R20" s="33">
        <v>1.2E-2</v>
      </c>
      <c r="T20" t="s">
        <v>32</v>
      </c>
    </row>
    <row r="21" spans="2:20" x14ac:dyDescent="0.25">
      <c r="B21" s="8" t="s">
        <v>1</v>
      </c>
      <c r="C21" s="9">
        <v>8332.86</v>
      </c>
      <c r="D21" s="9">
        <v>5442.83</v>
      </c>
      <c r="E21" s="9">
        <v>10995.99</v>
      </c>
      <c r="F21" s="34">
        <v>182.7</v>
      </c>
      <c r="G21" s="34">
        <v>45.65</v>
      </c>
      <c r="H21" s="34">
        <v>17.579999999999998</v>
      </c>
      <c r="I21" s="34">
        <v>17.07</v>
      </c>
      <c r="J21" s="34">
        <v>0.67</v>
      </c>
      <c r="K21" s="34">
        <v>0.314</v>
      </c>
      <c r="L21" s="34">
        <v>3.5999999999999997E-2</v>
      </c>
      <c r="M21" s="34">
        <v>0.42199999999999999</v>
      </c>
      <c r="N21" s="34">
        <v>0.47</v>
      </c>
      <c r="O21" s="34">
        <v>6.0999999999999999E-2</v>
      </c>
      <c r="P21" s="34">
        <v>0</v>
      </c>
      <c r="Q21" s="34">
        <v>0</v>
      </c>
      <c r="R21" s="34">
        <v>1.0999999999999999E-2</v>
      </c>
      <c r="T21" t="s">
        <v>30</v>
      </c>
    </row>
    <row r="22" spans="2:20" x14ac:dyDescent="0.25">
      <c r="B22" s="10" t="s">
        <v>2</v>
      </c>
      <c r="C22" s="35">
        <v>1.37</v>
      </c>
      <c r="D22" s="35">
        <v>0.42</v>
      </c>
      <c r="E22" s="35">
        <v>4.32</v>
      </c>
      <c r="F22" s="35">
        <v>13.51</v>
      </c>
      <c r="G22" s="35">
        <v>13.51</v>
      </c>
      <c r="H22" s="35">
        <v>7.15</v>
      </c>
      <c r="I22" s="35">
        <v>7.15</v>
      </c>
      <c r="J22" s="35">
        <v>0</v>
      </c>
      <c r="K22" s="35">
        <v>0.14699999999999999</v>
      </c>
      <c r="L22" s="35">
        <v>0.45300000000000001</v>
      </c>
      <c r="M22" s="35">
        <v>5.2999999999999999E-2</v>
      </c>
      <c r="N22" s="35">
        <v>0</v>
      </c>
      <c r="O22" s="35">
        <v>7.3999999999999996E-2</v>
      </c>
      <c r="P22" s="35">
        <v>0</v>
      </c>
      <c r="Q22" s="35">
        <v>3.0000000000000001E-3</v>
      </c>
      <c r="R22" s="35">
        <v>0.41699999999999998</v>
      </c>
      <c r="T22" t="s">
        <v>38</v>
      </c>
    </row>
    <row r="23" spans="2:20" x14ac:dyDescent="0.25">
      <c r="B23" s="12" t="s">
        <v>3</v>
      </c>
      <c r="C23" s="36">
        <v>370807.19</v>
      </c>
      <c r="D23" s="36">
        <v>61361.05</v>
      </c>
      <c r="E23" s="36">
        <v>222896.07</v>
      </c>
      <c r="F23" s="36">
        <v>24.71</v>
      </c>
      <c r="G23" s="36">
        <v>24.71</v>
      </c>
      <c r="H23" s="36">
        <v>8.43</v>
      </c>
      <c r="I23" s="36">
        <v>8.43</v>
      </c>
      <c r="J23" s="36">
        <v>0</v>
      </c>
      <c r="K23" s="36">
        <v>0.89</v>
      </c>
      <c r="L23" s="36">
        <v>2.5999999999999999E-2</v>
      </c>
      <c r="M23" s="36">
        <v>0.47099999999999997</v>
      </c>
      <c r="N23" s="36">
        <v>0.246</v>
      </c>
      <c r="O23" s="36">
        <v>0.253</v>
      </c>
      <c r="P23" s="36">
        <v>0</v>
      </c>
      <c r="Q23" s="36">
        <v>0</v>
      </c>
      <c r="R23" s="36">
        <v>4.0000000000000001E-3</v>
      </c>
    </row>
    <row r="24" spans="2:20" x14ac:dyDescent="0.25">
      <c r="B24" s="20" t="s">
        <v>4</v>
      </c>
      <c r="C24" s="21">
        <v>56971.51</v>
      </c>
      <c r="D24" s="21">
        <v>5717.9</v>
      </c>
      <c r="E24" s="21">
        <v>12200.83</v>
      </c>
      <c r="F24" s="37">
        <v>58.09</v>
      </c>
      <c r="G24" s="37">
        <v>9.9</v>
      </c>
      <c r="H24" s="37">
        <v>5.42</v>
      </c>
      <c r="I24" s="37">
        <v>5.38</v>
      </c>
      <c r="J24" s="37">
        <v>0.04</v>
      </c>
      <c r="K24" s="37">
        <v>0.753</v>
      </c>
      <c r="L24" s="37">
        <v>3.9E-2</v>
      </c>
      <c r="M24" s="37">
        <v>5.6000000000000001E-2</v>
      </c>
      <c r="N24" s="37">
        <v>3.5999999999999997E-2</v>
      </c>
      <c r="O24" s="37">
        <v>0.82499999999999996</v>
      </c>
      <c r="P24" s="37">
        <v>0</v>
      </c>
      <c r="Q24" s="37">
        <v>1.2E-2</v>
      </c>
      <c r="R24" s="37">
        <v>3.1E-2</v>
      </c>
    </row>
    <row r="25" spans="2:20" x14ac:dyDescent="0.25">
      <c r="B25" s="16" t="s">
        <v>5</v>
      </c>
      <c r="C25" s="17">
        <v>31618.240000000002</v>
      </c>
      <c r="D25" s="17">
        <v>14739.55</v>
      </c>
      <c r="E25" s="17">
        <v>44797.55</v>
      </c>
      <c r="F25" s="17">
        <v>4087.47</v>
      </c>
      <c r="G25" s="38">
        <v>36.43</v>
      </c>
      <c r="H25" s="38">
        <v>15.21</v>
      </c>
      <c r="I25" s="38">
        <v>14.14</v>
      </c>
      <c r="J25" s="38">
        <v>1.39</v>
      </c>
      <c r="K25" s="38">
        <v>6.8000000000000005E-2</v>
      </c>
      <c r="L25" s="38">
        <v>7.8E-2</v>
      </c>
      <c r="M25" s="38">
        <v>0.70399999999999996</v>
      </c>
      <c r="N25" s="38">
        <v>3.0000000000000001E-3</v>
      </c>
      <c r="O25" s="38">
        <v>0.18099999999999999</v>
      </c>
      <c r="P25" s="38">
        <v>0</v>
      </c>
      <c r="Q25" s="38">
        <v>0</v>
      </c>
      <c r="R25" s="38">
        <v>3.5000000000000003E-2</v>
      </c>
    </row>
    <row r="26" spans="2:20" x14ac:dyDescent="0.25">
      <c r="B26" s="14" t="s">
        <v>6</v>
      </c>
      <c r="C26" s="39">
        <v>68.19</v>
      </c>
      <c r="D26" s="39">
        <v>24.15</v>
      </c>
      <c r="E26" s="39">
        <v>503.33</v>
      </c>
      <c r="F26" s="39">
        <v>103.83</v>
      </c>
      <c r="G26" s="39">
        <v>103.55</v>
      </c>
      <c r="H26" s="39">
        <v>19.760000000000002</v>
      </c>
      <c r="I26" s="39">
        <v>19.75</v>
      </c>
      <c r="J26" s="39">
        <v>0.01</v>
      </c>
      <c r="K26" s="39">
        <v>0.63300000000000001</v>
      </c>
      <c r="L26" s="39">
        <v>0.16600000000000001</v>
      </c>
      <c r="M26" s="39">
        <v>0.24099999999999999</v>
      </c>
      <c r="N26" s="39">
        <v>0.56899999999999995</v>
      </c>
      <c r="O26" s="39">
        <v>2E-3</v>
      </c>
      <c r="P26" s="39">
        <v>0</v>
      </c>
      <c r="Q26" s="39">
        <v>0</v>
      </c>
      <c r="R26" s="39">
        <v>2.1999999999999999E-2</v>
      </c>
    </row>
    <row r="27" spans="2:20" x14ac:dyDescent="0.25">
      <c r="B27" s="22" t="s">
        <v>7</v>
      </c>
      <c r="C27" s="23">
        <v>4351.21</v>
      </c>
      <c r="D27" s="23">
        <v>1334.66</v>
      </c>
      <c r="E27" s="23">
        <v>2659.18</v>
      </c>
      <c r="F27" s="40">
        <v>30.1</v>
      </c>
      <c r="G27" s="40">
        <v>27.68</v>
      </c>
      <c r="H27" s="40">
        <v>11.81</v>
      </c>
      <c r="I27" s="40">
        <v>11.69</v>
      </c>
      <c r="J27" s="40">
        <v>0.15</v>
      </c>
      <c r="K27" s="40">
        <v>0.73699999999999999</v>
      </c>
      <c r="L27" s="40">
        <v>1.0999999999999999E-2</v>
      </c>
      <c r="M27" s="40">
        <v>0.14099999999999999</v>
      </c>
      <c r="N27" s="40">
        <v>0.84199999999999997</v>
      </c>
      <c r="O27" s="40">
        <v>0</v>
      </c>
      <c r="P27" s="40">
        <v>0</v>
      </c>
      <c r="Q27" s="40">
        <v>0</v>
      </c>
      <c r="R27" s="40">
        <v>6.0000000000000001E-3</v>
      </c>
    </row>
    <row r="28" spans="2:20" x14ac:dyDescent="0.25">
      <c r="B28" s="18" t="s">
        <v>8</v>
      </c>
      <c r="C28" s="19">
        <v>15652.7</v>
      </c>
      <c r="D28" s="19">
        <v>13561.51</v>
      </c>
      <c r="E28" s="19">
        <v>78591.899999999994</v>
      </c>
      <c r="F28" s="41">
        <v>578.21</v>
      </c>
      <c r="G28" s="41">
        <v>256.76</v>
      </c>
      <c r="H28" s="41">
        <v>57.26</v>
      </c>
      <c r="I28" s="41">
        <v>56.84</v>
      </c>
      <c r="J28" s="41">
        <v>1.38</v>
      </c>
      <c r="K28" s="41">
        <v>0.379</v>
      </c>
      <c r="L28" s="41">
        <v>0.09</v>
      </c>
      <c r="M28" s="41">
        <v>0.74199999999999999</v>
      </c>
      <c r="N28" s="41">
        <v>0.06</v>
      </c>
      <c r="O28" s="41">
        <v>2.5999999999999999E-2</v>
      </c>
      <c r="P28" s="41">
        <v>0.02</v>
      </c>
      <c r="Q28" s="41">
        <v>0</v>
      </c>
      <c r="R28" s="41">
        <v>0.08</v>
      </c>
    </row>
    <row r="29" spans="2:20" x14ac:dyDescent="0.25">
      <c r="B29" s="3" t="s">
        <v>33</v>
      </c>
      <c r="C29" s="4">
        <f>AVERAGE(C20:C28)</f>
        <v>54232.250000000007</v>
      </c>
      <c r="D29" s="4">
        <f t="shared" ref="D29:R29" si="4">AVERAGE(D20:D28)</f>
        <v>11367.234444444442</v>
      </c>
      <c r="E29" s="4">
        <f t="shared" si="4"/>
        <v>41601.933333333334</v>
      </c>
      <c r="F29" s="4">
        <f t="shared" si="4"/>
        <v>567.98333333333335</v>
      </c>
      <c r="G29" s="4">
        <f t="shared" si="4"/>
        <v>60.698888888888888</v>
      </c>
      <c r="H29" s="4">
        <f t="shared" si="4"/>
        <v>17.274444444444445</v>
      </c>
      <c r="I29" s="4">
        <f t="shared" si="4"/>
        <v>17.026666666666667</v>
      </c>
      <c r="J29" s="4">
        <f t="shared" si="4"/>
        <v>0.41333333333333327</v>
      </c>
      <c r="K29" s="4">
        <f t="shared" si="4"/>
        <v>0.46566666666666673</v>
      </c>
      <c r="L29" s="4">
        <f t="shared" si="4"/>
        <v>0.10200000000000001</v>
      </c>
      <c r="M29" s="4">
        <f t="shared" si="4"/>
        <v>0.32533333333333331</v>
      </c>
      <c r="N29" s="4">
        <f t="shared" si="4"/>
        <v>0.3385555555555555</v>
      </c>
      <c r="O29" s="4">
        <f t="shared" si="4"/>
        <v>0.16355555555555557</v>
      </c>
      <c r="P29" s="4">
        <f t="shared" si="4"/>
        <v>2.2222222222222222E-3</v>
      </c>
      <c r="Q29" s="4">
        <f t="shared" si="4"/>
        <v>1.6666666666666666E-3</v>
      </c>
      <c r="R29" s="4">
        <f t="shared" si="4"/>
        <v>6.8666666666666668E-2</v>
      </c>
    </row>
    <row r="30" spans="2:20" x14ac:dyDescent="0.25">
      <c r="C30" s="2"/>
      <c r="D30" s="2"/>
      <c r="E30" s="2"/>
      <c r="F30" s="2"/>
    </row>
    <row r="31" spans="2:20" x14ac:dyDescent="0.25">
      <c r="C31" s="2"/>
      <c r="D31" s="2"/>
      <c r="E31" s="2"/>
      <c r="F31" s="2"/>
    </row>
    <row r="32" spans="2:20" x14ac:dyDescent="0.25">
      <c r="C32" s="2"/>
      <c r="D32" s="2"/>
      <c r="E32" s="2"/>
      <c r="F32" s="2"/>
    </row>
    <row r="33" spans="2:18" x14ac:dyDescent="0.25">
      <c r="B33" s="135" t="s">
        <v>27</v>
      </c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</row>
    <row r="34" spans="2:18" x14ac:dyDescent="0.25">
      <c r="B34" s="1" t="s">
        <v>9</v>
      </c>
      <c r="C34" s="134" t="s">
        <v>12</v>
      </c>
      <c r="D34" s="134" t="s">
        <v>10</v>
      </c>
      <c r="E34" s="134" t="s">
        <v>11</v>
      </c>
      <c r="F34" s="134" t="s">
        <v>13</v>
      </c>
      <c r="G34" s="134" t="s">
        <v>15</v>
      </c>
      <c r="H34" s="134" t="s">
        <v>14</v>
      </c>
      <c r="I34" s="134" t="s">
        <v>16</v>
      </c>
      <c r="J34" s="134" t="s">
        <v>29</v>
      </c>
      <c r="K34" s="134" t="s">
        <v>17</v>
      </c>
      <c r="L34" s="134" t="s">
        <v>25</v>
      </c>
      <c r="M34" s="134"/>
      <c r="N34" s="134"/>
      <c r="O34" s="134"/>
      <c r="P34" s="134"/>
      <c r="Q34" s="134"/>
      <c r="R34" s="134"/>
    </row>
    <row r="35" spans="2:18" x14ac:dyDescent="0.25">
      <c r="C35" s="134"/>
      <c r="D35" s="134"/>
      <c r="E35" s="134"/>
      <c r="F35" s="134"/>
      <c r="G35" s="134"/>
      <c r="H35" s="134"/>
      <c r="I35" s="134"/>
      <c r="J35" s="134"/>
      <c r="K35" s="134"/>
      <c r="L35" s="1" t="s">
        <v>18</v>
      </c>
      <c r="M35" s="1" t="s">
        <v>19</v>
      </c>
      <c r="N35" s="1" t="s">
        <v>20</v>
      </c>
      <c r="O35" s="1" t="s">
        <v>21</v>
      </c>
      <c r="P35" s="1" t="s">
        <v>22</v>
      </c>
      <c r="Q35" s="1" t="s">
        <v>23</v>
      </c>
      <c r="R35" s="1" t="s">
        <v>24</v>
      </c>
    </row>
    <row r="36" spans="2:18" x14ac:dyDescent="0.25">
      <c r="B36" s="6" t="s">
        <v>0</v>
      </c>
      <c r="C36" s="33">
        <v>55.63</v>
      </c>
      <c r="D36" s="33">
        <v>25.52</v>
      </c>
      <c r="E36" s="33">
        <v>229.23</v>
      </c>
      <c r="F36" s="33">
        <v>75.81</v>
      </c>
      <c r="G36" s="33">
        <v>68.92</v>
      </c>
      <c r="H36" s="33">
        <v>26.19</v>
      </c>
      <c r="I36" s="33">
        <v>25.94</v>
      </c>
      <c r="J36" s="33">
        <v>0.39</v>
      </c>
      <c r="K36" s="33">
        <v>0.40600000000000003</v>
      </c>
      <c r="L36" s="33">
        <v>0.26600000000000001</v>
      </c>
      <c r="M36" s="33">
        <v>0.221</v>
      </c>
      <c r="N36" s="33">
        <v>1.7999999999999999E-2</v>
      </c>
      <c r="O36" s="33">
        <v>0.33200000000000002</v>
      </c>
      <c r="P36" s="33">
        <v>0</v>
      </c>
      <c r="Q36" s="33">
        <v>0</v>
      </c>
      <c r="R36" s="33">
        <v>0.16300000000000001</v>
      </c>
    </row>
    <row r="37" spans="2:18" x14ac:dyDescent="0.25">
      <c r="B37" s="8" t="s">
        <v>1</v>
      </c>
      <c r="C37" s="9">
        <v>7326.26</v>
      </c>
      <c r="D37" s="9">
        <v>6295.56</v>
      </c>
      <c r="E37" s="9">
        <v>15272.31</v>
      </c>
      <c r="F37" s="9">
        <v>1136.8399999999999</v>
      </c>
      <c r="G37" s="34">
        <v>109.63</v>
      </c>
      <c r="H37" s="34">
        <v>52.49</v>
      </c>
      <c r="I37" s="34">
        <v>44.46</v>
      </c>
      <c r="J37" s="34">
        <v>16.52</v>
      </c>
      <c r="K37" s="34">
        <v>0.16800000000000001</v>
      </c>
      <c r="L37" s="34">
        <v>0.193</v>
      </c>
      <c r="M37" s="34">
        <v>0.11</v>
      </c>
      <c r="N37" s="34">
        <v>0.48899999999999999</v>
      </c>
      <c r="O37" s="34">
        <v>5.0000000000000001E-3</v>
      </c>
      <c r="P37" s="34">
        <v>0</v>
      </c>
      <c r="Q37" s="34">
        <v>3.0000000000000001E-3</v>
      </c>
      <c r="R37" s="34">
        <v>0.2</v>
      </c>
    </row>
    <row r="38" spans="2:18" x14ac:dyDescent="0.25">
      <c r="B38" s="10" t="s">
        <v>2</v>
      </c>
      <c r="C38" s="35">
        <v>510.89</v>
      </c>
      <c r="D38" s="35">
        <v>440.2</v>
      </c>
      <c r="E38" s="11">
        <v>2597.4699999999998</v>
      </c>
      <c r="F38" s="35">
        <v>90.82</v>
      </c>
      <c r="G38" s="35">
        <v>82.8</v>
      </c>
      <c r="H38" s="35">
        <v>25.32</v>
      </c>
      <c r="I38" s="35">
        <v>24.95</v>
      </c>
      <c r="J38" s="35">
        <v>0.61</v>
      </c>
      <c r="K38" s="35">
        <v>1.2999999999999999E-2</v>
      </c>
      <c r="L38" s="35">
        <v>1.4999999999999999E-2</v>
      </c>
      <c r="M38" s="35">
        <v>0</v>
      </c>
      <c r="N38" s="35">
        <v>0</v>
      </c>
      <c r="O38" s="35">
        <v>0.96799999999999997</v>
      </c>
      <c r="P38" s="35">
        <v>0</v>
      </c>
      <c r="Q38" s="35">
        <v>0</v>
      </c>
      <c r="R38" s="35">
        <v>0.17</v>
      </c>
    </row>
    <row r="39" spans="2:18" x14ac:dyDescent="0.25">
      <c r="B39" s="12" t="s">
        <v>3</v>
      </c>
      <c r="C39" s="36">
        <v>56.88</v>
      </c>
      <c r="D39" s="36">
        <v>27.73</v>
      </c>
      <c r="E39" s="36">
        <v>53.72</v>
      </c>
      <c r="F39" s="36">
        <v>123.71</v>
      </c>
      <c r="G39" s="36">
        <v>38.29</v>
      </c>
      <c r="H39" s="36">
        <v>23.82</v>
      </c>
      <c r="I39" s="36">
        <v>20.91</v>
      </c>
      <c r="J39" s="36">
        <v>4.3099999999999996</v>
      </c>
      <c r="K39" s="36">
        <v>0.45100000000000001</v>
      </c>
      <c r="L39" s="36">
        <v>0.158</v>
      </c>
      <c r="M39" s="36">
        <v>0.58899999999999997</v>
      </c>
      <c r="N39" s="36">
        <v>3.1E-2</v>
      </c>
      <c r="O39" s="36">
        <v>4.5999999999999999E-2</v>
      </c>
      <c r="P39" s="36">
        <v>0</v>
      </c>
      <c r="Q39" s="36">
        <v>0</v>
      </c>
      <c r="R39" s="36">
        <v>0.17499999999999999</v>
      </c>
    </row>
    <row r="40" spans="2:18" x14ac:dyDescent="0.25">
      <c r="B40" s="20" t="s">
        <v>4</v>
      </c>
      <c r="C40" s="21">
        <v>248747.87</v>
      </c>
      <c r="D40" s="21">
        <v>19435.29</v>
      </c>
      <c r="E40" s="21">
        <v>39412.080000000002</v>
      </c>
      <c r="F40" s="37">
        <v>19.53</v>
      </c>
      <c r="G40" s="37">
        <v>19.53</v>
      </c>
      <c r="H40" s="37">
        <v>9.74</v>
      </c>
      <c r="I40" s="37">
        <v>9.74</v>
      </c>
      <c r="J40" s="37">
        <v>0</v>
      </c>
      <c r="K40" s="37">
        <v>0.97399999999999998</v>
      </c>
      <c r="L40" s="37">
        <v>1E-3</v>
      </c>
      <c r="M40" s="37">
        <v>0.998</v>
      </c>
      <c r="N40" s="37">
        <v>1E-3</v>
      </c>
      <c r="O40" s="37">
        <v>1E-3</v>
      </c>
      <c r="P40" s="37">
        <v>0</v>
      </c>
      <c r="Q40" s="37">
        <v>0</v>
      </c>
      <c r="R40" s="37">
        <v>0</v>
      </c>
    </row>
    <row r="41" spans="2:18" x14ac:dyDescent="0.25">
      <c r="B41" s="16" t="s">
        <v>5</v>
      </c>
      <c r="C41" s="17">
        <v>14.73</v>
      </c>
      <c r="D41" s="17">
        <v>2.5499999999999998</v>
      </c>
      <c r="E41" s="17">
        <v>6.81</v>
      </c>
      <c r="F41" s="38">
        <v>15.1</v>
      </c>
      <c r="G41" s="38">
        <v>15.1</v>
      </c>
      <c r="H41" s="38">
        <v>8.2200000000000006</v>
      </c>
      <c r="I41" s="38">
        <v>8.2200000000000006</v>
      </c>
      <c r="J41" s="38">
        <v>0</v>
      </c>
      <c r="K41" s="38">
        <v>0.92400000000000004</v>
      </c>
      <c r="L41" s="38">
        <v>8.2000000000000003E-2</v>
      </c>
      <c r="M41" s="38">
        <v>0.29299999999999998</v>
      </c>
      <c r="N41" s="38">
        <v>5.0000000000000001E-3</v>
      </c>
      <c r="O41" s="38">
        <v>0.50600000000000001</v>
      </c>
      <c r="P41" s="38">
        <v>0</v>
      </c>
      <c r="Q41" s="38">
        <v>0</v>
      </c>
      <c r="R41" s="38">
        <v>0.114</v>
      </c>
    </row>
    <row r="42" spans="2:18" x14ac:dyDescent="0.25">
      <c r="B42" s="14" t="s">
        <v>6</v>
      </c>
      <c r="C42" s="15">
        <v>18</v>
      </c>
      <c r="D42" s="15">
        <v>7.83</v>
      </c>
      <c r="E42" s="15">
        <v>251.48</v>
      </c>
      <c r="F42" s="39">
        <v>1.31</v>
      </c>
      <c r="G42" s="39">
        <v>1.05</v>
      </c>
      <c r="H42" s="39">
        <v>0.46</v>
      </c>
      <c r="I42" s="39">
        <v>0.45100000000000001</v>
      </c>
      <c r="J42" s="39">
        <v>0.01</v>
      </c>
      <c r="K42" s="39">
        <v>0.36599999999999999</v>
      </c>
      <c r="L42" s="39">
        <v>1.0999999999999999E-2</v>
      </c>
      <c r="M42" s="39">
        <v>0</v>
      </c>
      <c r="N42" s="39">
        <v>0</v>
      </c>
      <c r="O42" s="39">
        <v>0.96299999999999997</v>
      </c>
      <c r="P42" s="39">
        <v>0</v>
      </c>
      <c r="Q42" s="39">
        <v>0</v>
      </c>
      <c r="R42" s="39">
        <v>2.5999999999999999E-2</v>
      </c>
    </row>
    <row r="43" spans="2:18" x14ac:dyDescent="0.25">
      <c r="B43" s="22" t="s">
        <v>7</v>
      </c>
      <c r="C43" s="23">
        <v>5203.42</v>
      </c>
      <c r="D43" s="23">
        <v>1189.5</v>
      </c>
      <c r="E43" s="23">
        <v>3079.4</v>
      </c>
      <c r="F43" s="40">
        <v>1220.3399999999999</v>
      </c>
      <c r="G43" s="40">
        <v>100.81</v>
      </c>
      <c r="H43" s="40">
        <v>46.93</v>
      </c>
      <c r="I43" s="40">
        <v>38.24</v>
      </c>
      <c r="J43" s="40">
        <v>15.39</v>
      </c>
      <c r="K43" s="40">
        <v>0.876</v>
      </c>
      <c r="L43" s="40">
        <v>0.192</v>
      </c>
      <c r="M43" s="40">
        <v>0.11899999999999999</v>
      </c>
      <c r="N43" s="40">
        <v>0.48</v>
      </c>
      <c r="O43" s="40">
        <v>3.0000000000000001E-3</v>
      </c>
      <c r="P43" s="40">
        <v>0</v>
      </c>
      <c r="Q43" s="40">
        <v>1E-3</v>
      </c>
      <c r="R43" s="40">
        <v>0.20399999999999999</v>
      </c>
    </row>
    <row r="44" spans="2:18" x14ac:dyDescent="0.25">
      <c r="B44" s="18" t="s">
        <v>8</v>
      </c>
      <c r="C44" s="19">
        <v>2010.87</v>
      </c>
      <c r="D44" s="19">
        <v>1956.34</v>
      </c>
      <c r="E44" s="19">
        <v>4443.8</v>
      </c>
      <c r="F44" s="41">
        <v>448.24</v>
      </c>
      <c r="G44" s="41">
        <v>353.2</v>
      </c>
      <c r="H44" s="41">
        <v>75.78</v>
      </c>
      <c r="I44" s="41">
        <v>74.63</v>
      </c>
      <c r="J44" s="41">
        <v>10.18</v>
      </c>
      <c r="K44" s="41">
        <v>-3.7999999999999999E-2</v>
      </c>
      <c r="L44" s="41">
        <v>0.20300000000000001</v>
      </c>
      <c r="M44" s="41">
        <v>4.8000000000000001E-2</v>
      </c>
      <c r="N44" s="41">
        <v>0.5</v>
      </c>
      <c r="O44" s="41">
        <v>4.0000000000000001E-3</v>
      </c>
      <c r="P44" s="41">
        <v>0.02</v>
      </c>
      <c r="Q44" s="41">
        <v>0</v>
      </c>
      <c r="R44" s="41">
        <v>0.22600000000000001</v>
      </c>
    </row>
    <row r="45" spans="2:18" x14ac:dyDescent="0.25">
      <c r="B45" s="3" t="s">
        <v>33</v>
      </c>
      <c r="C45" s="4">
        <f>AVERAGE(C36:C44)</f>
        <v>29327.172222222227</v>
      </c>
      <c r="D45" s="4">
        <f t="shared" ref="D45:R45" si="5">AVERAGE(D36:D44)</f>
        <v>3264.5022222222228</v>
      </c>
      <c r="E45" s="4">
        <f t="shared" si="5"/>
        <v>7260.7000000000007</v>
      </c>
      <c r="F45" s="4">
        <f t="shared" si="5"/>
        <v>347.96666666666664</v>
      </c>
      <c r="G45" s="4">
        <f t="shared" si="5"/>
        <v>87.703333333333347</v>
      </c>
      <c r="H45" s="4">
        <f t="shared" si="5"/>
        <v>29.88333333333334</v>
      </c>
      <c r="I45" s="4">
        <f t="shared" si="5"/>
        <v>27.504555555555555</v>
      </c>
      <c r="J45" s="4">
        <f t="shared" si="5"/>
        <v>5.2677777777777779</v>
      </c>
      <c r="K45" s="4">
        <f t="shared" si="5"/>
        <v>0.45999999999999996</v>
      </c>
      <c r="L45" s="4">
        <f t="shared" si="5"/>
        <v>0.12455555555555556</v>
      </c>
      <c r="M45" s="4">
        <f t="shared" si="5"/>
        <v>0.26422222222222225</v>
      </c>
      <c r="N45" s="4">
        <f t="shared" si="5"/>
        <v>0.16933333333333334</v>
      </c>
      <c r="O45" s="4">
        <f t="shared" si="5"/>
        <v>0.31422222222222218</v>
      </c>
      <c r="P45" s="4">
        <f t="shared" si="5"/>
        <v>2.2222222222222222E-3</v>
      </c>
      <c r="Q45" s="4">
        <f t="shared" si="5"/>
        <v>4.4444444444444447E-4</v>
      </c>
      <c r="R45" s="4">
        <f t="shared" si="5"/>
        <v>0.14200000000000002</v>
      </c>
    </row>
  </sheetData>
  <mergeCells count="40">
    <mergeCell ref="B1:R1"/>
    <mergeCell ref="T1:Y1"/>
    <mergeCell ref="C2:C3"/>
    <mergeCell ref="D2:D3"/>
    <mergeCell ref="E2:E3"/>
    <mergeCell ref="F2:F3"/>
    <mergeCell ref="G2:G3"/>
    <mergeCell ref="H2:H3"/>
    <mergeCell ref="I2:I3"/>
    <mergeCell ref="J2:J3"/>
    <mergeCell ref="X2:X3"/>
    <mergeCell ref="Y2:Y3"/>
    <mergeCell ref="K2:K3"/>
    <mergeCell ref="L2:R2"/>
    <mergeCell ref="T2:T3"/>
    <mergeCell ref="U2:U3"/>
    <mergeCell ref="B17:R17"/>
    <mergeCell ref="C18:C19"/>
    <mergeCell ref="D18:D19"/>
    <mergeCell ref="E18:E19"/>
    <mergeCell ref="F18:F19"/>
    <mergeCell ref="G18:G19"/>
    <mergeCell ref="H18:H19"/>
    <mergeCell ref="I18:I19"/>
    <mergeCell ref="V2:V3"/>
    <mergeCell ref="W2:W3"/>
    <mergeCell ref="I34:I35"/>
    <mergeCell ref="J34:J35"/>
    <mergeCell ref="K34:K35"/>
    <mergeCell ref="L34:R34"/>
    <mergeCell ref="J18:J19"/>
    <mergeCell ref="K18:K19"/>
    <mergeCell ref="L18:R18"/>
    <mergeCell ref="B33:R33"/>
    <mergeCell ref="C34:C35"/>
    <mergeCell ref="D34:D35"/>
    <mergeCell ref="E34:E35"/>
    <mergeCell ref="F34:F35"/>
    <mergeCell ref="G34:G35"/>
    <mergeCell ref="H34:H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45"/>
  <sheetViews>
    <sheetView topLeftCell="A7" workbookViewId="0">
      <selection activeCell="F38" sqref="F38"/>
    </sheetView>
  </sheetViews>
  <sheetFormatPr defaultRowHeight="15" x14ac:dyDescent="0.25"/>
  <cols>
    <col min="2" max="2" width="34.140625" customWidth="1"/>
    <col min="3" max="3" width="15.42578125" customWidth="1"/>
    <col min="4" max="4" width="15.7109375" customWidth="1"/>
    <col min="5" max="5" width="13.140625" customWidth="1"/>
    <col min="6" max="6" width="13.7109375" customWidth="1"/>
    <col min="7" max="7" width="19.5703125" customWidth="1"/>
    <col min="8" max="8" width="13.28515625" customWidth="1"/>
    <col min="9" max="9" width="27.140625" customWidth="1"/>
    <col min="10" max="11" width="14.5703125" customWidth="1"/>
    <col min="12" max="12" width="10.85546875" customWidth="1"/>
    <col min="13" max="13" width="11.85546875" customWidth="1"/>
    <col min="15" max="15" width="12.140625" customWidth="1"/>
    <col min="16" max="16" width="13.85546875" customWidth="1"/>
    <col min="17" max="17" width="10.85546875" customWidth="1"/>
    <col min="19" max="19" width="15.85546875" customWidth="1"/>
    <col min="20" max="20" width="17.42578125" customWidth="1"/>
    <col min="21" max="21" width="17.28515625" customWidth="1"/>
    <col min="22" max="22" width="3" customWidth="1"/>
    <col min="23" max="23" width="3.85546875" hidden="1" customWidth="1"/>
    <col min="24" max="24" width="4" hidden="1" customWidth="1"/>
    <col min="25" max="25" width="9.140625" hidden="1" customWidth="1"/>
    <col min="26" max="26" width="12.140625" customWidth="1"/>
    <col min="27" max="27" width="18.85546875" customWidth="1"/>
    <col min="28" max="28" width="15.7109375" customWidth="1"/>
    <col min="29" max="29" width="23.5703125" customWidth="1"/>
    <col min="30" max="30" width="13.28515625" customWidth="1"/>
    <col min="31" max="31" width="12.7109375" customWidth="1"/>
    <col min="32" max="32" width="11.7109375" customWidth="1"/>
    <col min="33" max="33" width="11.5703125" customWidth="1"/>
    <col min="34" max="34" width="10" customWidth="1"/>
    <col min="35" max="35" width="10.85546875" customWidth="1"/>
    <col min="37" max="37" width="10.42578125" customWidth="1"/>
    <col min="38" max="38" width="10.5703125" customWidth="1"/>
    <col min="39" max="39" width="10.7109375" customWidth="1"/>
    <col min="40" max="40" width="11.85546875" customWidth="1"/>
  </cols>
  <sheetData>
    <row r="1" spans="2:41" x14ac:dyDescent="0.25">
      <c r="B1" s="137" t="s">
        <v>26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9"/>
      <c r="Z1" s="126" t="s">
        <v>34</v>
      </c>
      <c r="AA1" s="127"/>
      <c r="AB1" s="127"/>
      <c r="AC1" s="127"/>
      <c r="AD1" s="127"/>
      <c r="AE1" s="128"/>
    </row>
    <row r="2" spans="2:41" x14ac:dyDescent="0.25">
      <c r="B2" s="99" t="s">
        <v>9</v>
      </c>
      <c r="C2" s="126" t="s">
        <v>12</v>
      </c>
      <c r="D2" s="127" t="s">
        <v>10</v>
      </c>
      <c r="E2" s="127" t="s">
        <v>11</v>
      </c>
      <c r="F2" s="127" t="s">
        <v>13</v>
      </c>
      <c r="G2" s="127" t="s">
        <v>15</v>
      </c>
      <c r="H2" s="127" t="s">
        <v>14</v>
      </c>
      <c r="I2" s="127" t="s">
        <v>16</v>
      </c>
      <c r="J2" s="127" t="s">
        <v>29</v>
      </c>
      <c r="K2" s="128" t="s">
        <v>17</v>
      </c>
      <c r="L2" s="129" t="s">
        <v>25</v>
      </c>
      <c r="M2" s="122"/>
      <c r="N2" s="122"/>
      <c r="O2" s="122"/>
      <c r="P2" s="122"/>
      <c r="Q2" s="122"/>
      <c r="R2" s="122"/>
      <c r="S2" s="127"/>
      <c r="T2" s="127"/>
      <c r="U2" s="128"/>
      <c r="Z2" s="129" t="s">
        <v>13</v>
      </c>
      <c r="AA2" s="122" t="s">
        <v>15</v>
      </c>
      <c r="AB2" s="122" t="s">
        <v>14</v>
      </c>
      <c r="AC2" s="122" t="s">
        <v>16</v>
      </c>
      <c r="AD2" s="122" t="s">
        <v>29</v>
      </c>
      <c r="AE2" s="123" t="s">
        <v>17</v>
      </c>
      <c r="AF2" s="129" t="s">
        <v>25</v>
      </c>
      <c r="AG2" s="122"/>
      <c r="AH2" s="122"/>
      <c r="AI2" s="122"/>
      <c r="AJ2" s="122"/>
      <c r="AK2" s="122"/>
      <c r="AL2" s="122"/>
      <c r="AM2" s="127"/>
      <c r="AN2" s="127"/>
      <c r="AO2" s="128"/>
    </row>
    <row r="3" spans="2:41" x14ac:dyDescent="0.25">
      <c r="B3" s="100"/>
      <c r="C3" s="130"/>
      <c r="D3" s="124"/>
      <c r="E3" s="124"/>
      <c r="F3" s="124"/>
      <c r="G3" s="124"/>
      <c r="H3" s="124"/>
      <c r="I3" s="124"/>
      <c r="J3" s="124"/>
      <c r="K3" s="125"/>
      <c r="L3" s="111" t="s">
        <v>18</v>
      </c>
      <c r="M3" s="56" t="s">
        <v>19</v>
      </c>
      <c r="N3" s="56" t="s">
        <v>20</v>
      </c>
      <c r="O3" s="56" t="s">
        <v>21</v>
      </c>
      <c r="P3" s="56" t="s">
        <v>22</v>
      </c>
      <c r="Q3" s="56" t="s">
        <v>23</v>
      </c>
      <c r="R3" s="56" t="s">
        <v>24</v>
      </c>
      <c r="S3" s="112" t="s">
        <v>39</v>
      </c>
      <c r="T3" s="112" t="s">
        <v>40</v>
      </c>
      <c r="U3" s="113" t="s">
        <v>41</v>
      </c>
      <c r="Z3" s="130"/>
      <c r="AA3" s="124"/>
      <c r="AB3" s="124"/>
      <c r="AC3" s="124"/>
      <c r="AD3" s="124"/>
      <c r="AE3" s="125"/>
      <c r="AF3" s="111" t="s">
        <v>18</v>
      </c>
      <c r="AG3" s="56" t="s">
        <v>19</v>
      </c>
      <c r="AH3" s="56" t="s">
        <v>20</v>
      </c>
      <c r="AI3" s="56" t="s">
        <v>21</v>
      </c>
      <c r="AJ3" s="56" t="s">
        <v>22</v>
      </c>
      <c r="AK3" s="56" t="s">
        <v>23</v>
      </c>
      <c r="AL3" s="56" t="s">
        <v>24</v>
      </c>
      <c r="AM3" s="112" t="s">
        <v>39</v>
      </c>
      <c r="AN3" s="112" t="s">
        <v>40</v>
      </c>
      <c r="AO3" s="113" t="s">
        <v>41</v>
      </c>
    </row>
    <row r="4" spans="2:41" x14ac:dyDescent="0.25">
      <c r="B4" s="101" t="s">
        <v>0</v>
      </c>
      <c r="C4" s="102">
        <v>981.40648999999996</v>
      </c>
      <c r="D4" s="102">
        <v>136.22578899999999</v>
      </c>
      <c r="E4" s="102">
        <v>1028.769395</v>
      </c>
      <c r="F4" s="101">
        <v>31.260999999999999</v>
      </c>
      <c r="G4" s="101">
        <v>26.318000000000001</v>
      </c>
      <c r="H4" s="101">
        <v>9.1379999999999999</v>
      </c>
      <c r="I4" s="101">
        <v>8.9920000000000009</v>
      </c>
      <c r="J4" s="101">
        <v>0.18</v>
      </c>
      <c r="K4" s="101">
        <v>0.61099999999999999</v>
      </c>
      <c r="L4" s="101">
        <v>5.3999999999999999E-2</v>
      </c>
      <c r="M4" s="101">
        <v>6.4000000000000001E-2</v>
      </c>
      <c r="N4" s="101">
        <v>4.5999999999999999E-2</v>
      </c>
      <c r="O4" s="101">
        <v>8.1000000000000003E-2</v>
      </c>
      <c r="P4" s="101">
        <v>0</v>
      </c>
      <c r="Q4" s="101">
        <v>0</v>
      </c>
      <c r="R4" s="101">
        <v>3.9E-2</v>
      </c>
      <c r="S4" s="6">
        <v>0.40699999999999997</v>
      </c>
      <c r="T4" s="6">
        <v>0.16400000000000001</v>
      </c>
      <c r="U4" s="6">
        <v>0.14299999999999999</v>
      </c>
      <c r="Z4" s="24">
        <f>AVERAGE(F4,F20,F36)</f>
        <v>103.50733333333334</v>
      </c>
      <c r="AA4" s="24">
        <f t="shared" ref="AA4:AE4" si="0">AVERAGE(G4,G20,G36)</f>
        <v>59.711666666666666</v>
      </c>
      <c r="AB4" s="24">
        <f t="shared" si="0"/>
        <v>18.798666666666666</v>
      </c>
      <c r="AC4" s="24">
        <f t="shared" si="0"/>
        <v>17.950666666666667</v>
      </c>
      <c r="AD4" s="24">
        <f t="shared" si="0"/>
        <v>1.3733333333333333</v>
      </c>
      <c r="AE4" s="24">
        <f t="shared" si="0"/>
        <v>0.48200000000000004</v>
      </c>
      <c r="AF4" s="24">
        <f t="shared" ref="AF4:AF12" si="1">AVERAGE(L4,L20,L36)</f>
        <v>0.10633333333333334</v>
      </c>
      <c r="AG4" s="24">
        <f t="shared" ref="AG4:AG12" si="2">AVERAGE(M4,M20,M36)</f>
        <v>2.2333333333333334E-2</v>
      </c>
      <c r="AH4" s="24">
        <f t="shared" ref="AH4:AH12" si="3">AVERAGE(N4,N20,N36)</f>
        <v>0.06</v>
      </c>
      <c r="AI4" s="24">
        <f t="shared" ref="AI4:AI12" si="4">AVERAGE(O4,O20,O36)</f>
        <v>9.5666666666666664E-2</v>
      </c>
      <c r="AJ4" s="24">
        <f t="shared" ref="AJ4:AJ12" si="5">AVERAGE(P4,P20,P36)</f>
        <v>0</v>
      </c>
      <c r="AK4" s="24">
        <f t="shared" ref="AK4:AK12" si="6">AVERAGE(Q4,Q20,Q36)</f>
        <v>0</v>
      </c>
      <c r="AL4" s="24">
        <f t="shared" ref="AL4:AL12" si="7">AVERAGE(R4,R20,R36)</f>
        <v>8.900000000000001E-2</v>
      </c>
      <c r="AM4" s="24">
        <f t="shared" ref="AM4:AM12" si="8">AVERAGE(S4,S20,S36)</f>
        <v>0.28133333333333332</v>
      </c>
      <c r="AN4" s="24">
        <f t="shared" ref="AN4:AN12" si="9">AVERAGE(T4,T20,T36)</f>
        <v>0.16866666666666666</v>
      </c>
      <c r="AO4" s="24">
        <f t="shared" ref="AO4:AO12" si="10">AVERAGE(U4,U20,U36)</f>
        <v>0.17600000000000002</v>
      </c>
    </row>
    <row r="5" spans="2:41" x14ac:dyDescent="0.25">
      <c r="B5" s="72" t="s">
        <v>1</v>
      </c>
      <c r="C5" s="103">
        <v>14611572.3049</v>
      </c>
      <c r="D5" s="103">
        <v>3408.3396889999999</v>
      </c>
      <c r="E5" s="103">
        <v>7609.6833839999999</v>
      </c>
      <c r="F5" s="103">
        <v>16.725000000000001</v>
      </c>
      <c r="G5" s="72">
        <v>12.901</v>
      </c>
      <c r="H5" s="72">
        <v>5.1100000000000003</v>
      </c>
      <c r="I5" s="72">
        <v>5.0549999999999997</v>
      </c>
      <c r="J5" s="72">
        <v>0.06</v>
      </c>
      <c r="K5" s="72">
        <v>1</v>
      </c>
      <c r="L5" s="72">
        <v>0</v>
      </c>
      <c r="M5" s="72">
        <v>0</v>
      </c>
      <c r="N5" s="72">
        <v>1E-3</v>
      </c>
      <c r="O5" s="72">
        <v>0</v>
      </c>
      <c r="P5" s="72">
        <v>0</v>
      </c>
      <c r="Q5" s="72">
        <v>0</v>
      </c>
      <c r="R5" s="72">
        <v>0</v>
      </c>
      <c r="S5" s="8">
        <v>0</v>
      </c>
      <c r="T5" s="8">
        <v>0</v>
      </c>
      <c r="U5" s="8">
        <v>0.999</v>
      </c>
      <c r="Z5" s="25">
        <f>AVERAGE(F5,F21,F37)</f>
        <v>60.340666666666664</v>
      </c>
      <c r="AA5" s="25">
        <f t="shared" ref="AA5:AE12" si="11">AVERAGE(G5,G21,G37)</f>
        <v>23.962</v>
      </c>
      <c r="AB5" s="25">
        <f t="shared" si="11"/>
        <v>8.9860000000000007</v>
      </c>
      <c r="AC5" s="25">
        <f t="shared" si="11"/>
        <v>8.5756666666666668</v>
      </c>
      <c r="AD5" s="25">
        <f t="shared" si="11"/>
        <v>0.36333333333333329</v>
      </c>
      <c r="AE5" s="25">
        <f t="shared" si="11"/>
        <v>0.92499999999999993</v>
      </c>
      <c r="AF5" s="25">
        <f t="shared" si="1"/>
        <v>1.4333333333333332E-2</v>
      </c>
      <c r="AG5" s="25">
        <f t="shared" si="2"/>
        <v>3.0666666666666665E-2</v>
      </c>
      <c r="AH5" s="25">
        <f t="shared" si="3"/>
        <v>4.6666666666666662E-3</v>
      </c>
      <c r="AI5" s="25">
        <f t="shared" si="4"/>
        <v>8.6666666666666663E-3</v>
      </c>
      <c r="AJ5" s="25">
        <f t="shared" si="5"/>
        <v>0</v>
      </c>
      <c r="AK5" s="25">
        <f t="shared" si="6"/>
        <v>3.3333333333333332E-4</v>
      </c>
      <c r="AL5" s="25">
        <f t="shared" si="7"/>
        <v>1.5333333333333332E-2</v>
      </c>
      <c r="AM5" s="25">
        <f t="shared" si="8"/>
        <v>0.25566666666666665</v>
      </c>
      <c r="AN5" s="25">
        <f t="shared" si="9"/>
        <v>7.6666666666666662E-3</v>
      </c>
      <c r="AO5" s="25">
        <f t="shared" si="10"/>
        <v>0.66266666666666663</v>
      </c>
    </row>
    <row r="6" spans="2:41" x14ac:dyDescent="0.25">
      <c r="B6" s="75" t="s">
        <v>2</v>
      </c>
      <c r="C6" s="104">
        <v>1107.6116549999999</v>
      </c>
      <c r="D6" s="104">
        <v>352.402738</v>
      </c>
      <c r="E6" s="104">
        <v>5917.7094829999996</v>
      </c>
      <c r="F6" s="104">
        <v>77.664000000000001</v>
      </c>
      <c r="G6" s="75">
        <v>51.923999999999999</v>
      </c>
      <c r="H6" s="75">
        <v>16.898</v>
      </c>
      <c r="I6" s="75">
        <v>16.213999999999999</v>
      </c>
      <c r="J6" s="75">
        <v>0.94</v>
      </c>
      <c r="K6" s="75">
        <v>0.75800000000000001</v>
      </c>
      <c r="L6" s="75">
        <v>4.1000000000000002E-2</v>
      </c>
      <c r="M6" s="75">
        <v>0</v>
      </c>
      <c r="N6" s="75">
        <v>0</v>
      </c>
      <c r="O6" s="75">
        <v>6.0000000000000001E-3</v>
      </c>
      <c r="P6" s="75">
        <v>0</v>
      </c>
      <c r="Q6" s="75">
        <v>1E-3</v>
      </c>
      <c r="R6" s="75">
        <v>6.9000000000000006E-2</v>
      </c>
      <c r="S6" s="10">
        <v>0.06</v>
      </c>
      <c r="T6" s="10">
        <v>0.77500000000000002</v>
      </c>
      <c r="U6" s="10">
        <v>4.8000000000000001E-2</v>
      </c>
      <c r="Z6" s="26">
        <f t="shared" ref="Z6:Z12" si="12">AVERAGE(F6,F22,F38)</f>
        <v>116.53300000000002</v>
      </c>
      <c r="AA6" s="26">
        <f t="shared" si="11"/>
        <v>62.488666666666667</v>
      </c>
      <c r="AB6" s="26">
        <f t="shared" si="11"/>
        <v>19.700000000000003</v>
      </c>
      <c r="AC6" s="26">
        <f t="shared" si="11"/>
        <v>18.266999999999999</v>
      </c>
      <c r="AD6" s="26">
        <f t="shared" si="11"/>
        <v>2.0333333333333332</v>
      </c>
      <c r="AE6" s="26">
        <f t="shared" si="11"/>
        <v>0.36899999999999999</v>
      </c>
      <c r="AF6" s="26">
        <f t="shared" si="1"/>
        <v>0.13466666666666668</v>
      </c>
      <c r="AG6" s="26">
        <f t="shared" si="2"/>
        <v>0.10833333333333334</v>
      </c>
      <c r="AH6" s="26">
        <f t="shared" si="3"/>
        <v>3.3333333333333332E-4</v>
      </c>
      <c r="AI6" s="26">
        <f t="shared" si="4"/>
        <v>3.0333333333333334E-2</v>
      </c>
      <c r="AJ6" s="26">
        <f t="shared" si="5"/>
        <v>0</v>
      </c>
      <c r="AK6" s="26">
        <f t="shared" si="6"/>
        <v>2.4333333333333332E-2</v>
      </c>
      <c r="AL6" s="26">
        <f t="shared" si="7"/>
        <v>0.11033333333333332</v>
      </c>
      <c r="AM6" s="26">
        <f t="shared" si="8"/>
        <v>0.15166666666666664</v>
      </c>
      <c r="AN6" s="26">
        <f t="shared" si="9"/>
        <v>0.30033333333333334</v>
      </c>
      <c r="AO6" s="26">
        <f t="shared" si="10"/>
        <v>0.16333333333333333</v>
      </c>
    </row>
    <row r="7" spans="2:41" x14ac:dyDescent="0.25">
      <c r="B7" s="78" t="s">
        <v>3</v>
      </c>
      <c r="C7" s="105">
        <v>4523819.5661859997</v>
      </c>
      <c r="D7" s="105">
        <v>49913.618839000002</v>
      </c>
      <c r="E7" s="105">
        <v>169999.99202899999</v>
      </c>
      <c r="F7" s="105">
        <v>21.085000000000001</v>
      </c>
      <c r="G7" s="78">
        <v>21.085000000000001</v>
      </c>
      <c r="H7" s="78">
        <v>8.8689999999999998</v>
      </c>
      <c r="I7" s="78">
        <v>8.8689999999999998</v>
      </c>
      <c r="J7" s="78">
        <v>0</v>
      </c>
      <c r="K7" s="78">
        <v>1</v>
      </c>
      <c r="L7" s="78">
        <v>0</v>
      </c>
      <c r="M7" s="78">
        <v>0</v>
      </c>
      <c r="N7" s="78">
        <v>0.7</v>
      </c>
      <c r="O7" s="78">
        <v>0.3</v>
      </c>
      <c r="P7" s="78">
        <v>0</v>
      </c>
      <c r="Q7" s="78">
        <v>0</v>
      </c>
      <c r="R7" s="78">
        <v>0</v>
      </c>
      <c r="S7" s="12">
        <v>0</v>
      </c>
      <c r="T7" s="12">
        <v>0</v>
      </c>
      <c r="U7" s="12">
        <v>0</v>
      </c>
      <c r="Z7" s="27">
        <f t="shared" si="12"/>
        <v>106.99900000000001</v>
      </c>
      <c r="AA7" s="27">
        <f t="shared" si="11"/>
        <v>37.06733333333333</v>
      </c>
      <c r="AB7" s="27">
        <f t="shared" si="11"/>
        <v>14.157333333333334</v>
      </c>
      <c r="AC7" s="27">
        <f t="shared" si="11"/>
        <v>13.096333333333334</v>
      </c>
      <c r="AD7" s="27">
        <f t="shared" si="11"/>
        <v>1.4366666666666665</v>
      </c>
      <c r="AE7" s="27">
        <f t="shared" si="11"/>
        <v>0.77566666666666662</v>
      </c>
      <c r="AF7" s="27">
        <f t="shared" si="1"/>
        <v>5.3666666666666668E-2</v>
      </c>
      <c r="AG7" s="27">
        <f t="shared" si="2"/>
        <v>9.5666666666666678E-2</v>
      </c>
      <c r="AH7" s="27">
        <f t="shared" si="3"/>
        <v>0.42299999999999999</v>
      </c>
      <c r="AI7" s="27">
        <f t="shared" si="4"/>
        <v>0.13433333333333333</v>
      </c>
      <c r="AJ7" s="27">
        <f t="shared" si="5"/>
        <v>0</v>
      </c>
      <c r="AK7" s="27">
        <f t="shared" si="6"/>
        <v>0</v>
      </c>
      <c r="AL7" s="27">
        <f t="shared" si="7"/>
        <v>2.7666666666666669E-2</v>
      </c>
      <c r="AM7" s="27">
        <f t="shared" si="8"/>
        <v>4.1000000000000002E-2</v>
      </c>
      <c r="AN7" s="27">
        <f t="shared" si="9"/>
        <v>0.19266666666666665</v>
      </c>
      <c r="AO7" s="27">
        <f t="shared" si="10"/>
        <v>3.1666666666666669E-2</v>
      </c>
    </row>
    <row r="8" spans="2:41" x14ac:dyDescent="0.25">
      <c r="B8" s="81" t="s">
        <v>4</v>
      </c>
      <c r="C8" s="106">
        <v>162314.97157200001</v>
      </c>
      <c r="D8" s="106">
        <v>771.98319200000003</v>
      </c>
      <c r="E8" s="106">
        <v>2964.439437</v>
      </c>
      <c r="F8" s="106">
        <v>0.55900000000000005</v>
      </c>
      <c r="G8" s="81">
        <v>0.55900000000000005</v>
      </c>
      <c r="H8" s="81">
        <v>0.26500000000000001</v>
      </c>
      <c r="I8" s="81">
        <v>0.26500000000000001</v>
      </c>
      <c r="J8" s="81">
        <v>0</v>
      </c>
      <c r="K8" s="81">
        <v>0.996</v>
      </c>
      <c r="L8" s="81">
        <v>1.7999999999999999E-2</v>
      </c>
      <c r="M8" s="81">
        <v>6.8000000000000005E-2</v>
      </c>
      <c r="N8" s="81">
        <v>1.6E-2</v>
      </c>
      <c r="O8" s="81">
        <v>1.0999999999999999E-2</v>
      </c>
      <c r="P8" s="81">
        <v>0</v>
      </c>
      <c r="Q8" s="81">
        <v>0</v>
      </c>
      <c r="R8" s="81">
        <v>0</v>
      </c>
      <c r="S8" s="20">
        <v>1.6E-2</v>
      </c>
      <c r="T8" s="20">
        <v>2.8000000000000001E-2</v>
      </c>
      <c r="U8" s="20">
        <v>0.84299999999999997</v>
      </c>
      <c r="Z8" s="28">
        <f t="shared" si="12"/>
        <v>116.66266666666667</v>
      </c>
      <c r="AA8" s="28">
        <f t="shared" si="11"/>
        <v>5.2556666666666665</v>
      </c>
      <c r="AB8" s="28">
        <f t="shared" si="11"/>
        <v>2.4143333333333334</v>
      </c>
      <c r="AC8" s="28">
        <f t="shared" si="11"/>
        <v>2.3199999999999998</v>
      </c>
      <c r="AD8" s="28">
        <f t="shared" si="11"/>
        <v>0.10333333333333333</v>
      </c>
      <c r="AE8" s="28">
        <f t="shared" si="11"/>
        <v>0.96466666666666667</v>
      </c>
      <c r="AF8" s="28">
        <f t="shared" si="1"/>
        <v>3.5999999999999997E-2</v>
      </c>
      <c r="AG8" s="28">
        <f t="shared" si="2"/>
        <v>2.6333333333333334E-2</v>
      </c>
      <c r="AH8" s="28">
        <f t="shared" si="3"/>
        <v>0.23500000000000001</v>
      </c>
      <c r="AI8" s="28">
        <f t="shared" si="4"/>
        <v>0.15166666666666664</v>
      </c>
      <c r="AJ8" s="28">
        <f t="shared" si="5"/>
        <v>0</v>
      </c>
      <c r="AK8" s="28">
        <f t="shared" si="6"/>
        <v>3.3333333333333332E-4</v>
      </c>
      <c r="AL8" s="28">
        <f t="shared" si="7"/>
        <v>4.0000000000000001E-3</v>
      </c>
      <c r="AM8" s="28">
        <f t="shared" si="8"/>
        <v>5.4999999999999993E-2</v>
      </c>
      <c r="AN8" s="28">
        <f t="shared" si="9"/>
        <v>3.6999999999999998E-2</v>
      </c>
      <c r="AO8" s="28">
        <f t="shared" si="10"/>
        <v>0.45466666666666661</v>
      </c>
    </row>
    <row r="9" spans="2:41" x14ac:dyDescent="0.25">
      <c r="B9" s="84" t="s">
        <v>5</v>
      </c>
      <c r="C9" s="107">
        <v>43271.921655999999</v>
      </c>
      <c r="D9" s="107">
        <v>1842.636583</v>
      </c>
      <c r="E9" s="107">
        <v>9825.3054489999995</v>
      </c>
      <c r="F9" s="107">
        <v>24.175000000000001</v>
      </c>
      <c r="G9" s="84">
        <v>17.956</v>
      </c>
      <c r="H9" s="84">
        <v>5.4320000000000004</v>
      </c>
      <c r="I9" s="84">
        <v>5.0119999999999996</v>
      </c>
      <c r="J9" s="84">
        <v>0.52</v>
      </c>
      <c r="K9" s="84">
        <v>0.96099999999999997</v>
      </c>
      <c r="L9" s="84">
        <v>2.9000000000000001E-2</v>
      </c>
      <c r="M9" s="84">
        <v>4.0000000000000001E-3</v>
      </c>
      <c r="N9" s="84">
        <v>3.4000000000000002E-2</v>
      </c>
      <c r="O9" s="84">
        <v>0</v>
      </c>
      <c r="P9" s="84">
        <v>0</v>
      </c>
      <c r="Q9" s="84">
        <v>0</v>
      </c>
      <c r="R9" s="84">
        <v>1E-3</v>
      </c>
      <c r="S9" s="16">
        <v>7.0000000000000001E-3</v>
      </c>
      <c r="T9" s="16">
        <v>0.98099999999999998</v>
      </c>
      <c r="U9" s="16">
        <v>6.0000000000000001E-3</v>
      </c>
      <c r="Z9" s="29">
        <f t="shared" si="12"/>
        <v>3278.8293333333331</v>
      </c>
      <c r="AA9" s="29">
        <f t="shared" si="11"/>
        <v>15.595999999999998</v>
      </c>
      <c r="AB9" s="29">
        <f t="shared" si="11"/>
        <v>5.782</v>
      </c>
      <c r="AC9" s="29">
        <f t="shared" si="11"/>
        <v>5.4283333333333337</v>
      </c>
      <c r="AD9" s="29">
        <f t="shared" si="11"/>
        <v>0.40333333333333332</v>
      </c>
      <c r="AE9" s="29">
        <f t="shared" si="11"/>
        <v>0.96533333333333327</v>
      </c>
      <c r="AF9" s="29">
        <f t="shared" si="1"/>
        <v>3.5000000000000003E-2</v>
      </c>
      <c r="AG9" s="29">
        <f t="shared" si="2"/>
        <v>8.1333333333333341E-2</v>
      </c>
      <c r="AH9" s="29">
        <f t="shared" si="3"/>
        <v>7.6333333333333336E-2</v>
      </c>
      <c r="AI9" s="29">
        <f t="shared" si="4"/>
        <v>7.8666666666666676E-2</v>
      </c>
      <c r="AJ9" s="29">
        <f t="shared" si="5"/>
        <v>0</v>
      </c>
      <c r="AK9" s="29">
        <f t="shared" si="6"/>
        <v>0</v>
      </c>
      <c r="AL9" s="29">
        <f t="shared" si="7"/>
        <v>2E-3</v>
      </c>
      <c r="AM9" s="29">
        <f t="shared" si="8"/>
        <v>4.3333333333333335E-2</v>
      </c>
      <c r="AN9" s="29">
        <f t="shared" si="9"/>
        <v>0.61033333333333328</v>
      </c>
      <c r="AO9" s="29">
        <f t="shared" si="10"/>
        <v>9.3333333333333338E-2</v>
      </c>
    </row>
    <row r="10" spans="2:41" x14ac:dyDescent="0.25">
      <c r="B10" s="87" t="s">
        <v>6</v>
      </c>
      <c r="C10" s="108">
        <v>457.05598500000002</v>
      </c>
      <c r="D10" s="108">
        <v>25.694285000000001</v>
      </c>
      <c r="E10" s="108">
        <v>317.76885199999998</v>
      </c>
      <c r="F10" s="108">
        <v>1.9990000000000001</v>
      </c>
      <c r="G10" s="87">
        <v>1.79</v>
      </c>
      <c r="H10" s="87">
        <v>0.85499999999999998</v>
      </c>
      <c r="I10" s="87">
        <v>0.84499999999999997</v>
      </c>
      <c r="J10" s="87">
        <v>0.01</v>
      </c>
      <c r="K10" s="87">
        <v>0.99</v>
      </c>
      <c r="L10" s="87">
        <v>8.9999999999999993E-3</v>
      </c>
      <c r="M10" s="87">
        <v>2.5000000000000001E-2</v>
      </c>
      <c r="N10" s="87">
        <v>8.0000000000000002E-3</v>
      </c>
      <c r="O10" s="87">
        <v>0.17899999999999999</v>
      </c>
      <c r="P10" s="87">
        <v>0</v>
      </c>
      <c r="Q10" s="87">
        <v>0</v>
      </c>
      <c r="R10" s="87">
        <v>1E-3</v>
      </c>
      <c r="S10" s="14">
        <v>0.67500000000000004</v>
      </c>
      <c r="T10" s="14">
        <v>4.0000000000000001E-3</v>
      </c>
      <c r="U10" s="14">
        <v>9.8000000000000004E-2</v>
      </c>
      <c r="Z10" s="30">
        <f t="shared" si="12"/>
        <v>159.93533333333335</v>
      </c>
      <c r="AA10" s="30">
        <f t="shared" si="11"/>
        <v>17.065333333333331</v>
      </c>
      <c r="AB10" s="30">
        <f t="shared" si="11"/>
        <v>9.4316666666666666</v>
      </c>
      <c r="AC10" s="30">
        <f t="shared" si="11"/>
        <v>7.0283333333333333</v>
      </c>
      <c r="AD10" s="30">
        <f t="shared" si="11"/>
        <v>2.85</v>
      </c>
      <c r="AE10" s="30">
        <f t="shared" si="11"/>
        <v>0.77866666666666662</v>
      </c>
      <c r="AF10" s="30">
        <f t="shared" si="1"/>
        <v>7.2999999999999995E-2</v>
      </c>
      <c r="AG10" s="30">
        <f t="shared" si="2"/>
        <v>3.9333333333333331E-2</v>
      </c>
      <c r="AH10" s="30">
        <f t="shared" si="3"/>
        <v>4.2666666666666665E-2</v>
      </c>
      <c r="AI10" s="30">
        <f t="shared" si="4"/>
        <v>0.11266666666666665</v>
      </c>
      <c r="AJ10" s="30">
        <f t="shared" si="5"/>
        <v>0</v>
      </c>
      <c r="AK10" s="30">
        <f t="shared" si="6"/>
        <v>0</v>
      </c>
      <c r="AL10" s="30">
        <f t="shared" si="7"/>
        <v>0.10133333333333333</v>
      </c>
      <c r="AM10" s="30">
        <f t="shared" si="8"/>
        <v>0.38133333333333336</v>
      </c>
      <c r="AN10" s="30">
        <f t="shared" si="9"/>
        <v>2.9666666666666664E-2</v>
      </c>
      <c r="AO10" s="30">
        <f t="shared" si="10"/>
        <v>43.842333333333329</v>
      </c>
    </row>
    <row r="11" spans="2:41" x14ac:dyDescent="0.25">
      <c r="B11" s="90" t="s">
        <v>7</v>
      </c>
      <c r="C11" s="109">
        <v>20802639.409026001</v>
      </c>
      <c r="D11" s="109">
        <v>8222.2812599999997</v>
      </c>
      <c r="E11" s="109">
        <v>245702.49593899999</v>
      </c>
      <c r="F11" s="109">
        <v>4.3029999999999999</v>
      </c>
      <c r="G11" s="90">
        <v>4.3029999999999999</v>
      </c>
      <c r="H11" s="90">
        <v>1.6120000000000001</v>
      </c>
      <c r="I11" s="90">
        <v>1.6120000000000001</v>
      </c>
      <c r="J11" s="90">
        <v>0</v>
      </c>
      <c r="K11" s="90">
        <v>1</v>
      </c>
      <c r="L11" s="90">
        <v>0</v>
      </c>
      <c r="M11" s="90">
        <v>0</v>
      </c>
      <c r="N11" s="90">
        <v>1E-3</v>
      </c>
      <c r="O11" s="90">
        <v>1E-3</v>
      </c>
      <c r="P11" s="90">
        <v>0</v>
      </c>
      <c r="Q11" s="90">
        <v>0</v>
      </c>
      <c r="R11" s="90">
        <v>0</v>
      </c>
      <c r="S11" s="22">
        <v>0</v>
      </c>
      <c r="T11" s="22">
        <v>0</v>
      </c>
      <c r="U11" s="22">
        <v>0.998</v>
      </c>
      <c r="Z11" s="31">
        <f t="shared" si="12"/>
        <v>23.403666666666666</v>
      </c>
      <c r="AA11" s="31">
        <f t="shared" si="11"/>
        <v>18.884666666666664</v>
      </c>
      <c r="AB11" s="31">
        <f t="shared" si="11"/>
        <v>6.9666666666666659</v>
      </c>
      <c r="AC11" s="31">
        <f t="shared" si="11"/>
        <v>6.8069999999999995</v>
      </c>
      <c r="AD11" s="31">
        <f t="shared" si="11"/>
        <v>0.17666666666666667</v>
      </c>
      <c r="AE11" s="31">
        <f t="shared" si="11"/>
        <v>0.94533333333333325</v>
      </c>
      <c r="AF11" s="31">
        <f t="shared" si="1"/>
        <v>3.6999999999999998E-2</v>
      </c>
      <c r="AG11" s="31">
        <f t="shared" si="2"/>
        <v>3.6999999999999998E-2</v>
      </c>
      <c r="AH11" s="31">
        <f t="shared" si="3"/>
        <v>3.3333333333333332E-4</v>
      </c>
      <c r="AI11" s="31">
        <f t="shared" si="4"/>
        <v>3.3333333333333332E-4</v>
      </c>
      <c r="AJ11" s="31">
        <f t="shared" si="5"/>
        <v>0</v>
      </c>
      <c r="AK11" s="31">
        <f t="shared" si="6"/>
        <v>6.6666666666666664E-4</v>
      </c>
      <c r="AL11" s="31">
        <f t="shared" si="7"/>
        <v>1.3333333333333334E-2</v>
      </c>
      <c r="AM11" s="31">
        <f t="shared" si="8"/>
        <v>0.505</v>
      </c>
      <c r="AN11" s="31">
        <f t="shared" si="9"/>
        <v>2.6666666666666661E-2</v>
      </c>
      <c r="AO11" s="31">
        <f t="shared" si="10"/>
        <v>0.37999999999999995</v>
      </c>
    </row>
    <row r="12" spans="2:41" x14ac:dyDescent="0.25">
      <c r="B12" s="93" t="s">
        <v>8</v>
      </c>
      <c r="C12" s="110">
        <v>11331.569362</v>
      </c>
      <c r="D12" s="110">
        <v>139.55623299999999</v>
      </c>
      <c r="E12" s="110">
        <v>3389.4675029999999</v>
      </c>
      <c r="F12" s="110">
        <v>6.4390000000000001</v>
      </c>
      <c r="G12" s="93">
        <v>1.502</v>
      </c>
      <c r="H12" s="93">
        <v>0.66200000000000003</v>
      </c>
      <c r="I12" s="93">
        <v>0.64800000000000002</v>
      </c>
      <c r="J12" s="93">
        <v>0.01</v>
      </c>
      <c r="K12" s="93">
        <v>0.99299999999999999</v>
      </c>
      <c r="L12" s="93">
        <v>2.3E-2</v>
      </c>
      <c r="M12" s="93">
        <v>0.14099999999999999</v>
      </c>
      <c r="N12" s="93">
        <v>8.7999999999999995E-2</v>
      </c>
      <c r="O12" s="93">
        <v>8.1000000000000003E-2</v>
      </c>
      <c r="P12" s="93">
        <v>0</v>
      </c>
      <c r="Q12" s="93">
        <v>3.5000000000000003E-2</v>
      </c>
      <c r="R12" s="93">
        <v>2E-3</v>
      </c>
      <c r="S12" s="18">
        <v>0.124</v>
      </c>
      <c r="T12" s="18">
        <v>0.40899999999999997</v>
      </c>
      <c r="U12" s="18">
        <v>9.9000000000000005E-2</v>
      </c>
      <c r="Z12" s="32">
        <f t="shared" si="12"/>
        <v>384037.62200000003</v>
      </c>
      <c r="AA12" s="32">
        <f t="shared" si="11"/>
        <v>84.187333333333342</v>
      </c>
      <c r="AB12" s="32">
        <f t="shared" si="11"/>
        <v>48.675000000000004</v>
      </c>
      <c r="AC12" s="32">
        <f t="shared" si="11"/>
        <v>28.950333333333333</v>
      </c>
      <c r="AD12" s="32">
        <f t="shared" si="11"/>
        <v>35.896666666666668</v>
      </c>
      <c r="AE12" s="32">
        <f t="shared" si="11"/>
        <v>0.63300000000000001</v>
      </c>
      <c r="AF12" s="32">
        <f t="shared" si="1"/>
        <v>7.5666666666666674E-2</v>
      </c>
      <c r="AG12" s="32">
        <f t="shared" si="2"/>
        <v>9.9999999999999992E-2</v>
      </c>
      <c r="AH12" s="32">
        <f t="shared" si="3"/>
        <v>0.16900000000000001</v>
      </c>
      <c r="AI12" s="32">
        <f t="shared" si="4"/>
        <v>5.6333333333333326E-2</v>
      </c>
      <c r="AJ12" s="32">
        <f t="shared" si="5"/>
        <v>0</v>
      </c>
      <c r="AK12" s="32">
        <f t="shared" si="6"/>
        <v>1.2000000000000002E-2</v>
      </c>
      <c r="AL12" s="32">
        <f t="shared" si="7"/>
        <v>0.06</v>
      </c>
      <c r="AM12" s="32">
        <f t="shared" si="8"/>
        <v>0.17066666666666666</v>
      </c>
      <c r="AN12" s="32">
        <f t="shared" si="9"/>
        <v>0.19933333333333333</v>
      </c>
      <c r="AO12" s="32">
        <f t="shared" si="10"/>
        <v>0.15766666666666668</v>
      </c>
    </row>
    <row r="13" spans="2:41" x14ac:dyDescent="0.25">
      <c r="B13" s="114" t="s">
        <v>33</v>
      </c>
      <c r="C13" s="4">
        <f>AVERAGE(C4:C12)</f>
        <v>4461943.9796480006</v>
      </c>
      <c r="D13" s="4">
        <f t="shared" ref="D13:U13" si="13">AVERAGE(D4:D12)</f>
        <v>7201.41540088889</v>
      </c>
      <c r="E13" s="4">
        <f t="shared" si="13"/>
        <v>49639.514607888887</v>
      </c>
      <c r="F13" s="4">
        <f t="shared" si="13"/>
        <v>20.46777777777778</v>
      </c>
      <c r="G13" s="4">
        <f t="shared" si="13"/>
        <v>15.370888888888889</v>
      </c>
      <c r="H13" s="4">
        <f t="shared" si="13"/>
        <v>5.4267777777777777</v>
      </c>
      <c r="I13" s="4">
        <f t="shared" si="13"/>
        <v>5.2791111111111109</v>
      </c>
      <c r="J13" s="4">
        <f t="shared" si="13"/>
        <v>0.19111111111111112</v>
      </c>
      <c r="K13" s="4">
        <f t="shared" si="13"/>
        <v>0.92322222222222239</v>
      </c>
      <c r="L13" s="4">
        <f t="shared" si="13"/>
        <v>1.9333333333333334E-2</v>
      </c>
      <c r="M13" s="4">
        <f t="shared" si="13"/>
        <v>3.3555555555555554E-2</v>
      </c>
      <c r="N13" s="4">
        <f t="shared" si="13"/>
        <v>9.9333333333333329E-2</v>
      </c>
      <c r="O13" s="4">
        <f t="shared" si="13"/>
        <v>7.3222222222222216E-2</v>
      </c>
      <c r="P13" s="4">
        <f t="shared" si="13"/>
        <v>0</v>
      </c>
      <c r="Q13" s="4">
        <f t="shared" si="13"/>
        <v>4.0000000000000001E-3</v>
      </c>
      <c r="R13" s="4">
        <f t="shared" si="13"/>
        <v>1.2444444444444445E-2</v>
      </c>
      <c r="S13" s="4">
        <f t="shared" si="13"/>
        <v>0.14322222222222225</v>
      </c>
      <c r="T13" s="4">
        <f t="shared" si="13"/>
        <v>0.26233333333333331</v>
      </c>
      <c r="U13" s="4">
        <f t="shared" si="13"/>
        <v>0.35933333333333334</v>
      </c>
    </row>
    <row r="14" spans="2:41" x14ac:dyDescent="0.25">
      <c r="C14" s="2"/>
      <c r="D14" s="2"/>
      <c r="E14" s="2"/>
      <c r="F14" s="2"/>
    </row>
    <row r="15" spans="2:41" x14ac:dyDescent="0.25">
      <c r="C15" s="2"/>
      <c r="D15" s="2"/>
      <c r="E15" s="2"/>
      <c r="F15" s="2"/>
    </row>
    <row r="16" spans="2:41" x14ac:dyDescent="0.25">
      <c r="C16" s="2"/>
      <c r="D16" s="2"/>
      <c r="E16" s="2"/>
      <c r="F16" s="2"/>
    </row>
    <row r="17" spans="2:35" x14ac:dyDescent="0.25">
      <c r="B17" s="136" t="s">
        <v>28</v>
      </c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 t="s">
        <v>28</v>
      </c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</row>
    <row r="18" spans="2:35" x14ac:dyDescent="0.25">
      <c r="B18" s="99" t="s">
        <v>9</v>
      </c>
      <c r="C18" s="126" t="s">
        <v>12</v>
      </c>
      <c r="D18" s="127" t="s">
        <v>10</v>
      </c>
      <c r="E18" s="127" t="s">
        <v>11</v>
      </c>
      <c r="F18" s="127" t="s">
        <v>13</v>
      </c>
      <c r="G18" s="127" t="s">
        <v>15</v>
      </c>
      <c r="H18" s="127" t="s">
        <v>14</v>
      </c>
      <c r="I18" s="127" t="s">
        <v>16</v>
      </c>
      <c r="J18" s="127" t="s">
        <v>29</v>
      </c>
      <c r="K18" s="128" t="s">
        <v>17</v>
      </c>
      <c r="L18" s="126" t="s">
        <v>25</v>
      </c>
      <c r="M18" s="127"/>
      <c r="N18" s="127"/>
      <c r="O18" s="127"/>
      <c r="P18" s="127"/>
      <c r="Q18" s="127"/>
      <c r="R18" s="127"/>
      <c r="S18" s="127"/>
      <c r="T18" s="127"/>
      <c r="U18" s="128"/>
    </row>
    <row r="19" spans="2:35" x14ac:dyDescent="0.25">
      <c r="B19" s="100"/>
      <c r="C19" s="130"/>
      <c r="D19" s="124"/>
      <c r="E19" s="124"/>
      <c r="F19" s="124"/>
      <c r="G19" s="124"/>
      <c r="H19" s="124"/>
      <c r="I19" s="124"/>
      <c r="J19" s="124"/>
      <c r="K19" s="125"/>
      <c r="L19" s="111" t="s">
        <v>18</v>
      </c>
      <c r="M19" s="56" t="s">
        <v>19</v>
      </c>
      <c r="N19" s="56" t="s">
        <v>20</v>
      </c>
      <c r="O19" s="56" t="s">
        <v>21</v>
      </c>
      <c r="P19" s="56" t="s">
        <v>22</v>
      </c>
      <c r="Q19" s="56" t="s">
        <v>23</v>
      </c>
      <c r="R19" s="56" t="s">
        <v>24</v>
      </c>
      <c r="S19" s="112" t="s">
        <v>39</v>
      </c>
      <c r="T19" s="112" t="s">
        <v>40</v>
      </c>
      <c r="U19" s="113" t="s">
        <v>41</v>
      </c>
    </row>
    <row r="20" spans="2:35" x14ac:dyDescent="0.25">
      <c r="B20" s="101" t="s">
        <v>0</v>
      </c>
      <c r="C20" s="102">
        <v>280.08053000000001</v>
      </c>
      <c r="D20" s="102">
        <v>102.447767</v>
      </c>
      <c r="E20" s="102">
        <v>1263.747265</v>
      </c>
      <c r="F20" s="101">
        <v>73.923000000000002</v>
      </c>
      <c r="G20" s="101">
        <v>40.201999999999998</v>
      </c>
      <c r="H20" s="101">
        <v>15.956</v>
      </c>
      <c r="I20" s="101">
        <v>15.853999999999999</v>
      </c>
      <c r="J20" s="101">
        <v>0.13</v>
      </c>
      <c r="K20" s="101">
        <v>0.61799999999999999</v>
      </c>
      <c r="L20" s="101">
        <v>8.5000000000000006E-2</v>
      </c>
      <c r="M20" s="101">
        <v>1E-3</v>
      </c>
      <c r="N20" s="101">
        <v>0.13400000000000001</v>
      </c>
      <c r="O20" s="101">
        <v>0.1</v>
      </c>
      <c r="P20" s="101">
        <v>0</v>
      </c>
      <c r="Q20" s="101">
        <v>0</v>
      </c>
      <c r="R20" s="101">
        <v>6.6000000000000003E-2</v>
      </c>
      <c r="S20" s="6">
        <v>0.20300000000000001</v>
      </c>
      <c r="T20" s="6">
        <v>0.27500000000000002</v>
      </c>
      <c r="U20" s="6">
        <v>0.13500000000000001</v>
      </c>
    </row>
    <row r="21" spans="2:35" x14ac:dyDescent="0.25">
      <c r="B21" s="72" t="s">
        <v>1</v>
      </c>
      <c r="C21" s="103">
        <v>8332.5764519999993</v>
      </c>
      <c r="D21" s="103">
        <v>691.23676399999999</v>
      </c>
      <c r="E21" s="103">
        <v>1689.4321420000001</v>
      </c>
      <c r="F21" s="103">
        <v>120.12</v>
      </c>
      <c r="G21" s="72">
        <v>25.577999999999999</v>
      </c>
      <c r="H21" s="72">
        <v>9.74</v>
      </c>
      <c r="I21" s="72">
        <v>8.7149999999999999</v>
      </c>
      <c r="J21" s="72">
        <v>0.85</v>
      </c>
      <c r="K21" s="72">
        <v>0.98399999999999999</v>
      </c>
      <c r="L21" s="72">
        <v>1.2999999999999999E-2</v>
      </c>
      <c r="M21" s="72">
        <v>2.1000000000000001E-2</v>
      </c>
      <c r="N21" s="72">
        <v>1.2999999999999999E-2</v>
      </c>
      <c r="O21" s="72">
        <v>2.5999999999999999E-2</v>
      </c>
      <c r="P21" s="72">
        <v>0</v>
      </c>
      <c r="Q21" s="72">
        <v>0</v>
      </c>
      <c r="R21" s="72">
        <v>3.0000000000000001E-3</v>
      </c>
      <c r="S21" s="8">
        <v>2.1000000000000001E-2</v>
      </c>
      <c r="T21" s="8">
        <v>3.0000000000000001E-3</v>
      </c>
      <c r="U21" s="8">
        <v>0.9</v>
      </c>
    </row>
    <row r="22" spans="2:35" x14ac:dyDescent="0.25">
      <c r="B22" s="75" t="s">
        <v>2</v>
      </c>
      <c r="C22" s="104">
        <v>0.84311499999999995</v>
      </c>
      <c r="D22" s="104">
        <v>0.65024000000000004</v>
      </c>
      <c r="E22" s="104">
        <v>4.618201</v>
      </c>
      <c r="F22" s="104">
        <v>84.688000000000002</v>
      </c>
      <c r="G22" s="75">
        <v>60.642000000000003</v>
      </c>
      <c r="H22" s="75">
        <v>18.981000000000002</v>
      </c>
      <c r="I22" s="75">
        <v>18.155000000000001</v>
      </c>
      <c r="J22" s="75">
        <v>1.17</v>
      </c>
      <c r="K22" s="75">
        <v>0.21</v>
      </c>
      <c r="L22" s="75">
        <v>0.21</v>
      </c>
      <c r="M22" s="75">
        <v>0.32500000000000001</v>
      </c>
      <c r="N22" s="75">
        <v>1E-3</v>
      </c>
      <c r="O22" s="75">
        <v>0.01</v>
      </c>
      <c r="P22" s="75">
        <v>0</v>
      </c>
      <c r="Q22" s="75">
        <v>1E-3</v>
      </c>
      <c r="R22" s="75">
        <v>5.1999999999999998E-2</v>
      </c>
      <c r="S22" s="10">
        <v>0.152</v>
      </c>
      <c r="T22" s="10">
        <v>9.2999999999999999E-2</v>
      </c>
      <c r="U22" s="10">
        <v>0.156</v>
      </c>
    </row>
    <row r="23" spans="2:35" x14ac:dyDescent="0.25">
      <c r="B23" s="78" t="s">
        <v>3</v>
      </c>
      <c r="C23" s="105">
        <v>370806.82639100001</v>
      </c>
      <c r="D23" s="105">
        <v>47616.766078000001</v>
      </c>
      <c r="E23" s="105">
        <v>157713.21918300001</v>
      </c>
      <c r="F23" s="105">
        <v>36.070999999999998</v>
      </c>
      <c r="G23" s="78">
        <v>36.070999999999998</v>
      </c>
      <c r="H23" s="78">
        <v>10.066000000000001</v>
      </c>
      <c r="I23" s="78">
        <v>10.066000000000001</v>
      </c>
      <c r="J23" s="78">
        <v>0</v>
      </c>
      <c r="K23" s="78">
        <v>0.94499999999999995</v>
      </c>
      <c r="L23" s="78">
        <v>3.1E-2</v>
      </c>
      <c r="M23" s="78">
        <v>0.28100000000000003</v>
      </c>
      <c r="N23" s="78">
        <v>0.56899999999999995</v>
      </c>
      <c r="O23" s="78">
        <v>9.2999999999999999E-2</v>
      </c>
      <c r="P23" s="78">
        <v>0</v>
      </c>
      <c r="Q23" s="78">
        <v>0</v>
      </c>
      <c r="R23" s="78">
        <v>1.7000000000000001E-2</v>
      </c>
      <c r="S23" s="12">
        <v>6.0000000000000001E-3</v>
      </c>
      <c r="T23" s="12">
        <v>0</v>
      </c>
      <c r="U23" s="12">
        <v>3.0000000000000001E-3</v>
      </c>
    </row>
    <row r="24" spans="2:35" x14ac:dyDescent="0.25">
      <c r="B24" s="81" t="s">
        <v>4</v>
      </c>
      <c r="C24" s="106">
        <v>56971.495144</v>
      </c>
      <c r="D24" s="106">
        <v>2999.5576689999998</v>
      </c>
      <c r="E24" s="106">
        <v>7340.442822</v>
      </c>
      <c r="F24" s="106">
        <v>336.27499999999998</v>
      </c>
      <c r="G24" s="81">
        <v>7.42</v>
      </c>
      <c r="H24" s="81">
        <v>3.331</v>
      </c>
      <c r="I24" s="81">
        <v>3.1869999999999998</v>
      </c>
      <c r="J24" s="81">
        <v>0.15</v>
      </c>
      <c r="K24" s="81">
        <v>0.91100000000000003</v>
      </c>
      <c r="L24" s="81">
        <v>8.5999999999999993E-2</v>
      </c>
      <c r="M24" s="81">
        <v>8.9999999999999993E-3</v>
      </c>
      <c r="N24" s="81">
        <v>7.0000000000000001E-3</v>
      </c>
      <c r="O24" s="81">
        <v>0.152</v>
      </c>
      <c r="P24" s="81">
        <v>0</v>
      </c>
      <c r="Q24" s="81">
        <v>1E-3</v>
      </c>
      <c r="R24" s="81">
        <v>0.01</v>
      </c>
      <c r="S24" s="20">
        <v>0.14199999999999999</v>
      </c>
      <c r="T24" s="20">
        <v>7.5999999999999998E-2</v>
      </c>
      <c r="U24" s="20">
        <v>0.51600000000000001</v>
      </c>
    </row>
    <row r="25" spans="2:35" x14ac:dyDescent="0.25">
      <c r="B25" s="84" t="s">
        <v>5</v>
      </c>
      <c r="C25" s="107">
        <v>31618.244159999998</v>
      </c>
      <c r="D25" s="107">
        <v>2452.7349330000002</v>
      </c>
      <c r="E25" s="107">
        <v>10143.420657999999</v>
      </c>
      <c r="F25" s="107">
        <v>9804.3549999999996</v>
      </c>
      <c r="G25" s="84">
        <v>20.873999999999999</v>
      </c>
      <c r="H25" s="84">
        <v>7.99</v>
      </c>
      <c r="I25" s="84">
        <v>7.3490000000000002</v>
      </c>
      <c r="J25" s="84">
        <v>0.69</v>
      </c>
      <c r="K25" s="84">
        <v>0.95199999999999996</v>
      </c>
      <c r="L25" s="84">
        <v>2.1000000000000001E-2</v>
      </c>
      <c r="M25" s="84">
        <v>0.23</v>
      </c>
      <c r="N25" s="84">
        <v>0.188</v>
      </c>
      <c r="O25" s="84">
        <v>6.6000000000000003E-2</v>
      </c>
      <c r="P25" s="84">
        <v>0</v>
      </c>
      <c r="Q25" s="84">
        <v>0</v>
      </c>
      <c r="R25" s="84">
        <v>2E-3</v>
      </c>
      <c r="S25" s="16">
        <v>8.9999999999999993E-3</v>
      </c>
      <c r="T25" s="16">
        <v>0.48</v>
      </c>
      <c r="U25" s="16">
        <v>3.0000000000000001E-3</v>
      </c>
    </row>
    <row r="26" spans="2:35" x14ac:dyDescent="0.25">
      <c r="B26" s="87" t="s">
        <v>6</v>
      </c>
      <c r="C26" s="108">
        <v>67.843958000000001</v>
      </c>
      <c r="D26" s="108">
        <v>18.125295999999999</v>
      </c>
      <c r="E26" s="108">
        <v>281.07826299999999</v>
      </c>
      <c r="F26" s="108">
        <v>454.38499999999999</v>
      </c>
      <c r="G26" s="87">
        <v>27.954000000000001</v>
      </c>
      <c r="H26" s="87">
        <v>17.297000000000001</v>
      </c>
      <c r="I26" s="87">
        <v>10.146000000000001</v>
      </c>
      <c r="J26" s="87">
        <v>8.48</v>
      </c>
      <c r="K26" s="87">
        <v>0.88500000000000001</v>
      </c>
      <c r="L26" s="87">
        <v>0.09</v>
      </c>
      <c r="M26" s="87">
        <v>9.2999999999999999E-2</v>
      </c>
      <c r="N26" s="87">
        <v>0.12</v>
      </c>
      <c r="O26" s="87">
        <v>1.6E-2</v>
      </c>
      <c r="P26" s="87">
        <v>0</v>
      </c>
      <c r="Q26" s="87">
        <v>0</v>
      </c>
      <c r="R26" s="87">
        <v>1.4E-2</v>
      </c>
      <c r="S26" s="14">
        <v>0.214</v>
      </c>
      <c r="T26" s="14">
        <v>2.4E-2</v>
      </c>
      <c r="U26" s="14">
        <v>0.42899999999999999</v>
      </c>
      <c r="W26" t="s">
        <v>35</v>
      </c>
    </row>
    <row r="27" spans="2:35" x14ac:dyDescent="0.25">
      <c r="B27" s="90" t="s">
        <v>7</v>
      </c>
      <c r="C27" s="109">
        <v>4350.9692729999997</v>
      </c>
      <c r="D27" s="109">
        <v>1017.0801310000001</v>
      </c>
      <c r="E27" s="109">
        <v>1993.523549</v>
      </c>
      <c r="F27" s="109">
        <v>36.326999999999998</v>
      </c>
      <c r="G27" s="90">
        <v>33.185000000000002</v>
      </c>
      <c r="H27" s="90">
        <v>12.978</v>
      </c>
      <c r="I27" s="90">
        <v>12.826000000000001</v>
      </c>
      <c r="J27" s="90">
        <v>0.15</v>
      </c>
      <c r="K27" s="90">
        <v>0.85199999999999998</v>
      </c>
      <c r="L27" s="90">
        <v>0.10100000000000001</v>
      </c>
      <c r="M27" s="90">
        <v>0</v>
      </c>
      <c r="N27" s="90">
        <v>0</v>
      </c>
      <c r="O27" s="90">
        <v>0</v>
      </c>
      <c r="P27" s="90">
        <v>0</v>
      </c>
      <c r="Q27" s="90">
        <v>2E-3</v>
      </c>
      <c r="R27" s="90">
        <v>3.5000000000000003E-2</v>
      </c>
      <c r="S27" s="22">
        <v>0.70599999999999996</v>
      </c>
      <c r="T27" s="22">
        <v>3.6999999999999998E-2</v>
      </c>
      <c r="U27" s="22">
        <v>0.12</v>
      </c>
      <c r="W27" t="s">
        <v>36</v>
      </c>
    </row>
    <row r="28" spans="2:35" x14ac:dyDescent="0.25">
      <c r="B28" s="93" t="s">
        <v>8</v>
      </c>
      <c r="C28" s="110">
        <v>15701.705703</v>
      </c>
      <c r="D28" s="110">
        <v>19625.280482999999</v>
      </c>
      <c r="E28" s="110">
        <v>59751.868371999997</v>
      </c>
      <c r="F28" s="110">
        <v>1147371.1270000001</v>
      </c>
      <c r="G28" s="93">
        <v>114.54300000000001</v>
      </c>
      <c r="H28" s="93">
        <v>75.777000000000001</v>
      </c>
      <c r="I28" s="93">
        <v>43.442999999999998</v>
      </c>
      <c r="J28" s="93">
        <v>57.38</v>
      </c>
      <c r="K28" s="93">
        <v>0.65100000000000002</v>
      </c>
      <c r="L28" s="93">
        <v>7.8E-2</v>
      </c>
      <c r="M28" s="93">
        <v>2.4E-2</v>
      </c>
      <c r="N28" s="93">
        <v>0.377</v>
      </c>
      <c r="O28" s="93">
        <v>8.7999999999999995E-2</v>
      </c>
      <c r="P28" s="93">
        <v>0</v>
      </c>
      <c r="Q28" s="93">
        <v>1E-3</v>
      </c>
      <c r="R28" s="93">
        <v>5.8000000000000003E-2</v>
      </c>
      <c r="S28" s="18">
        <v>0.11600000000000001</v>
      </c>
      <c r="T28" s="18">
        <v>7.5999999999999998E-2</v>
      </c>
      <c r="U28" s="18">
        <v>0.182</v>
      </c>
      <c r="W28" t="s">
        <v>37</v>
      </c>
    </row>
    <row r="29" spans="2:35" x14ac:dyDescent="0.25">
      <c r="B29" s="114" t="s">
        <v>33</v>
      </c>
      <c r="C29" s="4">
        <f>AVERAGE(C20:C28)</f>
        <v>54236.731636222226</v>
      </c>
      <c r="D29" s="4">
        <f t="shared" ref="D29:U29" si="14">AVERAGE(D20:D28)</f>
        <v>8280.4310401111106</v>
      </c>
      <c r="E29" s="4">
        <f t="shared" si="14"/>
        <v>26686.816717222224</v>
      </c>
      <c r="F29" s="4">
        <f t="shared" si="14"/>
        <v>128701.91900000002</v>
      </c>
      <c r="G29" s="4">
        <f t="shared" si="14"/>
        <v>40.718777777777774</v>
      </c>
      <c r="H29" s="4">
        <f t="shared" si="14"/>
        <v>19.123999999999999</v>
      </c>
      <c r="I29" s="4">
        <f t="shared" si="14"/>
        <v>14.415666666666665</v>
      </c>
      <c r="J29" s="4">
        <f t="shared" si="14"/>
        <v>7.666666666666667</v>
      </c>
      <c r="K29" s="4">
        <f t="shared" si="14"/>
        <v>0.77866666666666662</v>
      </c>
      <c r="L29" s="4">
        <f t="shared" si="14"/>
        <v>7.9444444444444429E-2</v>
      </c>
      <c r="M29" s="4">
        <f t="shared" si="14"/>
        <v>0.10933333333333334</v>
      </c>
      <c r="N29" s="4">
        <f t="shared" si="14"/>
        <v>0.15655555555555556</v>
      </c>
      <c r="O29" s="4">
        <f t="shared" si="14"/>
        <v>6.1222222222222226E-2</v>
      </c>
      <c r="P29" s="4">
        <f t="shared" si="14"/>
        <v>0</v>
      </c>
      <c r="Q29" s="4">
        <f t="shared" si="14"/>
        <v>5.5555555555555556E-4</v>
      </c>
      <c r="R29" s="4">
        <f t="shared" si="14"/>
        <v>2.8555555555555563E-2</v>
      </c>
      <c r="S29" s="4">
        <f t="shared" si="14"/>
        <v>0.17433333333333334</v>
      </c>
      <c r="T29" s="4">
        <f t="shared" si="14"/>
        <v>0.11822222222222223</v>
      </c>
      <c r="U29" s="4">
        <f t="shared" si="14"/>
        <v>0.27155555555555555</v>
      </c>
      <c r="W29" t="s">
        <v>31</v>
      </c>
    </row>
    <row r="30" spans="2:35" x14ac:dyDescent="0.25">
      <c r="C30" s="2"/>
      <c r="D30" s="2"/>
      <c r="E30" s="2"/>
      <c r="F30" s="2"/>
      <c r="W30" t="s">
        <v>32</v>
      </c>
    </row>
    <row r="31" spans="2:35" x14ac:dyDescent="0.25">
      <c r="C31" s="2"/>
      <c r="D31" s="2"/>
      <c r="E31" s="2"/>
      <c r="F31" s="2"/>
      <c r="W31" t="s">
        <v>30</v>
      </c>
    </row>
    <row r="32" spans="2:35" x14ac:dyDescent="0.25">
      <c r="C32" s="2"/>
      <c r="D32" s="2"/>
      <c r="E32" s="2"/>
      <c r="F32" s="2"/>
      <c r="W32" t="s">
        <v>38</v>
      </c>
    </row>
    <row r="33" spans="2:21" x14ac:dyDescent="0.25">
      <c r="B33" s="136" t="s">
        <v>27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</row>
    <row r="34" spans="2:21" x14ac:dyDescent="0.25">
      <c r="B34" s="99" t="s">
        <v>9</v>
      </c>
      <c r="C34" s="126" t="s">
        <v>12</v>
      </c>
      <c r="D34" s="127" t="s">
        <v>10</v>
      </c>
      <c r="E34" s="127" t="s">
        <v>11</v>
      </c>
      <c r="F34" s="127" t="s">
        <v>13</v>
      </c>
      <c r="G34" s="127" t="s">
        <v>15</v>
      </c>
      <c r="H34" s="127" t="s">
        <v>14</v>
      </c>
      <c r="I34" s="127" t="s">
        <v>16</v>
      </c>
      <c r="J34" s="127" t="s">
        <v>29</v>
      </c>
      <c r="K34" s="128" t="s">
        <v>17</v>
      </c>
      <c r="L34" s="126" t="s">
        <v>25</v>
      </c>
      <c r="M34" s="127"/>
      <c r="N34" s="127"/>
      <c r="O34" s="127"/>
      <c r="P34" s="127"/>
      <c r="Q34" s="127"/>
      <c r="R34" s="127"/>
      <c r="S34" s="127"/>
      <c r="T34" s="127"/>
      <c r="U34" s="128"/>
    </row>
    <row r="35" spans="2:21" x14ac:dyDescent="0.25">
      <c r="B35" s="100"/>
      <c r="C35" s="130"/>
      <c r="D35" s="124"/>
      <c r="E35" s="124"/>
      <c r="F35" s="124"/>
      <c r="G35" s="124"/>
      <c r="H35" s="124"/>
      <c r="I35" s="124"/>
      <c r="J35" s="124"/>
      <c r="K35" s="125"/>
      <c r="L35" s="111" t="s">
        <v>18</v>
      </c>
      <c r="M35" s="56" t="s">
        <v>19</v>
      </c>
      <c r="N35" s="56" t="s">
        <v>20</v>
      </c>
      <c r="O35" s="56" t="s">
        <v>21</v>
      </c>
      <c r="P35" s="56" t="s">
        <v>22</v>
      </c>
      <c r="Q35" s="56" t="s">
        <v>23</v>
      </c>
      <c r="R35" s="56" t="s">
        <v>24</v>
      </c>
      <c r="S35" s="112" t="s">
        <v>39</v>
      </c>
      <c r="T35" s="112" t="s">
        <v>40</v>
      </c>
      <c r="U35" s="113" t="s">
        <v>41</v>
      </c>
    </row>
    <row r="36" spans="2:21" x14ac:dyDescent="0.25">
      <c r="B36" s="101" t="s">
        <v>0</v>
      </c>
      <c r="C36" s="115">
        <v>55.684738000000003</v>
      </c>
      <c r="D36" s="115">
        <v>32.865808000000001</v>
      </c>
      <c r="E36" s="115">
        <v>272.03299399999997</v>
      </c>
      <c r="F36" s="115">
        <v>205.33799999999999</v>
      </c>
      <c r="G36" s="115">
        <v>112.61499999999999</v>
      </c>
      <c r="H36" s="115">
        <v>31.302</v>
      </c>
      <c r="I36" s="115">
        <v>29.006</v>
      </c>
      <c r="J36" s="115">
        <v>3.81</v>
      </c>
      <c r="K36" s="116">
        <v>0.217</v>
      </c>
      <c r="L36" s="115">
        <v>0.18</v>
      </c>
      <c r="M36" s="115">
        <v>2E-3</v>
      </c>
      <c r="N36" s="117">
        <v>0</v>
      </c>
      <c r="O36" s="117">
        <v>0.106</v>
      </c>
      <c r="P36" s="117">
        <v>0</v>
      </c>
      <c r="Q36" s="118">
        <v>0</v>
      </c>
      <c r="R36" s="118">
        <v>0.16200000000000001</v>
      </c>
      <c r="S36" s="119">
        <v>0.23400000000000001</v>
      </c>
      <c r="T36" s="119">
        <v>6.7000000000000004E-2</v>
      </c>
      <c r="U36" s="119">
        <v>0.25</v>
      </c>
    </row>
    <row r="37" spans="2:21" x14ac:dyDescent="0.25">
      <c r="B37" s="72" t="s">
        <v>1</v>
      </c>
      <c r="C37" s="103">
        <v>7326.2676499999998</v>
      </c>
      <c r="D37" s="103">
        <v>2823.1746760000001</v>
      </c>
      <c r="E37" s="103">
        <v>7650.3029880000004</v>
      </c>
      <c r="F37" s="103">
        <v>44.177</v>
      </c>
      <c r="G37" s="72">
        <v>33.406999999999996</v>
      </c>
      <c r="H37" s="72">
        <v>12.108000000000001</v>
      </c>
      <c r="I37" s="72">
        <v>11.957000000000001</v>
      </c>
      <c r="J37" s="72">
        <v>0.18</v>
      </c>
      <c r="K37" s="72">
        <v>0.79100000000000004</v>
      </c>
      <c r="L37" s="72">
        <v>0.03</v>
      </c>
      <c r="M37" s="72">
        <v>7.0999999999999994E-2</v>
      </c>
      <c r="N37" s="72">
        <v>0</v>
      </c>
      <c r="O37" s="72">
        <v>0</v>
      </c>
      <c r="P37" s="72">
        <v>0</v>
      </c>
      <c r="Q37" s="72">
        <v>1E-3</v>
      </c>
      <c r="R37" s="72">
        <v>4.2999999999999997E-2</v>
      </c>
      <c r="S37" s="8">
        <v>0.746</v>
      </c>
      <c r="T37" s="8">
        <v>0.02</v>
      </c>
      <c r="U37" s="8">
        <v>8.8999999999999996E-2</v>
      </c>
    </row>
    <row r="38" spans="2:21" x14ac:dyDescent="0.25">
      <c r="B38" s="75" t="s">
        <v>2</v>
      </c>
      <c r="C38" s="104">
        <v>506.98999600000002</v>
      </c>
      <c r="D38" s="104">
        <v>226.819819</v>
      </c>
      <c r="E38" s="104">
        <v>2395.418056</v>
      </c>
      <c r="F38" s="104">
        <v>187.24700000000001</v>
      </c>
      <c r="G38" s="75">
        <v>74.900000000000006</v>
      </c>
      <c r="H38" s="75">
        <v>23.221</v>
      </c>
      <c r="I38" s="75">
        <v>20.431999999999999</v>
      </c>
      <c r="J38" s="75">
        <v>3.99</v>
      </c>
      <c r="K38" s="75">
        <v>0.13900000000000001</v>
      </c>
      <c r="L38" s="75">
        <v>0.153</v>
      </c>
      <c r="M38" s="75">
        <v>0</v>
      </c>
      <c r="N38" s="75">
        <v>0</v>
      </c>
      <c r="O38" s="75">
        <v>7.4999999999999997E-2</v>
      </c>
      <c r="P38" s="75">
        <v>0</v>
      </c>
      <c r="Q38" s="75">
        <v>7.0999999999999994E-2</v>
      </c>
      <c r="R38" s="75">
        <v>0.21</v>
      </c>
      <c r="S38" s="10">
        <v>0.24299999999999999</v>
      </c>
      <c r="T38" s="10">
        <v>3.3000000000000002E-2</v>
      </c>
      <c r="U38" s="10">
        <v>0.28599999999999998</v>
      </c>
    </row>
    <row r="39" spans="2:21" x14ac:dyDescent="0.25">
      <c r="B39" s="78" t="s">
        <v>3</v>
      </c>
      <c r="C39" s="105">
        <v>56.883178000000001</v>
      </c>
      <c r="D39" s="105">
        <v>31.936928999999999</v>
      </c>
      <c r="E39" s="105">
        <v>57.009690999999997</v>
      </c>
      <c r="F39" s="105">
        <v>263.84100000000001</v>
      </c>
      <c r="G39" s="78">
        <v>54.045999999999999</v>
      </c>
      <c r="H39" s="78">
        <v>23.536999999999999</v>
      </c>
      <c r="I39" s="78">
        <v>20.353999999999999</v>
      </c>
      <c r="J39" s="78">
        <v>4.3099999999999996</v>
      </c>
      <c r="K39" s="78">
        <v>0.38200000000000001</v>
      </c>
      <c r="L39" s="78">
        <v>0.13</v>
      </c>
      <c r="M39" s="78">
        <v>6.0000000000000001E-3</v>
      </c>
      <c r="N39" s="78">
        <v>0</v>
      </c>
      <c r="O39" s="78">
        <v>0.01</v>
      </c>
      <c r="P39" s="78">
        <v>0</v>
      </c>
      <c r="Q39" s="78">
        <v>0</v>
      </c>
      <c r="R39" s="78">
        <v>6.6000000000000003E-2</v>
      </c>
      <c r="S39" s="12">
        <v>0.11700000000000001</v>
      </c>
      <c r="T39" s="12">
        <v>0.57799999999999996</v>
      </c>
      <c r="U39" s="12">
        <v>9.1999999999999998E-2</v>
      </c>
    </row>
    <row r="40" spans="2:21" x14ac:dyDescent="0.25">
      <c r="B40" s="81" t="s">
        <v>4</v>
      </c>
      <c r="C40" s="106">
        <v>248747.86795799999</v>
      </c>
      <c r="D40" s="106">
        <v>11311.448799</v>
      </c>
      <c r="E40" s="106">
        <v>27610.123374999999</v>
      </c>
      <c r="F40" s="106">
        <v>13.154</v>
      </c>
      <c r="G40" s="81">
        <v>7.7880000000000003</v>
      </c>
      <c r="H40" s="81">
        <v>3.6469999999999998</v>
      </c>
      <c r="I40" s="81">
        <v>3.508</v>
      </c>
      <c r="J40" s="81">
        <v>0.16</v>
      </c>
      <c r="K40" s="81">
        <v>0.98699999999999999</v>
      </c>
      <c r="L40" s="81">
        <v>4.0000000000000001E-3</v>
      </c>
      <c r="M40" s="81">
        <v>2E-3</v>
      </c>
      <c r="N40" s="81">
        <v>0.68200000000000005</v>
      </c>
      <c r="O40" s="81">
        <v>0.29199999999999998</v>
      </c>
      <c r="P40" s="81">
        <v>0</v>
      </c>
      <c r="Q40" s="81">
        <v>0</v>
      </c>
      <c r="R40" s="81">
        <v>2E-3</v>
      </c>
      <c r="S40" s="20">
        <v>7.0000000000000001E-3</v>
      </c>
      <c r="T40" s="20">
        <v>7.0000000000000001E-3</v>
      </c>
      <c r="U40" s="20">
        <v>5.0000000000000001E-3</v>
      </c>
    </row>
    <row r="41" spans="2:21" x14ac:dyDescent="0.25">
      <c r="B41" s="84" t="s">
        <v>5</v>
      </c>
      <c r="C41" s="107">
        <v>14.708975000000001</v>
      </c>
      <c r="D41" s="107">
        <v>1.0622940000000001</v>
      </c>
      <c r="E41" s="107">
        <v>3.2405040000000001</v>
      </c>
      <c r="F41" s="107">
        <v>7.9580000000000002</v>
      </c>
      <c r="G41" s="84">
        <v>7.9580000000000002</v>
      </c>
      <c r="H41" s="84">
        <v>3.9239999999999999</v>
      </c>
      <c r="I41" s="84">
        <v>3.9239999999999999</v>
      </c>
      <c r="J41" s="84">
        <v>0</v>
      </c>
      <c r="K41" s="84">
        <v>0.98299999999999998</v>
      </c>
      <c r="L41" s="84">
        <v>5.5E-2</v>
      </c>
      <c r="M41" s="84">
        <v>0.01</v>
      </c>
      <c r="N41" s="84">
        <v>7.0000000000000001E-3</v>
      </c>
      <c r="O41" s="84">
        <v>0.17</v>
      </c>
      <c r="P41" s="84">
        <v>0</v>
      </c>
      <c r="Q41" s="84">
        <v>0</v>
      </c>
      <c r="R41" s="84">
        <v>3.0000000000000001E-3</v>
      </c>
      <c r="S41" s="16">
        <v>0.114</v>
      </c>
      <c r="T41" s="16">
        <v>0.37</v>
      </c>
      <c r="U41" s="16">
        <v>0.27100000000000002</v>
      </c>
    </row>
    <row r="42" spans="2:21" x14ac:dyDescent="0.25">
      <c r="B42" s="87" t="s">
        <v>6</v>
      </c>
      <c r="C42" s="108">
        <v>17.153154000000001</v>
      </c>
      <c r="D42" s="108">
        <v>8.4949100000000008</v>
      </c>
      <c r="E42" s="108">
        <v>231.89474100000001</v>
      </c>
      <c r="F42" s="108">
        <v>23.422000000000001</v>
      </c>
      <c r="G42" s="87">
        <v>21.452000000000002</v>
      </c>
      <c r="H42" s="87">
        <v>10.143000000000001</v>
      </c>
      <c r="I42" s="87">
        <v>10.093999999999999</v>
      </c>
      <c r="J42" s="87">
        <v>0.06</v>
      </c>
      <c r="K42" s="87">
        <v>0.46100000000000002</v>
      </c>
      <c r="L42" s="87">
        <v>0.12</v>
      </c>
      <c r="M42" s="87">
        <v>0</v>
      </c>
      <c r="N42" s="87">
        <v>0</v>
      </c>
      <c r="O42" s="87">
        <v>0.14299999999999999</v>
      </c>
      <c r="P42" s="87">
        <v>0</v>
      </c>
      <c r="Q42" s="87">
        <v>0</v>
      </c>
      <c r="R42" s="87">
        <v>0.28899999999999998</v>
      </c>
      <c r="S42" s="14">
        <v>0.255</v>
      </c>
      <c r="T42" s="14">
        <v>6.0999999999999999E-2</v>
      </c>
      <c r="U42" s="14">
        <v>131</v>
      </c>
    </row>
    <row r="43" spans="2:21" x14ac:dyDescent="0.25">
      <c r="B43" s="90" t="s">
        <v>7</v>
      </c>
      <c r="C43" s="109">
        <v>5203.4270509999997</v>
      </c>
      <c r="D43" s="109">
        <v>425.95306299999999</v>
      </c>
      <c r="E43" s="109">
        <v>1120.9481880000001</v>
      </c>
      <c r="F43" s="109">
        <v>29.581</v>
      </c>
      <c r="G43" s="90">
        <v>19.166</v>
      </c>
      <c r="H43" s="90">
        <v>6.31</v>
      </c>
      <c r="I43" s="90">
        <v>5.9829999999999997</v>
      </c>
      <c r="J43" s="90">
        <v>0.38</v>
      </c>
      <c r="K43" s="90">
        <v>0.98399999999999999</v>
      </c>
      <c r="L43" s="90">
        <v>0.01</v>
      </c>
      <c r="M43" s="90">
        <v>0.111</v>
      </c>
      <c r="N43" s="90">
        <v>0</v>
      </c>
      <c r="O43" s="90">
        <v>0</v>
      </c>
      <c r="P43" s="90">
        <v>0</v>
      </c>
      <c r="Q43" s="90">
        <v>0</v>
      </c>
      <c r="R43" s="90">
        <v>5.0000000000000001E-3</v>
      </c>
      <c r="S43" s="22">
        <v>0.80900000000000005</v>
      </c>
      <c r="T43" s="22">
        <v>4.2999999999999997E-2</v>
      </c>
      <c r="U43" s="22">
        <v>2.1999999999999999E-2</v>
      </c>
    </row>
    <row r="44" spans="2:21" x14ac:dyDescent="0.25">
      <c r="B44" s="93" t="s">
        <v>8</v>
      </c>
      <c r="C44" s="110">
        <v>1986.739593</v>
      </c>
      <c r="D44" s="110">
        <v>2478.0896550000002</v>
      </c>
      <c r="E44" s="110">
        <v>3795.6803410000002</v>
      </c>
      <c r="F44" s="110">
        <v>4735.3</v>
      </c>
      <c r="G44" s="93">
        <v>136.517</v>
      </c>
      <c r="H44" s="93">
        <v>69.585999999999999</v>
      </c>
      <c r="I44" s="93">
        <v>42.76</v>
      </c>
      <c r="J44" s="93">
        <v>50.3</v>
      </c>
      <c r="K44" s="93">
        <v>0.255</v>
      </c>
      <c r="L44" s="93">
        <v>0.126</v>
      </c>
      <c r="M44" s="93">
        <v>0.13500000000000001</v>
      </c>
      <c r="N44" s="93">
        <v>4.2000000000000003E-2</v>
      </c>
      <c r="O44" s="93">
        <v>0</v>
      </c>
      <c r="P44" s="93">
        <v>0</v>
      </c>
      <c r="Q44" s="93">
        <v>0</v>
      </c>
      <c r="R44" s="93">
        <v>0.12</v>
      </c>
      <c r="S44" s="18">
        <v>0.27200000000000002</v>
      </c>
      <c r="T44" s="18">
        <v>0.113</v>
      </c>
      <c r="U44" s="18">
        <v>0.192</v>
      </c>
    </row>
    <row r="45" spans="2:21" x14ac:dyDescent="0.25">
      <c r="B45" s="114" t="s">
        <v>33</v>
      </c>
      <c r="C45" s="4">
        <f>AVERAGE(C36:C44)</f>
        <v>29323.969143666662</v>
      </c>
      <c r="D45" s="4">
        <f t="shared" ref="D45:U45" si="15">AVERAGE(D36:D44)</f>
        <v>1926.6495503333333</v>
      </c>
      <c r="E45" s="4">
        <f t="shared" si="15"/>
        <v>4792.9612086666666</v>
      </c>
      <c r="F45" s="4">
        <f t="shared" si="15"/>
        <v>612.22422222222224</v>
      </c>
      <c r="G45" s="4">
        <f t="shared" si="15"/>
        <v>51.983222222222224</v>
      </c>
      <c r="H45" s="4">
        <f t="shared" si="15"/>
        <v>20.419777777777782</v>
      </c>
      <c r="I45" s="4">
        <f t="shared" si="15"/>
        <v>16.446444444444445</v>
      </c>
      <c r="J45" s="4">
        <f t="shared" si="15"/>
        <v>7.0211111111111109</v>
      </c>
      <c r="K45" s="4">
        <f t="shared" si="15"/>
        <v>0.57766666666666666</v>
      </c>
      <c r="L45" s="4">
        <f t="shared" si="15"/>
        <v>8.977777777777779E-2</v>
      </c>
      <c r="M45" s="4">
        <f t="shared" si="15"/>
        <v>3.7444444444444447E-2</v>
      </c>
      <c r="N45" s="4">
        <f t="shared" si="15"/>
        <v>8.1222222222222237E-2</v>
      </c>
      <c r="O45" s="4">
        <f t="shared" si="15"/>
        <v>8.8444444444444451E-2</v>
      </c>
      <c r="P45" s="4">
        <f t="shared" si="15"/>
        <v>0</v>
      </c>
      <c r="Q45" s="4">
        <f t="shared" si="15"/>
        <v>8.0000000000000002E-3</v>
      </c>
      <c r="R45" s="4">
        <f t="shared" si="15"/>
        <v>0.1</v>
      </c>
      <c r="S45" s="4">
        <f t="shared" si="15"/>
        <v>0.31077777777777776</v>
      </c>
      <c r="T45" s="4">
        <f t="shared" si="15"/>
        <v>0.14355555555555555</v>
      </c>
      <c r="U45" s="4">
        <f t="shared" si="15"/>
        <v>14.689666666666666</v>
      </c>
    </row>
  </sheetData>
  <mergeCells count="42">
    <mergeCell ref="AB2:AB3"/>
    <mergeCell ref="H34:H35"/>
    <mergeCell ref="B1:R1"/>
    <mergeCell ref="Z1:AE1"/>
    <mergeCell ref="C2:C3"/>
    <mergeCell ref="D2:D3"/>
    <mergeCell ref="E2:E3"/>
    <mergeCell ref="F2:F3"/>
    <mergeCell ref="G2:G3"/>
    <mergeCell ref="H2:H3"/>
    <mergeCell ref="I2:I3"/>
    <mergeCell ref="J2:J3"/>
    <mergeCell ref="AD2:AD3"/>
    <mergeCell ref="AE2:AE3"/>
    <mergeCell ref="K2:K3"/>
    <mergeCell ref="Z2:Z3"/>
    <mergeCell ref="G34:G35"/>
    <mergeCell ref="AA2:AA3"/>
    <mergeCell ref="B17:R17"/>
    <mergeCell ref="C18:C19"/>
    <mergeCell ref="D18:D19"/>
    <mergeCell ref="E18:E19"/>
    <mergeCell ref="F18:F19"/>
    <mergeCell ref="G18:G19"/>
    <mergeCell ref="H18:H19"/>
    <mergeCell ref="I18:I19"/>
    <mergeCell ref="AF2:AO2"/>
    <mergeCell ref="AC2:AC3"/>
    <mergeCell ref="I34:I35"/>
    <mergeCell ref="J34:J35"/>
    <mergeCell ref="K34:K35"/>
    <mergeCell ref="L2:U2"/>
    <mergeCell ref="L34:U34"/>
    <mergeCell ref="L18:U18"/>
    <mergeCell ref="S17:AI17"/>
    <mergeCell ref="J18:J19"/>
    <mergeCell ref="K18:K19"/>
    <mergeCell ref="B33:R33"/>
    <mergeCell ref="C34:C35"/>
    <mergeCell ref="D34:D35"/>
    <mergeCell ref="E34:E35"/>
    <mergeCell ref="F34:F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45"/>
  <sheetViews>
    <sheetView topLeftCell="H1" workbookViewId="0">
      <selection activeCell="D4" sqref="D1:D1048576"/>
    </sheetView>
  </sheetViews>
  <sheetFormatPr defaultRowHeight="15" x14ac:dyDescent="0.25"/>
  <cols>
    <col min="2" max="2" width="32.7109375" customWidth="1"/>
    <col min="3" max="3" width="15.7109375" customWidth="1"/>
    <col min="4" max="4" width="13.5703125" customWidth="1"/>
    <col min="5" max="5" width="12.42578125" customWidth="1"/>
    <col min="6" max="6" width="11.42578125" customWidth="1"/>
    <col min="7" max="7" width="18.7109375" customWidth="1"/>
    <col min="8" max="8" width="11.42578125" customWidth="1"/>
    <col min="9" max="9" width="19.42578125" customWidth="1"/>
    <col min="10" max="10" width="15.42578125" customWidth="1"/>
    <col min="11" max="11" width="10.140625" customWidth="1"/>
    <col min="13" max="13" width="11.85546875" customWidth="1"/>
    <col min="14" max="15" width="10.85546875" customWidth="1"/>
    <col min="16" max="16" width="11.5703125" customWidth="1"/>
    <col min="17" max="17" width="11.28515625" customWidth="1"/>
    <col min="18" max="18" width="10.140625" customWidth="1"/>
    <col min="19" max="19" width="15.85546875" customWidth="1"/>
    <col min="20" max="20" width="14.5703125" customWidth="1"/>
    <col min="21" max="21" width="14.85546875" customWidth="1"/>
  </cols>
  <sheetData>
    <row r="1" spans="2:41" x14ac:dyDescent="0.25">
      <c r="B1" s="137" t="s">
        <v>26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9"/>
      <c r="Z1" s="126" t="s">
        <v>34</v>
      </c>
      <c r="AA1" s="127"/>
      <c r="AB1" s="127"/>
      <c r="AC1" s="127"/>
      <c r="AD1" s="127"/>
      <c r="AE1" s="128"/>
    </row>
    <row r="2" spans="2:41" x14ac:dyDescent="0.25">
      <c r="B2" s="99" t="s">
        <v>9</v>
      </c>
      <c r="C2" s="126" t="s">
        <v>12</v>
      </c>
      <c r="D2" s="127" t="s">
        <v>10</v>
      </c>
      <c r="E2" s="127" t="s">
        <v>11</v>
      </c>
      <c r="F2" s="127" t="s">
        <v>13</v>
      </c>
      <c r="G2" s="127" t="s">
        <v>15</v>
      </c>
      <c r="H2" s="127" t="s">
        <v>14</v>
      </c>
      <c r="I2" s="127" t="s">
        <v>16</v>
      </c>
      <c r="J2" s="127" t="s">
        <v>29</v>
      </c>
      <c r="K2" s="128" t="s">
        <v>17</v>
      </c>
      <c r="L2" s="129" t="s">
        <v>25</v>
      </c>
      <c r="M2" s="122"/>
      <c r="N2" s="122"/>
      <c r="O2" s="122"/>
      <c r="P2" s="122"/>
      <c r="Q2" s="122"/>
      <c r="R2" s="122"/>
      <c r="S2" s="127"/>
      <c r="T2" s="127"/>
      <c r="U2" s="128"/>
      <c r="Z2" s="129" t="s">
        <v>13</v>
      </c>
      <c r="AA2" s="122" t="s">
        <v>15</v>
      </c>
      <c r="AB2" s="122" t="s">
        <v>14</v>
      </c>
      <c r="AC2" s="122" t="s">
        <v>16</v>
      </c>
      <c r="AD2" s="122" t="s">
        <v>29</v>
      </c>
      <c r="AE2" s="123" t="s">
        <v>17</v>
      </c>
      <c r="AF2" s="129" t="s">
        <v>25</v>
      </c>
      <c r="AG2" s="122"/>
      <c r="AH2" s="122"/>
      <c r="AI2" s="122"/>
      <c r="AJ2" s="122"/>
      <c r="AK2" s="122"/>
      <c r="AL2" s="122"/>
      <c r="AM2" s="127"/>
      <c r="AN2" s="127"/>
      <c r="AO2" s="128"/>
    </row>
    <row r="3" spans="2:41" x14ac:dyDescent="0.25">
      <c r="B3" s="100"/>
      <c r="C3" s="130"/>
      <c r="D3" s="124"/>
      <c r="E3" s="124"/>
      <c r="F3" s="124"/>
      <c r="G3" s="124"/>
      <c r="H3" s="124"/>
      <c r="I3" s="124"/>
      <c r="J3" s="124"/>
      <c r="K3" s="125"/>
      <c r="L3" s="111" t="s">
        <v>18</v>
      </c>
      <c r="M3" s="56" t="s">
        <v>19</v>
      </c>
      <c r="N3" s="56" t="s">
        <v>20</v>
      </c>
      <c r="O3" s="56" t="s">
        <v>21</v>
      </c>
      <c r="P3" s="56" t="s">
        <v>22</v>
      </c>
      <c r="Q3" s="56" t="s">
        <v>23</v>
      </c>
      <c r="R3" s="56" t="s">
        <v>24</v>
      </c>
      <c r="S3" s="112" t="s">
        <v>39</v>
      </c>
      <c r="T3" s="112" t="s">
        <v>40</v>
      </c>
      <c r="U3" s="113" t="s">
        <v>41</v>
      </c>
      <c r="Z3" s="130"/>
      <c r="AA3" s="124"/>
      <c r="AB3" s="124"/>
      <c r="AC3" s="124"/>
      <c r="AD3" s="124"/>
      <c r="AE3" s="125"/>
      <c r="AF3" s="111" t="s">
        <v>18</v>
      </c>
      <c r="AG3" s="56" t="s">
        <v>19</v>
      </c>
      <c r="AH3" s="56" t="s">
        <v>20</v>
      </c>
      <c r="AI3" s="56" t="s">
        <v>21</v>
      </c>
      <c r="AJ3" s="56" t="s">
        <v>22</v>
      </c>
      <c r="AK3" s="56" t="s">
        <v>23</v>
      </c>
      <c r="AL3" s="56" t="s">
        <v>24</v>
      </c>
      <c r="AM3" s="112" t="s">
        <v>39</v>
      </c>
      <c r="AN3" s="112" t="s">
        <v>40</v>
      </c>
      <c r="AO3" s="113" t="s">
        <v>41</v>
      </c>
    </row>
    <row r="4" spans="2:41" x14ac:dyDescent="0.25">
      <c r="B4" s="101" t="s">
        <v>0</v>
      </c>
      <c r="C4" s="102"/>
      <c r="D4" s="102"/>
      <c r="E4" s="102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6"/>
      <c r="T4" s="6"/>
      <c r="U4" s="6"/>
      <c r="Z4" s="24" t="e">
        <f>AVERAGE(F4,F20,F36)</f>
        <v>#DIV/0!</v>
      </c>
      <c r="AA4" s="24" t="e">
        <f t="shared" ref="AA4:AO12" si="0">AVERAGE(G4,G20,G36)</f>
        <v>#DIV/0!</v>
      </c>
      <c r="AB4" s="24" t="e">
        <f t="shared" si="0"/>
        <v>#DIV/0!</v>
      </c>
      <c r="AC4" s="24" t="e">
        <f t="shared" si="0"/>
        <v>#DIV/0!</v>
      </c>
      <c r="AD4" s="24" t="e">
        <f t="shared" si="0"/>
        <v>#DIV/0!</v>
      </c>
      <c r="AE4" s="24" t="e">
        <f t="shared" si="0"/>
        <v>#DIV/0!</v>
      </c>
      <c r="AF4" s="24" t="e">
        <f t="shared" si="0"/>
        <v>#DIV/0!</v>
      </c>
      <c r="AG4" s="24" t="e">
        <f t="shared" si="0"/>
        <v>#DIV/0!</v>
      </c>
      <c r="AH4" s="24" t="e">
        <f t="shared" si="0"/>
        <v>#DIV/0!</v>
      </c>
      <c r="AI4" s="24" t="e">
        <f t="shared" si="0"/>
        <v>#DIV/0!</v>
      </c>
      <c r="AJ4" s="24" t="e">
        <f t="shared" si="0"/>
        <v>#DIV/0!</v>
      </c>
      <c r="AK4" s="24" t="e">
        <f t="shared" si="0"/>
        <v>#DIV/0!</v>
      </c>
      <c r="AL4" s="24" t="e">
        <f t="shared" si="0"/>
        <v>#DIV/0!</v>
      </c>
      <c r="AM4" s="24" t="e">
        <f t="shared" si="0"/>
        <v>#DIV/0!</v>
      </c>
      <c r="AN4" s="24" t="e">
        <f t="shared" si="0"/>
        <v>#DIV/0!</v>
      </c>
      <c r="AO4" s="24" t="e">
        <f t="shared" si="0"/>
        <v>#DIV/0!</v>
      </c>
    </row>
    <row r="5" spans="2:41" x14ac:dyDescent="0.25">
      <c r="B5" s="72" t="s">
        <v>1</v>
      </c>
      <c r="C5" s="103"/>
      <c r="D5" s="103"/>
      <c r="E5" s="103"/>
      <c r="F5" s="103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8"/>
      <c r="T5" s="8"/>
      <c r="U5" s="8"/>
      <c r="Z5" s="25" t="e">
        <f>AVERAGE(F5,F21,F37)</f>
        <v>#DIV/0!</v>
      </c>
      <c r="AA5" s="25" t="e">
        <f t="shared" si="0"/>
        <v>#DIV/0!</v>
      </c>
      <c r="AB5" s="25" t="e">
        <f t="shared" si="0"/>
        <v>#DIV/0!</v>
      </c>
      <c r="AC5" s="25" t="e">
        <f t="shared" si="0"/>
        <v>#DIV/0!</v>
      </c>
      <c r="AD5" s="25" t="e">
        <f t="shared" si="0"/>
        <v>#DIV/0!</v>
      </c>
      <c r="AE5" s="25" t="e">
        <f t="shared" si="0"/>
        <v>#DIV/0!</v>
      </c>
      <c r="AF5" s="25" t="e">
        <f t="shared" si="0"/>
        <v>#DIV/0!</v>
      </c>
      <c r="AG5" s="25" t="e">
        <f t="shared" si="0"/>
        <v>#DIV/0!</v>
      </c>
      <c r="AH5" s="25" t="e">
        <f t="shared" si="0"/>
        <v>#DIV/0!</v>
      </c>
      <c r="AI5" s="25" t="e">
        <f t="shared" si="0"/>
        <v>#DIV/0!</v>
      </c>
      <c r="AJ5" s="25" t="e">
        <f t="shared" si="0"/>
        <v>#DIV/0!</v>
      </c>
      <c r="AK5" s="25" t="e">
        <f t="shared" si="0"/>
        <v>#DIV/0!</v>
      </c>
      <c r="AL5" s="25" t="e">
        <f t="shared" si="0"/>
        <v>#DIV/0!</v>
      </c>
      <c r="AM5" s="25" t="e">
        <f t="shared" si="0"/>
        <v>#DIV/0!</v>
      </c>
      <c r="AN5" s="25" t="e">
        <f t="shared" si="0"/>
        <v>#DIV/0!</v>
      </c>
      <c r="AO5" s="25" t="e">
        <f t="shared" si="0"/>
        <v>#DIV/0!</v>
      </c>
    </row>
    <row r="6" spans="2:41" x14ac:dyDescent="0.25">
      <c r="B6" s="75" t="s">
        <v>2</v>
      </c>
      <c r="C6" s="104"/>
      <c r="D6" s="104"/>
      <c r="E6" s="104"/>
      <c r="F6" s="104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10"/>
      <c r="T6" s="10"/>
      <c r="U6" s="10"/>
      <c r="Z6" s="26" t="e">
        <f t="shared" ref="Z6:Z12" si="1">AVERAGE(F6,F22,F38)</f>
        <v>#DIV/0!</v>
      </c>
      <c r="AA6" s="26" t="e">
        <f t="shared" si="0"/>
        <v>#DIV/0!</v>
      </c>
      <c r="AB6" s="26" t="e">
        <f t="shared" si="0"/>
        <v>#DIV/0!</v>
      </c>
      <c r="AC6" s="26" t="e">
        <f t="shared" si="0"/>
        <v>#DIV/0!</v>
      </c>
      <c r="AD6" s="26" t="e">
        <f t="shared" si="0"/>
        <v>#DIV/0!</v>
      </c>
      <c r="AE6" s="26" t="e">
        <f t="shared" si="0"/>
        <v>#DIV/0!</v>
      </c>
      <c r="AF6" s="26" t="e">
        <f t="shared" si="0"/>
        <v>#DIV/0!</v>
      </c>
      <c r="AG6" s="26" t="e">
        <f t="shared" si="0"/>
        <v>#DIV/0!</v>
      </c>
      <c r="AH6" s="26" t="e">
        <f t="shared" si="0"/>
        <v>#DIV/0!</v>
      </c>
      <c r="AI6" s="26" t="e">
        <f t="shared" si="0"/>
        <v>#DIV/0!</v>
      </c>
      <c r="AJ6" s="26" t="e">
        <f t="shared" si="0"/>
        <v>#DIV/0!</v>
      </c>
      <c r="AK6" s="26" t="e">
        <f t="shared" si="0"/>
        <v>#DIV/0!</v>
      </c>
      <c r="AL6" s="26" t="e">
        <f t="shared" si="0"/>
        <v>#DIV/0!</v>
      </c>
      <c r="AM6" s="26" t="e">
        <f t="shared" si="0"/>
        <v>#DIV/0!</v>
      </c>
      <c r="AN6" s="26" t="e">
        <f t="shared" si="0"/>
        <v>#DIV/0!</v>
      </c>
      <c r="AO6" s="26" t="e">
        <f t="shared" si="0"/>
        <v>#DIV/0!</v>
      </c>
    </row>
    <row r="7" spans="2:41" x14ac:dyDescent="0.25">
      <c r="B7" s="78" t="s">
        <v>3</v>
      </c>
      <c r="C7" s="105"/>
      <c r="D7" s="105"/>
      <c r="E7" s="105"/>
      <c r="F7" s="105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12"/>
      <c r="T7" s="12"/>
      <c r="U7" s="12"/>
      <c r="Z7" s="27" t="e">
        <f t="shared" si="1"/>
        <v>#DIV/0!</v>
      </c>
      <c r="AA7" s="27" t="e">
        <f t="shared" si="0"/>
        <v>#DIV/0!</v>
      </c>
      <c r="AB7" s="27" t="e">
        <f t="shared" si="0"/>
        <v>#DIV/0!</v>
      </c>
      <c r="AC7" s="27" t="e">
        <f t="shared" si="0"/>
        <v>#DIV/0!</v>
      </c>
      <c r="AD7" s="27" t="e">
        <f t="shared" si="0"/>
        <v>#DIV/0!</v>
      </c>
      <c r="AE7" s="27" t="e">
        <f t="shared" si="0"/>
        <v>#DIV/0!</v>
      </c>
      <c r="AF7" s="27" t="e">
        <f t="shared" si="0"/>
        <v>#DIV/0!</v>
      </c>
      <c r="AG7" s="27" t="e">
        <f t="shared" si="0"/>
        <v>#DIV/0!</v>
      </c>
      <c r="AH7" s="27" t="e">
        <f t="shared" si="0"/>
        <v>#DIV/0!</v>
      </c>
      <c r="AI7" s="27" t="e">
        <f t="shared" si="0"/>
        <v>#DIV/0!</v>
      </c>
      <c r="AJ7" s="27" t="e">
        <f t="shared" si="0"/>
        <v>#DIV/0!</v>
      </c>
      <c r="AK7" s="27" t="e">
        <f t="shared" si="0"/>
        <v>#DIV/0!</v>
      </c>
      <c r="AL7" s="27" t="e">
        <f t="shared" si="0"/>
        <v>#DIV/0!</v>
      </c>
      <c r="AM7" s="27" t="e">
        <f t="shared" si="0"/>
        <v>#DIV/0!</v>
      </c>
      <c r="AN7" s="27" t="e">
        <f t="shared" si="0"/>
        <v>#DIV/0!</v>
      </c>
      <c r="AO7" s="27" t="e">
        <f t="shared" si="0"/>
        <v>#DIV/0!</v>
      </c>
    </row>
    <row r="8" spans="2:41" x14ac:dyDescent="0.25">
      <c r="B8" s="81" t="s">
        <v>4</v>
      </c>
      <c r="C8" s="106"/>
      <c r="D8" s="106"/>
      <c r="E8" s="106"/>
      <c r="F8" s="106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20"/>
      <c r="T8" s="20"/>
      <c r="U8" s="20"/>
      <c r="Z8" s="28" t="e">
        <f t="shared" si="1"/>
        <v>#DIV/0!</v>
      </c>
      <c r="AA8" s="28" t="e">
        <f t="shared" si="0"/>
        <v>#DIV/0!</v>
      </c>
      <c r="AB8" s="28" t="e">
        <f t="shared" si="0"/>
        <v>#DIV/0!</v>
      </c>
      <c r="AC8" s="28" t="e">
        <f t="shared" si="0"/>
        <v>#DIV/0!</v>
      </c>
      <c r="AD8" s="28" t="e">
        <f t="shared" si="0"/>
        <v>#DIV/0!</v>
      </c>
      <c r="AE8" s="28" t="e">
        <f t="shared" si="0"/>
        <v>#DIV/0!</v>
      </c>
      <c r="AF8" s="28" t="e">
        <f t="shared" si="0"/>
        <v>#DIV/0!</v>
      </c>
      <c r="AG8" s="28" t="e">
        <f t="shared" si="0"/>
        <v>#DIV/0!</v>
      </c>
      <c r="AH8" s="28" t="e">
        <f t="shared" si="0"/>
        <v>#DIV/0!</v>
      </c>
      <c r="AI8" s="28" t="e">
        <f t="shared" si="0"/>
        <v>#DIV/0!</v>
      </c>
      <c r="AJ8" s="28" t="e">
        <f t="shared" si="0"/>
        <v>#DIV/0!</v>
      </c>
      <c r="AK8" s="28" t="e">
        <f t="shared" si="0"/>
        <v>#DIV/0!</v>
      </c>
      <c r="AL8" s="28" t="e">
        <f t="shared" si="0"/>
        <v>#DIV/0!</v>
      </c>
      <c r="AM8" s="28" t="e">
        <f t="shared" si="0"/>
        <v>#DIV/0!</v>
      </c>
      <c r="AN8" s="28" t="e">
        <f t="shared" si="0"/>
        <v>#DIV/0!</v>
      </c>
      <c r="AO8" s="28" t="e">
        <f t="shared" si="0"/>
        <v>#DIV/0!</v>
      </c>
    </row>
    <row r="9" spans="2:41" x14ac:dyDescent="0.25">
      <c r="B9" s="84" t="s">
        <v>5</v>
      </c>
      <c r="C9" s="107"/>
      <c r="D9" s="107"/>
      <c r="E9" s="107"/>
      <c r="F9" s="107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16"/>
      <c r="T9" s="16"/>
      <c r="U9" s="16"/>
      <c r="Z9" s="29" t="e">
        <f t="shared" si="1"/>
        <v>#DIV/0!</v>
      </c>
      <c r="AA9" s="29" t="e">
        <f t="shared" si="0"/>
        <v>#DIV/0!</v>
      </c>
      <c r="AB9" s="29" t="e">
        <f t="shared" si="0"/>
        <v>#DIV/0!</v>
      </c>
      <c r="AC9" s="29" t="e">
        <f t="shared" si="0"/>
        <v>#DIV/0!</v>
      </c>
      <c r="AD9" s="29" t="e">
        <f t="shared" si="0"/>
        <v>#DIV/0!</v>
      </c>
      <c r="AE9" s="29" t="e">
        <f t="shared" si="0"/>
        <v>#DIV/0!</v>
      </c>
      <c r="AF9" s="29" t="e">
        <f t="shared" si="0"/>
        <v>#DIV/0!</v>
      </c>
      <c r="AG9" s="29" t="e">
        <f t="shared" si="0"/>
        <v>#DIV/0!</v>
      </c>
      <c r="AH9" s="29" t="e">
        <f t="shared" si="0"/>
        <v>#DIV/0!</v>
      </c>
      <c r="AI9" s="29" t="e">
        <f t="shared" si="0"/>
        <v>#DIV/0!</v>
      </c>
      <c r="AJ9" s="29" t="e">
        <f t="shared" si="0"/>
        <v>#DIV/0!</v>
      </c>
      <c r="AK9" s="29" t="e">
        <f t="shared" si="0"/>
        <v>#DIV/0!</v>
      </c>
      <c r="AL9" s="29" t="e">
        <f t="shared" si="0"/>
        <v>#DIV/0!</v>
      </c>
      <c r="AM9" s="29" t="e">
        <f t="shared" si="0"/>
        <v>#DIV/0!</v>
      </c>
      <c r="AN9" s="29" t="e">
        <f t="shared" si="0"/>
        <v>#DIV/0!</v>
      </c>
      <c r="AO9" s="29" t="e">
        <f t="shared" si="0"/>
        <v>#DIV/0!</v>
      </c>
    </row>
    <row r="10" spans="2:41" x14ac:dyDescent="0.25">
      <c r="B10" s="87" t="s">
        <v>6</v>
      </c>
      <c r="C10" s="108"/>
      <c r="D10" s="108"/>
      <c r="E10" s="108"/>
      <c r="F10" s="10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14"/>
      <c r="T10" s="14"/>
      <c r="U10" s="14"/>
      <c r="Z10" s="30" t="e">
        <f t="shared" si="1"/>
        <v>#DIV/0!</v>
      </c>
      <c r="AA10" s="30" t="e">
        <f t="shared" si="0"/>
        <v>#DIV/0!</v>
      </c>
      <c r="AB10" s="30" t="e">
        <f t="shared" si="0"/>
        <v>#DIV/0!</v>
      </c>
      <c r="AC10" s="30" t="e">
        <f t="shared" si="0"/>
        <v>#DIV/0!</v>
      </c>
      <c r="AD10" s="30" t="e">
        <f t="shared" si="0"/>
        <v>#DIV/0!</v>
      </c>
      <c r="AE10" s="30" t="e">
        <f t="shared" si="0"/>
        <v>#DIV/0!</v>
      </c>
      <c r="AF10" s="30" t="e">
        <f t="shared" si="0"/>
        <v>#DIV/0!</v>
      </c>
      <c r="AG10" s="30" t="e">
        <f t="shared" si="0"/>
        <v>#DIV/0!</v>
      </c>
      <c r="AH10" s="30" t="e">
        <f t="shared" si="0"/>
        <v>#DIV/0!</v>
      </c>
      <c r="AI10" s="30" t="e">
        <f t="shared" si="0"/>
        <v>#DIV/0!</v>
      </c>
      <c r="AJ10" s="30" t="e">
        <f t="shared" si="0"/>
        <v>#DIV/0!</v>
      </c>
      <c r="AK10" s="30" t="e">
        <f t="shared" si="0"/>
        <v>#DIV/0!</v>
      </c>
      <c r="AL10" s="30" t="e">
        <f t="shared" si="0"/>
        <v>#DIV/0!</v>
      </c>
      <c r="AM10" s="30" t="e">
        <f t="shared" si="0"/>
        <v>#DIV/0!</v>
      </c>
      <c r="AN10" s="30" t="e">
        <f t="shared" si="0"/>
        <v>#DIV/0!</v>
      </c>
      <c r="AO10" s="30" t="e">
        <f t="shared" si="0"/>
        <v>#DIV/0!</v>
      </c>
    </row>
    <row r="11" spans="2:41" x14ac:dyDescent="0.25">
      <c r="B11" s="90" t="s">
        <v>7</v>
      </c>
      <c r="C11" s="109"/>
      <c r="D11" s="109"/>
      <c r="E11" s="109"/>
      <c r="F11" s="109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22"/>
      <c r="T11" s="22"/>
      <c r="U11" s="22"/>
      <c r="Z11" s="31" t="e">
        <f t="shared" si="1"/>
        <v>#DIV/0!</v>
      </c>
      <c r="AA11" s="31" t="e">
        <f t="shared" si="0"/>
        <v>#DIV/0!</v>
      </c>
      <c r="AB11" s="31" t="e">
        <f t="shared" si="0"/>
        <v>#DIV/0!</v>
      </c>
      <c r="AC11" s="31" t="e">
        <f t="shared" si="0"/>
        <v>#DIV/0!</v>
      </c>
      <c r="AD11" s="31" t="e">
        <f t="shared" si="0"/>
        <v>#DIV/0!</v>
      </c>
      <c r="AE11" s="31" t="e">
        <f t="shared" si="0"/>
        <v>#DIV/0!</v>
      </c>
      <c r="AF11" s="31" t="e">
        <f t="shared" si="0"/>
        <v>#DIV/0!</v>
      </c>
      <c r="AG11" s="31" t="e">
        <f t="shared" si="0"/>
        <v>#DIV/0!</v>
      </c>
      <c r="AH11" s="31" t="e">
        <f t="shared" si="0"/>
        <v>#DIV/0!</v>
      </c>
      <c r="AI11" s="31" t="e">
        <f t="shared" si="0"/>
        <v>#DIV/0!</v>
      </c>
      <c r="AJ11" s="31" t="e">
        <f t="shared" si="0"/>
        <v>#DIV/0!</v>
      </c>
      <c r="AK11" s="31" t="e">
        <f t="shared" si="0"/>
        <v>#DIV/0!</v>
      </c>
      <c r="AL11" s="31" t="e">
        <f t="shared" si="0"/>
        <v>#DIV/0!</v>
      </c>
      <c r="AM11" s="31" t="e">
        <f t="shared" si="0"/>
        <v>#DIV/0!</v>
      </c>
      <c r="AN11" s="31" t="e">
        <f t="shared" si="0"/>
        <v>#DIV/0!</v>
      </c>
      <c r="AO11" s="31" t="e">
        <f t="shared" si="0"/>
        <v>#DIV/0!</v>
      </c>
    </row>
    <row r="12" spans="2:41" x14ac:dyDescent="0.25">
      <c r="B12" s="93" t="s">
        <v>8</v>
      </c>
      <c r="C12" s="110"/>
      <c r="D12" s="110"/>
      <c r="E12" s="110"/>
      <c r="F12" s="110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18"/>
      <c r="T12" s="18"/>
      <c r="U12" s="18"/>
      <c r="Z12" s="32" t="e">
        <f t="shared" si="1"/>
        <v>#DIV/0!</v>
      </c>
      <c r="AA12" s="32" t="e">
        <f t="shared" si="0"/>
        <v>#DIV/0!</v>
      </c>
      <c r="AB12" s="32" t="e">
        <f t="shared" si="0"/>
        <v>#DIV/0!</v>
      </c>
      <c r="AC12" s="32" t="e">
        <f t="shared" si="0"/>
        <v>#DIV/0!</v>
      </c>
      <c r="AD12" s="32" t="e">
        <f t="shared" si="0"/>
        <v>#DIV/0!</v>
      </c>
      <c r="AE12" s="32" t="e">
        <f t="shared" si="0"/>
        <v>#DIV/0!</v>
      </c>
      <c r="AF12" s="32" t="e">
        <f t="shared" si="0"/>
        <v>#DIV/0!</v>
      </c>
      <c r="AG12" s="32" t="e">
        <f t="shared" si="0"/>
        <v>#DIV/0!</v>
      </c>
      <c r="AH12" s="32" t="e">
        <f t="shared" si="0"/>
        <v>#DIV/0!</v>
      </c>
      <c r="AI12" s="32" t="e">
        <f t="shared" si="0"/>
        <v>#DIV/0!</v>
      </c>
      <c r="AJ12" s="32" t="e">
        <f t="shared" si="0"/>
        <v>#DIV/0!</v>
      </c>
      <c r="AK12" s="32" t="e">
        <f t="shared" si="0"/>
        <v>#DIV/0!</v>
      </c>
      <c r="AL12" s="32" t="e">
        <f t="shared" si="0"/>
        <v>#DIV/0!</v>
      </c>
      <c r="AM12" s="32" t="e">
        <f t="shared" si="0"/>
        <v>#DIV/0!</v>
      </c>
      <c r="AN12" s="32" t="e">
        <f t="shared" si="0"/>
        <v>#DIV/0!</v>
      </c>
      <c r="AO12" s="32" t="e">
        <f t="shared" si="0"/>
        <v>#DIV/0!</v>
      </c>
    </row>
    <row r="13" spans="2:41" x14ac:dyDescent="0.25">
      <c r="B13" s="114" t="s">
        <v>33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41" x14ac:dyDescent="0.25">
      <c r="C14" s="2"/>
      <c r="D14" s="2"/>
      <c r="E14" s="2"/>
      <c r="F14" s="2"/>
    </row>
    <row r="15" spans="2:41" x14ac:dyDescent="0.25">
      <c r="C15" s="2"/>
      <c r="D15" s="2"/>
      <c r="E15" s="2"/>
      <c r="F15" s="2"/>
    </row>
    <row r="16" spans="2:41" x14ac:dyDescent="0.25">
      <c r="C16" s="2"/>
      <c r="D16" s="2"/>
      <c r="E16" s="2"/>
      <c r="F16" s="2"/>
    </row>
    <row r="17" spans="2:35" x14ac:dyDescent="0.25">
      <c r="B17" s="136" t="s">
        <v>28</v>
      </c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 t="s">
        <v>28</v>
      </c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</row>
    <row r="18" spans="2:35" x14ac:dyDescent="0.25">
      <c r="B18" s="99" t="s">
        <v>9</v>
      </c>
      <c r="C18" s="126" t="s">
        <v>12</v>
      </c>
      <c r="D18" s="127" t="s">
        <v>10</v>
      </c>
      <c r="E18" s="127" t="s">
        <v>11</v>
      </c>
      <c r="F18" s="127" t="s">
        <v>13</v>
      </c>
      <c r="G18" s="127" t="s">
        <v>15</v>
      </c>
      <c r="H18" s="127" t="s">
        <v>14</v>
      </c>
      <c r="I18" s="127" t="s">
        <v>16</v>
      </c>
      <c r="J18" s="127" t="s">
        <v>29</v>
      </c>
      <c r="K18" s="128" t="s">
        <v>17</v>
      </c>
      <c r="L18" s="126" t="s">
        <v>25</v>
      </c>
      <c r="M18" s="127"/>
      <c r="N18" s="127"/>
      <c r="O18" s="127"/>
      <c r="P18" s="127"/>
      <c r="Q18" s="127"/>
      <c r="R18" s="127"/>
      <c r="S18" s="127"/>
      <c r="T18" s="127"/>
      <c r="U18" s="128"/>
    </row>
    <row r="19" spans="2:35" x14ac:dyDescent="0.25">
      <c r="B19" s="100"/>
      <c r="C19" s="130"/>
      <c r="D19" s="124"/>
      <c r="E19" s="124"/>
      <c r="F19" s="124"/>
      <c r="G19" s="124"/>
      <c r="H19" s="124"/>
      <c r="I19" s="124"/>
      <c r="J19" s="124"/>
      <c r="K19" s="125"/>
      <c r="L19" s="111" t="s">
        <v>18</v>
      </c>
      <c r="M19" s="56" t="s">
        <v>19</v>
      </c>
      <c r="N19" s="56" t="s">
        <v>20</v>
      </c>
      <c r="O19" s="56" t="s">
        <v>21</v>
      </c>
      <c r="P19" s="56" t="s">
        <v>22</v>
      </c>
      <c r="Q19" s="56" t="s">
        <v>23</v>
      </c>
      <c r="R19" s="56" t="s">
        <v>24</v>
      </c>
      <c r="S19" s="112" t="s">
        <v>39</v>
      </c>
      <c r="T19" s="112" t="s">
        <v>40</v>
      </c>
      <c r="U19" s="113" t="s">
        <v>41</v>
      </c>
    </row>
    <row r="20" spans="2:35" x14ac:dyDescent="0.25">
      <c r="B20" s="101" t="s">
        <v>0</v>
      </c>
      <c r="C20" s="102"/>
      <c r="D20" s="102"/>
      <c r="E20" s="102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6"/>
      <c r="T20" s="6"/>
      <c r="U20" s="6"/>
    </row>
    <row r="21" spans="2:35" x14ac:dyDescent="0.25">
      <c r="B21" s="72" t="s">
        <v>1</v>
      </c>
      <c r="C21" s="103"/>
      <c r="D21" s="103"/>
      <c r="E21" s="103"/>
      <c r="F21" s="10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8"/>
      <c r="T21" s="8"/>
      <c r="U21" s="8"/>
    </row>
    <row r="22" spans="2:35" x14ac:dyDescent="0.25">
      <c r="B22" s="75" t="s">
        <v>2</v>
      </c>
      <c r="C22" s="104"/>
      <c r="D22" s="104"/>
      <c r="E22" s="104"/>
      <c r="F22" s="104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10"/>
      <c r="T22" s="10"/>
      <c r="U22" s="10"/>
    </row>
    <row r="23" spans="2:35" x14ac:dyDescent="0.25">
      <c r="B23" s="78" t="s">
        <v>3</v>
      </c>
      <c r="C23" s="105"/>
      <c r="D23" s="105"/>
      <c r="E23" s="105"/>
      <c r="F23" s="105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12"/>
      <c r="T23" s="12"/>
      <c r="U23" s="12"/>
    </row>
    <row r="24" spans="2:35" x14ac:dyDescent="0.25">
      <c r="B24" s="81" t="s">
        <v>4</v>
      </c>
      <c r="C24" s="106"/>
      <c r="D24" s="106"/>
      <c r="E24" s="106"/>
      <c r="F24" s="106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20"/>
      <c r="T24" s="20"/>
      <c r="U24" s="20"/>
    </row>
    <row r="25" spans="2:35" x14ac:dyDescent="0.25">
      <c r="B25" s="84" t="s">
        <v>5</v>
      </c>
      <c r="C25" s="107"/>
      <c r="D25" s="107"/>
      <c r="E25" s="107"/>
      <c r="F25" s="107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16"/>
      <c r="T25" s="16"/>
      <c r="U25" s="16"/>
    </row>
    <row r="26" spans="2:35" x14ac:dyDescent="0.25">
      <c r="B26" s="87" t="s">
        <v>6</v>
      </c>
      <c r="C26" s="108"/>
      <c r="D26" s="108"/>
      <c r="E26" s="108"/>
      <c r="F26" s="10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14"/>
      <c r="T26" s="14"/>
      <c r="U26" s="14"/>
      <c r="W26" t="s">
        <v>35</v>
      </c>
    </row>
    <row r="27" spans="2:35" x14ac:dyDescent="0.25">
      <c r="B27" s="90" t="s">
        <v>7</v>
      </c>
      <c r="C27" s="109"/>
      <c r="D27" s="109"/>
      <c r="E27" s="109"/>
      <c r="F27" s="109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22"/>
      <c r="T27" s="22"/>
      <c r="U27" s="22"/>
      <c r="W27" t="s">
        <v>36</v>
      </c>
    </row>
    <row r="28" spans="2:35" x14ac:dyDescent="0.25">
      <c r="B28" s="93" t="s">
        <v>8</v>
      </c>
      <c r="C28" s="110"/>
      <c r="D28" s="110"/>
      <c r="E28" s="110"/>
      <c r="F28" s="110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18"/>
      <c r="T28" s="18"/>
      <c r="U28" s="18"/>
      <c r="W28" t="s">
        <v>37</v>
      </c>
    </row>
    <row r="29" spans="2:35" x14ac:dyDescent="0.25">
      <c r="B29" s="114" t="s">
        <v>33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W29" t="s">
        <v>31</v>
      </c>
    </row>
    <row r="30" spans="2:35" x14ac:dyDescent="0.25">
      <c r="C30" s="2"/>
      <c r="D30" s="2"/>
      <c r="E30" s="2"/>
      <c r="F30" s="2"/>
      <c r="W30" t="s">
        <v>32</v>
      </c>
    </row>
    <row r="31" spans="2:35" x14ac:dyDescent="0.25">
      <c r="C31" s="2"/>
      <c r="D31" s="2"/>
      <c r="E31" s="2"/>
      <c r="F31" s="2"/>
      <c r="W31" t="s">
        <v>30</v>
      </c>
    </row>
    <row r="32" spans="2:35" x14ac:dyDescent="0.25">
      <c r="C32" s="2"/>
      <c r="D32" s="2"/>
      <c r="E32" s="2"/>
      <c r="F32" s="2"/>
      <c r="W32" t="s">
        <v>38</v>
      </c>
    </row>
    <row r="33" spans="2:21" x14ac:dyDescent="0.25">
      <c r="B33" s="136" t="s">
        <v>27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</row>
    <row r="34" spans="2:21" x14ac:dyDescent="0.25">
      <c r="B34" s="99" t="s">
        <v>9</v>
      </c>
      <c r="C34" s="126" t="s">
        <v>12</v>
      </c>
      <c r="D34" s="127" t="s">
        <v>10</v>
      </c>
      <c r="E34" s="127" t="s">
        <v>11</v>
      </c>
      <c r="F34" s="127" t="s">
        <v>13</v>
      </c>
      <c r="G34" s="127" t="s">
        <v>15</v>
      </c>
      <c r="H34" s="127" t="s">
        <v>14</v>
      </c>
      <c r="I34" s="127" t="s">
        <v>16</v>
      </c>
      <c r="J34" s="127" t="s">
        <v>29</v>
      </c>
      <c r="K34" s="128" t="s">
        <v>17</v>
      </c>
      <c r="L34" s="126" t="s">
        <v>25</v>
      </c>
      <c r="M34" s="127"/>
      <c r="N34" s="127"/>
      <c r="O34" s="127"/>
      <c r="P34" s="127"/>
      <c r="Q34" s="127"/>
      <c r="R34" s="127"/>
      <c r="S34" s="127"/>
      <c r="T34" s="127"/>
      <c r="U34" s="128"/>
    </row>
    <row r="35" spans="2:21" x14ac:dyDescent="0.25">
      <c r="B35" s="100"/>
      <c r="C35" s="130"/>
      <c r="D35" s="124"/>
      <c r="E35" s="124"/>
      <c r="F35" s="124"/>
      <c r="G35" s="124"/>
      <c r="H35" s="124"/>
      <c r="I35" s="124"/>
      <c r="J35" s="124"/>
      <c r="K35" s="125"/>
      <c r="L35" s="111" t="s">
        <v>18</v>
      </c>
      <c r="M35" s="56" t="s">
        <v>19</v>
      </c>
      <c r="N35" s="56" t="s">
        <v>20</v>
      </c>
      <c r="O35" s="56" t="s">
        <v>21</v>
      </c>
      <c r="P35" s="56" t="s">
        <v>22</v>
      </c>
      <c r="Q35" s="56" t="s">
        <v>23</v>
      </c>
      <c r="R35" s="56" t="s">
        <v>24</v>
      </c>
      <c r="S35" s="112" t="s">
        <v>39</v>
      </c>
      <c r="T35" s="112" t="s">
        <v>40</v>
      </c>
      <c r="U35" s="113" t="s">
        <v>41</v>
      </c>
    </row>
    <row r="36" spans="2:21" x14ac:dyDescent="0.25">
      <c r="B36" s="101" t="s">
        <v>0</v>
      </c>
      <c r="C36" s="115"/>
      <c r="D36" s="115"/>
      <c r="E36" s="115"/>
      <c r="F36" s="115"/>
      <c r="G36" s="115"/>
      <c r="H36" s="115"/>
      <c r="I36" s="115"/>
      <c r="J36" s="115"/>
      <c r="K36" s="116"/>
      <c r="L36" s="115"/>
      <c r="M36" s="115"/>
      <c r="N36" s="117"/>
      <c r="O36" s="117"/>
      <c r="P36" s="117"/>
      <c r="Q36" s="118"/>
      <c r="R36" s="118"/>
      <c r="S36" s="119"/>
      <c r="T36" s="119"/>
      <c r="U36" s="119"/>
    </row>
    <row r="37" spans="2:21" x14ac:dyDescent="0.25">
      <c r="B37" s="72" t="s">
        <v>1</v>
      </c>
      <c r="C37" s="103"/>
      <c r="D37" s="103"/>
      <c r="E37" s="103"/>
      <c r="F37" s="103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8"/>
      <c r="T37" s="8"/>
      <c r="U37" s="8"/>
    </row>
    <row r="38" spans="2:21" x14ac:dyDescent="0.25">
      <c r="B38" s="75" t="s">
        <v>2</v>
      </c>
      <c r="C38" s="104"/>
      <c r="D38" s="104"/>
      <c r="E38" s="104"/>
      <c r="F38" s="104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10"/>
      <c r="T38" s="10"/>
      <c r="U38" s="10"/>
    </row>
    <row r="39" spans="2:21" x14ac:dyDescent="0.25">
      <c r="B39" s="78" t="s">
        <v>3</v>
      </c>
      <c r="C39" s="105"/>
      <c r="D39" s="105"/>
      <c r="E39" s="105"/>
      <c r="F39" s="105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12"/>
      <c r="T39" s="12"/>
      <c r="U39" s="12"/>
    </row>
    <row r="40" spans="2:21" x14ac:dyDescent="0.25">
      <c r="B40" s="81" t="s">
        <v>4</v>
      </c>
      <c r="C40" s="106"/>
      <c r="D40" s="106"/>
      <c r="E40" s="106"/>
      <c r="F40" s="106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20"/>
      <c r="T40" s="20"/>
      <c r="U40" s="20"/>
    </row>
    <row r="41" spans="2:21" x14ac:dyDescent="0.25">
      <c r="B41" s="84" t="s">
        <v>5</v>
      </c>
      <c r="C41" s="107"/>
      <c r="D41" s="107"/>
      <c r="E41" s="107"/>
      <c r="F41" s="107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16"/>
      <c r="T41" s="16"/>
      <c r="U41" s="16"/>
    </row>
    <row r="42" spans="2:21" x14ac:dyDescent="0.25">
      <c r="B42" s="87" t="s">
        <v>6</v>
      </c>
      <c r="C42" s="108"/>
      <c r="D42" s="108"/>
      <c r="E42" s="108"/>
      <c r="F42" s="10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14"/>
      <c r="T42" s="14"/>
      <c r="U42" s="14"/>
    </row>
    <row r="43" spans="2:21" x14ac:dyDescent="0.25">
      <c r="B43" s="90" t="s">
        <v>7</v>
      </c>
      <c r="C43" s="109"/>
      <c r="D43" s="109"/>
      <c r="E43" s="109"/>
      <c r="F43" s="109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22"/>
      <c r="T43" s="22"/>
      <c r="U43" s="22"/>
    </row>
    <row r="44" spans="2:21" x14ac:dyDescent="0.25">
      <c r="B44" s="93" t="s">
        <v>8</v>
      </c>
      <c r="C44" s="110"/>
      <c r="D44" s="110"/>
      <c r="E44" s="110"/>
      <c r="F44" s="110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18"/>
      <c r="T44" s="18"/>
      <c r="U44" s="18"/>
    </row>
    <row r="45" spans="2:21" x14ac:dyDescent="0.25">
      <c r="B45" s="114" t="s">
        <v>33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</sheetData>
  <mergeCells count="42">
    <mergeCell ref="AC2:AC3"/>
    <mergeCell ref="B1:R1"/>
    <mergeCell ref="Z1:AE1"/>
    <mergeCell ref="C2:C3"/>
    <mergeCell ref="D2:D3"/>
    <mergeCell ref="E2:E3"/>
    <mergeCell ref="F2:F3"/>
    <mergeCell ref="G2:G3"/>
    <mergeCell ref="H2:H3"/>
    <mergeCell ref="I2:I3"/>
    <mergeCell ref="J2:J3"/>
    <mergeCell ref="B33:R33"/>
    <mergeCell ref="AD2:AD3"/>
    <mergeCell ref="AE2:AE3"/>
    <mergeCell ref="AF2:AO2"/>
    <mergeCell ref="B17:R17"/>
    <mergeCell ref="S17:AI17"/>
    <mergeCell ref="C18:C19"/>
    <mergeCell ref="D18:D19"/>
    <mergeCell ref="E18:E19"/>
    <mergeCell ref="F18:F19"/>
    <mergeCell ref="G18:G19"/>
    <mergeCell ref="K2:K3"/>
    <mergeCell ref="L2:U2"/>
    <mergeCell ref="Z2:Z3"/>
    <mergeCell ref="AA2:AA3"/>
    <mergeCell ref="AB2:AB3"/>
    <mergeCell ref="H18:H19"/>
    <mergeCell ref="I18:I19"/>
    <mergeCell ref="J18:J19"/>
    <mergeCell ref="K18:K19"/>
    <mergeCell ref="L18:U18"/>
    <mergeCell ref="I34:I35"/>
    <mergeCell ref="J34:J35"/>
    <mergeCell ref="K34:K35"/>
    <mergeCell ref="L34:U34"/>
    <mergeCell ref="C34:C35"/>
    <mergeCell ref="D34:D35"/>
    <mergeCell ref="E34:E35"/>
    <mergeCell ref="F34:F35"/>
    <mergeCell ref="G34:G35"/>
    <mergeCell ref="H34:H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45"/>
  <sheetViews>
    <sheetView topLeftCell="E1" workbookViewId="0">
      <selection activeCell="G65" sqref="G65"/>
    </sheetView>
  </sheetViews>
  <sheetFormatPr defaultRowHeight="15" x14ac:dyDescent="0.25"/>
  <cols>
    <col min="2" max="2" width="30.140625" customWidth="1"/>
    <col min="3" max="3" width="15.28515625" customWidth="1"/>
    <col min="4" max="4" width="11.140625" customWidth="1"/>
    <col min="5" max="5" width="13.42578125" customWidth="1"/>
    <col min="6" max="6" width="13.5703125" customWidth="1"/>
    <col min="7" max="7" width="19" customWidth="1"/>
    <col min="8" max="8" width="12.7109375" customWidth="1"/>
    <col min="9" max="9" width="20.85546875" customWidth="1"/>
    <col min="10" max="10" width="16.42578125" customWidth="1"/>
    <col min="11" max="11" width="11.85546875" customWidth="1"/>
    <col min="12" max="12" width="9.85546875" customWidth="1"/>
    <col min="13" max="13" width="12.85546875" customWidth="1"/>
    <col min="14" max="14" width="10.85546875" customWidth="1"/>
    <col min="15" max="15" width="11.140625" customWidth="1"/>
    <col min="16" max="16" width="14.5703125" customWidth="1"/>
    <col min="17" max="18" width="10.85546875" customWidth="1"/>
    <col min="19" max="20" width="16.42578125" customWidth="1"/>
    <col min="21" max="21" width="17.5703125" customWidth="1"/>
    <col min="26" max="26" width="10.5703125" customWidth="1"/>
    <col min="27" max="27" width="12.42578125" customWidth="1"/>
    <col min="28" max="28" width="11.140625" customWidth="1"/>
    <col min="29" max="29" width="21.28515625" customWidth="1"/>
    <col min="30" max="30" width="13.7109375" customWidth="1"/>
    <col min="31" max="31" width="10.5703125" customWidth="1"/>
    <col min="32" max="32" width="11" customWidth="1"/>
    <col min="33" max="33" width="10.5703125" customWidth="1"/>
    <col min="36" max="36" width="11.85546875" customWidth="1"/>
    <col min="38" max="38" width="11.7109375" customWidth="1"/>
    <col min="39" max="39" width="15.5703125" customWidth="1"/>
    <col min="40" max="40" width="16.28515625" customWidth="1"/>
    <col min="41" max="41" width="15" customWidth="1"/>
  </cols>
  <sheetData>
    <row r="1" spans="2:41" x14ac:dyDescent="0.25">
      <c r="B1" s="137" t="s">
        <v>26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9"/>
      <c r="Z1" s="126" t="s">
        <v>34</v>
      </c>
      <c r="AA1" s="127"/>
      <c r="AB1" s="127"/>
      <c r="AC1" s="127"/>
      <c r="AD1" s="127"/>
      <c r="AE1" s="128"/>
    </row>
    <row r="2" spans="2:41" x14ac:dyDescent="0.25">
      <c r="B2" s="99" t="s">
        <v>9</v>
      </c>
      <c r="C2" s="126" t="s">
        <v>12</v>
      </c>
      <c r="D2" s="127" t="s">
        <v>10</v>
      </c>
      <c r="E2" s="127" t="s">
        <v>11</v>
      </c>
      <c r="F2" s="127" t="s">
        <v>13</v>
      </c>
      <c r="G2" s="127" t="s">
        <v>15</v>
      </c>
      <c r="H2" s="127" t="s">
        <v>14</v>
      </c>
      <c r="I2" s="127" t="s">
        <v>16</v>
      </c>
      <c r="J2" s="127" t="s">
        <v>29</v>
      </c>
      <c r="K2" s="128" t="s">
        <v>17</v>
      </c>
      <c r="L2" s="129" t="s">
        <v>25</v>
      </c>
      <c r="M2" s="122"/>
      <c r="N2" s="122"/>
      <c r="O2" s="122"/>
      <c r="P2" s="122"/>
      <c r="Q2" s="122"/>
      <c r="R2" s="122"/>
      <c r="S2" s="127"/>
      <c r="T2" s="127"/>
      <c r="U2" s="128"/>
      <c r="Z2" s="129" t="s">
        <v>13</v>
      </c>
      <c r="AA2" s="122" t="s">
        <v>15</v>
      </c>
      <c r="AB2" s="122" t="s">
        <v>14</v>
      </c>
      <c r="AC2" s="122" t="s">
        <v>16</v>
      </c>
      <c r="AD2" s="122" t="s">
        <v>29</v>
      </c>
      <c r="AE2" s="123" t="s">
        <v>17</v>
      </c>
      <c r="AF2" s="129" t="s">
        <v>25</v>
      </c>
      <c r="AG2" s="122"/>
      <c r="AH2" s="122"/>
      <c r="AI2" s="122"/>
      <c r="AJ2" s="122"/>
      <c r="AK2" s="122"/>
      <c r="AL2" s="122"/>
      <c r="AM2" s="127"/>
      <c r="AN2" s="127"/>
      <c r="AO2" s="128"/>
    </row>
    <row r="3" spans="2:41" x14ac:dyDescent="0.25">
      <c r="B3" s="100"/>
      <c r="C3" s="130"/>
      <c r="D3" s="124"/>
      <c r="E3" s="124"/>
      <c r="F3" s="124"/>
      <c r="G3" s="124"/>
      <c r="H3" s="124"/>
      <c r="I3" s="124"/>
      <c r="J3" s="124"/>
      <c r="K3" s="125"/>
      <c r="L3" s="111" t="s">
        <v>18</v>
      </c>
      <c r="M3" s="56" t="s">
        <v>19</v>
      </c>
      <c r="N3" s="56" t="s">
        <v>20</v>
      </c>
      <c r="O3" s="56" t="s">
        <v>21</v>
      </c>
      <c r="P3" s="56" t="s">
        <v>22</v>
      </c>
      <c r="Q3" s="56" t="s">
        <v>23</v>
      </c>
      <c r="R3" s="56" t="s">
        <v>24</v>
      </c>
      <c r="S3" s="112" t="s">
        <v>39</v>
      </c>
      <c r="T3" s="112" t="s">
        <v>40</v>
      </c>
      <c r="U3" s="113" t="s">
        <v>41</v>
      </c>
      <c r="Z3" s="130"/>
      <c r="AA3" s="124"/>
      <c r="AB3" s="124"/>
      <c r="AC3" s="124"/>
      <c r="AD3" s="124"/>
      <c r="AE3" s="125"/>
      <c r="AF3" s="111" t="s">
        <v>18</v>
      </c>
      <c r="AG3" s="56" t="s">
        <v>19</v>
      </c>
      <c r="AH3" s="56" t="s">
        <v>20</v>
      </c>
      <c r="AI3" s="56" t="s">
        <v>21</v>
      </c>
      <c r="AJ3" s="56" t="s">
        <v>22</v>
      </c>
      <c r="AK3" s="56" t="s">
        <v>23</v>
      </c>
      <c r="AL3" s="56" t="s">
        <v>24</v>
      </c>
      <c r="AM3" s="112" t="s">
        <v>39</v>
      </c>
      <c r="AN3" s="112" t="s">
        <v>40</v>
      </c>
      <c r="AO3" s="113" t="s">
        <v>41</v>
      </c>
    </row>
    <row r="4" spans="2:41" x14ac:dyDescent="0.25">
      <c r="B4" s="101" t="s">
        <v>0</v>
      </c>
      <c r="C4" s="102">
        <v>980.57333500000004</v>
      </c>
      <c r="D4" s="102">
        <v>113.325862</v>
      </c>
      <c r="E4" s="102">
        <v>931.11259199999995</v>
      </c>
      <c r="F4" s="101">
        <v>20.393999999999998</v>
      </c>
      <c r="G4" s="101">
        <v>19.943000000000001</v>
      </c>
      <c r="H4" s="101">
        <v>8.4789999999999992</v>
      </c>
      <c r="I4" s="101">
        <v>8.4559999999999995</v>
      </c>
      <c r="J4" s="101">
        <v>0.03</v>
      </c>
      <c r="K4" s="101">
        <v>0.69</v>
      </c>
      <c r="L4" s="101">
        <v>5.6000000000000001E-2</v>
      </c>
      <c r="M4" s="101">
        <v>1.2E-2</v>
      </c>
      <c r="N4" s="101">
        <v>2.1999999999999999E-2</v>
      </c>
      <c r="O4" s="101">
        <v>0.40200000000000002</v>
      </c>
      <c r="P4" s="101">
        <v>0</v>
      </c>
      <c r="Q4" s="101">
        <v>0</v>
      </c>
      <c r="R4" s="101">
        <v>0.04</v>
      </c>
      <c r="S4" s="6">
        <v>0.28199999999999997</v>
      </c>
      <c r="T4" s="6">
        <v>9.6000000000000002E-2</v>
      </c>
      <c r="U4" s="6">
        <v>0.09</v>
      </c>
      <c r="Z4" s="24">
        <f>AVERAGE(F4,F20,F36)</f>
        <v>46.841666666666669</v>
      </c>
      <c r="AA4" s="24">
        <f t="shared" ref="AA4:AO12" si="0">AVERAGE(G4,G20,G36)</f>
        <v>41.395666666666664</v>
      </c>
      <c r="AB4" s="24">
        <f t="shared" si="0"/>
        <v>16.318999999999999</v>
      </c>
      <c r="AC4" s="24">
        <f t="shared" si="0"/>
        <v>16.135333333333335</v>
      </c>
      <c r="AD4" s="24">
        <f t="shared" si="0"/>
        <v>0.29000000000000004</v>
      </c>
      <c r="AE4" s="24">
        <f t="shared" si="0"/>
        <v>0.60499999999999998</v>
      </c>
      <c r="AF4" s="24">
        <f t="shared" si="0"/>
        <v>8.2000000000000003E-2</v>
      </c>
      <c r="AG4" s="24">
        <f t="shared" si="0"/>
        <v>6.8333333333333329E-2</v>
      </c>
      <c r="AH4" s="24">
        <f t="shared" si="0"/>
        <v>0.27133333333333337</v>
      </c>
      <c r="AI4" s="24">
        <f t="shared" si="0"/>
        <v>0.21533333333333335</v>
      </c>
      <c r="AJ4" s="24">
        <f t="shared" si="0"/>
        <v>0</v>
      </c>
      <c r="AK4" s="24">
        <f t="shared" si="0"/>
        <v>0</v>
      </c>
      <c r="AL4" s="24">
        <f t="shared" si="0"/>
        <v>4.5000000000000005E-2</v>
      </c>
      <c r="AM4" s="24">
        <f t="shared" si="0"/>
        <v>0.157</v>
      </c>
      <c r="AN4" s="24">
        <f t="shared" si="0"/>
        <v>6.133333333333333E-2</v>
      </c>
      <c r="AO4" s="24">
        <f t="shared" si="0"/>
        <v>9.8666666666666666E-2</v>
      </c>
    </row>
    <row r="5" spans="2:41" x14ac:dyDescent="0.25">
      <c r="B5" s="72" t="s">
        <v>1</v>
      </c>
      <c r="C5" s="103">
        <v>14611572.3049</v>
      </c>
      <c r="D5" s="103">
        <v>5997.9440590000004</v>
      </c>
      <c r="E5" s="103">
        <v>10186.195567000001</v>
      </c>
      <c r="F5" s="103">
        <v>17.059000000000001</v>
      </c>
      <c r="G5" s="72">
        <v>12.465</v>
      </c>
      <c r="H5" s="72">
        <v>5.226</v>
      </c>
      <c r="I5" s="72">
        <v>5.17</v>
      </c>
      <c r="J5" s="72">
        <v>0.06</v>
      </c>
      <c r="K5" s="72">
        <v>1</v>
      </c>
      <c r="L5" s="72">
        <v>8.0000000000000002E-3</v>
      </c>
      <c r="M5" s="72">
        <v>0.22</v>
      </c>
      <c r="N5" s="72">
        <v>0</v>
      </c>
      <c r="O5" s="72">
        <v>0</v>
      </c>
      <c r="P5" s="72">
        <v>0</v>
      </c>
      <c r="Q5" s="72">
        <v>0</v>
      </c>
      <c r="R5" s="72">
        <v>1E-3</v>
      </c>
      <c r="S5" s="8">
        <v>6.0999999999999999E-2</v>
      </c>
      <c r="T5" s="8">
        <v>3.0000000000000001E-3</v>
      </c>
      <c r="U5" s="8">
        <v>0.70699999999999996</v>
      </c>
      <c r="Z5" s="25">
        <f>AVERAGE(F5,F21,F37)</f>
        <v>44.189</v>
      </c>
      <c r="AA5" s="25">
        <f t="shared" si="0"/>
        <v>19.794666666666668</v>
      </c>
      <c r="AB5" s="25">
        <f t="shared" si="0"/>
        <v>8.2683333333333326</v>
      </c>
      <c r="AC5" s="25">
        <f t="shared" si="0"/>
        <v>7.9779999999999989</v>
      </c>
      <c r="AD5" s="25">
        <f t="shared" si="0"/>
        <v>0.34333333333333332</v>
      </c>
      <c r="AE5" s="25">
        <f t="shared" si="0"/>
        <v>0.92499999999999993</v>
      </c>
      <c r="AF5" s="25">
        <f t="shared" si="0"/>
        <v>1.6E-2</v>
      </c>
      <c r="AG5" s="25">
        <f t="shared" si="0"/>
        <v>0.19400000000000003</v>
      </c>
      <c r="AH5" s="25">
        <f t="shared" si="0"/>
        <v>0.109</v>
      </c>
      <c r="AI5" s="25">
        <f t="shared" si="0"/>
        <v>8.3333333333333329E-2</v>
      </c>
      <c r="AJ5" s="25">
        <f t="shared" si="0"/>
        <v>0</v>
      </c>
      <c r="AK5" s="25">
        <f t="shared" si="0"/>
        <v>0</v>
      </c>
      <c r="AL5" s="25">
        <f t="shared" si="0"/>
        <v>2E-3</v>
      </c>
      <c r="AM5" s="25">
        <f t="shared" si="0"/>
        <v>4.8000000000000008E-2</v>
      </c>
      <c r="AN5" s="25">
        <f t="shared" si="0"/>
        <v>0.29899999999999999</v>
      </c>
      <c r="AO5" s="25">
        <f t="shared" si="0"/>
        <v>0.24866666666666667</v>
      </c>
    </row>
    <row r="6" spans="2:41" x14ac:dyDescent="0.25">
      <c r="B6" s="75" t="s">
        <v>2</v>
      </c>
      <c r="C6" s="104">
        <v>1114.3772750000001</v>
      </c>
      <c r="D6" s="104">
        <v>314.77248500000002</v>
      </c>
      <c r="E6" s="104">
        <v>7081.3124310000003</v>
      </c>
      <c r="F6" s="104">
        <v>47.584000000000003</v>
      </c>
      <c r="G6" s="75">
        <v>40.737000000000002</v>
      </c>
      <c r="H6" s="75">
        <v>16.09</v>
      </c>
      <c r="I6" s="75">
        <v>15.786</v>
      </c>
      <c r="J6" s="75">
        <v>0.42</v>
      </c>
      <c r="K6" s="75">
        <v>0.68600000000000005</v>
      </c>
      <c r="L6" s="75">
        <v>6.5000000000000002E-2</v>
      </c>
      <c r="M6" s="75">
        <v>0</v>
      </c>
      <c r="N6" s="75">
        <v>0</v>
      </c>
      <c r="O6" s="75">
        <v>0.11799999999999999</v>
      </c>
      <c r="P6" s="75">
        <v>0</v>
      </c>
      <c r="Q6" s="75">
        <v>0</v>
      </c>
      <c r="R6" s="75">
        <v>3.7999999999999999E-2</v>
      </c>
      <c r="S6" s="10">
        <v>0.1</v>
      </c>
      <c r="T6" s="10">
        <v>4.2999999999999997E-2</v>
      </c>
      <c r="U6" s="10">
        <v>0.63600000000000001</v>
      </c>
      <c r="Z6" s="26">
        <f t="shared" ref="Z6:Z12" si="1">AVERAGE(F6,F22,F38)</f>
        <v>32.536666666666669</v>
      </c>
      <c r="AA6" s="26">
        <f t="shared" si="0"/>
        <v>27.050333333333338</v>
      </c>
      <c r="AB6" s="26">
        <f t="shared" si="0"/>
        <v>10.879666666666667</v>
      </c>
      <c r="AC6" s="26">
        <f t="shared" si="0"/>
        <v>10.654000000000002</v>
      </c>
      <c r="AD6" s="26">
        <f t="shared" si="0"/>
        <v>0.29666666666666669</v>
      </c>
      <c r="AE6" s="26">
        <f t="shared" si="0"/>
        <v>0.50733333333333341</v>
      </c>
      <c r="AF6" s="26">
        <f t="shared" si="0"/>
        <v>0.10133333333333333</v>
      </c>
      <c r="AG6" s="26">
        <f t="shared" si="0"/>
        <v>3.3333333333333335E-3</v>
      </c>
      <c r="AH6" s="26">
        <f t="shared" si="0"/>
        <v>3</v>
      </c>
      <c r="AI6" s="26">
        <f t="shared" si="0"/>
        <v>0.34633333333333333</v>
      </c>
      <c r="AJ6" s="26">
        <f t="shared" si="0"/>
        <v>0</v>
      </c>
      <c r="AK6" s="26">
        <f t="shared" si="0"/>
        <v>6.6666666666666664E-4</v>
      </c>
      <c r="AL6" s="26">
        <f t="shared" si="0"/>
        <v>5.8999999999999997E-2</v>
      </c>
      <c r="AM6" s="26">
        <f t="shared" si="0"/>
        <v>0.12933333333333333</v>
      </c>
      <c r="AN6" s="26">
        <f t="shared" si="0"/>
        <v>5.9333333333333328E-2</v>
      </c>
      <c r="AO6" s="26">
        <f t="shared" si="0"/>
        <v>0.30099999999999999</v>
      </c>
    </row>
    <row r="7" spans="2:41" x14ac:dyDescent="0.25">
      <c r="B7" s="78" t="s">
        <v>3</v>
      </c>
      <c r="C7" s="105">
        <v>4523819.5661859997</v>
      </c>
      <c r="D7" s="105">
        <v>40664.578366000002</v>
      </c>
      <c r="E7" s="105">
        <v>141600.831554</v>
      </c>
      <c r="F7" s="105">
        <v>21.257999999999999</v>
      </c>
      <c r="G7" s="78">
        <v>21.257999999999999</v>
      </c>
      <c r="H7" s="78">
        <v>9.1029999999999998</v>
      </c>
      <c r="I7" s="78">
        <v>9.1029999999999998</v>
      </c>
      <c r="J7" s="78">
        <v>0</v>
      </c>
      <c r="K7" s="78">
        <v>1</v>
      </c>
      <c r="L7" s="78">
        <v>3.0000000000000001E-3</v>
      </c>
      <c r="M7" s="78">
        <v>0.19900000000000001</v>
      </c>
      <c r="N7" s="78">
        <v>0.29799999999999999</v>
      </c>
      <c r="O7" s="78">
        <v>0.496</v>
      </c>
      <c r="P7" s="78">
        <v>0</v>
      </c>
      <c r="Q7" s="78">
        <v>0</v>
      </c>
      <c r="R7" s="78">
        <v>1E-3</v>
      </c>
      <c r="S7" s="12">
        <v>1E-3</v>
      </c>
      <c r="T7" s="12">
        <v>1E-3</v>
      </c>
      <c r="U7" s="12">
        <v>1E-3</v>
      </c>
      <c r="Z7" s="27">
        <f t="shared" si="1"/>
        <v>77.118333333333339</v>
      </c>
      <c r="AA7" s="27">
        <f t="shared" si="0"/>
        <v>33.325333333333333</v>
      </c>
      <c r="AB7" s="27">
        <f t="shared" si="0"/>
        <v>13.859666666666664</v>
      </c>
      <c r="AC7" s="27">
        <f t="shared" si="0"/>
        <v>13.052333333333332</v>
      </c>
      <c r="AD7" s="27">
        <f t="shared" si="0"/>
        <v>1.1500000000000001</v>
      </c>
      <c r="AE7" s="27">
        <f t="shared" si="0"/>
        <v>0.78600000000000003</v>
      </c>
      <c r="AF7" s="27">
        <f t="shared" si="0"/>
        <v>3.5000000000000003E-2</v>
      </c>
      <c r="AG7" s="27">
        <f t="shared" si="0"/>
        <v>0.28600000000000003</v>
      </c>
      <c r="AH7" s="27">
        <f t="shared" si="0"/>
        <v>0.17500000000000002</v>
      </c>
      <c r="AI7" s="27">
        <f t="shared" si="0"/>
        <v>0.26700000000000002</v>
      </c>
      <c r="AJ7" s="27">
        <f t="shared" si="0"/>
        <v>0</v>
      </c>
      <c r="AK7" s="27">
        <f t="shared" si="0"/>
        <v>0</v>
      </c>
      <c r="AL7" s="27">
        <f t="shared" si="0"/>
        <v>3.1666666666666669E-2</v>
      </c>
      <c r="AM7" s="27">
        <f t="shared" si="0"/>
        <v>0.12366666666666666</v>
      </c>
      <c r="AN7" s="27">
        <f t="shared" si="0"/>
        <v>1.3333333333333334E-2</v>
      </c>
      <c r="AO7" s="27">
        <f t="shared" si="0"/>
        <v>6.7666666666666667E-2</v>
      </c>
    </row>
    <row r="8" spans="2:41" x14ac:dyDescent="0.25">
      <c r="B8" s="81" t="s">
        <v>4</v>
      </c>
      <c r="C8" s="106">
        <v>162314.97157200001</v>
      </c>
      <c r="D8" s="106">
        <v>744.80040499999996</v>
      </c>
      <c r="E8" s="106">
        <v>2820.7209189999999</v>
      </c>
      <c r="F8" s="106">
        <v>0.52800000000000002</v>
      </c>
      <c r="G8" s="81">
        <v>0.52800000000000002</v>
      </c>
      <c r="H8" s="81">
        <v>0.25600000000000001</v>
      </c>
      <c r="I8" s="81">
        <v>0.25600000000000001</v>
      </c>
      <c r="J8" s="81">
        <v>0</v>
      </c>
      <c r="K8" s="81">
        <v>0.997</v>
      </c>
      <c r="L8" s="81">
        <v>1.4999999999999999E-2</v>
      </c>
      <c r="M8" s="81">
        <v>9.4E-2</v>
      </c>
      <c r="N8" s="81">
        <v>9.9000000000000005E-2</v>
      </c>
      <c r="O8" s="81">
        <v>0.13500000000000001</v>
      </c>
      <c r="P8" s="81">
        <v>0</v>
      </c>
      <c r="Q8" s="81">
        <v>0</v>
      </c>
      <c r="R8" s="81">
        <v>0</v>
      </c>
      <c r="S8" s="20">
        <v>6.0000000000000001E-3</v>
      </c>
      <c r="T8" s="20">
        <v>8.7999999999999995E-2</v>
      </c>
      <c r="U8" s="20">
        <v>0.56299999999999994</v>
      </c>
      <c r="Z8" s="28">
        <f t="shared" si="1"/>
        <v>53.263999999999989</v>
      </c>
      <c r="AA8" s="28">
        <f t="shared" si="0"/>
        <v>4.4609999999999994</v>
      </c>
      <c r="AB8" s="28">
        <f t="shared" si="0"/>
        <v>2.2010000000000001</v>
      </c>
      <c r="AC8" s="28">
        <f t="shared" si="0"/>
        <v>2.1663333333333337</v>
      </c>
      <c r="AD8" s="28">
        <f t="shared" si="0"/>
        <v>0.04</v>
      </c>
      <c r="AE8" s="28">
        <f t="shared" si="0"/>
        <v>0.96600000000000008</v>
      </c>
      <c r="AF8" s="28">
        <f t="shared" si="0"/>
        <v>0.01</v>
      </c>
      <c r="AG8" s="28">
        <f t="shared" si="0"/>
        <v>0.36999999999999994</v>
      </c>
      <c r="AH8" s="28">
        <f t="shared" si="0"/>
        <v>4.8000000000000008E-2</v>
      </c>
      <c r="AI8" s="28">
        <f t="shared" si="0"/>
        <v>0.31233333333333335</v>
      </c>
      <c r="AJ8" s="28">
        <f t="shared" si="0"/>
        <v>0</v>
      </c>
      <c r="AK8" s="28">
        <f t="shared" si="0"/>
        <v>6.6666666666666664E-4</v>
      </c>
      <c r="AL8" s="28">
        <f t="shared" si="0"/>
        <v>1.6666666666666668E-3</v>
      </c>
      <c r="AM8" s="28">
        <f t="shared" si="0"/>
        <v>9.6666666666666672E-3</v>
      </c>
      <c r="AN8" s="28">
        <f t="shared" si="0"/>
        <v>4.1666666666666664E-2</v>
      </c>
      <c r="AO8" s="28">
        <f t="shared" si="0"/>
        <v>0.20599999999999999</v>
      </c>
    </row>
    <row r="9" spans="2:41" x14ac:dyDescent="0.25">
      <c r="B9" s="84" t="s">
        <v>5</v>
      </c>
      <c r="C9" s="107">
        <v>43271.921649999997</v>
      </c>
      <c r="D9" s="107">
        <v>2010.5596599999999</v>
      </c>
      <c r="E9" s="107">
        <v>10376.6885</v>
      </c>
      <c r="F9" s="107">
        <v>9.1780000000000008</v>
      </c>
      <c r="G9" s="84">
        <v>9.1780000000000008</v>
      </c>
      <c r="H9" s="84">
        <v>4.9630000000000001</v>
      </c>
      <c r="I9" s="84">
        <v>4.9630000000000001</v>
      </c>
      <c r="J9" s="84">
        <v>0</v>
      </c>
      <c r="K9" s="84">
        <v>0.95699999999999996</v>
      </c>
      <c r="L9" s="84">
        <v>4.1000000000000002E-2</v>
      </c>
      <c r="M9" s="84">
        <v>4.0000000000000001E-3</v>
      </c>
      <c r="N9" s="84">
        <v>2.7E-2</v>
      </c>
      <c r="O9" s="84">
        <v>3.0000000000000001E-3</v>
      </c>
      <c r="P9" s="84">
        <v>0</v>
      </c>
      <c r="Q9" s="84">
        <v>0</v>
      </c>
      <c r="R9" s="84">
        <v>5.0000000000000001E-3</v>
      </c>
      <c r="S9" s="16">
        <v>6.8000000000000005E-2</v>
      </c>
      <c r="T9" s="16">
        <v>2.5999999999999999E-2</v>
      </c>
      <c r="U9" s="16">
        <v>0.82499999999999996</v>
      </c>
      <c r="Z9" s="29">
        <f t="shared" si="1"/>
        <v>1939.1426666666666</v>
      </c>
      <c r="AA9" s="29">
        <f t="shared" si="0"/>
        <v>11.792666666666667</v>
      </c>
      <c r="AB9" s="29">
        <f t="shared" si="0"/>
        <v>5.4620000000000006</v>
      </c>
      <c r="AC9" s="29">
        <f t="shared" si="0"/>
        <v>5.2506666666666666</v>
      </c>
      <c r="AD9" s="29">
        <f t="shared" si="0"/>
        <v>0.22999999999999998</v>
      </c>
      <c r="AE9" s="29">
        <f t="shared" si="0"/>
        <v>0.95433333333333337</v>
      </c>
      <c r="AF9" s="29">
        <f t="shared" si="0"/>
        <v>3.7333333333333336E-2</v>
      </c>
      <c r="AG9" s="29">
        <f t="shared" si="0"/>
        <v>0.14633333333333334</v>
      </c>
      <c r="AH9" s="29">
        <f t="shared" si="0"/>
        <v>1.0666666666666666E-2</v>
      </c>
      <c r="AI9" s="29">
        <f t="shared" si="0"/>
        <v>8.5666666666666669E-2</v>
      </c>
      <c r="AJ9" s="29">
        <f t="shared" si="0"/>
        <v>0</v>
      </c>
      <c r="AK9" s="29">
        <f t="shared" si="0"/>
        <v>0</v>
      </c>
      <c r="AL9" s="29">
        <f t="shared" si="0"/>
        <v>3.0000000000000005E-3</v>
      </c>
      <c r="AM9" s="29">
        <f t="shared" si="0"/>
        <v>5.0666666666666665E-2</v>
      </c>
      <c r="AN9" s="29">
        <f t="shared" si="0"/>
        <v>0.28733333333333333</v>
      </c>
      <c r="AO9" s="29">
        <f t="shared" si="0"/>
        <v>0.37799999999999995</v>
      </c>
    </row>
    <row r="10" spans="2:41" x14ac:dyDescent="0.25">
      <c r="B10" s="87" t="s">
        <v>6</v>
      </c>
      <c r="C10" s="108">
        <v>457.05598500000002</v>
      </c>
      <c r="D10" s="108">
        <v>24.838000999999998</v>
      </c>
      <c r="E10" s="108">
        <v>311.86640299999999</v>
      </c>
      <c r="F10" s="108">
        <v>1.47</v>
      </c>
      <c r="G10" s="87">
        <v>1.323</v>
      </c>
      <c r="H10" s="87">
        <v>0.67700000000000005</v>
      </c>
      <c r="I10" s="87">
        <v>0.67400000000000004</v>
      </c>
      <c r="J10" s="87">
        <v>0</v>
      </c>
      <c r="K10" s="87">
        <v>0.99</v>
      </c>
      <c r="L10" s="87">
        <v>8.9999999999999993E-3</v>
      </c>
      <c r="M10" s="87">
        <v>5.0000000000000001E-3</v>
      </c>
      <c r="N10" s="87">
        <v>4.0000000000000001E-3</v>
      </c>
      <c r="O10" s="87">
        <v>3.3000000000000002E-2</v>
      </c>
      <c r="P10" s="87">
        <v>0</v>
      </c>
      <c r="Q10" s="87">
        <v>0</v>
      </c>
      <c r="R10" s="87">
        <v>1E-3</v>
      </c>
      <c r="S10" s="14">
        <v>0.90300000000000002</v>
      </c>
      <c r="T10" s="14">
        <v>1.0999999999999999E-2</v>
      </c>
      <c r="U10" s="14">
        <v>3.4000000000000002E-2</v>
      </c>
      <c r="Z10" s="30">
        <f t="shared" si="1"/>
        <v>24.077000000000002</v>
      </c>
      <c r="AA10" s="30">
        <f t="shared" si="0"/>
        <v>12.269666666666666</v>
      </c>
      <c r="AB10" s="30">
        <f t="shared" si="0"/>
        <v>4.8483333333333336</v>
      </c>
      <c r="AC10" s="30">
        <f t="shared" si="0"/>
        <v>4.128333333333333</v>
      </c>
      <c r="AD10" s="30">
        <f t="shared" si="0"/>
        <v>0.96666666666666667</v>
      </c>
      <c r="AE10" s="30">
        <f t="shared" si="0"/>
        <v>0.7543333333333333</v>
      </c>
      <c r="AF10" s="30">
        <f t="shared" si="0"/>
        <v>8.0000000000000002E-3</v>
      </c>
      <c r="AG10" s="30">
        <f t="shared" si="0"/>
        <v>4.766666666666667E-2</v>
      </c>
      <c r="AH10" s="30">
        <f t="shared" si="0"/>
        <v>0.18466666666666667</v>
      </c>
      <c r="AI10" s="30">
        <f t="shared" si="0"/>
        <v>0.32866666666666666</v>
      </c>
      <c r="AJ10" s="30">
        <f t="shared" si="0"/>
        <v>0</v>
      </c>
      <c r="AK10" s="30">
        <f t="shared" si="0"/>
        <v>0</v>
      </c>
      <c r="AL10" s="30">
        <f t="shared" si="0"/>
        <v>1.6666666666666668E-3</v>
      </c>
      <c r="AM10" s="30">
        <f t="shared" si="0"/>
        <v>0.37133333333333335</v>
      </c>
      <c r="AN10" s="30">
        <f t="shared" si="0"/>
        <v>2.7666666666666669E-2</v>
      </c>
      <c r="AO10" s="30">
        <f t="shared" si="0"/>
        <v>3.0666666666666665E-2</v>
      </c>
    </row>
    <row r="11" spans="2:41" x14ac:dyDescent="0.25">
      <c r="B11" s="90" t="s">
        <v>7</v>
      </c>
      <c r="C11" s="109">
        <v>20802639.409026001</v>
      </c>
      <c r="D11" s="109">
        <v>54676.375678999997</v>
      </c>
      <c r="E11" s="109">
        <v>1918919.0908280001</v>
      </c>
      <c r="F11" s="109">
        <v>4.125</v>
      </c>
      <c r="G11" s="90">
        <v>4.125</v>
      </c>
      <c r="H11" s="90">
        <v>1.6970000000000001</v>
      </c>
      <c r="I11" s="90">
        <v>1.6970000000000001</v>
      </c>
      <c r="J11" s="90">
        <v>0</v>
      </c>
      <c r="K11" s="90">
        <v>0.997</v>
      </c>
      <c r="L11" s="90">
        <v>1E-3</v>
      </c>
      <c r="M11" s="90">
        <v>0.252</v>
      </c>
      <c r="N11" s="90">
        <v>2E-3</v>
      </c>
      <c r="O11" s="90">
        <v>2E-3</v>
      </c>
      <c r="P11" s="90">
        <v>0</v>
      </c>
      <c r="Q11" s="90">
        <v>0</v>
      </c>
      <c r="R11" s="90">
        <v>0</v>
      </c>
      <c r="S11" s="22">
        <v>1.0999999999999999E-2</v>
      </c>
      <c r="T11" s="22">
        <v>1E-3</v>
      </c>
      <c r="U11" s="22">
        <v>0.73</v>
      </c>
      <c r="Z11" s="31">
        <f t="shared" si="1"/>
        <v>17.262333333333334</v>
      </c>
      <c r="AA11" s="31">
        <f t="shared" si="0"/>
        <v>15.579000000000001</v>
      </c>
      <c r="AB11" s="31">
        <f t="shared" si="0"/>
        <v>6.2426666666666675</v>
      </c>
      <c r="AC11" s="31">
        <f t="shared" si="0"/>
        <v>6.1596666666666664</v>
      </c>
      <c r="AD11" s="31">
        <f t="shared" si="0"/>
        <v>0.10333333333333333</v>
      </c>
      <c r="AE11" s="31">
        <f t="shared" si="0"/>
        <v>0.94733333333333336</v>
      </c>
      <c r="AF11" s="31">
        <f t="shared" si="0"/>
        <v>6.3333333333333332E-3</v>
      </c>
      <c r="AG11" s="31">
        <f t="shared" si="0"/>
        <v>0.14233333333333334</v>
      </c>
      <c r="AH11" s="31">
        <f t="shared" si="0"/>
        <v>0.29766666666666669</v>
      </c>
      <c r="AI11" s="31">
        <f t="shared" si="0"/>
        <v>1E-3</v>
      </c>
      <c r="AJ11" s="31">
        <f t="shared" si="0"/>
        <v>0</v>
      </c>
      <c r="AK11" s="31">
        <f t="shared" si="0"/>
        <v>0</v>
      </c>
      <c r="AL11" s="31">
        <f t="shared" si="0"/>
        <v>1.6666666666666668E-3</v>
      </c>
      <c r="AM11" s="31">
        <f t="shared" si="0"/>
        <v>7.6666666666666662E-3</v>
      </c>
      <c r="AN11" s="31">
        <f t="shared" si="0"/>
        <v>0.29699999999999999</v>
      </c>
      <c r="AO11" s="31">
        <f t="shared" si="0"/>
        <v>0.24666666666666667</v>
      </c>
    </row>
    <row r="12" spans="2:41" x14ac:dyDescent="0.25">
      <c r="B12" s="93" t="s">
        <v>8</v>
      </c>
      <c r="C12" s="110">
        <v>11209.395989000001</v>
      </c>
      <c r="D12" s="110">
        <v>124.898977</v>
      </c>
      <c r="E12" s="110">
        <v>4937.9413530000002</v>
      </c>
      <c r="F12" s="110">
        <v>1.2490000000000001</v>
      </c>
      <c r="G12" s="93">
        <v>1.2490000000000001</v>
      </c>
      <c r="H12" s="93">
        <v>0.60299999999999998</v>
      </c>
      <c r="I12" s="93">
        <v>0.60299999999999998</v>
      </c>
      <c r="J12" s="93">
        <v>0</v>
      </c>
      <c r="K12" s="93">
        <v>0.98399999999999999</v>
      </c>
      <c r="L12" s="93">
        <v>5.0000000000000001E-3</v>
      </c>
      <c r="M12" s="93">
        <v>0.01</v>
      </c>
      <c r="N12" s="93">
        <v>0.19600000000000001</v>
      </c>
      <c r="O12" s="93">
        <v>7.6999999999999999E-2</v>
      </c>
      <c r="P12" s="93">
        <v>1.4999999999999999E-2</v>
      </c>
      <c r="Q12" s="93">
        <v>1E-3</v>
      </c>
      <c r="R12" s="93">
        <v>3.0000000000000001E-3</v>
      </c>
      <c r="S12" s="18">
        <v>8.4000000000000005E-2</v>
      </c>
      <c r="T12" s="18">
        <v>7.0000000000000007E-2</v>
      </c>
      <c r="U12" s="18">
        <v>0.54</v>
      </c>
      <c r="Z12" s="32">
        <f t="shared" si="1"/>
        <v>1167.2296666666664</v>
      </c>
      <c r="AA12" s="32">
        <f t="shared" si="0"/>
        <v>127.098</v>
      </c>
      <c r="AB12" s="32">
        <f t="shared" si="0"/>
        <v>40.029666666666664</v>
      </c>
      <c r="AC12" s="32">
        <f t="shared" si="0"/>
        <v>35.514333333333333</v>
      </c>
      <c r="AD12" s="32">
        <f t="shared" si="0"/>
        <v>11.523333333333333</v>
      </c>
      <c r="AE12" s="32">
        <f t="shared" si="0"/>
        <v>0.62133333333333329</v>
      </c>
      <c r="AF12" s="32">
        <f t="shared" si="0"/>
        <v>9.6666666666666679E-2</v>
      </c>
      <c r="AG12" s="32">
        <f t="shared" si="0"/>
        <v>3.7999999999999999E-2</v>
      </c>
      <c r="AH12" s="32">
        <f t="shared" si="0"/>
        <v>7.5999999999999998E-2</v>
      </c>
      <c r="AI12" s="32">
        <f t="shared" si="0"/>
        <v>2.5666666666666667E-2</v>
      </c>
      <c r="AJ12" s="32">
        <f t="shared" si="0"/>
        <v>5.3333333333333332E-3</v>
      </c>
      <c r="AK12" s="32">
        <f t="shared" si="0"/>
        <v>3.3333333333333332E-4</v>
      </c>
      <c r="AL12" s="32">
        <f t="shared" si="0"/>
        <v>0.10666666666666667</v>
      </c>
      <c r="AM12" s="32">
        <f t="shared" si="0"/>
        <v>0.18266666666666667</v>
      </c>
      <c r="AN12" s="32">
        <f t="shared" si="0"/>
        <v>0.10966666666666668</v>
      </c>
      <c r="AO12" s="32">
        <f t="shared" si="0"/>
        <v>0.35866666666666669</v>
      </c>
    </row>
    <row r="13" spans="2:41" x14ac:dyDescent="0.25">
      <c r="B13" s="114" t="s">
        <v>33</v>
      </c>
      <c r="C13" s="4">
        <f>AVERAGE(C4:C12)</f>
        <v>4461931.0639908891</v>
      </c>
      <c r="D13" s="4">
        <f t="shared" ref="D13:U13" si="2">AVERAGE(D4:D12)</f>
        <v>11630.232610444444</v>
      </c>
      <c r="E13" s="4">
        <f t="shared" si="2"/>
        <v>233018.41779411113</v>
      </c>
      <c r="F13" s="4">
        <f t="shared" si="2"/>
        <v>13.649444444444445</v>
      </c>
      <c r="G13" s="4">
        <f t="shared" si="2"/>
        <v>12.311777777777777</v>
      </c>
      <c r="H13" s="4">
        <f t="shared" si="2"/>
        <v>5.2326666666666668</v>
      </c>
      <c r="I13" s="4">
        <f t="shared" si="2"/>
        <v>5.1897777777777785</v>
      </c>
      <c r="J13" s="4">
        <f t="shared" si="2"/>
        <v>5.6666666666666671E-2</v>
      </c>
      <c r="K13" s="4">
        <f t="shared" si="2"/>
        <v>0.92233333333333334</v>
      </c>
      <c r="L13" s="4">
        <f t="shared" si="2"/>
        <v>2.2555555555555561E-2</v>
      </c>
      <c r="M13" s="4">
        <f t="shared" si="2"/>
        <v>8.8444444444444451E-2</v>
      </c>
      <c r="N13" s="4">
        <f t="shared" si="2"/>
        <v>7.2000000000000008E-2</v>
      </c>
      <c r="O13" s="4">
        <f t="shared" si="2"/>
        <v>0.14066666666666663</v>
      </c>
      <c r="P13" s="4">
        <f t="shared" si="2"/>
        <v>1.6666666666666666E-3</v>
      </c>
      <c r="Q13" s="4">
        <f t="shared" si="2"/>
        <v>1.1111111111111112E-4</v>
      </c>
      <c r="R13" s="4">
        <f t="shared" si="2"/>
        <v>9.8888888888888898E-3</v>
      </c>
      <c r="S13" s="4">
        <f t="shared" si="2"/>
        <v>0.16844444444444445</v>
      </c>
      <c r="T13" s="4">
        <f t="shared" si="2"/>
        <v>3.7666666666666668E-2</v>
      </c>
      <c r="U13" s="4">
        <f t="shared" si="2"/>
        <v>0.45844444444444438</v>
      </c>
    </row>
    <row r="14" spans="2:41" x14ac:dyDescent="0.25">
      <c r="C14" s="2"/>
      <c r="D14" s="2"/>
      <c r="E14" s="2"/>
      <c r="F14" s="2"/>
    </row>
    <row r="15" spans="2:41" x14ac:dyDescent="0.25">
      <c r="C15" s="2"/>
      <c r="D15" s="2"/>
      <c r="E15" s="2"/>
      <c r="F15" s="2"/>
    </row>
    <row r="16" spans="2:41" x14ac:dyDescent="0.25">
      <c r="C16" s="2"/>
      <c r="D16" s="2"/>
      <c r="E16" s="2"/>
      <c r="F16" s="2"/>
    </row>
    <row r="17" spans="2:35" x14ac:dyDescent="0.25">
      <c r="B17" s="136" t="s">
        <v>28</v>
      </c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 t="s">
        <v>28</v>
      </c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</row>
    <row r="18" spans="2:35" x14ac:dyDescent="0.25">
      <c r="B18" s="99" t="s">
        <v>9</v>
      </c>
      <c r="C18" s="126" t="s">
        <v>12</v>
      </c>
      <c r="D18" s="127" t="s">
        <v>10</v>
      </c>
      <c r="E18" s="127" t="s">
        <v>11</v>
      </c>
      <c r="F18" s="127" t="s">
        <v>13</v>
      </c>
      <c r="G18" s="127" t="s">
        <v>15</v>
      </c>
      <c r="H18" s="127" t="s">
        <v>14</v>
      </c>
      <c r="I18" s="127" t="s">
        <v>16</v>
      </c>
      <c r="J18" s="127" t="s">
        <v>29</v>
      </c>
      <c r="K18" s="128" t="s">
        <v>17</v>
      </c>
      <c r="L18" s="126" t="s">
        <v>25</v>
      </c>
      <c r="M18" s="127"/>
      <c r="N18" s="127"/>
      <c r="O18" s="127"/>
      <c r="P18" s="127"/>
      <c r="Q18" s="127"/>
      <c r="R18" s="127"/>
      <c r="S18" s="127"/>
      <c r="T18" s="127"/>
      <c r="U18" s="128"/>
    </row>
    <row r="19" spans="2:35" x14ac:dyDescent="0.25">
      <c r="B19" s="100"/>
      <c r="C19" s="130"/>
      <c r="D19" s="124"/>
      <c r="E19" s="124"/>
      <c r="F19" s="124"/>
      <c r="G19" s="124"/>
      <c r="H19" s="124"/>
      <c r="I19" s="124"/>
      <c r="J19" s="124"/>
      <c r="K19" s="125"/>
      <c r="L19" s="111" t="s">
        <v>18</v>
      </c>
      <c r="M19" s="56" t="s">
        <v>19</v>
      </c>
      <c r="N19" s="56" t="s">
        <v>20</v>
      </c>
      <c r="O19" s="56" t="s">
        <v>21</v>
      </c>
      <c r="P19" s="56" t="s">
        <v>22</v>
      </c>
      <c r="Q19" s="56" t="s">
        <v>23</v>
      </c>
      <c r="R19" s="56" t="s">
        <v>24</v>
      </c>
      <c r="S19" s="112" t="s">
        <v>39</v>
      </c>
      <c r="T19" s="112" t="s">
        <v>40</v>
      </c>
      <c r="U19" s="113" t="s">
        <v>41</v>
      </c>
    </row>
    <row r="20" spans="2:35" x14ac:dyDescent="0.25">
      <c r="B20" s="101" t="s">
        <v>0</v>
      </c>
      <c r="C20" s="102">
        <v>279.82178099999999</v>
      </c>
      <c r="D20" s="102">
        <v>86.028012000000004</v>
      </c>
      <c r="E20" s="102">
        <v>1216.4080039999999</v>
      </c>
      <c r="F20" s="101">
        <v>31.231999999999999</v>
      </c>
      <c r="G20" s="101">
        <v>29.603999999999999</v>
      </c>
      <c r="H20" s="101">
        <v>13.226000000000001</v>
      </c>
      <c r="I20" s="101">
        <v>13.199</v>
      </c>
      <c r="J20" s="101">
        <v>0.03</v>
      </c>
      <c r="K20" s="101">
        <v>0.62</v>
      </c>
      <c r="L20" s="101">
        <v>1.4999999999999999E-2</v>
      </c>
      <c r="M20" s="101">
        <v>4.3999999999999997E-2</v>
      </c>
      <c r="N20" s="101">
        <v>0.79200000000000004</v>
      </c>
      <c r="O20" s="101">
        <v>3.2000000000000001E-2</v>
      </c>
      <c r="P20" s="101">
        <v>0</v>
      </c>
      <c r="Q20" s="101">
        <v>0</v>
      </c>
      <c r="R20" s="101">
        <v>7.0000000000000001E-3</v>
      </c>
      <c r="S20" s="6">
        <v>0.03</v>
      </c>
      <c r="T20" s="6">
        <v>1.4999999999999999E-2</v>
      </c>
      <c r="U20" s="6">
        <v>6.3E-2</v>
      </c>
    </row>
    <row r="21" spans="2:35" x14ac:dyDescent="0.25">
      <c r="B21" s="72" t="s">
        <v>1</v>
      </c>
      <c r="C21" s="103">
        <v>8332.8698569999997</v>
      </c>
      <c r="D21" s="103">
        <v>721.84695399999998</v>
      </c>
      <c r="E21" s="103">
        <v>1788.395998</v>
      </c>
      <c r="F21" s="103">
        <v>73.400999999999996</v>
      </c>
      <c r="G21" s="72">
        <v>15.741</v>
      </c>
      <c r="H21" s="72">
        <v>7.1539999999999999</v>
      </c>
      <c r="I21" s="72">
        <v>6.532</v>
      </c>
      <c r="J21" s="72">
        <v>0.73</v>
      </c>
      <c r="K21" s="72">
        <v>0.98199999999999998</v>
      </c>
      <c r="L21" s="72">
        <v>3.1E-2</v>
      </c>
      <c r="M21" s="72">
        <v>0.34100000000000003</v>
      </c>
      <c r="N21" s="72">
        <v>0.247</v>
      </c>
      <c r="O21" s="72">
        <v>0.249</v>
      </c>
      <c r="P21" s="72">
        <v>0</v>
      </c>
      <c r="Q21" s="72">
        <v>0</v>
      </c>
      <c r="R21" s="72">
        <v>1E-3</v>
      </c>
      <c r="S21" s="8">
        <v>7.2999999999999995E-2</v>
      </c>
      <c r="T21" s="8">
        <v>3.3000000000000002E-2</v>
      </c>
      <c r="U21" s="8">
        <v>2.4E-2</v>
      </c>
    </row>
    <row r="22" spans="2:35" x14ac:dyDescent="0.25">
      <c r="B22" s="75" t="s">
        <v>2</v>
      </c>
      <c r="C22" s="104">
        <v>1.3703559999999999</v>
      </c>
      <c r="D22" s="104">
        <v>0.4</v>
      </c>
      <c r="E22" s="104">
        <v>3.8</v>
      </c>
      <c r="F22" s="104">
        <v>13.173999999999999</v>
      </c>
      <c r="G22" s="75">
        <v>12.813000000000001</v>
      </c>
      <c r="H22" s="75">
        <v>5.5250000000000004</v>
      </c>
      <c r="I22" s="75">
        <v>5.5060000000000002</v>
      </c>
      <c r="J22" s="75">
        <v>0.02</v>
      </c>
      <c r="K22" s="75">
        <v>0.18</v>
      </c>
      <c r="L22" s="75">
        <v>0.192</v>
      </c>
      <c r="M22" s="75">
        <v>0.01</v>
      </c>
      <c r="N22" s="75">
        <v>9</v>
      </c>
      <c r="O22" s="75">
        <v>6.2E-2</v>
      </c>
      <c r="P22" s="75">
        <v>0</v>
      </c>
      <c r="Q22" s="75">
        <v>2E-3</v>
      </c>
      <c r="R22" s="75">
        <v>0.11899999999999999</v>
      </c>
      <c r="S22" s="10">
        <v>0.254</v>
      </c>
      <c r="T22" s="10">
        <v>0.126</v>
      </c>
      <c r="U22" s="10">
        <v>0.23599999999999999</v>
      </c>
    </row>
    <row r="23" spans="2:35" x14ac:dyDescent="0.25">
      <c r="B23" s="78" t="s">
        <v>3</v>
      </c>
      <c r="C23" s="105">
        <v>370807.19708100002</v>
      </c>
      <c r="D23" s="105">
        <v>57508.043306</v>
      </c>
      <c r="E23" s="105">
        <v>200782.00483300001</v>
      </c>
      <c r="F23" s="105">
        <v>25.286000000000001</v>
      </c>
      <c r="G23" s="78">
        <v>25.286000000000001</v>
      </c>
      <c r="H23" s="78">
        <v>8.2850000000000001</v>
      </c>
      <c r="I23" s="78">
        <v>8.2850000000000001</v>
      </c>
      <c r="J23" s="78">
        <v>0</v>
      </c>
      <c r="K23" s="78">
        <v>0.91</v>
      </c>
      <c r="L23" s="78">
        <v>2.1000000000000001E-2</v>
      </c>
      <c r="M23" s="78">
        <v>0.46600000000000003</v>
      </c>
      <c r="N23" s="78">
        <v>0.21</v>
      </c>
      <c r="O23" s="78">
        <v>0.25600000000000001</v>
      </c>
      <c r="P23" s="78">
        <v>0</v>
      </c>
      <c r="Q23" s="78">
        <v>0</v>
      </c>
      <c r="R23" s="78">
        <v>2E-3</v>
      </c>
      <c r="S23" s="12">
        <v>0.04</v>
      </c>
      <c r="T23" s="12">
        <v>0</v>
      </c>
      <c r="U23" s="12">
        <v>4.0000000000000001E-3</v>
      </c>
    </row>
    <row r="24" spans="2:35" x14ac:dyDescent="0.25">
      <c r="B24" s="81" t="s">
        <v>4</v>
      </c>
      <c r="C24" s="106">
        <v>56971.514522999998</v>
      </c>
      <c r="D24" s="106">
        <v>2804.11508</v>
      </c>
      <c r="E24" s="106">
        <v>7263.930644</v>
      </c>
      <c r="F24" s="106">
        <v>151.17099999999999</v>
      </c>
      <c r="G24" s="81">
        <v>5.976</v>
      </c>
      <c r="H24" s="81">
        <v>2.96</v>
      </c>
      <c r="I24" s="81">
        <v>2.8879999999999999</v>
      </c>
      <c r="J24" s="81">
        <v>0.08</v>
      </c>
      <c r="K24" s="81">
        <v>0.91300000000000003</v>
      </c>
      <c r="L24" s="81">
        <v>1.4E-2</v>
      </c>
      <c r="M24" s="81">
        <v>2.4E-2</v>
      </c>
      <c r="N24" s="81">
        <v>4.4999999999999998E-2</v>
      </c>
      <c r="O24" s="81">
        <v>0.80200000000000005</v>
      </c>
      <c r="P24" s="81">
        <v>0</v>
      </c>
      <c r="Q24" s="81">
        <v>2E-3</v>
      </c>
      <c r="R24" s="81">
        <v>5.0000000000000001E-3</v>
      </c>
      <c r="S24" s="20">
        <v>1.9E-2</v>
      </c>
      <c r="T24" s="20">
        <v>3.6999999999999998E-2</v>
      </c>
      <c r="U24" s="20">
        <v>5.2999999999999999E-2</v>
      </c>
    </row>
    <row r="25" spans="2:35" x14ac:dyDescent="0.25">
      <c r="B25" s="84" t="s">
        <v>5</v>
      </c>
      <c r="C25" s="107">
        <v>31618.244890000002</v>
      </c>
      <c r="D25" s="107">
        <v>2474.7984759999999</v>
      </c>
      <c r="E25" s="107">
        <v>12439.074744</v>
      </c>
      <c r="F25" s="107">
        <v>5801.1109999999999</v>
      </c>
      <c r="G25" s="84">
        <v>19.061</v>
      </c>
      <c r="H25" s="84">
        <v>7.907</v>
      </c>
      <c r="I25" s="84">
        <v>7.2729999999999997</v>
      </c>
      <c r="J25" s="84">
        <v>0.69</v>
      </c>
      <c r="K25" s="84">
        <v>0.92800000000000005</v>
      </c>
      <c r="L25" s="84">
        <v>6.3E-2</v>
      </c>
      <c r="M25" s="84">
        <v>0.35899999999999999</v>
      </c>
      <c r="N25" s="84">
        <v>1E-3</v>
      </c>
      <c r="O25" s="84">
        <v>0.06</v>
      </c>
      <c r="P25" s="84">
        <v>0</v>
      </c>
      <c r="Q25" s="84">
        <v>0</v>
      </c>
      <c r="R25" s="84">
        <v>2E-3</v>
      </c>
      <c r="S25" s="16">
        <v>4.2999999999999997E-2</v>
      </c>
      <c r="T25" s="16">
        <v>0.40799999999999997</v>
      </c>
      <c r="U25" s="16">
        <v>6.3E-2</v>
      </c>
    </row>
    <row r="26" spans="2:35" x14ac:dyDescent="0.25">
      <c r="B26" s="87" t="s">
        <v>6</v>
      </c>
      <c r="C26" s="108">
        <v>68.194317999999996</v>
      </c>
      <c r="D26" s="108">
        <v>15.997627</v>
      </c>
      <c r="E26" s="108">
        <v>305.16969699999999</v>
      </c>
      <c r="F26" s="108">
        <v>69.608000000000004</v>
      </c>
      <c r="G26" s="87">
        <v>34.478999999999999</v>
      </c>
      <c r="H26" s="87">
        <v>13.433</v>
      </c>
      <c r="I26" s="87">
        <v>11.282999999999999</v>
      </c>
      <c r="J26" s="87">
        <v>2.89</v>
      </c>
      <c r="K26" s="87">
        <v>0.86499999999999999</v>
      </c>
      <c r="L26" s="87">
        <v>3.0000000000000001E-3</v>
      </c>
      <c r="M26" s="87">
        <v>0.13800000000000001</v>
      </c>
      <c r="N26" s="87">
        <v>0.55000000000000004</v>
      </c>
      <c r="O26" s="87">
        <v>0</v>
      </c>
      <c r="P26" s="87">
        <v>0</v>
      </c>
      <c r="Q26" s="87">
        <v>0</v>
      </c>
      <c r="R26" s="87">
        <v>2E-3</v>
      </c>
      <c r="S26" s="14">
        <v>0.191</v>
      </c>
      <c r="T26" s="14">
        <v>7.0000000000000007E-2</v>
      </c>
      <c r="U26" s="14">
        <v>4.7E-2</v>
      </c>
      <c r="W26" t="s">
        <v>35</v>
      </c>
    </row>
    <row r="27" spans="2:35" x14ac:dyDescent="0.25">
      <c r="B27" s="90" t="s">
        <v>7</v>
      </c>
      <c r="C27" s="109">
        <v>4351.211233</v>
      </c>
      <c r="D27" s="109">
        <v>974.58164499999998</v>
      </c>
      <c r="E27" s="109">
        <v>1941.406821</v>
      </c>
      <c r="F27" s="109">
        <v>23.952999999999999</v>
      </c>
      <c r="G27" s="90">
        <v>22.693000000000001</v>
      </c>
      <c r="H27" s="90">
        <v>9.8640000000000008</v>
      </c>
      <c r="I27" s="90">
        <v>9.8030000000000008</v>
      </c>
      <c r="J27" s="90">
        <v>0.08</v>
      </c>
      <c r="K27" s="90">
        <v>0.86</v>
      </c>
      <c r="L27" s="90">
        <v>7.0000000000000001E-3</v>
      </c>
      <c r="M27" s="90">
        <v>0.13900000000000001</v>
      </c>
      <c r="N27" s="90">
        <v>0.83899999999999997</v>
      </c>
      <c r="O27" s="90">
        <v>0</v>
      </c>
      <c r="P27" s="90">
        <v>0</v>
      </c>
      <c r="Q27" s="90">
        <v>0</v>
      </c>
      <c r="R27" s="90">
        <v>2E-3</v>
      </c>
      <c r="S27" s="22">
        <v>4.0000000000000001E-3</v>
      </c>
      <c r="T27" s="22">
        <v>2E-3</v>
      </c>
      <c r="U27" s="22">
        <v>7.0000000000000001E-3</v>
      </c>
      <c r="W27" t="s">
        <v>36</v>
      </c>
    </row>
    <row r="28" spans="2:35" x14ac:dyDescent="0.25">
      <c r="B28" s="93" t="s">
        <v>8</v>
      </c>
      <c r="C28" s="110">
        <v>15771.716541</v>
      </c>
      <c r="D28" s="110">
        <v>11590.733367000001</v>
      </c>
      <c r="E28" s="110">
        <v>60695.630100000002</v>
      </c>
      <c r="F28" s="110">
        <v>2790.3359999999998</v>
      </c>
      <c r="G28" s="93">
        <v>190.35</v>
      </c>
      <c r="H28" s="93">
        <v>55.155999999999999</v>
      </c>
      <c r="I28" s="93">
        <v>46.994999999999997</v>
      </c>
      <c r="J28" s="93">
        <v>17.97</v>
      </c>
      <c r="K28" s="93">
        <v>0.63700000000000001</v>
      </c>
      <c r="L28" s="93">
        <v>0.13700000000000001</v>
      </c>
      <c r="M28" s="93">
        <v>0.10199999999999999</v>
      </c>
      <c r="N28" s="93">
        <v>4.0000000000000001E-3</v>
      </c>
      <c r="O28" s="93">
        <v>0</v>
      </c>
      <c r="P28" s="93">
        <v>0</v>
      </c>
      <c r="Q28" s="93">
        <v>0</v>
      </c>
      <c r="R28" s="93">
        <v>0.157</v>
      </c>
      <c r="S28" s="18">
        <v>0.253</v>
      </c>
      <c r="T28" s="18">
        <v>0.123</v>
      </c>
      <c r="U28" s="18">
        <v>0.224</v>
      </c>
      <c r="W28" t="s">
        <v>37</v>
      </c>
    </row>
    <row r="29" spans="2:35" x14ac:dyDescent="0.25">
      <c r="B29" s="114" t="s">
        <v>33</v>
      </c>
      <c r="C29" s="4">
        <f>AVERAGE(C20:C28)</f>
        <v>54244.68228666667</v>
      </c>
      <c r="D29" s="4">
        <f t="shared" ref="D29:U29" si="3">AVERAGE(D20:D28)</f>
        <v>8464.0604963333335</v>
      </c>
      <c r="E29" s="4">
        <f t="shared" si="3"/>
        <v>31826.202315666673</v>
      </c>
      <c r="F29" s="4">
        <f t="shared" si="3"/>
        <v>997.69688888888902</v>
      </c>
      <c r="G29" s="4">
        <f t="shared" si="3"/>
        <v>39.555888888888887</v>
      </c>
      <c r="H29" s="4">
        <f t="shared" si="3"/>
        <v>13.723333333333333</v>
      </c>
      <c r="I29" s="4">
        <f t="shared" si="3"/>
        <v>12.418222222222223</v>
      </c>
      <c r="J29" s="4">
        <f t="shared" si="3"/>
        <v>2.4988888888888887</v>
      </c>
      <c r="K29" s="4">
        <f t="shared" si="3"/>
        <v>0.76611111111111108</v>
      </c>
      <c r="L29" s="4">
        <f t="shared" si="3"/>
        <v>5.3666666666666668E-2</v>
      </c>
      <c r="M29" s="4">
        <f t="shared" si="3"/>
        <v>0.18033333333333335</v>
      </c>
      <c r="N29" s="4">
        <f t="shared" si="3"/>
        <v>1.2986666666666666</v>
      </c>
      <c r="O29" s="4">
        <f t="shared" si="3"/>
        <v>0.16233333333333333</v>
      </c>
      <c r="P29" s="4">
        <f t="shared" si="3"/>
        <v>0</v>
      </c>
      <c r="Q29" s="4">
        <f t="shared" si="3"/>
        <v>4.4444444444444447E-4</v>
      </c>
      <c r="R29" s="4">
        <f t="shared" si="3"/>
        <v>3.3000000000000002E-2</v>
      </c>
      <c r="S29" s="4">
        <f t="shared" si="3"/>
        <v>0.10077777777777777</v>
      </c>
      <c r="T29" s="4">
        <f t="shared" si="3"/>
        <v>9.0444444444444452E-2</v>
      </c>
      <c r="U29" s="4">
        <f t="shared" si="3"/>
        <v>8.0111111111111105E-2</v>
      </c>
      <c r="W29" t="s">
        <v>31</v>
      </c>
    </row>
    <row r="30" spans="2:35" x14ac:dyDescent="0.25">
      <c r="C30" s="2"/>
      <c r="D30" s="2"/>
      <c r="E30" s="2"/>
      <c r="F30" s="2"/>
      <c r="W30" t="s">
        <v>32</v>
      </c>
    </row>
    <row r="31" spans="2:35" x14ac:dyDescent="0.25">
      <c r="C31" s="2"/>
      <c r="D31" s="2"/>
      <c r="E31" s="2"/>
      <c r="F31" s="2"/>
      <c r="W31" t="s">
        <v>30</v>
      </c>
    </row>
    <row r="32" spans="2:35" x14ac:dyDescent="0.25">
      <c r="C32" s="2"/>
      <c r="D32" s="2"/>
      <c r="E32" s="2"/>
      <c r="F32" s="2"/>
      <c r="W32" t="s">
        <v>38</v>
      </c>
    </row>
    <row r="33" spans="2:21" x14ac:dyDescent="0.25">
      <c r="B33" s="136" t="s">
        <v>27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</row>
    <row r="34" spans="2:21" x14ac:dyDescent="0.25">
      <c r="B34" s="99" t="s">
        <v>9</v>
      </c>
      <c r="C34" s="126" t="s">
        <v>12</v>
      </c>
      <c r="D34" s="127" t="s">
        <v>10</v>
      </c>
      <c r="E34" s="127" t="s">
        <v>11</v>
      </c>
      <c r="F34" s="127" t="s">
        <v>13</v>
      </c>
      <c r="G34" s="127" t="s">
        <v>15</v>
      </c>
      <c r="H34" s="127" t="s">
        <v>14</v>
      </c>
      <c r="I34" s="127" t="s">
        <v>16</v>
      </c>
      <c r="J34" s="127" t="s">
        <v>29</v>
      </c>
      <c r="K34" s="128" t="s">
        <v>17</v>
      </c>
      <c r="L34" s="126" t="s">
        <v>25</v>
      </c>
      <c r="M34" s="127"/>
      <c r="N34" s="127"/>
      <c r="O34" s="127"/>
      <c r="P34" s="127"/>
      <c r="Q34" s="127"/>
      <c r="R34" s="127"/>
      <c r="S34" s="127"/>
      <c r="T34" s="127"/>
      <c r="U34" s="128"/>
    </row>
    <row r="35" spans="2:21" x14ac:dyDescent="0.25">
      <c r="B35" s="100"/>
      <c r="C35" s="130"/>
      <c r="D35" s="124"/>
      <c r="E35" s="124"/>
      <c r="F35" s="124"/>
      <c r="G35" s="124"/>
      <c r="H35" s="124"/>
      <c r="I35" s="124"/>
      <c r="J35" s="124"/>
      <c r="K35" s="125"/>
      <c r="L35" s="111" t="s">
        <v>18</v>
      </c>
      <c r="M35" s="56" t="s">
        <v>19</v>
      </c>
      <c r="N35" s="56" t="s">
        <v>20</v>
      </c>
      <c r="O35" s="56" t="s">
        <v>21</v>
      </c>
      <c r="P35" s="56" t="s">
        <v>22</v>
      </c>
      <c r="Q35" s="56" t="s">
        <v>23</v>
      </c>
      <c r="R35" s="56" t="s">
        <v>24</v>
      </c>
      <c r="S35" s="112" t="s">
        <v>39</v>
      </c>
      <c r="T35" s="112" t="s">
        <v>40</v>
      </c>
      <c r="U35" s="113" t="s">
        <v>41</v>
      </c>
    </row>
    <row r="36" spans="2:21" x14ac:dyDescent="0.25">
      <c r="B36" s="101" t="s">
        <v>0</v>
      </c>
      <c r="C36" s="115">
        <v>54.403947000000002</v>
      </c>
      <c r="D36" s="115">
        <v>26.412081000000001</v>
      </c>
      <c r="E36" s="115">
        <v>159.651792</v>
      </c>
      <c r="F36" s="115">
        <v>88.899000000000001</v>
      </c>
      <c r="G36" s="115">
        <v>74.64</v>
      </c>
      <c r="H36" s="115">
        <v>27.251999999999999</v>
      </c>
      <c r="I36" s="115">
        <v>26.751000000000001</v>
      </c>
      <c r="J36" s="115">
        <v>0.81</v>
      </c>
      <c r="K36" s="116">
        <v>0.505</v>
      </c>
      <c r="L36" s="116">
        <v>0.17499999999999999</v>
      </c>
      <c r="M36" s="116">
        <v>0.14899999999999999</v>
      </c>
      <c r="N36" s="116">
        <v>0</v>
      </c>
      <c r="O36" s="116">
        <v>0.21199999999999999</v>
      </c>
      <c r="P36" s="116">
        <v>0</v>
      </c>
      <c r="Q36" s="120">
        <v>0</v>
      </c>
      <c r="R36" s="120">
        <v>8.7999999999999995E-2</v>
      </c>
      <c r="S36" s="121">
        <v>0.159</v>
      </c>
      <c r="T36" s="121">
        <v>7.2999999999999995E-2</v>
      </c>
      <c r="U36" s="121">
        <v>0.14299999999999999</v>
      </c>
    </row>
    <row r="37" spans="2:21" x14ac:dyDescent="0.25">
      <c r="B37" s="72" t="s">
        <v>1</v>
      </c>
      <c r="C37" s="103">
        <v>7326.26775</v>
      </c>
      <c r="D37" s="103">
        <v>2920.7150630000001</v>
      </c>
      <c r="E37" s="103">
        <v>7620.2427729999999</v>
      </c>
      <c r="F37" s="103">
        <v>42.106999999999999</v>
      </c>
      <c r="G37" s="72">
        <v>31.178000000000001</v>
      </c>
      <c r="H37" s="72">
        <v>12.425000000000001</v>
      </c>
      <c r="I37" s="72">
        <v>12.231999999999999</v>
      </c>
      <c r="J37" s="72">
        <v>0.24</v>
      </c>
      <c r="K37" s="72">
        <v>0.79300000000000004</v>
      </c>
      <c r="L37" s="72">
        <v>8.9999999999999993E-3</v>
      </c>
      <c r="M37" s="72">
        <v>2.1000000000000001E-2</v>
      </c>
      <c r="N37" s="72">
        <v>0.08</v>
      </c>
      <c r="O37" s="72">
        <v>1E-3</v>
      </c>
      <c r="P37" s="72">
        <v>0</v>
      </c>
      <c r="Q37" s="72">
        <v>0</v>
      </c>
      <c r="R37" s="72">
        <v>4.0000000000000001E-3</v>
      </c>
      <c r="S37" s="8">
        <v>0.01</v>
      </c>
      <c r="T37" s="8">
        <v>0.86099999999999999</v>
      </c>
      <c r="U37" s="8">
        <v>1.4999999999999999E-2</v>
      </c>
    </row>
    <row r="38" spans="2:21" x14ac:dyDescent="0.25">
      <c r="B38" s="75" t="s">
        <v>2</v>
      </c>
      <c r="C38" s="104">
        <v>500.542644</v>
      </c>
      <c r="D38" s="104">
        <v>211.067992</v>
      </c>
      <c r="E38" s="104">
        <v>700.62821399999996</v>
      </c>
      <c r="F38" s="104">
        <v>36.851999999999997</v>
      </c>
      <c r="G38" s="75">
        <v>27.600999999999999</v>
      </c>
      <c r="H38" s="75">
        <v>11.023999999999999</v>
      </c>
      <c r="I38" s="75">
        <v>10.67</v>
      </c>
      <c r="J38" s="75">
        <v>0.45</v>
      </c>
      <c r="K38" s="75">
        <v>0.65600000000000003</v>
      </c>
      <c r="L38" s="75">
        <v>4.7E-2</v>
      </c>
      <c r="M38" s="75">
        <v>0</v>
      </c>
      <c r="N38" s="75">
        <v>0</v>
      </c>
      <c r="O38" s="75">
        <v>0.85899999999999999</v>
      </c>
      <c r="P38" s="75">
        <v>0</v>
      </c>
      <c r="Q38" s="75">
        <v>0</v>
      </c>
      <c r="R38" s="75">
        <v>0.02</v>
      </c>
      <c r="S38" s="10">
        <v>3.4000000000000002E-2</v>
      </c>
      <c r="T38" s="10">
        <v>8.9999999999999993E-3</v>
      </c>
      <c r="U38" s="10">
        <v>3.1E-2</v>
      </c>
    </row>
    <row r="39" spans="2:21" x14ac:dyDescent="0.25">
      <c r="B39" s="78" t="s">
        <v>3</v>
      </c>
      <c r="C39" s="105">
        <v>56.883178000000001</v>
      </c>
      <c r="D39" s="105">
        <v>29.515495999999999</v>
      </c>
      <c r="E39" s="105">
        <v>53.885491999999999</v>
      </c>
      <c r="F39" s="105">
        <v>184.81100000000001</v>
      </c>
      <c r="G39" s="78">
        <v>53.432000000000002</v>
      </c>
      <c r="H39" s="78">
        <v>24.190999999999999</v>
      </c>
      <c r="I39" s="78">
        <v>21.768999999999998</v>
      </c>
      <c r="J39" s="78">
        <v>3.45</v>
      </c>
      <c r="K39" s="78">
        <v>0.44800000000000001</v>
      </c>
      <c r="L39" s="78">
        <v>8.1000000000000003E-2</v>
      </c>
      <c r="M39" s="78">
        <v>0.193</v>
      </c>
      <c r="N39" s="78">
        <v>1.7000000000000001E-2</v>
      </c>
      <c r="O39" s="78">
        <v>4.9000000000000002E-2</v>
      </c>
      <c r="P39" s="78">
        <v>0</v>
      </c>
      <c r="Q39" s="78">
        <v>0</v>
      </c>
      <c r="R39" s="78">
        <v>9.1999999999999998E-2</v>
      </c>
      <c r="S39" s="12">
        <v>0.33</v>
      </c>
      <c r="T39" s="12">
        <v>3.9E-2</v>
      </c>
      <c r="U39" s="12">
        <v>0.19800000000000001</v>
      </c>
    </row>
    <row r="40" spans="2:21" x14ac:dyDescent="0.25">
      <c r="B40" s="81" t="s">
        <v>4</v>
      </c>
      <c r="C40" s="106">
        <v>248747.87284699999</v>
      </c>
      <c r="D40" s="106">
        <v>10890.568923000001</v>
      </c>
      <c r="E40" s="106">
        <v>27167.729028000002</v>
      </c>
      <c r="F40" s="106">
        <v>8.093</v>
      </c>
      <c r="G40" s="81">
        <v>6.8789999999999996</v>
      </c>
      <c r="H40" s="81">
        <v>3.387</v>
      </c>
      <c r="I40" s="81">
        <v>3.355</v>
      </c>
      <c r="J40" s="81">
        <v>0.04</v>
      </c>
      <c r="K40" s="81">
        <v>0.98799999999999999</v>
      </c>
      <c r="L40" s="81">
        <v>1E-3</v>
      </c>
      <c r="M40" s="81">
        <v>0.99199999999999999</v>
      </c>
      <c r="N40" s="81">
        <v>0</v>
      </c>
      <c r="O40" s="81">
        <v>0</v>
      </c>
      <c r="P40" s="81">
        <v>0</v>
      </c>
      <c r="Q40" s="81">
        <v>0</v>
      </c>
      <c r="R40" s="81">
        <v>0</v>
      </c>
      <c r="S40" s="20">
        <v>4.0000000000000001E-3</v>
      </c>
      <c r="T40" s="20">
        <v>0</v>
      </c>
      <c r="U40" s="20">
        <v>2E-3</v>
      </c>
    </row>
    <row r="41" spans="2:21" x14ac:dyDescent="0.25">
      <c r="B41" s="84" t="s">
        <v>5</v>
      </c>
      <c r="C41" s="107">
        <v>14.737952</v>
      </c>
      <c r="D41" s="107">
        <v>1.1428100000000001</v>
      </c>
      <c r="E41" s="107">
        <v>3.663246</v>
      </c>
      <c r="F41" s="107">
        <v>7.1390000000000002</v>
      </c>
      <c r="G41" s="84">
        <v>7.1390000000000002</v>
      </c>
      <c r="H41" s="84">
        <v>3.516</v>
      </c>
      <c r="I41" s="84">
        <v>3.516</v>
      </c>
      <c r="J41" s="84">
        <v>0</v>
      </c>
      <c r="K41" s="84">
        <v>0.97799999999999998</v>
      </c>
      <c r="L41" s="84">
        <v>8.0000000000000002E-3</v>
      </c>
      <c r="M41" s="84">
        <v>7.5999999999999998E-2</v>
      </c>
      <c r="N41" s="84">
        <v>4.0000000000000001E-3</v>
      </c>
      <c r="O41" s="84">
        <v>0.19400000000000001</v>
      </c>
      <c r="P41" s="84">
        <v>0</v>
      </c>
      <c r="Q41" s="84">
        <v>0</v>
      </c>
      <c r="R41" s="84">
        <v>2E-3</v>
      </c>
      <c r="S41" s="16">
        <v>4.1000000000000002E-2</v>
      </c>
      <c r="T41" s="16">
        <v>0.42799999999999999</v>
      </c>
      <c r="U41" s="16">
        <v>0.246</v>
      </c>
    </row>
    <row r="42" spans="2:21" x14ac:dyDescent="0.25">
      <c r="B42" s="87" t="s">
        <v>6</v>
      </c>
      <c r="C42" s="108">
        <v>18.006409999999999</v>
      </c>
      <c r="D42" s="108">
        <v>7.1519139999999997</v>
      </c>
      <c r="E42" s="108">
        <v>242.99609799999999</v>
      </c>
      <c r="F42" s="108">
        <v>1.153</v>
      </c>
      <c r="G42" s="87">
        <v>1.0069999999999999</v>
      </c>
      <c r="H42" s="87">
        <v>0.435</v>
      </c>
      <c r="I42" s="87">
        <v>0.42799999999999999</v>
      </c>
      <c r="J42" s="87">
        <v>0.01</v>
      </c>
      <c r="K42" s="87">
        <v>0.40799999999999997</v>
      </c>
      <c r="L42" s="87">
        <v>1.2E-2</v>
      </c>
      <c r="M42" s="87">
        <v>0</v>
      </c>
      <c r="N42" s="87">
        <v>0</v>
      </c>
      <c r="O42" s="87">
        <v>0.95299999999999996</v>
      </c>
      <c r="P42" s="87">
        <v>0</v>
      </c>
      <c r="Q42" s="87">
        <v>0</v>
      </c>
      <c r="R42" s="87">
        <v>2E-3</v>
      </c>
      <c r="S42" s="14">
        <v>0.02</v>
      </c>
      <c r="T42" s="14">
        <v>2E-3</v>
      </c>
      <c r="U42" s="14">
        <v>1.0999999999999999E-2</v>
      </c>
    </row>
    <row r="43" spans="2:21" x14ac:dyDescent="0.25">
      <c r="B43" s="90" t="s">
        <v>7</v>
      </c>
      <c r="C43" s="109">
        <v>5203.4270509999997</v>
      </c>
      <c r="D43" s="109">
        <v>398.17607700000002</v>
      </c>
      <c r="E43" s="109">
        <v>1082.2305369999999</v>
      </c>
      <c r="F43" s="109">
        <v>23.709</v>
      </c>
      <c r="G43" s="90">
        <v>19.919</v>
      </c>
      <c r="H43" s="90">
        <v>7.1669999999999998</v>
      </c>
      <c r="I43" s="90">
        <v>6.9790000000000001</v>
      </c>
      <c r="J43" s="90">
        <v>0.23</v>
      </c>
      <c r="K43" s="90">
        <v>0.98499999999999999</v>
      </c>
      <c r="L43" s="90">
        <v>1.0999999999999999E-2</v>
      </c>
      <c r="M43" s="90">
        <v>3.5999999999999997E-2</v>
      </c>
      <c r="N43" s="90">
        <v>5.1999999999999998E-2</v>
      </c>
      <c r="O43" s="90">
        <v>1E-3</v>
      </c>
      <c r="P43" s="90">
        <v>0</v>
      </c>
      <c r="Q43" s="90">
        <v>0</v>
      </c>
      <c r="R43" s="90">
        <v>3.0000000000000001E-3</v>
      </c>
      <c r="S43" s="22">
        <v>8.0000000000000002E-3</v>
      </c>
      <c r="T43" s="22">
        <v>0.88800000000000001</v>
      </c>
      <c r="U43" s="22">
        <v>3.0000000000000001E-3</v>
      </c>
    </row>
    <row r="44" spans="2:21" x14ac:dyDescent="0.25">
      <c r="B44" s="93" t="s">
        <v>8</v>
      </c>
      <c r="C44" s="110">
        <v>1991.068724</v>
      </c>
      <c r="D44" s="110">
        <v>1867.7162370000001</v>
      </c>
      <c r="E44" s="110">
        <v>3943.0801900000001</v>
      </c>
      <c r="F44" s="110">
        <v>710.10400000000004</v>
      </c>
      <c r="G44" s="93">
        <v>189.69499999999999</v>
      </c>
      <c r="H44" s="93">
        <v>64.33</v>
      </c>
      <c r="I44" s="93">
        <v>58.945</v>
      </c>
      <c r="J44" s="93">
        <v>16.600000000000001</v>
      </c>
      <c r="K44" s="93">
        <v>0.24299999999999999</v>
      </c>
      <c r="L44" s="93">
        <v>0.14799999999999999</v>
      </c>
      <c r="M44" s="93">
        <v>2E-3</v>
      </c>
      <c r="N44" s="93">
        <v>2.8000000000000001E-2</v>
      </c>
      <c r="O44" s="93">
        <v>0</v>
      </c>
      <c r="P44" s="93">
        <v>1E-3</v>
      </c>
      <c r="Q44" s="93">
        <v>0</v>
      </c>
      <c r="R44" s="93">
        <v>0.16</v>
      </c>
      <c r="S44" s="18">
        <v>0.21099999999999999</v>
      </c>
      <c r="T44" s="18">
        <v>0.13600000000000001</v>
      </c>
      <c r="U44" s="18">
        <v>0.312</v>
      </c>
    </row>
    <row r="45" spans="2:21" x14ac:dyDescent="0.25">
      <c r="B45" s="114" t="s">
        <v>33</v>
      </c>
      <c r="C45" s="4">
        <f>AVERAGE(C36:C44)</f>
        <v>29323.690055888888</v>
      </c>
      <c r="D45" s="4">
        <f t="shared" ref="D45:U45" si="4">AVERAGE(D36:D44)</f>
        <v>1816.9407325555558</v>
      </c>
      <c r="E45" s="4">
        <f t="shared" si="4"/>
        <v>4552.6785966666675</v>
      </c>
      <c r="F45" s="4">
        <f t="shared" si="4"/>
        <v>122.54077777777781</v>
      </c>
      <c r="G45" s="4">
        <f t="shared" si="4"/>
        <v>45.721111111111114</v>
      </c>
      <c r="H45" s="4">
        <f t="shared" si="4"/>
        <v>17.080777777777779</v>
      </c>
      <c r="I45" s="4">
        <f t="shared" si="4"/>
        <v>16.071666666666669</v>
      </c>
      <c r="J45" s="4">
        <f t="shared" si="4"/>
        <v>2.4255555555555559</v>
      </c>
      <c r="K45" s="4">
        <f t="shared" si="4"/>
        <v>0.66711111111111121</v>
      </c>
      <c r="L45" s="4">
        <f t="shared" si="4"/>
        <v>5.4666666666666669E-2</v>
      </c>
      <c r="M45" s="4">
        <f t="shared" si="4"/>
        <v>0.16322222222222224</v>
      </c>
      <c r="N45" s="4">
        <f t="shared" si="4"/>
        <v>2.0111111111111111E-2</v>
      </c>
      <c r="O45" s="4">
        <f t="shared" si="4"/>
        <v>0.25211111111111106</v>
      </c>
      <c r="P45" s="4">
        <f t="shared" si="4"/>
        <v>1.1111111111111112E-4</v>
      </c>
      <c r="Q45" s="4">
        <f t="shared" si="4"/>
        <v>0</v>
      </c>
      <c r="R45" s="4">
        <f t="shared" si="4"/>
        <v>4.1222222222222223E-2</v>
      </c>
      <c r="S45" s="4">
        <f t="shared" si="4"/>
        <v>9.0777777777777791E-2</v>
      </c>
      <c r="T45" s="4">
        <f t="shared" si="4"/>
        <v>0.27066666666666667</v>
      </c>
      <c r="U45" s="4">
        <f t="shared" si="4"/>
        <v>0.10677777777777779</v>
      </c>
    </row>
  </sheetData>
  <mergeCells count="42">
    <mergeCell ref="AC2:AC3"/>
    <mergeCell ref="B1:R1"/>
    <mergeCell ref="Z1:AE1"/>
    <mergeCell ref="C2:C3"/>
    <mergeCell ref="D2:D3"/>
    <mergeCell ref="E2:E3"/>
    <mergeCell ref="F2:F3"/>
    <mergeCell ref="G2:G3"/>
    <mergeCell ref="H2:H3"/>
    <mergeCell ref="I2:I3"/>
    <mergeCell ref="J2:J3"/>
    <mergeCell ref="B33:R33"/>
    <mergeCell ref="AD2:AD3"/>
    <mergeCell ref="AE2:AE3"/>
    <mergeCell ref="AF2:AO2"/>
    <mergeCell ref="B17:R17"/>
    <mergeCell ref="S17:AI17"/>
    <mergeCell ref="C18:C19"/>
    <mergeCell ref="D18:D19"/>
    <mergeCell ref="E18:E19"/>
    <mergeCell ref="F18:F19"/>
    <mergeCell ref="G18:G19"/>
    <mergeCell ref="K2:K3"/>
    <mergeCell ref="L2:U2"/>
    <mergeCell ref="Z2:Z3"/>
    <mergeCell ref="AA2:AA3"/>
    <mergeCell ref="AB2:AB3"/>
    <mergeCell ref="H18:H19"/>
    <mergeCell ref="I18:I19"/>
    <mergeCell ref="J18:J19"/>
    <mergeCell ref="K18:K19"/>
    <mergeCell ref="L18:U18"/>
    <mergeCell ref="I34:I35"/>
    <mergeCell ref="J34:J35"/>
    <mergeCell ref="K34:K35"/>
    <mergeCell ref="L34:U34"/>
    <mergeCell ref="C34:C35"/>
    <mergeCell ref="D34:D35"/>
    <mergeCell ref="E34:E35"/>
    <mergeCell ref="F34:F35"/>
    <mergeCell ref="G34:G35"/>
    <mergeCell ref="H34:H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46"/>
  <sheetViews>
    <sheetView tabSelected="1" topLeftCell="A17" workbookViewId="0">
      <selection activeCell="V44" sqref="V44"/>
    </sheetView>
  </sheetViews>
  <sheetFormatPr defaultRowHeight="15" x14ac:dyDescent="0.25"/>
  <cols>
    <col min="2" max="2" width="30.140625" customWidth="1"/>
    <col min="3" max="3" width="4.42578125" customWidth="1"/>
    <col min="4" max="4" width="3" customWidth="1"/>
    <col min="5" max="5" width="3.28515625" customWidth="1"/>
    <col min="6" max="6" width="3" customWidth="1"/>
    <col min="7" max="7" width="3.42578125" customWidth="1"/>
    <col min="8" max="8" width="12.7109375" customWidth="1"/>
    <col min="9" max="9" width="5" customWidth="1"/>
    <col min="10" max="10" width="4.42578125" customWidth="1"/>
    <col min="11" max="11" width="2" customWidth="1"/>
    <col min="12" max="12" width="9.85546875" customWidth="1"/>
    <col min="13" max="13" width="14.7109375" customWidth="1"/>
    <col min="14" max="14" width="10.85546875" customWidth="1"/>
    <col min="15" max="15" width="11.140625" customWidth="1"/>
    <col min="16" max="16" width="14.5703125" customWidth="1"/>
    <col min="17" max="18" width="10.85546875" customWidth="1"/>
    <col min="19" max="20" width="16.42578125" customWidth="1"/>
    <col min="21" max="21" width="17.5703125" customWidth="1"/>
    <col min="26" max="26" width="10.5703125" customWidth="1"/>
    <col min="27" max="27" width="12.42578125" customWidth="1"/>
    <col min="28" max="28" width="11.140625" customWidth="1"/>
    <col min="29" max="29" width="21.28515625" customWidth="1"/>
    <col min="30" max="30" width="13.7109375" customWidth="1"/>
    <col min="31" max="31" width="10.5703125" customWidth="1"/>
    <col min="32" max="32" width="11" customWidth="1"/>
    <col min="33" max="33" width="10.5703125" customWidth="1"/>
    <col min="36" max="36" width="11.85546875" customWidth="1"/>
    <col min="38" max="38" width="11.7109375" customWidth="1"/>
    <col min="39" max="39" width="15.5703125" customWidth="1"/>
    <col min="40" max="40" width="16.28515625" customWidth="1"/>
    <col min="41" max="41" width="15" customWidth="1"/>
  </cols>
  <sheetData>
    <row r="1" spans="2:41" x14ac:dyDescent="0.25">
      <c r="B1" s="137" t="s">
        <v>26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9"/>
      <c r="Z1" s="126" t="s">
        <v>34</v>
      </c>
      <c r="AA1" s="127"/>
      <c r="AB1" s="127"/>
      <c r="AC1" s="127"/>
      <c r="AD1" s="127"/>
      <c r="AE1" s="128"/>
    </row>
    <row r="2" spans="2:41" x14ac:dyDescent="0.25">
      <c r="B2" s="99" t="s">
        <v>9</v>
      </c>
      <c r="C2" s="126" t="s">
        <v>12</v>
      </c>
      <c r="D2" s="127" t="s">
        <v>10</v>
      </c>
      <c r="E2" s="127" t="s">
        <v>11</v>
      </c>
      <c r="F2" s="127" t="s">
        <v>13</v>
      </c>
      <c r="G2" s="127" t="s">
        <v>15</v>
      </c>
      <c r="H2" s="127" t="s">
        <v>14</v>
      </c>
      <c r="I2" s="127" t="s">
        <v>16</v>
      </c>
      <c r="J2" s="127" t="s">
        <v>29</v>
      </c>
      <c r="K2" s="128" t="s">
        <v>17</v>
      </c>
      <c r="L2" s="129" t="s">
        <v>25</v>
      </c>
      <c r="M2" s="122"/>
      <c r="N2" s="122"/>
      <c r="O2" s="122"/>
      <c r="P2" s="122"/>
      <c r="Q2" s="122"/>
      <c r="R2" s="122"/>
      <c r="S2" s="127"/>
      <c r="T2" s="127"/>
      <c r="U2" s="128"/>
      <c r="Z2" s="129" t="s">
        <v>13</v>
      </c>
      <c r="AA2" s="122" t="s">
        <v>15</v>
      </c>
      <c r="AB2" s="122" t="s">
        <v>14</v>
      </c>
      <c r="AC2" s="122" t="s">
        <v>16</v>
      </c>
      <c r="AD2" s="122" t="s">
        <v>29</v>
      </c>
      <c r="AE2" s="123" t="s">
        <v>17</v>
      </c>
      <c r="AF2" s="129" t="s">
        <v>25</v>
      </c>
      <c r="AG2" s="122"/>
      <c r="AH2" s="122"/>
      <c r="AI2" s="122"/>
      <c r="AJ2" s="122"/>
      <c r="AK2" s="122"/>
      <c r="AL2" s="122"/>
      <c r="AM2" s="127"/>
      <c r="AN2" s="127"/>
      <c r="AO2" s="128"/>
    </row>
    <row r="3" spans="2:41" x14ac:dyDescent="0.25">
      <c r="B3" s="100"/>
      <c r="C3" s="130"/>
      <c r="D3" s="124"/>
      <c r="E3" s="124"/>
      <c r="F3" s="124"/>
      <c r="G3" s="124"/>
      <c r="H3" s="124"/>
      <c r="I3" s="124"/>
      <c r="J3" s="124"/>
      <c r="K3" s="125"/>
      <c r="L3" s="111" t="s">
        <v>18</v>
      </c>
      <c r="M3" s="56" t="s">
        <v>19</v>
      </c>
      <c r="N3" s="56" t="s">
        <v>20</v>
      </c>
      <c r="O3" s="56" t="s">
        <v>21</v>
      </c>
      <c r="P3" s="56" t="s">
        <v>22</v>
      </c>
      <c r="Q3" s="56" t="s">
        <v>23</v>
      </c>
      <c r="R3" s="56" t="s">
        <v>24</v>
      </c>
      <c r="S3" s="112" t="s">
        <v>39</v>
      </c>
      <c r="T3" s="112" t="s">
        <v>40</v>
      </c>
      <c r="U3" s="113" t="s">
        <v>41</v>
      </c>
      <c r="Z3" s="130"/>
      <c r="AA3" s="124"/>
      <c r="AB3" s="124"/>
      <c r="AC3" s="124"/>
      <c r="AD3" s="124"/>
      <c r="AE3" s="125"/>
      <c r="AF3" s="111" t="s">
        <v>18</v>
      </c>
      <c r="AG3" s="56" t="s">
        <v>19</v>
      </c>
      <c r="AH3" s="56" t="s">
        <v>20</v>
      </c>
      <c r="AI3" s="56" t="s">
        <v>21</v>
      </c>
      <c r="AJ3" s="56" t="s">
        <v>22</v>
      </c>
      <c r="AK3" s="56" t="s">
        <v>23</v>
      </c>
      <c r="AL3" s="56" t="s">
        <v>24</v>
      </c>
      <c r="AM3" s="112" t="s">
        <v>39</v>
      </c>
      <c r="AN3" s="112" t="s">
        <v>40</v>
      </c>
      <c r="AO3" s="113" t="s">
        <v>41</v>
      </c>
    </row>
    <row r="4" spans="2:41" x14ac:dyDescent="0.25">
      <c r="B4" s="101" t="s">
        <v>0</v>
      </c>
      <c r="C4" s="102"/>
      <c r="D4" s="102"/>
      <c r="E4" s="102"/>
      <c r="F4" s="101"/>
      <c r="G4" s="101"/>
      <c r="H4" s="101">
        <v>8.9060000000000006</v>
      </c>
      <c r="I4" s="101"/>
      <c r="J4" s="101"/>
      <c r="K4" s="101"/>
      <c r="L4" s="101">
        <v>5.8999999999999997E-2</v>
      </c>
      <c r="M4" s="101">
        <v>2E-3</v>
      </c>
      <c r="N4" s="101">
        <v>3.1E-2</v>
      </c>
      <c r="O4" s="101">
        <v>0.51600000000000001</v>
      </c>
      <c r="P4" s="101">
        <v>0</v>
      </c>
      <c r="Q4" s="101">
        <v>0</v>
      </c>
      <c r="R4" s="101">
        <v>4.2999999999999997E-2</v>
      </c>
      <c r="S4" s="6">
        <v>0.13500000000000001</v>
      </c>
      <c r="T4" s="6">
        <v>0.108</v>
      </c>
      <c r="U4" s="6">
        <v>0.105</v>
      </c>
      <c r="Z4" s="24"/>
      <c r="AA4" s="24"/>
      <c r="AB4" s="24">
        <f t="shared" ref="AA4:AO12" si="0">AVERAGE(H4,H20,H36)</f>
        <v>16.416666666666668</v>
      </c>
      <c r="AC4" s="24"/>
      <c r="AD4" s="24"/>
      <c r="AE4" s="24"/>
      <c r="AF4" s="24">
        <f t="shared" si="0"/>
        <v>7.8E-2</v>
      </c>
      <c r="AG4" s="24">
        <f t="shared" si="0"/>
        <v>1E-3</v>
      </c>
      <c r="AH4" s="24">
        <f t="shared" si="0"/>
        <v>1.1000000000000001E-2</v>
      </c>
      <c r="AI4" s="24">
        <f t="shared" si="0"/>
        <v>0.22366666666666668</v>
      </c>
      <c r="AJ4" s="24">
        <f t="shared" si="0"/>
        <v>0</v>
      </c>
      <c r="AK4" s="24">
        <f t="shared" si="0"/>
        <v>0</v>
      </c>
      <c r="AL4" s="24">
        <f t="shared" si="0"/>
        <v>4.5666666666666661E-2</v>
      </c>
      <c r="AM4" s="24">
        <f t="shared" si="0"/>
        <v>0.10299999999999999</v>
      </c>
      <c r="AN4" s="24">
        <f t="shared" si="0"/>
        <v>0.44266666666666671</v>
      </c>
      <c r="AO4" s="24">
        <f t="shared" si="0"/>
        <v>9.3333333333333338E-2</v>
      </c>
    </row>
    <row r="5" spans="2:41" x14ac:dyDescent="0.25">
      <c r="B5" s="72" t="s">
        <v>1</v>
      </c>
      <c r="C5" s="103"/>
      <c r="D5" s="103"/>
      <c r="E5" s="103"/>
      <c r="F5" s="103"/>
      <c r="G5" s="72"/>
      <c r="H5" s="72">
        <v>6.2510000000000003</v>
      </c>
      <c r="I5" s="72"/>
      <c r="J5" s="72"/>
      <c r="K5" s="72"/>
      <c r="L5" s="72">
        <v>8.9999999999999993E-3</v>
      </c>
      <c r="M5" s="72">
        <v>0.19400000000000001</v>
      </c>
      <c r="N5" s="72">
        <v>0.182</v>
      </c>
      <c r="O5" s="72">
        <v>0.17899999999999999</v>
      </c>
      <c r="P5" s="72">
        <v>0</v>
      </c>
      <c r="Q5" s="72">
        <v>0</v>
      </c>
      <c r="R5" s="72">
        <v>1E-3</v>
      </c>
      <c r="S5" s="8">
        <v>0.14299999999999999</v>
      </c>
      <c r="T5" s="8">
        <v>0.127</v>
      </c>
      <c r="U5" s="8">
        <v>0.16600000000000001</v>
      </c>
      <c r="Z5" s="25"/>
      <c r="AA5" s="25"/>
      <c r="AB5" s="25">
        <f t="shared" si="0"/>
        <v>10.35</v>
      </c>
      <c r="AC5" s="25"/>
      <c r="AD5" s="25"/>
      <c r="AE5" s="25"/>
      <c r="AF5" s="25">
        <f t="shared" si="0"/>
        <v>1.8333333333333333E-2</v>
      </c>
      <c r="AG5" s="25">
        <f t="shared" si="0"/>
        <v>0.27733333333333338</v>
      </c>
      <c r="AH5" s="25">
        <f t="shared" si="0"/>
        <v>0.36633333333333334</v>
      </c>
      <c r="AI5" s="25">
        <f t="shared" si="0"/>
        <v>0.19199999999999998</v>
      </c>
      <c r="AJ5" s="25">
        <f t="shared" si="0"/>
        <v>0</v>
      </c>
      <c r="AK5" s="25">
        <f t="shared" si="0"/>
        <v>0</v>
      </c>
      <c r="AL5" s="25">
        <f t="shared" si="0"/>
        <v>4.333333333333334E-3</v>
      </c>
      <c r="AM5" s="25">
        <f t="shared" si="0"/>
        <v>7.7666666666666662E-2</v>
      </c>
      <c r="AN5" s="25">
        <f t="shared" si="0"/>
        <v>7.4333333333333335E-2</v>
      </c>
      <c r="AO5" s="25">
        <f t="shared" si="0"/>
        <v>6.8666666666666668E-2</v>
      </c>
    </row>
    <row r="6" spans="2:41" x14ac:dyDescent="0.25">
      <c r="B6" s="75" t="s">
        <v>2</v>
      </c>
      <c r="C6" s="104"/>
      <c r="D6" s="104"/>
      <c r="E6" s="104"/>
      <c r="F6" s="104"/>
      <c r="G6" s="75"/>
      <c r="H6" s="75">
        <v>16.245999999999999</v>
      </c>
      <c r="I6" s="75"/>
      <c r="J6" s="75"/>
      <c r="K6" s="75"/>
      <c r="L6" s="75">
        <v>6.5000000000000002E-2</v>
      </c>
      <c r="M6" s="75">
        <v>1E-3</v>
      </c>
      <c r="N6" s="75">
        <v>0</v>
      </c>
      <c r="O6" s="75">
        <v>0.11799999999999999</v>
      </c>
      <c r="P6" s="75">
        <v>0</v>
      </c>
      <c r="Q6" s="75">
        <v>0</v>
      </c>
      <c r="R6" s="75">
        <v>3.7999999999999999E-2</v>
      </c>
      <c r="S6" s="10">
        <v>9.8000000000000004E-2</v>
      </c>
      <c r="T6" s="10">
        <v>4.1000000000000002E-2</v>
      </c>
      <c r="U6" s="10">
        <v>0.63800000000000001</v>
      </c>
      <c r="Z6" s="26"/>
      <c r="AA6" s="26"/>
      <c r="AB6" s="26">
        <f t="shared" si="0"/>
        <v>10.909999999999998</v>
      </c>
      <c r="AC6" s="26"/>
      <c r="AD6" s="26"/>
      <c r="AE6" s="26"/>
      <c r="AF6" s="26">
        <f t="shared" si="0"/>
        <v>0.10166666666666667</v>
      </c>
      <c r="AG6" s="26">
        <f t="shared" si="0"/>
        <v>2.6666666666666666E-3</v>
      </c>
      <c r="AH6" s="26">
        <f t="shared" si="0"/>
        <v>0</v>
      </c>
      <c r="AI6" s="26">
        <f t="shared" si="0"/>
        <v>0.34666666666666668</v>
      </c>
      <c r="AJ6" s="26">
        <f t="shared" si="0"/>
        <v>0</v>
      </c>
      <c r="AK6" s="26">
        <f t="shared" si="0"/>
        <v>6.6666666666666664E-4</v>
      </c>
      <c r="AL6" s="26">
        <f t="shared" si="0"/>
        <v>5.9666666666666666E-2</v>
      </c>
      <c r="AM6" s="26">
        <f t="shared" si="0"/>
        <v>0.12833333333333333</v>
      </c>
      <c r="AN6" s="26">
        <f t="shared" si="0"/>
        <v>5.8333333333333341E-2</v>
      </c>
      <c r="AO6" s="26">
        <f t="shared" si="0"/>
        <v>0.30166666666666669</v>
      </c>
    </row>
    <row r="7" spans="2:41" x14ac:dyDescent="0.25">
      <c r="B7" s="78" t="s">
        <v>3</v>
      </c>
      <c r="C7" s="105"/>
      <c r="D7" s="105"/>
      <c r="E7" s="105"/>
      <c r="F7" s="105"/>
      <c r="G7" s="78"/>
      <c r="H7" s="78">
        <v>9.7149999999999999</v>
      </c>
      <c r="I7" s="78"/>
      <c r="J7" s="78"/>
      <c r="K7" s="78"/>
      <c r="L7" s="78">
        <v>4.0000000000000001E-3</v>
      </c>
      <c r="M7" s="78">
        <v>0.39800000000000002</v>
      </c>
      <c r="N7" s="78">
        <v>0.2</v>
      </c>
      <c r="O7" s="78">
        <v>0.39700000000000002</v>
      </c>
      <c r="P7" s="78">
        <v>0</v>
      </c>
      <c r="Q7" s="78">
        <v>0</v>
      </c>
      <c r="R7" s="78">
        <v>1E-3</v>
      </c>
      <c r="S7" s="12">
        <v>0</v>
      </c>
      <c r="T7" s="12">
        <v>0</v>
      </c>
      <c r="U7" s="12">
        <v>0</v>
      </c>
      <c r="Z7" s="27"/>
      <c r="AA7" s="27"/>
      <c r="AB7" s="27">
        <f t="shared" si="0"/>
        <v>13.863999999999999</v>
      </c>
      <c r="AC7" s="27"/>
      <c r="AD7" s="27"/>
      <c r="AE7" s="27"/>
      <c r="AF7" s="27">
        <f t="shared" si="0"/>
        <v>6.0333333333333329E-2</v>
      </c>
      <c r="AG7" s="27">
        <f t="shared" si="0"/>
        <v>0.48299999999999993</v>
      </c>
      <c r="AH7" s="27">
        <f t="shared" si="0"/>
        <v>0.12766666666666668</v>
      </c>
      <c r="AI7" s="27">
        <f t="shared" si="0"/>
        <v>0.25266666666666671</v>
      </c>
      <c r="AJ7" s="27">
        <f t="shared" si="0"/>
        <v>0</v>
      </c>
      <c r="AK7" s="27">
        <f t="shared" si="0"/>
        <v>0</v>
      </c>
      <c r="AL7" s="27">
        <f t="shared" si="0"/>
        <v>7.6666666666666675E-2</v>
      </c>
      <c r="AM7" s="27">
        <f t="shared" si="0"/>
        <v>0</v>
      </c>
      <c r="AN7" s="27">
        <f t="shared" si="0"/>
        <v>0</v>
      </c>
      <c r="AO7" s="27">
        <f t="shared" si="0"/>
        <v>0</v>
      </c>
    </row>
    <row r="8" spans="2:41" x14ac:dyDescent="0.25">
      <c r="B8" s="81" t="s">
        <v>4</v>
      </c>
      <c r="C8" s="106"/>
      <c r="D8" s="106"/>
      <c r="E8" s="106"/>
      <c r="F8" s="106"/>
      <c r="G8" s="81"/>
      <c r="H8" s="81">
        <v>0.33200000000000002</v>
      </c>
      <c r="I8" s="81"/>
      <c r="J8" s="81"/>
      <c r="K8" s="81"/>
      <c r="L8" s="81">
        <v>2.1000000000000001E-2</v>
      </c>
      <c r="M8" s="81">
        <v>1E-3</v>
      </c>
      <c r="N8" s="81">
        <v>0.51100000000000001</v>
      </c>
      <c r="O8" s="81">
        <v>7.8E-2</v>
      </c>
      <c r="P8" s="81">
        <v>0</v>
      </c>
      <c r="Q8" s="81">
        <v>0</v>
      </c>
      <c r="R8" s="81">
        <v>1E-3</v>
      </c>
      <c r="S8" s="20">
        <v>0.32900000000000001</v>
      </c>
      <c r="T8" s="20">
        <v>0.03</v>
      </c>
      <c r="U8" s="20">
        <v>2.8000000000000001E-2</v>
      </c>
      <c r="Z8" s="28"/>
      <c r="AA8" s="28"/>
      <c r="AB8" s="28">
        <f t="shared" si="0"/>
        <v>1.8103333333333333</v>
      </c>
      <c r="AC8" s="28"/>
      <c r="AD8" s="28"/>
      <c r="AE8" s="28"/>
      <c r="AF8" s="28">
        <f t="shared" si="0"/>
        <v>9.3333333333333341E-3</v>
      </c>
      <c r="AG8" s="28">
        <f t="shared" si="0"/>
        <v>0.33833333333333332</v>
      </c>
      <c r="AH8" s="28">
        <f t="shared" si="0"/>
        <v>0.18800000000000003</v>
      </c>
      <c r="AI8" s="28">
        <f t="shared" si="0"/>
        <v>0.29099999999999998</v>
      </c>
      <c r="AJ8" s="28">
        <f t="shared" si="0"/>
        <v>0</v>
      </c>
      <c r="AK8" s="28">
        <f t="shared" si="0"/>
        <v>3.3333333333333332E-4</v>
      </c>
      <c r="AL8" s="28">
        <f t="shared" si="0"/>
        <v>6.6666666666666664E-4</v>
      </c>
      <c r="AM8" s="28">
        <f t="shared" si="0"/>
        <v>0.12266666666666666</v>
      </c>
      <c r="AN8" s="28">
        <f t="shared" si="0"/>
        <v>2.2000000000000002E-2</v>
      </c>
      <c r="AO8" s="28">
        <f t="shared" si="0"/>
        <v>2.7E-2</v>
      </c>
    </row>
    <row r="9" spans="2:41" x14ac:dyDescent="0.25">
      <c r="B9" s="84" t="s">
        <v>5</v>
      </c>
      <c r="C9" s="107"/>
      <c r="D9" s="107"/>
      <c r="E9" s="107"/>
      <c r="F9" s="107"/>
      <c r="G9" s="84"/>
      <c r="H9" s="84">
        <v>5.34</v>
      </c>
      <c r="I9" s="84"/>
      <c r="J9" s="84"/>
      <c r="K9" s="84"/>
      <c r="L9" s="84">
        <v>2.8000000000000001E-2</v>
      </c>
      <c r="M9" s="84">
        <v>9.6000000000000002E-2</v>
      </c>
      <c r="N9" s="84">
        <v>2.1000000000000001E-2</v>
      </c>
      <c r="O9" s="84">
        <v>0.53200000000000003</v>
      </c>
      <c r="P9" s="84">
        <v>0</v>
      </c>
      <c r="Q9" s="84">
        <v>0</v>
      </c>
      <c r="R9" s="84">
        <v>7.0000000000000001E-3</v>
      </c>
      <c r="S9" s="16">
        <v>0.10199999999999999</v>
      </c>
      <c r="T9" s="16">
        <v>7.2999999999999995E-2</v>
      </c>
      <c r="U9" s="16">
        <v>0.14099999999999999</v>
      </c>
      <c r="Z9" s="29"/>
      <c r="AA9" s="29"/>
      <c r="AB9" s="29">
        <f t="shared" si="0"/>
        <v>5.2440000000000007</v>
      </c>
      <c r="AC9" s="29"/>
      <c r="AD9" s="29"/>
      <c r="AE9" s="29"/>
      <c r="AF9" s="29">
        <f t="shared" si="0"/>
        <v>2.0666666666666667E-2</v>
      </c>
      <c r="AG9" s="29">
        <f t="shared" si="0"/>
        <v>0.36400000000000005</v>
      </c>
      <c r="AH9" s="29">
        <f t="shared" si="0"/>
        <v>9.0000000000000011E-3</v>
      </c>
      <c r="AI9" s="29">
        <f t="shared" si="0"/>
        <v>0.38800000000000007</v>
      </c>
      <c r="AJ9" s="29">
        <f t="shared" si="0"/>
        <v>0</v>
      </c>
      <c r="AK9" s="29">
        <f t="shared" si="0"/>
        <v>0</v>
      </c>
      <c r="AL9" s="29">
        <f t="shared" si="0"/>
        <v>3.6666666666666666E-3</v>
      </c>
      <c r="AM9" s="29">
        <f t="shared" si="0"/>
        <v>9.7333333333333327E-2</v>
      </c>
      <c r="AN9" s="29">
        <f t="shared" si="0"/>
        <v>6.2666666666666662E-2</v>
      </c>
      <c r="AO9" s="29">
        <f t="shared" si="0"/>
        <v>5.1666666666666666E-2</v>
      </c>
    </row>
    <row r="10" spans="2:41" x14ac:dyDescent="0.25">
      <c r="B10" s="87" t="s">
        <v>6</v>
      </c>
      <c r="C10" s="108"/>
      <c r="D10" s="108"/>
      <c r="E10" s="108"/>
      <c r="F10" s="108"/>
      <c r="G10" s="87"/>
      <c r="H10" s="87">
        <v>0.73099999999999998</v>
      </c>
      <c r="I10" s="87"/>
      <c r="J10" s="87"/>
      <c r="K10" s="87"/>
      <c r="L10" s="87">
        <v>0.83199999999999996</v>
      </c>
      <c r="M10" s="87">
        <v>0</v>
      </c>
      <c r="N10" s="87">
        <v>7.0000000000000001E-3</v>
      </c>
      <c r="O10" s="87">
        <v>3.3000000000000002E-2</v>
      </c>
      <c r="P10" s="87">
        <v>0</v>
      </c>
      <c r="Q10" s="87">
        <v>0</v>
      </c>
      <c r="R10" s="87">
        <v>8.9999999999999993E-3</v>
      </c>
      <c r="S10" s="14">
        <v>0.10100000000000001</v>
      </c>
      <c r="T10" s="14">
        <v>1.2E-2</v>
      </c>
      <c r="U10" s="14">
        <v>6.0000000000000001E-3</v>
      </c>
      <c r="Z10" s="30"/>
      <c r="AA10" s="30"/>
      <c r="AB10" s="30">
        <f t="shared" si="0"/>
        <v>4.88</v>
      </c>
      <c r="AC10" s="30"/>
      <c r="AD10" s="30"/>
      <c r="AE10" s="30"/>
      <c r="AF10" s="30">
        <f t="shared" si="0"/>
        <v>0.32866666666666666</v>
      </c>
      <c r="AG10" s="30">
        <f t="shared" si="0"/>
        <v>9.1666666666666674E-2</v>
      </c>
      <c r="AH10" s="30">
        <f t="shared" si="0"/>
        <v>0.13966666666666666</v>
      </c>
      <c r="AI10" s="30">
        <f t="shared" si="0"/>
        <v>0.32866666666666666</v>
      </c>
      <c r="AJ10" s="30">
        <f t="shared" si="0"/>
        <v>0</v>
      </c>
      <c r="AK10" s="30">
        <f t="shared" si="0"/>
        <v>0</v>
      </c>
      <c r="AL10" s="30">
        <f t="shared" si="0"/>
        <v>5.6666666666666671E-3</v>
      </c>
      <c r="AM10" s="30">
        <f t="shared" si="0"/>
        <v>5.3333333333333337E-2</v>
      </c>
      <c r="AN10" s="30">
        <f t="shared" si="0"/>
        <v>2.9666666666666664E-2</v>
      </c>
      <c r="AO10" s="30">
        <f t="shared" si="0"/>
        <v>2.2333333333333334E-2</v>
      </c>
    </row>
    <row r="11" spans="2:41" x14ac:dyDescent="0.25">
      <c r="B11" s="90" t="s">
        <v>7</v>
      </c>
      <c r="C11" s="109"/>
      <c r="D11" s="109"/>
      <c r="E11" s="109"/>
      <c r="F11" s="109"/>
      <c r="G11" s="90"/>
      <c r="H11" s="90">
        <v>4.13</v>
      </c>
      <c r="I11" s="90"/>
      <c r="J11" s="90"/>
      <c r="K11" s="90"/>
      <c r="L11" s="90">
        <v>2E-3</v>
      </c>
      <c r="M11" s="90">
        <v>0.70099999999999996</v>
      </c>
      <c r="N11" s="90">
        <v>2.3E-2</v>
      </c>
      <c r="O11" s="90">
        <v>6.2E-2</v>
      </c>
      <c r="P11" s="90">
        <v>0</v>
      </c>
      <c r="Q11" s="90">
        <v>0</v>
      </c>
      <c r="R11" s="90">
        <v>1E-3</v>
      </c>
      <c r="S11" s="22">
        <v>1.9E-2</v>
      </c>
      <c r="T11" s="22">
        <v>0.11899999999999999</v>
      </c>
      <c r="U11" s="22">
        <v>7.1999999999999995E-2</v>
      </c>
      <c r="Z11" s="31"/>
      <c r="AA11" s="31"/>
      <c r="AB11" s="31">
        <f t="shared" si="0"/>
        <v>7.208333333333333</v>
      </c>
      <c r="AC11" s="31"/>
      <c r="AD11" s="31"/>
      <c r="AE11" s="31"/>
      <c r="AF11" s="31">
        <f t="shared" si="0"/>
        <v>8.9999999999999993E-3</v>
      </c>
      <c r="AG11" s="31">
        <f t="shared" si="0"/>
        <v>0.39799999999999996</v>
      </c>
      <c r="AH11" s="31">
        <f t="shared" si="0"/>
        <v>0.33833333333333332</v>
      </c>
      <c r="AI11" s="31">
        <f t="shared" si="0"/>
        <v>4.3666666666666666E-2</v>
      </c>
      <c r="AJ11" s="31">
        <f t="shared" si="0"/>
        <v>0</v>
      </c>
      <c r="AK11" s="31">
        <f t="shared" si="0"/>
        <v>0</v>
      </c>
      <c r="AL11" s="31">
        <f t="shared" si="0"/>
        <v>3.0000000000000005E-3</v>
      </c>
      <c r="AM11" s="31">
        <f t="shared" si="0"/>
        <v>1.4333333333333332E-2</v>
      </c>
      <c r="AN11" s="31">
        <f t="shared" si="0"/>
        <v>0.16700000000000001</v>
      </c>
      <c r="AO11" s="31">
        <f t="shared" si="0"/>
        <v>2.6666666666666668E-2</v>
      </c>
    </row>
    <row r="12" spans="2:41" x14ac:dyDescent="0.25">
      <c r="B12" s="93" t="s">
        <v>8</v>
      </c>
      <c r="C12" s="110"/>
      <c r="D12" s="110"/>
      <c r="E12" s="110"/>
      <c r="F12" s="110"/>
      <c r="G12" s="93"/>
      <c r="H12" s="93">
        <v>2.8340000000000001</v>
      </c>
      <c r="I12" s="93"/>
      <c r="J12" s="93"/>
      <c r="K12" s="93"/>
      <c r="L12" s="93">
        <v>0.13200000000000001</v>
      </c>
      <c r="M12" s="93">
        <v>1.7999999999999999E-2</v>
      </c>
      <c r="N12" s="93">
        <v>0.112</v>
      </c>
      <c r="O12" s="93">
        <v>4.4999999999999998E-2</v>
      </c>
      <c r="P12" s="93">
        <v>2.1999999999999999E-2</v>
      </c>
      <c r="Q12" s="93">
        <v>5.0000000000000001E-3</v>
      </c>
      <c r="R12" s="93">
        <v>0.185</v>
      </c>
      <c r="S12" s="18">
        <v>0.23499999999999999</v>
      </c>
      <c r="T12" s="18">
        <v>9.5000000000000001E-2</v>
      </c>
      <c r="U12" s="18">
        <v>0.15</v>
      </c>
      <c r="Z12" s="32"/>
      <c r="AA12" s="32"/>
      <c r="AB12" s="32">
        <f t="shared" si="0"/>
        <v>40.967333333333336</v>
      </c>
      <c r="AC12" s="32"/>
      <c r="AD12" s="32"/>
      <c r="AE12" s="32"/>
      <c r="AF12" s="32">
        <f t="shared" si="0"/>
        <v>0.13800000000000001</v>
      </c>
      <c r="AG12" s="32">
        <f t="shared" si="0"/>
        <v>4.2000000000000003E-2</v>
      </c>
      <c r="AH12" s="32">
        <f t="shared" si="0"/>
        <v>4.8999999999999995E-2</v>
      </c>
      <c r="AI12" s="32">
        <f t="shared" si="0"/>
        <v>1.6333333333333335E-2</v>
      </c>
      <c r="AJ12" s="32">
        <f t="shared" si="0"/>
        <v>7.6666666666666662E-3</v>
      </c>
      <c r="AK12" s="32">
        <f t="shared" si="0"/>
        <v>1.6666666666666668E-3</v>
      </c>
      <c r="AL12" s="32">
        <f t="shared" si="0"/>
        <v>0.16700000000000001</v>
      </c>
      <c r="AM12" s="32">
        <f t="shared" si="0"/>
        <v>0.23433333333333331</v>
      </c>
      <c r="AN12" s="32">
        <f t="shared" si="0"/>
        <v>0.11799999999999999</v>
      </c>
      <c r="AO12" s="32">
        <f t="shared" si="0"/>
        <v>0.22833333333333336</v>
      </c>
    </row>
    <row r="13" spans="2:41" x14ac:dyDescent="0.25">
      <c r="B13" s="140" t="s">
        <v>42</v>
      </c>
      <c r="C13" s="140"/>
      <c r="D13" s="140"/>
      <c r="E13" s="140"/>
      <c r="F13" s="140"/>
      <c r="G13" s="140"/>
      <c r="H13" s="140">
        <v>4.1340000000000003</v>
      </c>
      <c r="I13" s="140"/>
      <c r="J13" s="140"/>
      <c r="K13" s="140"/>
      <c r="L13" s="140">
        <v>1.7000000000000001E-2</v>
      </c>
      <c r="M13" s="140">
        <v>8.0000000000000002E-3</v>
      </c>
      <c r="N13" s="140">
        <v>0</v>
      </c>
      <c r="O13" s="140">
        <v>0.40300000000000002</v>
      </c>
      <c r="P13" s="140">
        <v>0</v>
      </c>
      <c r="Q13" s="140">
        <v>0</v>
      </c>
      <c r="R13" s="140">
        <v>5.0000000000000001E-3</v>
      </c>
      <c r="S13" s="140">
        <v>0.16300000000000001</v>
      </c>
      <c r="T13" s="140">
        <v>1.9E-2</v>
      </c>
      <c r="U13" s="140">
        <v>0.38500000000000001</v>
      </c>
    </row>
    <row r="14" spans="2:41" x14ac:dyDescent="0.25">
      <c r="B14" s="114" t="s">
        <v>33</v>
      </c>
      <c r="C14" s="4"/>
      <c r="D14" s="4"/>
      <c r="E14" s="4"/>
      <c r="F14" s="4"/>
      <c r="G14" s="4"/>
      <c r="H14" s="4">
        <f>AVERAGE(H4:H13)</f>
        <v>5.8619000000000003</v>
      </c>
      <c r="I14" s="4"/>
      <c r="J14" s="4"/>
      <c r="K14" s="4"/>
      <c r="L14" s="4">
        <f t="shared" ref="I14:U14" si="1">AVERAGE(L4:L13)</f>
        <v>0.1169</v>
      </c>
      <c r="M14" s="4">
        <f t="shared" si="1"/>
        <v>0.14189999999999997</v>
      </c>
      <c r="N14" s="4">
        <f t="shared" si="1"/>
        <v>0.10870000000000002</v>
      </c>
      <c r="O14" s="4">
        <f t="shared" si="1"/>
        <v>0.23630000000000001</v>
      </c>
      <c r="P14" s="4">
        <f t="shared" si="1"/>
        <v>2.1999999999999997E-3</v>
      </c>
      <c r="Q14" s="4">
        <f t="shared" si="1"/>
        <v>5.0000000000000001E-4</v>
      </c>
      <c r="R14" s="4">
        <f t="shared" si="1"/>
        <v>2.9099999999999997E-2</v>
      </c>
      <c r="S14" s="4">
        <f t="shared" si="1"/>
        <v>0.13250000000000001</v>
      </c>
      <c r="T14" s="4">
        <f t="shared" si="1"/>
        <v>6.2399999999999997E-2</v>
      </c>
      <c r="U14" s="4">
        <f t="shared" si="1"/>
        <v>0.1691</v>
      </c>
    </row>
    <row r="15" spans="2:41" x14ac:dyDescent="0.25">
      <c r="C15" s="2"/>
      <c r="D15" s="2"/>
      <c r="E15" s="2"/>
      <c r="F15" s="2"/>
    </row>
    <row r="16" spans="2:41" x14ac:dyDescent="0.25">
      <c r="C16" s="2"/>
      <c r="D16" s="2"/>
      <c r="E16" s="2"/>
      <c r="F16" s="2"/>
    </row>
    <row r="17" spans="2:35" x14ac:dyDescent="0.25">
      <c r="B17" s="136" t="s">
        <v>28</v>
      </c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 t="s">
        <v>28</v>
      </c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</row>
    <row r="18" spans="2:35" x14ac:dyDescent="0.25">
      <c r="B18" s="99" t="s">
        <v>9</v>
      </c>
      <c r="C18" s="126" t="s">
        <v>12</v>
      </c>
      <c r="D18" s="127" t="s">
        <v>10</v>
      </c>
      <c r="E18" s="127" t="s">
        <v>11</v>
      </c>
      <c r="F18" s="127" t="s">
        <v>13</v>
      </c>
      <c r="G18" s="127" t="s">
        <v>15</v>
      </c>
      <c r="H18" s="127" t="s">
        <v>14</v>
      </c>
      <c r="I18" s="127" t="s">
        <v>16</v>
      </c>
      <c r="J18" s="127" t="s">
        <v>29</v>
      </c>
      <c r="K18" s="128" t="s">
        <v>17</v>
      </c>
      <c r="L18" s="126" t="s">
        <v>25</v>
      </c>
      <c r="M18" s="127"/>
      <c r="N18" s="127"/>
      <c r="O18" s="127"/>
      <c r="P18" s="127"/>
      <c r="Q18" s="127"/>
      <c r="R18" s="127"/>
      <c r="S18" s="127"/>
      <c r="T18" s="127"/>
      <c r="U18" s="128"/>
    </row>
    <row r="19" spans="2:35" x14ac:dyDescent="0.25">
      <c r="B19" s="100"/>
      <c r="C19" s="130"/>
      <c r="D19" s="124"/>
      <c r="E19" s="124"/>
      <c r="F19" s="124"/>
      <c r="G19" s="124"/>
      <c r="H19" s="124"/>
      <c r="I19" s="124"/>
      <c r="J19" s="124"/>
      <c r="K19" s="125"/>
      <c r="L19" s="111" t="s">
        <v>18</v>
      </c>
      <c r="M19" s="56" t="s">
        <v>19</v>
      </c>
      <c r="N19" s="56" t="s">
        <v>20</v>
      </c>
      <c r="O19" s="56" t="s">
        <v>21</v>
      </c>
      <c r="P19" s="56" t="s">
        <v>22</v>
      </c>
      <c r="Q19" s="56" t="s">
        <v>23</v>
      </c>
      <c r="R19" s="56" t="s">
        <v>24</v>
      </c>
      <c r="S19" s="112" t="s">
        <v>39</v>
      </c>
      <c r="T19" s="112" t="s">
        <v>40</v>
      </c>
      <c r="U19" s="113" t="s">
        <v>41</v>
      </c>
    </row>
    <row r="20" spans="2:35" x14ac:dyDescent="0.25">
      <c r="B20" s="101" t="s">
        <v>0</v>
      </c>
      <c r="C20" s="102"/>
      <c r="D20" s="102"/>
      <c r="E20" s="102"/>
      <c r="F20" s="101"/>
      <c r="G20" s="101"/>
      <c r="H20" s="101">
        <v>13.295999999999999</v>
      </c>
      <c r="I20" s="101"/>
      <c r="J20" s="101"/>
      <c r="K20" s="101"/>
      <c r="L20" s="101">
        <v>1.2999999999999999E-2</v>
      </c>
      <c r="M20" s="101">
        <v>1E-3</v>
      </c>
      <c r="N20" s="101">
        <v>1E-3</v>
      </c>
      <c r="O20" s="101">
        <v>5.0999999999999997E-2</v>
      </c>
      <c r="P20" s="101">
        <v>0</v>
      </c>
      <c r="Q20" s="101">
        <v>0</v>
      </c>
      <c r="R20" s="101">
        <v>6.0000000000000001E-3</v>
      </c>
      <c r="S20" s="6">
        <v>1.7999999999999999E-2</v>
      </c>
      <c r="T20" s="6">
        <v>0.89300000000000002</v>
      </c>
      <c r="U20" s="6">
        <v>1.4E-2</v>
      </c>
    </row>
    <row r="21" spans="2:35" x14ac:dyDescent="0.25">
      <c r="B21" s="72" t="s">
        <v>1</v>
      </c>
      <c r="C21" s="103"/>
      <c r="D21" s="103"/>
      <c r="E21" s="103"/>
      <c r="F21" s="103"/>
      <c r="G21" s="72"/>
      <c r="H21" s="72">
        <v>12.439</v>
      </c>
      <c r="I21" s="72"/>
      <c r="J21" s="72"/>
      <c r="K21" s="72"/>
      <c r="L21" s="72">
        <v>3.3000000000000002E-2</v>
      </c>
      <c r="M21" s="72">
        <v>0.36199999999999999</v>
      </c>
      <c r="N21" s="72">
        <v>0.46400000000000002</v>
      </c>
      <c r="O21" s="72">
        <v>0.36199999999999999</v>
      </c>
      <c r="P21" s="72">
        <v>0</v>
      </c>
      <c r="Q21" s="72">
        <v>0</v>
      </c>
      <c r="R21" s="72">
        <v>5.0000000000000001E-3</v>
      </c>
      <c r="S21" s="8">
        <v>7.0000000000000001E-3</v>
      </c>
      <c r="T21" s="8">
        <v>1E-3</v>
      </c>
      <c r="U21" s="8">
        <v>2E-3</v>
      </c>
    </row>
    <row r="22" spans="2:35" x14ac:dyDescent="0.25">
      <c r="B22" s="75" t="s">
        <v>2</v>
      </c>
      <c r="C22" s="104"/>
      <c r="D22" s="104"/>
      <c r="E22" s="104"/>
      <c r="F22" s="104"/>
      <c r="G22" s="75"/>
      <c r="H22" s="75">
        <v>5.5170000000000003</v>
      </c>
      <c r="I22" s="75"/>
      <c r="J22" s="75"/>
      <c r="K22" s="75"/>
      <c r="L22" s="75">
        <v>0.193</v>
      </c>
      <c r="M22" s="75">
        <v>7.0000000000000001E-3</v>
      </c>
      <c r="N22" s="75">
        <v>0</v>
      </c>
      <c r="O22" s="75">
        <v>6.3E-2</v>
      </c>
      <c r="P22" s="75">
        <v>0</v>
      </c>
      <c r="Q22" s="75">
        <v>2E-3</v>
      </c>
      <c r="R22" s="75">
        <v>0.121</v>
      </c>
      <c r="S22" s="10">
        <v>0.254</v>
      </c>
      <c r="T22" s="10">
        <v>0.125</v>
      </c>
      <c r="U22" s="10">
        <v>0.23499999999999999</v>
      </c>
    </row>
    <row r="23" spans="2:35" x14ac:dyDescent="0.25">
      <c r="B23" s="78" t="s">
        <v>3</v>
      </c>
      <c r="C23" s="105"/>
      <c r="D23" s="105"/>
      <c r="E23" s="105"/>
      <c r="F23" s="105"/>
      <c r="G23" s="78"/>
      <c r="H23" s="78">
        <v>7.3049999999999997</v>
      </c>
      <c r="I23" s="78"/>
      <c r="J23" s="78"/>
      <c r="K23" s="78"/>
      <c r="L23" s="78">
        <v>2.7E-2</v>
      </c>
      <c r="M23" s="78">
        <v>0.47199999999999998</v>
      </c>
      <c r="N23" s="78">
        <v>0.157</v>
      </c>
      <c r="O23" s="78">
        <v>0.34200000000000003</v>
      </c>
      <c r="P23" s="78">
        <v>0</v>
      </c>
      <c r="Q23" s="78">
        <v>0</v>
      </c>
      <c r="R23" s="78">
        <v>3.0000000000000001E-3</v>
      </c>
      <c r="S23" s="12">
        <v>0</v>
      </c>
      <c r="T23" s="12">
        <v>0</v>
      </c>
      <c r="U23" s="12">
        <v>0</v>
      </c>
    </row>
    <row r="24" spans="2:35" x14ac:dyDescent="0.25">
      <c r="B24" s="81" t="s">
        <v>4</v>
      </c>
      <c r="C24" s="106"/>
      <c r="D24" s="106"/>
      <c r="E24" s="106"/>
      <c r="F24" s="106"/>
      <c r="G24" s="81"/>
      <c r="H24" s="81">
        <v>1.175</v>
      </c>
      <c r="I24" s="81"/>
      <c r="J24" s="81"/>
      <c r="K24" s="81"/>
      <c r="L24" s="81">
        <v>7.0000000000000001E-3</v>
      </c>
      <c r="M24" s="81">
        <v>2.1999999999999999E-2</v>
      </c>
      <c r="N24" s="81">
        <v>5.1999999999999998E-2</v>
      </c>
      <c r="O24" s="81">
        <v>0.79400000000000004</v>
      </c>
      <c r="P24" s="81">
        <v>0</v>
      </c>
      <c r="Q24" s="81">
        <v>1E-3</v>
      </c>
      <c r="R24" s="81">
        <v>1E-3</v>
      </c>
      <c r="S24" s="20">
        <v>3.6999999999999998E-2</v>
      </c>
      <c r="T24" s="20">
        <v>3.3000000000000002E-2</v>
      </c>
      <c r="U24" s="20">
        <v>5.1999999999999998E-2</v>
      </c>
    </row>
    <row r="25" spans="2:35" x14ac:dyDescent="0.25">
      <c r="B25" s="84" t="s">
        <v>5</v>
      </c>
      <c r="C25" s="107"/>
      <c r="D25" s="107"/>
      <c r="E25" s="107"/>
      <c r="F25" s="107"/>
      <c r="G25" s="84"/>
      <c r="H25" s="84">
        <v>7.9630000000000001</v>
      </c>
      <c r="I25" s="84"/>
      <c r="J25" s="84"/>
      <c r="K25" s="84"/>
      <c r="L25" s="84">
        <v>3.3000000000000002E-2</v>
      </c>
      <c r="M25" s="84">
        <v>0.73699999999999999</v>
      </c>
      <c r="N25" s="84">
        <v>1E-3</v>
      </c>
      <c r="O25" s="84">
        <v>0.16900000000000001</v>
      </c>
      <c r="P25" s="84">
        <v>0</v>
      </c>
      <c r="Q25" s="84">
        <v>0</v>
      </c>
      <c r="R25" s="84">
        <v>3.0000000000000001E-3</v>
      </c>
      <c r="S25" s="16">
        <v>3.6999999999999998E-2</v>
      </c>
      <c r="T25" s="16">
        <v>1.2E-2</v>
      </c>
      <c r="U25" s="16">
        <v>7.0000000000000001E-3</v>
      </c>
    </row>
    <row r="26" spans="2:35" x14ac:dyDescent="0.25">
      <c r="B26" s="87" t="s">
        <v>6</v>
      </c>
      <c r="C26" s="108"/>
      <c r="D26" s="108"/>
      <c r="E26" s="108"/>
      <c r="F26" s="108"/>
      <c r="G26" s="87"/>
      <c r="H26" s="87">
        <v>13.478999999999999</v>
      </c>
      <c r="I26" s="87"/>
      <c r="J26" s="87"/>
      <c r="K26" s="87"/>
      <c r="L26" s="87">
        <v>0.14099999999999999</v>
      </c>
      <c r="M26" s="87">
        <v>0.27500000000000002</v>
      </c>
      <c r="N26" s="87">
        <v>0.41199999999999998</v>
      </c>
      <c r="O26" s="87">
        <v>0</v>
      </c>
      <c r="P26" s="87">
        <v>0</v>
      </c>
      <c r="Q26" s="87">
        <v>0</v>
      </c>
      <c r="R26" s="87">
        <v>6.0000000000000001E-3</v>
      </c>
      <c r="S26" s="14">
        <v>0.04</v>
      </c>
      <c r="T26" s="14">
        <v>7.4999999999999997E-2</v>
      </c>
      <c r="U26" s="14">
        <v>0.05</v>
      </c>
      <c r="W26" t="s">
        <v>35</v>
      </c>
    </row>
    <row r="27" spans="2:35" x14ac:dyDescent="0.25">
      <c r="B27" s="90" t="s">
        <v>7</v>
      </c>
      <c r="C27" s="109"/>
      <c r="D27" s="109"/>
      <c r="E27" s="109"/>
      <c r="F27" s="109"/>
      <c r="G27" s="90"/>
      <c r="H27" s="90">
        <v>10.212</v>
      </c>
      <c r="I27" s="90"/>
      <c r="J27" s="90"/>
      <c r="K27" s="90"/>
      <c r="L27" s="90">
        <v>8.9999999999999993E-3</v>
      </c>
      <c r="M27" s="90">
        <v>0.14199999999999999</v>
      </c>
      <c r="N27" s="90">
        <v>0.84199999999999997</v>
      </c>
      <c r="O27" s="90">
        <v>0</v>
      </c>
      <c r="P27" s="90">
        <v>0</v>
      </c>
      <c r="Q27" s="90">
        <v>0</v>
      </c>
      <c r="R27" s="90">
        <v>4.0000000000000001E-3</v>
      </c>
      <c r="S27" s="22">
        <v>1E-3</v>
      </c>
      <c r="T27" s="22">
        <v>1E-3</v>
      </c>
      <c r="U27" s="22">
        <v>2E-3</v>
      </c>
      <c r="W27" t="s">
        <v>36</v>
      </c>
    </row>
    <row r="28" spans="2:35" x14ac:dyDescent="0.25">
      <c r="B28" s="93" t="s">
        <v>8</v>
      </c>
      <c r="C28" s="110"/>
      <c r="D28" s="110"/>
      <c r="E28" s="110"/>
      <c r="F28" s="110"/>
      <c r="G28" s="93"/>
      <c r="H28" s="93">
        <v>55.436</v>
      </c>
      <c r="I28" s="93"/>
      <c r="J28" s="93"/>
      <c r="K28" s="93"/>
      <c r="L28" s="93">
        <v>0.13700000000000001</v>
      </c>
      <c r="M28" s="93">
        <v>0.106</v>
      </c>
      <c r="N28" s="93">
        <v>8.0000000000000002E-3</v>
      </c>
      <c r="O28" s="93">
        <v>3.0000000000000001E-3</v>
      </c>
      <c r="P28" s="93">
        <v>0</v>
      </c>
      <c r="Q28" s="93">
        <v>0</v>
      </c>
      <c r="R28" s="93">
        <v>0.157</v>
      </c>
      <c r="S28" s="18">
        <v>0.254</v>
      </c>
      <c r="T28" s="18">
        <v>0.124</v>
      </c>
      <c r="U28" s="18">
        <v>0.22</v>
      </c>
      <c r="W28" t="s">
        <v>37</v>
      </c>
    </row>
    <row r="29" spans="2:35" x14ac:dyDescent="0.25">
      <c r="B29" s="140" t="s">
        <v>42</v>
      </c>
      <c r="C29" s="140"/>
      <c r="D29" s="140"/>
      <c r="E29" s="140"/>
      <c r="F29" s="140"/>
      <c r="G29" s="140"/>
      <c r="H29" s="140">
        <v>5.351</v>
      </c>
      <c r="I29" s="140"/>
      <c r="J29" s="140"/>
      <c r="K29" s="140"/>
      <c r="L29" s="140">
        <v>0.19</v>
      </c>
      <c r="M29" s="140">
        <v>0.11600000000000001</v>
      </c>
      <c r="N29" s="140">
        <v>7.2999999999999995E-2</v>
      </c>
      <c r="O29" s="140">
        <v>0.187</v>
      </c>
      <c r="P29" s="140">
        <v>0</v>
      </c>
      <c r="Q29" s="140">
        <v>0</v>
      </c>
      <c r="R29" s="140">
        <v>0.08</v>
      </c>
      <c r="S29" s="140">
        <v>0.16600000000000001</v>
      </c>
      <c r="T29" s="140">
        <v>6.9000000000000006E-2</v>
      </c>
      <c r="U29" s="140">
        <v>0.11899999999999999</v>
      </c>
      <c r="W29" t="s">
        <v>31</v>
      </c>
    </row>
    <row r="30" spans="2:35" x14ac:dyDescent="0.25">
      <c r="B30" s="114" t="s">
        <v>33</v>
      </c>
      <c r="C30" s="4"/>
      <c r="D30" s="4"/>
      <c r="E30" s="4"/>
      <c r="F30" s="4"/>
      <c r="G30" s="4"/>
      <c r="H30" s="4">
        <f>AVERAGE(H20:H29)</f>
        <v>13.2173</v>
      </c>
      <c r="I30" s="4"/>
      <c r="J30" s="4"/>
      <c r="K30" s="4"/>
      <c r="L30" s="4">
        <f t="shared" ref="I30:U30" si="2">AVERAGE(L20:L29)</f>
        <v>7.8300000000000008E-2</v>
      </c>
      <c r="M30" s="4">
        <f t="shared" si="2"/>
        <v>0.22399999999999998</v>
      </c>
      <c r="N30" s="4">
        <f t="shared" si="2"/>
        <v>0.20099999999999998</v>
      </c>
      <c r="O30" s="4">
        <f t="shared" si="2"/>
        <v>0.1971</v>
      </c>
      <c r="P30" s="4">
        <f t="shared" si="2"/>
        <v>0</v>
      </c>
      <c r="Q30" s="4">
        <f t="shared" si="2"/>
        <v>3.0000000000000003E-4</v>
      </c>
      <c r="R30" s="4">
        <f t="shared" si="2"/>
        <v>3.8600000000000009E-2</v>
      </c>
      <c r="S30" s="4">
        <f t="shared" si="2"/>
        <v>8.14E-2</v>
      </c>
      <c r="T30" s="4">
        <f t="shared" si="2"/>
        <v>0.13329999999999997</v>
      </c>
      <c r="U30" s="4">
        <f t="shared" si="2"/>
        <v>7.0099999999999996E-2</v>
      </c>
      <c r="W30" t="s">
        <v>32</v>
      </c>
    </row>
    <row r="31" spans="2:35" x14ac:dyDescent="0.25">
      <c r="C31" s="2"/>
      <c r="D31" s="2"/>
      <c r="E31" s="2"/>
      <c r="F31" s="2"/>
      <c r="W31" t="s">
        <v>30</v>
      </c>
    </row>
    <row r="32" spans="2:35" x14ac:dyDescent="0.25">
      <c r="C32" s="2"/>
      <c r="D32" s="2"/>
      <c r="E32" s="2"/>
      <c r="F32" s="2"/>
      <c r="W32" t="s">
        <v>38</v>
      </c>
    </row>
    <row r="33" spans="2:21" x14ac:dyDescent="0.25">
      <c r="B33" s="136" t="s">
        <v>27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</row>
    <row r="34" spans="2:21" x14ac:dyDescent="0.25">
      <c r="B34" s="99" t="s">
        <v>9</v>
      </c>
      <c r="C34" s="126" t="s">
        <v>12</v>
      </c>
      <c r="D34" s="127" t="s">
        <v>10</v>
      </c>
      <c r="E34" s="127" t="s">
        <v>11</v>
      </c>
      <c r="F34" s="127" t="s">
        <v>13</v>
      </c>
      <c r="G34" s="127" t="s">
        <v>15</v>
      </c>
      <c r="H34" s="127" t="s">
        <v>14</v>
      </c>
      <c r="I34" s="127" t="s">
        <v>16</v>
      </c>
      <c r="J34" s="127" t="s">
        <v>29</v>
      </c>
      <c r="K34" s="128" t="s">
        <v>17</v>
      </c>
      <c r="L34" s="126" t="s">
        <v>25</v>
      </c>
      <c r="M34" s="127"/>
      <c r="N34" s="127"/>
      <c r="O34" s="127"/>
      <c r="P34" s="127"/>
      <c r="Q34" s="127"/>
      <c r="R34" s="127"/>
      <c r="S34" s="127"/>
      <c r="T34" s="127"/>
      <c r="U34" s="128"/>
    </row>
    <row r="35" spans="2:21" x14ac:dyDescent="0.25">
      <c r="B35" s="100"/>
      <c r="C35" s="130"/>
      <c r="D35" s="124"/>
      <c r="E35" s="124"/>
      <c r="F35" s="124"/>
      <c r="G35" s="124"/>
      <c r="H35" s="124"/>
      <c r="I35" s="124"/>
      <c r="J35" s="124"/>
      <c r="K35" s="125"/>
      <c r="L35" s="111" t="s">
        <v>18</v>
      </c>
      <c r="M35" s="56" t="s">
        <v>19</v>
      </c>
      <c r="N35" s="56" t="s">
        <v>20</v>
      </c>
      <c r="O35" s="56" t="s">
        <v>21</v>
      </c>
      <c r="P35" s="56" t="s">
        <v>22</v>
      </c>
      <c r="Q35" s="56" t="s">
        <v>23</v>
      </c>
      <c r="R35" s="56" t="s">
        <v>24</v>
      </c>
      <c r="S35" s="112" t="s">
        <v>39</v>
      </c>
      <c r="T35" s="112" t="s">
        <v>40</v>
      </c>
      <c r="U35" s="113" t="s">
        <v>41</v>
      </c>
    </row>
    <row r="36" spans="2:21" x14ac:dyDescent="0.25">
      <c r="B36" s="101" t="s">
        <v>0</v>
      </c>
      <c r="C36" s="115"/>
      <c r="D36" s="115"/>
      <c r="E36" s="115"/>
      <c r="F36" s="115"/>
      <c r="G36" s="115"/>
      <c r="H36" s="115">
        <v>27.047999999999998</v>
      </c>
      <c r="I36" s="115"/>
      <c r="J36" s="115"/>
      <c r="K36" s="116"/>
      <c r="L36" s="116">
        <v>0.16200000000000001</v>
      </c>
      <c r="M36" s="116">
        <v>0</v>
      </c>
      <c r="N36" s="116">
        <v>1E-3</v>
      </c>
      <c r="O36" s="116">
        <v>0.104</v>
      </c>
      <c r="P36" s="116">
        <v>0</v>
      </c>
      <c r="Q36" s="120">
        <v>0</v>
      </c>
      <c r="R36" s="120">
        <v>8.7999999999999995E-2</v>
      </c>
      <c r="S36" s="121">
        <v>0.156</v>
      </c>
      <c r="T36" s="121">
        <v>0.32700000000000001</v>
      </c>
      <c r="U36" s="121">
        <v>0.161</v>
      </c>
    </row>
    <row r="37" spans="2:21" x14ac:dyDescent="0.25">
      <c r="B37" s="72" t="s">
        <v>1</v>
      </c>
      <c r="C37" s="103"/>
      <c r="D37" s="103"/>
      <c r="E37" s="103"/>
      <c r="F37" s="103"/>
      <c r="G37" s="72"/>
      <c r="H37" s="72">
        <v>12.36</v>
      </c>
      <c r="I37" s="72"/>
      <c r="J37" s="72"/>
      <c r="K37" s="72"/>
      <c r="L37" s="72">
        <v>1.2999999999999999E-2</v>
      </c>
      <c r="M37" s="72">
        <v>0.27600000000000002</v>
      </c>
      <c r="N37" s="72">
        <v>0.45300000000000001</v>
      </c>
      <c r="O37" s="72">
        <v>3.5000000000000003E-2</v>
      </c>
      <c r="P37" s="72">
        <v>0</v>
      </c>
      <c r="Q37" s="72">
        <v>0</v>
      </c>
      <c r="R37" s="72">
        <v>7.0000000000000001E-3</v>
      </c>
      <c r="S37" s="8">
        <v>8.3000000000000004E-2</v>
      </c>
      <c r="T37" s="8">
        <v>9.5000000000000001E-2</v>
      </c>
      <c r="U37" s="8">
        <v>3.7999999999999999E-2</v>
      </c>
    </row>
    <row r="38" spans="2:21" x14ac:dyDescent="0.25">
      <c r="B38" s="75" t="s">
        <v>2</v>
      </c>
      <c r="C38" s="104"/>
      <c r="D38" s="104"/>
      <c r="E38" s="104"/>
      <c r="F38" s="104"/>
      <c r="G38" s="75"/>
      <c r="H38" s="75">
        <v>10.967000000000001</v>
      </c>
      <c r="I38" s="75"/>
      <c r="J38" s="75"/>
      <c r="K38" s="75"/>
      <c r="L38" s="75">
        <v>4.7E-2</v>
      </c>
      <c r="M38" s="75">
        <v>0</v>
      </c>
      <c r="N38" s="75">
        <v>0</v>
      </c>
      <c r="O38" s="75">
        <v>0.85899999999999999</v>
      </c>
      <c r="P38" s="75">
        <v>0</v>
      </c>
      <c r="Q38" s="75">
        <v>0</v>
      </c>
      <c r="R38" s="75">
        <v>0.02</v>
      </c>
      <c r="S38" s="10">
        <v>3.3000000000000002E-2</v>
      </c>
      <c r="T38" s="10">
        <v>8.9999999999999993E-3</v>
      </c>
      <c r="U38" s="10">
        <v>3.2000000000000001E-2</v>
      </c>
    </row>
    <row r="39" spans="2:21" x14ac:dyDescent="0.25">
      <c r="B39" s="78" t="s">
        <v>3</v>
      </c>
      <c r="C39" s="105"/>
      <c r="D39" s="105"/>
      <c r="E39" s="105"/>
      <c r="F39" s="105"/>
      <c r="G39" s="78"/>
      <c r="H39" s="78">
        <v>24.571999999999999</v>
      </c>
      <c r="I39" s="78"/>
      <c r="J39" s="78"/>
      <c r="K39" s="78"/>
      <c r="L39" s="78">
        <v>0.15</v>
      </c>
      <c r="M39" s="78">
        <v>0.57899999999999996</v>
      </c>
      <c r="N39" s="78">
        <v>2.5999999999999999E-2</v>
      </c>
      <c r="O39" s="78">
        <v>1.9E-2</v>
      </c>
      <c r="P39" s="78">
        <v>0</v>
      </c>
      <c r="Q39" s="78">
        <v>0</v>
      </c>
      <c r="R39" s="78">
        <v>0.22600000000000001</v>
      </c>
      <c r="S39" s="12">
        <v>0</v>
      </c>
      <c r="T39" s="12">
        <v>0</v>
      </c>
      <c r="U39" s="12">
        <v>0</v>
      </c>
    </row>
    <row r="40" spans="2:21" x14ac:dyDescent="0.25">
      <c r="B40" s="81" t="s">
        <v>4</v>
      </c>
      <c r="C40" s="106"/>
      <c r="D40" s="106"/>
      <c r="E40" s="106"/>
      <c r="F40" s="106"/>
      <c r="G40" s="81"/>
      <c r="H40" s="81">
        <v>3.9239999999999999</v>
      </c>
      <c r="I40" s="81"/>
      <c r="J40" s="81"/>
      <c r="K40" s="81"/>
      <c r="L40" s="81">
        <v>0</v>
      </c>
      <c r="M40" s="81">
        <v>0.99199999999999999</v>
      </c>
      <c r="N40" s="81">
        <v>1E-3</v>
      </c>
      <c r="O40" s="81">
        <v>1E-3</v>
      </c>
      <c r="P40" s="81">
        <v>0</v>
      </c>
      <c r="Q40" s="81">
        <v>0</v>
      </c>
      <c r="R40" s="81">
        <v>0</v>
      </c>
      <c r="S40" s="20">
        <v>2E-3</v>
      </c>
      <c r="T40" s="20">
        <v>3.0000000000000001E-3</v>
      </c>
      <c r="U40" s="20">
        <v>1E-3</v>
      </c>
    </row>
    <row r="41" spans="2:21" x14ac:dyDescent="0.25">
      <c r="B41" s="84" t="s">
        <v>5</v>
      </c>
      <c r="C41" s="107"/>
      <c r="D41" s="107"/>
      <c r="E41" s="107"/>
      <c r="F41" s="107"/>
      <c r="G41" s="84"/>
      <c r="H41" s="84">
        <v>2.4289999999999998</v>
      </c>
      <c r="I41" s="84"/>
      <c r="J41" s="84"/>
      <c r="K41" s="84"/>
      <c r="L41" s="84">
        <v>1E-3</v>
      </c>
      <c r="M41" s="84">
        <v>0.25900000000000001</v>
      </c>
      <c r="N41" s="84">
        <v>5.0000000000000001E-3</v>
      </c>
      <c r="O41" s="84">
        <v>0.46300000000000002</v>
      </c>
      <c r="P41" s="84">
        <v>0</v>
      </c>
      <c r="Q41" s="84">
        <v>0</v>
      </c>
      <c r="R41" s="84">
        <v>1E-3</v>
      </c>
      <c r="S41" s="16">
        <v>0.153</v>
      </c>
      <c r="T41" s="16">
        <v>0.10299999999999999</v>
      </c>
      <c r="U41" s="16">
        <v>7.0000000000000001E-3</v>
      </c>
    </row>
    <row r="42" spans="2:21" x14ac:dyDescent="0.25">
      <c r="B42" s="87" t="s">
        <v>6</v>
      </c>
      <c r="C42" s="108"/>
      <c r="D42" s="108"/>
      <c r="E42" s="108"/>
      <c r="F42" s="108"/>
      <c r="G42" s="87"/>
      <c r="H42" s="87">
        <v>0.43</v>
      </c>
      <c r="I42" s="87"/>
      <c r="J42" s="87"/>
      <c r="K42" s="87"/>
      <c r="L42" s="87">
        <v>1.2999999999999999E-2</v>
      </c>
      <c r="M42" s="87">
        <v>0</v>
      </c>
      <c r="N42" s="87">
        <v>0</v>
      </c>
      <c r="O42" s="87">
        <v>0.95299999999999996</v>
      </c>
      <c r="P42" s="87">
        <v>0</v>
      </c>
      <c r="Q42" s="87">
        <v>0</v>
      </c>
      <c r="R42" s="87">
        <v>2E-3</v>
      </c>
      <c r="S42" s="14">
        <v>1.9E-2</v>
      </c>
      <c r="T42" s="14">
        <v>2E-3</v>
      </c>
      <c r="U42" s="14">
        <v>1.0999999999999999E-2</v>
      </c>
    </row>
    <row r="43" spans="2:21" x14ac:dyDescent="0.25">
      <c r="B43" s="90" t="s">
        <v>7</v>
      </c>
      <c r="C43" s="109"/>
      <c r="D43" s="109"/>
      <c r="E43" s="109"/>
      <c r="F43" s="109"/>
      <c r="G43" s="90"/>
      <c r="H43" s="90">
        <v>7.2830000000000004</v>
      </c>
      <c r="I43" s="90"/>
      <c r="J43" s="90"/>
      <c r="K43" s="90"/>
      <c r="L43" s="90">
        <v>1.6E-2</v>
      </c>
      <c r="M43" s="90">
        <v>0.35099999999999998</v>
      </c>
      <c r="N43" s="90">
        <v>0.15</v>
      </c>
      <c r="O43" s="90">
        <v>6.9000000000000006E-2</v>
      </c>
      <c r="P43" s="90">
        <v>0</v>
      </c>
      <c r="Q43" s="90">
        <v>0</v>
      </c>
      <c r="R43" s="90">
        <v>4.0000000000000001E-3</v>
      </c>
      <c r="S43" s="22">
        <v>2.3E-2</v>
      </c>
      <c r="T43" s="22">
        <v>0.38100000000000001</v>
      </c>
      <c r="U43" s="22">
        <v>6.0000000000000001E-3</v>
      </c>
    </row>
    <row r="44" spans="2:21" x14ac:dyDescent="0.25">
      <c r="B44" s="93" t="s">
        <v>8</v>
      </c>
      <c r="C44" s="110"/>
      <c r="D44" s="110"/>
      <c r="E44" s="110"/>
      <c r="F44" s="110"/>
      <c r="G44" s="93"/>
      <c r="H44" s="93">
        <v>64.632000000000005</v>
      </c>
      <c r="I44" s="93"/>
      <c r="J44" s="93"/>
      <c r="K44" s="93"/>
      <c r="L44" s="93">
        <v>0.14499999999999999</v>
      </c>
      <c r="M44" s="93">
        <v>2E-3</v>
      </c>
      <c r="N44" s="93">
        <v>2.7E-2</v>
      </c>
      <c r="O44" s="93">
        <v>1E-3</v>
      </c>
      <c r="P44" s="93">
        <v>1E-3</v>
      </c>
      <c r="Q44" s="93">
        <v>0</v>
      </c>
      <c r="R44" s="93">
        <v>0.159</v>
      </c>
      <c r="S44" s="18">
        <v>0.214</v>
      </c>
      <c r="T44" s="18">
        <v>0.13500000000000001</v>
      </c>
      <c r="U44" s="18">
        <v>0.315</v>
      </c>
    </row>
    <row r="45" spans="2:21" x14ac:dyDescent="0.25">
      <c r="B45" s="140" t="s">
        <v>42</v>
      </c>
      <c r="C45" s="140"/>
      <c r="D45" s="140"/>
      <c r="E45" s="140"/>
      <c r="F45" s="140"/>
      <c r="G45" s="140"/>
      <c r="H45" s="140">
        <v>13.093</v>
      </c>
      <c r="I45" s="140"/>
      <c r="J45" s="140"/>
      <c r="K45" s="140"/>
      <c r="L45" s="140">
        <v>9.1999999999999998E-2</v>
      </c>
      <c r="M45" s="140">
        <v>1E-3</v>
      </c>
      <c r="N45" s="140">
        <v>0</v>
      </c>
      <c r="O45" s="140">
        <v>0.81599999999999995</v>
      </c>
      <c r="P45" s="140">
        <v>0</v>
      </c>
      <c r="Q45" s="140">
        <v>0</v>
      </c>
      <c r="R45" s="140">
        <v>1.4999999999999999E-2</v>
      </c>
      <c r="S45" s="140">
        <v>4.2999999999999997E-2</v>
      </c>
      <c r="T45" s="140">
        <v>1.0999999999999999E-2</v>
      </c>
      <c r="U45" s="140">
        <v>2.1999999999999999E-2</v>
      </c>
    </row>
    <row r="46" spans="2:21" x14ac:dyDescent="0.25">
      <c r="B46" s="114" t="s">
        <v>33</v>
      </c>
      <c r="C46" s="4"/>
      <c r="D46" s="4"/>
      <c r="E46" s="4"/>
      <c r="F46" s="4"/>
      <c r="G46" s="4"/>
      <c r="H46" s="4">
        <f>AVERAGE(H36:H45)</f>
        <v>16.673800000000004</v>
      </c>
      <c r="I46" s="4"/>
      <c r="J46" s="4"/>
      <c r="K46" s="4"/>
      <c r="L46" s="4">
        <f t="shared" ref="I46:U46" si="3">AVERAGE(L36:L45)</f>
        <v>6.3899999999999998E-2</v>
      </c>
      <c r="M46" s="4">
        <f t="shared" si="3"/>
        <v>0.24599999999999994</v>
      </c>
      <c r="N46" s="4">
        <f t="shared" si="3"/>
        <v>6.6299999999999998E-2</v>
      </c>
      <c r="O46" s="4">
        <f t="shared" si="3"/>
        <v>0.33199999999999996</v>
      </c>
      <c r="P46" s="4">
        <f t="shared" si="3"/>
        <v>1E-4</v>
      </c>
      <c r="Q46" s="4">
        <f t="shared" si="3"/>
        <v>0</v>
      </c>
      <c r="R46" s="4">
        <f t="shared" si="3"/>
        <v>5.2200000000000003E-2</v>
      </c>
      <c r="S46" s="4">
        <f t="shared" si="3"/>
        <v>7.2600000000000012E-2</v>
      </c>
      <c r="T46" s="4">
        <f t="shared" si="3"/>
        <v>0.1066</v>
      </c>
      <c r="U46" s="4">
        <f t="shared" si="3"/>
        <v>5.9299999999999999E-2</v>
      </c>
    </row>
  </sheetData>
  <mergeCells count="42">
    <mergeCell ref="I34:I35"/>
    <mergeCell ref="J34:J35"/>
    <mergeCell ref="K34:K35"/>
    <mergeCell ref="L34:U34"/>
    <mergeCell ref="C34:C35"/>
    <mergeCell ref="D34:D35"/>
    <mergeCell ref="E34:E35"/>
    <mergeCell ref="F34:F35"/>
    <mergeCell ref="G34:G35"/>
    <mergeCell ref="H34:H35"/>
    <mergeCell ref="H18:H19"/>
    <mergeCell ref="I18:I19"/>
    <mergeCell ref="J18:J19"/>
    <mergeCell ref="K18:K19"/>
    <mergeCell ref="L18:U18"/>
    <mergeCell ref="B33:R33"/>
    <mergeCell ref="AD2:AD3"/>
    <mergeCell ref="AE2:AE3"/>
    <mergeCell ref="AF2:AO2"/>
    <mergeCell ref="B17:R17"/>
    <mergeCell ref="S17:AI17"/>
    <mergeCell ref="C18:C19"/>
    <mergeCell ref="D18:D19"/>
    <mergeCell ref="E18:E19"/>
    <mergeCell ref="F18:F19"/>
    <mergeCell ref="G18:G19"/>
    <mergeCell ref="K2:K3"/>
    <mergeCell ref="L2:U2"/>
    <mergeCell ref="Z2:Z3"/>
    <mergeCell ref="AA2:AA3"/>
    <mergeCell ref="AB2:AB3"/>
    <mergeCell ref="AC2:AC3"/>
    <mergeCell ref="B1:R1"/>
    <mergeCell ref="Z1:AE1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Direct</vt:lpstr>
      <vt:lpstr>LogTrainLogTest</vt:lpstr>
      <vt:lpstr>LogTrainDirectTest</vt:lpstr>
      <vt:lpstr>Direct_withPrev</vt:lpstr>
      <vt:lpstr>LogTrainLogTest_withPrev</vt:lpstr>
      <vt:lpstr>logTrainDirectTest_withPrev</vt:lpstr>
      <vt:lpstr>logTrainDirectTest_withPrev_FIX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b0rgh</dc:creator>
  <cp:lastModifiedBy>b0rgh</cp:lastModifiedBy>
  <dcterms:created xsi:type="dcterms:W3CDTF">2019-04-01T12:47:46Z</dcterms:created>
  <dcterms:modified xsi:type="dcterms:W3CDTF">2019-04-08T21:23:56Z</dcterms:modified>
</cp:coreProperties>
</file>