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20" windowHeight="12915" activeTab="2"/>
  </bookViews>
  <sheets>
    <sheet name="Direct" sheetId="1" r:id="rId1"/>
    <sheet name="LogTrainLogTest" sheetId="2" r:id="rId2"/>
    <sheet name="LogTrainDirectTest" sheetId="3" r:id="rId3"/>
  </sheets>
  <calcPr calcId="144525"/>
</workbook>
</file>

<file path=xl/calcChain.xml><?xml version="1.0" encoding="utf-8"?>
<calcChain xmlns="http://schemas.openxmlformats.org/spreadsheetml/2006/main">
  <c r="U6" i="3" l="1"/>
  <c r="V6" i="3"/>
  <c r="W6" i="3"/>
  <c r="X6" i="3"/>
  <c r="Y6" i="3"/>
  <c r="U7" i="3"/>
  <c r="V7" i="3"/>
  <c r="W7" i="3"/>
  <c r="X7" i="3"/>
  <c r="Y7" i="3"/>
  <c r="U8" i="3"/>
  <c r="V8" i="3"/>
  <c r="W8" i="3"/>
  <c r="X8" i="3"/>
  <c r="Y8" i="3"/>
  <c r="U9" i="3"/>
  <c r="V9" i="3"/>
  <c r="W9" i="3"/>
  <c r="X9" i="3"/>
  <c r="Y9" i="3"/>
  <c r="U10" i="3"/>
  <c r="V10" i="3"/>
  <c r="W10" i="3"/>
  <c r="X10" i="3"/>
  <c r="Y10" i="3"/>
  <c r="U11" i="3"/>
  <c r="V11" i="3"/>
  <c r="W11" i="3"/>
  <c r="X11" i="3"/>
  <c r="Y11" i="3"/>
  <c r="U12" i="3"/>
  <c r="V12" i="3"/>
  <c r="W12" i="3"/>
  <c r="X12" i="3"/>
  <c r="Y12" i="3"/>
  <c r="T6" i="3"/>
  <c r="T7" i="3"/>
  <c r="T8" i="3"/>
  <c r="T9" i="3"/>
  <c r="T10" i="3"/>
  <c r="T11" i="3"/>
  <c r="T12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C45" i="3"/>
  <c r="D29" i="3" l="1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C29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C13" i="3"/>
  <c r="U5" i="3" l="1"/>
  <c r="V5" i="3"/>
  <c r="W5" i="3"/>
  <c r="X5" i="3"/>
  <c r="Y5" i="3"/>
  <c r="T5" i="3"/>
  <c r="U4" i="3"/>
  <c r="V4" i="3"/>
  <c r="W4" i="3"/>
  <c r="X4" i="3"/>
  <c r="Y4" i="3"/>
  <c r="T4" i="3"/>
  <c r="U4" i="2" l="1"/>
  <c r="V4" i="2"/>
  <c r="W4" i="2"/>
  <c r="X4" i="2"/>
  <c r="Y4" i="2"/>
  <c r="U5" i="2"/>
  <c r="V5" i="2"/>
  <c r="W5" i="2"/>
  <c r="X5" i="2"/>
  <c r="Y5" i="2"/>
  <c r="U6" i="2"/>
  <c r="V6" i="2"/>
  <c r="W6" i="2"/>
  <c r="X6" i="2"/>
  <c r="Y6" i="2"/>
  <c r="U7" i="2"/>
  <c r="V7" i="2"/>
  <c r="W7" i="2"/>
  <c r="X7" i="2"/>
  <c r="Y7" i="2"/>
  <c r="U8" i="2"/>
  <c r="V8" i="2"/>
  <c r="W8" i="2"/>
  <c r="X8" i="2"/>
  <c r="Y8" i="2"/>
  <c r="U9" i="2"/>
  <c r="V9" i="2"/>
  <c r="W9" i="2"/>
  <c r="X9" i="2"/>
  <c r="Y9" i="2"/>
  <c r="U10" i="2"/>
  <c r="V10" i="2"/>
  <c r="W10" i="2"/>
  <c r="X10" i="2"/>
  <c r="Y10" i="2"/>
  <c r="U11" i="2"/>
  <c r="V11" i="2"/>
  <c r="W11" i="2"/>
  <c r="X11" i="2"/>
  <c r="Y11" i="2"/>
  <c r="U12" i="2"/>
  <c r="V12" i="2"/>
  <c r="W12" i="2"/>
  <c r="X12" i="2"/>
  <c r="Y12" i="2"/>
  <c r="T5" i="2"/>
  <c r="T6" i="2"/>
  <c r="T7" i="2"/>
  <c r="T8" i="2"/>
  <c r="T9" i="2"/>
  <c r="T10" i="2"/>
  <c r="T11" i="2"/>
  <c r="T12" i="2"/>
  <c r="T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C45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C29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C13" i="2"/>
  <c r="U4" i="1" l="1"/>
  <c r="V4" i="1"/>
  <c r="W4" i="1"/>
  <c r="X4" i="1"/>
  <c r="Y4" i="1"/>
  <c r="U5" i="1"/>
  <c r="V5" i="1"/>
  <c r="W5" i="1"/>
  <c r="X5" i="1"/>
  <c r="Y5" i="1"/>
  <c r="U6" i="1"/>
  <c r="V6" i="1"/>
  <c r="W6" i="1"/>
  <c r="X6" i="1"/>
  <c r="Y6" i="1"/>
  <c r="U7" i="1"/>
  <c r="V7" i="1"/>
  <c r="W7" i="1"/>
  <c r="X7" i="1"/>
  <c r="Y7" i="1"/>
  <c r="U8" i="1"/>
  <c r="V8" i="1"/>
  <c r="W8" i="1"/>
  <c r="X8" i="1"/>
  <c r="Y8" i="1"/>
  <c r="U9" i="1"/>
  <c r="V9" i="1"/>
  <c r="W9" i="1"/>
  <c r="X9" i="1"/>
  <c r="Y9" i="1"/>
  <c r="U10" i="1"/>
  <c r="V10" i="1"/>
  <c r="W10" i="1"/>
  <c r="X10" i="1"/>
  <c r="Y10" i="1"/>
  <c r="U11" i="1"/>
  <c r="V11" i="1"/>
  <c r="W11" i="1"/>
  <c r="X11" i="1"/>
  <c r="Y11" i="1"/>
  <c r="U12" i="1"/>
  <c r="V12" i="1"/>
  <c r="W12" i="1"/>
  <c r="X12" i="1"/>
  <c r="Y12" i="1"/>
  <c r="T5" i="1"/>
  <c r="T6" i="1"/>
  <c r="T7" i="1"/>
  <c r="T8" i="1"/>
  <c r="T9" i="1"/>
  <c r="T10" i="1"/>
  <c r="T11" i="1"/>
  <c r="T12" i="1"/>
  <c r="T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C45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29" i="1"/>
  <c r="F13" i="1"/>
  <c r="E13" i="1"/>
  <c r="G13" i="1"/>
  <c r="H13" i="1"/>
  <c r="I13" i="1"/>
  <c r="J13" i="1"/>
  <c r="K13" i="1"/>
  <c r="L13" i="1"/>
  <c r="M13" i="1"/>
  <c r="N13" i="1"/>
  <c r="O13" i="1"/>
  <c r="P13" i="1"/>
  <c r="Q13" i="1"/>
  <c r="R13" i="1"/>
  <c r="D13" i="1"/>
  <c r="C13" i="1"/>
</calcChain>
</file>

<file path=xl/sharedStrings.xml><?xml version="1.0" encoding="utf-8"?>
<sst xmlns="http://schemas.openxmlformats.org/spreadsheetml/2006/main" count="289" uniqueCount="39">
  <si>
    <t>adagio_cmp_1098432-512p</t>
  </si>
  <si>
    <t>adagio_nas_1098433.bt.E.1024</t>
  </si>
  <si>
    <t>adagio_nas_1098434.cg.E.1024</t>
  </si>
  <si>
    <t>adagio_nas_1098435.ep.E.128</t>
  </si>
  <si>
    <t>adagio_nas_1098436.ft.E.1024</t>
  </si>
  <si>
    <t>adagio_nas_1098437.is.D.128</t>
  </si>
  <si>
    <t>adagio_nas_1098438.lu.E.1024</t>
  </si>
  <si>
    <t>adagio_nas_1098440.sp.E.1024</t>
  </si>
  <si>
    <t>adagio_omen_1098431-1056p</t>
  </si>
  <si>
    <t>Benchmark</t>
  </si>
  <si>
    <t>MAE</t>
  </si>
  <si>
    <t>RMSE</t>
  </si>
  <si>
    <t>Actual Mean</t>
  </si>
  <si>
    <t>MAPE</t>
  </si>
  <si>
    <t>SMAPE</t>
  </si>
  <si>
    <t xml:space="preserve">MAPE no bad preds </t>
  </si>
  <si>
    <t>SMAPE no bad preds</t>
  </si>
  <si>
    <t>R^2</t>
  </si>
  <si>
    <t>Rank id</t>
  </si>
  <si>
    <t>mpi type</t>
  </si>
  <si>
    <t>data in</t>
  </si>
  <si>
    <t>data out</t>
  </si>
  <si>
    <t>num procs</t>
  </si>
  <si>
    <t>locality</t>
  </si>
  <si>
    <t>task id</t>
  </si>
  <si>
    <t>Feature Importances</t>
  </si>
  <si>
    <t>TARGET: TIME_APP</t>
  </si>
  <si>
    <t>TARGET: TIME_MPI</t>
  </si>
  <si>
    <t>TARGET: TIME_SLACK</t>
  </si>
  <si>
    <t>% Bad preds</t>
  </si>
  <si>
    <t>Bad predictions are prediction whose percentage error is greater than 1000</t>
  </si>
  <si>
    <t>Percentage error (used in MAPE) = (predicted - actual) / actual * 100</t>
  </si>
  <si>
    <t>Symmetric Percentage error (used in SMAPE) = (predicted - actual) / (predicted + actual) * 100</t>
  </si>
  <si>
    <t>avg</t>
  </si>
  <si>
    <t>Over all targets</t>
  </si>
  <si>
    <t>Actual Mean: average value over  test values (to give an idea of the orders of magnitude)</t>
  </si>
  <si>
    <t>MAE: mean average error (also called MAD)</t>
  </si>
  <si>
    <t>RMSE: root mean squared error</t>
  </si>
  <si>
    <t>Features importance: importance of the features as estimated by the RF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</si>
</sst>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1" xfId="0" applyBorder="1"/>
    <xf numFmtId="43" fontId="0" fillId="0" borderId="2" xfId="1" applyFont="1" applyBorder="1"/>
    <xf numFmtId="43" fontId="0" fillId="0" borderId="3" xfId="1" applyFont="1" applyBorder="1"/>
    <xf numFmtId="0" fontId="0" fillId="2" borderId="0" xfId="0" applyFill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0" fontId="0" fillId="4" borderId="0" xfId="0" applyFill="1"/>
    <xf numFmtId="43" fontId="0" fillId="4" borderId="0" xfId="1" applyFont="1" applyFill="1"/>
    <xf numFmtId="0" fontId="0" fillId="5" borderId="0" xfId="0" applyFill="1"/>
    <xf numFmtId="43" fontId="0" fillId="5" borderId="0" xfId="1" applyFont="1" applyFill="1"/>
    <xf numFmtId="0" fontId="0" fillId="6" borderId="0" xfId="0" applyFill="1"/>
    <xf numFmtId="43" fontId="0" fillId="6" borderId="0" xfId="1" applyFont="1" applyFill="1"/>
    <xf numFmtId="0" fontId="0" fillId="7" borderId="0" xfId="0" applyFill="1"/>
    <xf numFmtId="43" fontId="0" fillId="7" borderId="0" xfId="1" applyFont="1" applyFill="1"/>
    <xf numFmtId="0" fontId="0" fillId="10" borderId="0" xfId="0" applyFill="1"/>
    <xf numFmtId="43" fontId="0" fillId="10" borderId="0" xfId="1" applyFont="1" applyFill="1"/>
    <xf numFmtId="0" fontId="0" fillId="11" borderId="0" xfId="0" applyFill="1"/>
    <xf numFmtId="43" fontId="0" fillId="11" borderId="0" xfId="1" applyFont="1" applyFill="1"/>
    <xf numFmtId="0" fontId="0" fillId="12" borderId="0" xfId="0" applyFill="1"/>
    <xf numFmtId="43" fontId="0" fillId="12" borderId="0" xfId="1" applyFont="1" applyFill="1"/>
    <xf numFmtId="43" fontId="0" fillId="2" borderId="0" xfId="1" applyNumberFormat="1" applyFont="1" applyFill="1"/>
    <xf numFmtId="43" fontId="0" fillId="3" borderId="0" xfId="1" applyNumberFormat="1" applyFont="1" applyFill="1"/>
    <xf numFmtId="43" fontId="0" fillId="4" borderId="0" xfId="1" applyNumberFormat="1" applyFont="1" applyFill="1"/>
    <xf numFmtId="43" fontId="0" fillId="5" borderId="0" xfId="1" applyNumberFormat="1" applyFont="1" applyFill="1"/>
    <xf numFmtId="43" fontId="0" fillId="11" borderId="0" xfId="1" applyNumberFormat="1" applyFont="1" applyFill="1"/>
    <xf numFmtId="43" fontId="0" fillId="7" borderId="0" xfId="1" applyNumberFormat="1" applyFont="1" applyFill="1"/>
    <xf numFmtId="43" fontId="0" fillId="8" borderId="0" xfId="1" applyNumberFormat="1" applyFont="1" applyFill="1"/>
    <xf numFmtId="43" fontId="0" fillId="9" borderId="0" xfId="1" applyNumberFormat="1" applyFont="1" applyFill="1"/>
    <xf numFmtId="43" fontId="0" fillId="10" borderId="0" xfId="1" applyNumberFormat="1" applyFont="1" applyFill="1"/>
    <xf numFmtId="0" fontId="0" fillId="2" borderId="0" xfId="1" applyNumberFormat="1" applyFont="1" applyFill="1"/>
    <xf numFmtId="0" fontId="0" fillId="3" borderId="0" xfId="1" applyNumberFormat="1" applyFont="1" applyFill="1"/>
    <xf numFmtId="0" fontId="0" fillId="4" borderId="0" xfId="1" applyNumberFormat="1" applyFont="1" applyFill="1"/>
    <xf numFmtId="0" fontId="0" fillId="5" borderId="0" xfId="1" applyNumberFormat="1" applyFont="1" applyFill="1"/>
    <xf numFmtId="0" fontId="0" fillId="11" borderId="0" xfId="1" applyNumberFormat="1" applyFont="1" applyFill="1"/>
    <xf numFmtId="0" fontId="0" fillId="7" borderId="0" xfId="1" applyNumberFormat="1" applyFont="1" applyFill="1"/>
    <xf numFmtId="0" fontId="0" fillId="6" borderId="0" xfId="1" applyNumberFormat="1" applyFont="1" applyFill="1"/>
    <xf numFmtId="0" fontId="0" fillId="12" borderId="0" xfId="1" applyNumberFormat="1" applyFont="1" applyFill="1"/>
    <xf numFmtId="0" fontId="0" fillId="10" borderId="0" xfId="1" applyNumberFormat="1" applyFont="1" applyFill="1"/>
    <xf numFmtId="2" fontId="0" fillId="0" borderId="2" xfId="1" applyNumberFormat="1" applyFont="1" applyBorder="1"/>
    <xf numFmtId="2" fontId="0" fillId="2" borderId="0" xfId="1" applyNumberFormat="1" applyFont="1" applyFill="1"/>
    <xf numFmtId="2" fontId="0" fillId="3" borderId="0" xfId="1" applyNumberFormat="1" applyFont="1" applyFill="1"/>
    <xf numFmtId="2" fontId="0" fillId="4" borderId="0" xfId="1" applyNumberFormat="1" applyFont="1" applyFill="1"/>
    <xf numFmtId="2" fontId="0" fillId="5" borderId="0" xfId="1" applyNumberFormat="1" applyFont="1" applyFill="1"/>
    <xf numFmtId="2" fontId="0" fillId="11" borderId="0" xfId="1" applyNumberFormat="1" applyFont="1" applyFill="1"/>
    <xf numFmtId="2" fontId="0" fillId="7" borderId="0" xfId="1" applyNumberFormat="1" applyFont="1" applyFill="1"/>
    <xf numFmtId="2" fontId="0" fillId="8" borderId="0" xfId="1" applyNumberFormat="1" applyFont="1" applyFill="1"/>
    <xf numFmtId="2" fontId="0" fillId="9" borderId="0" xfId="1" applyNumberFormat="1" applyFont="1" applyFill="1"/>
    <xf numFmtId="2" fontId="0" fillId="10" borderId="0" xfId="1" applyNumberFormat="1" applyFont="1" applyFill="1"/>
    <xf numFmtId="2" fontId="0" fillId="0" borderId="2" xfId="0" applyNumberFormat="1" applyBorder="1"/>
    <xf numFmtId="2" fontId="0" fillId="0" borderId="3" xfId="0" applyNumberFormat="1" applyBorder="1"/>
    <xf numFmtId="0" fontId="2" fillId="0" borderId="7" xfId="0" applyFont="1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0" fillId="2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11" borderId="13" xfId="0" applyFill="1" applyBorder="1"/>
    <xf numFmtId="0" fontId="0" fillId="7" borderId="13" xfId="0" applyFill="1" applyBorder="1"/>
    <xf numFmtId="0" fontId="0" fillId="6" borderId="13" xfId="0" applyFill="1" applyBorder="1"/>
    <xf numFmtId="0" fontId="0" fillId="12" borderId="13" xfId="0" applyFill="1" applyBorder="1"/>
    <xf numFmtId="0" fontId="0" fillId="10" borderId="14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12" borderId="7" xfId="0" applyFill="1" applyBorder="1"/>
    <xf numFmtId="0" fontId="0" fillId="12" borderId="0" xfId="0" applyFill="1" applyBorder="1"/>
    <xf numFmtId="0" fontId="0" fillId="12" borderId="8" xfId="0" applyFill="1" applyBorder="1"/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2" fontId="0" fillId="0" borderId="1" xfId="0" applyNumberFormat="1" applyBorder="1"/>
    <xf numFmtId="43" fontId="0" fillId="0" borderId="1" xfId="1" applyFont="1" applyBorder="1"/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0" fillId="8" borderId="0" xfId="1" applyFont="1" applyFill="1"/>
    <xf numFmtId="43" fontId="0" fillId="9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4"/>
  <sheetViews>
    <sheetView topLeftCell="D1" workbookViewId="0">
      <selection activeCell="B17" sqref="B17:R17"/>
    </sheetView>
  </sheetViews>
  <sheetFormatPr defaultRowHeight="15" x14ac:dyDescent="0.25"/>
  <cols>
    <col min="2" max="2" width="31.5703125" customWidth="1"/>
    <col min="3" max="3" width="14" customWidth="1"/>
    <col min="4" max="4" width="14.5703125" customWidth="1"/>
    <col min="5" max="6" width="14.28515625" customWidth="1"/>
    <col min="7" max="7" width="20.28515625" customWidth="1"/>
    <col min="8" max="8" width="17.140625" customWidth="1"/>
    <col min="9" max="9" width="20.85546875" customWidth="1"/>
    <col min="10" max="10" width="12.140625" customWidth="1"/>
    <col min="11" max="11" width="9.5703125" bestFit="1" customWidth="1"/>
    <col min="12" max="12" width="10.42578125" customWidth="1"/>
    <col min="13" max="13" width="11.140625" customWidth="1"/>
    <col min="14" max="14" width="9.5703125" bestFit="1" customWidth="1"/>
    <col min="15" max="15" width="10.7109375" customWidth="1"/>
    <col min="16" max="16" width="11.7109375" customWidth="1"/>
    <col min="17" max="17" width="10.28515625" customWidth="1"/>
    <col min="18" max="18" width="9.5703125" bestFit="1" customWidth="1"/>
    <col min="20" max="20" width="15.5703125" customWidth="1"/>
    <col min="21" max="21" width="17.85546875" customWidth="1"/>
    <col min="22" max="22" width="16.7109375" customWidth="1"/>
    <col min="23" max="23" width="21.7109375" customWidth="1"/>
    <col min="24" max="24" width="16" customWidth="1"/>
  </cols>
  <sheetData>
    <row r="1" spans="2:25" x14ac:dyDescent="0.25">
      <c r="B1" s="106" t="s">
        <v>26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8"/>
      <c r="T1" s="101" t="s">
        <v>34</v>
      </c>
      <c r="U1" s="102"/>
      <c r="V1" s="102"/>
      <c r="W1" s="102"/>
      <c r="X1" s="102"/>
      <c r="Y1" s="103"/>
    </row>
    <row r="2" spans="2:25" x14ac:dyDescent="0.25">
      <c r="B2" s="54" t="s">
        <v>9</v>
      </c>
      <c r="C2" s="97" t="s">
        <v>12</v>
      </c>
      <c r="D2" s="97" t="s">
        <v>10</v>
      </c>
      <c r="E2" s="97" t="s">
        <v>11</v>
      </c>
      <c r="F2" s="97" t="s">
        <v>13</v>
      </c>
      <c r="G2" s="97" t="s">
        <v>15</v>
      </c>
      <c r="H2" s="97" t="s">
        <v>14</v>
      </c>
      <c r="I2" s="97" t="s">
        <v>16</v>
      </c>
      <c r="J2" s="97" t="s">
        <v>29</v>
      </c>
      <c r="K2" s="97" t="s">
        <v>17</v>
      </c>
      <c r="L2" s="97" t="s">
        <v>25</v>
      </c>
      <c r="M2" s="97"/>
      <c r="N2" s="97"/>
      <c r="O2" s="97"/>
      <c r="P2" s="97"/>
      <c r="Q2" s="97"/>
      <c r="R2" s="99"/>
      <c r="T2" s="104" t="s">
        <v>13</v>
      </c>
      <c r="U2" s="97" t="s">
        <v>15</v>
      </c>
      <c r="V2" s="97" t="s">
        <v>14</v>
      </c>
      <c r="W2" s="97" t="s">
        <v>16</v>
      </c>
      <c r="X2" s="97" t="s">
        <v>29</v>
      </c>
      <c r="Y2" s="99" t="s">
        <v>17</v>
      </c>
    </row>
    <row r="3" spans="2:25" x14ac:dyDescent="0.25">
      <c r="B3" s="55"/>
      <c r="C3" s="98"/>
      <c r="D3" s="98"/>
      <c r="E3" s="98"/>
      <c r="F3" s="98"/>
      <c r="G3" s="98"/>
      <c r="H3" s="98"/>
      <c r="I3" s="98"/>
      <c r="J3" s="98"/>
      <c r="K3" s="98"/>
      <c r="L3" s="56" t="s">
        <v>18</v>
      </c>
      <c r="M3" s="56" t="s">
        <v>19</v>
      </c>
      <c r="N3" s="56" t="s">
        <v>20</v>
      </c>
      <c r="O3" s="56" t="s">
        <v>21</v>
      </c>
      <c r="P3" s="56" t="s">
        <v>22</v>
      </c>
      <c r="Q3" s="56" t="s">
        <v>23</v>
      </c>
      <c r="R3" s="57" t="s">
        <v>24</v>
      </c>
      <c r="T3" s="105"/>
      <c r="U3" s="98"/>
      <c r="V3" s="98"/>
      <c r="W3" s="98"/>
      <c r="X3" s="98"/>
      <c r="Y3" s="100"/>
    </row>
    <row r="4" spans="2:25" x14ac:dyDescent="0.25">
      <c r="B4" s="58" t="s">
        <v>0</v>
      </c>
      <c r="C4" s="7">
        <v>981.28</v>
      </c>
      <c r="D4" s="7">
        <v>132.68</v>
      </c>
      <c r="E4" s="7">
        <v>1182.04</v>
      </c>
      <c r="F4" s="6">
        <v>29.62</v>
      </c>
      <c r="G4" s="6">
        <v>22.03</v>
      </c>
      <c r="H4" s="6">
        <v>8</v>
      </c>
      <c r="I4" s="6">
        <v>7.76</v>
      </c>
      <c r="J4" s="6">
        <v>0.28999999999999998</v>
      </c>
      <c r="K4" s="6">
        <v>0.48699999999999999</v>
      </c>
      <c r="L4" s="68">
        <v>0.19900000000000001</v>
      </c>
      <c r="M4" s="69">
        <v>4.5999999999999999E-2</v>
      </c>
      <c r="N4" s="69">
        <v>1.7000000000000001E-2</v>
      </c>
      <c r="O4" s="69">
        <v>0.46700000000000003</v>
      </c>
      <c r="P4" s="69">
        <v>0</v>
      </c>
      <c r="Q4" s="69">
        <v>0</v>
      </c>
      <c r="R4" s="70">
        <v>0.27200000000000002</v>
      </c>
      <c r="T4" s="24">
        <f>AVERAGE(F4,F20,F36)</f>
        <v>88.313333333333333</v>
      </c>
      <c r="U4" s="24">
        <f t="shared" ref="U4:Y4" si="0">AVERAGE(G4,G20,G36)</f>
        <v>60.386666666666663</v>
      </c>
      <c r="V4" s="24">
        <f t="shared" si="0"/>
        <v>18.356666666666666</v>
      </c>
      <c r="W4" s="24">
        <f t="shared" si="0"/>
        <v>17.673333333333332</v>
      </c>
      <c r="X4" s="24">
        <f t="shared" si="0"/>
        <v>1.1100000000000001</v>
      </c>
      <c r="Y4" s="24">
        <f t="shared" si="0"/>
        <v>0.36766666666666664</v>
      </c>
    </row>
    <row r="5" spans="2:25" x14ac:dyDescent="0.25">
      <c r="B5" s="59" t="s">
        <v>1</v>
      </c>
      <c r="C5" s="9">
        <v>14611572.300000001</v>
      </c>
      <c r="D5" s="9">
        <v>14420387.970000001</v>
      </c>
      <c r="E5" s="9">
        <v>25991338.670000002</v>
      </c>
      <c r="F5" s="9">
        <v>31067.32</v>
      </c>
      <c r="G5" s="8">
        <v>33.880000000000003</v>
      </c>
      <c r="H5" s="8">
        <v>44.9</v>
      </c>
      <c r="I5" s="8">
        <v>21.36</v>
      </c>
      <c r="J5" s="8">
        <v>29.76</v>
      </c>
      <c r="K5" s="8">
        <v>0.20699999999999999</v>
      </c>
      <c r="L5" s="71">
        <v>0.28100000000000003</v>
      </c>
      <c r="M5" s="72">
        <v>0.309</v>
      </c>
      <c r="N5" s="72">
        <v>0</v>
      </c>
      <c r="O5" s="72">
        <v>0.08</v>
      </c>
      <c r="P5" s="72">
        <v>0</v>
      </c>
      <c r="Q5" s="72">
        <v>3.0000000000000001E-3</v>
      </c>
      <c r="R5" s="73">
        <v>0.32800000000000001</v>
      </c>
      <c r="T5" s="25">
        <f>AVERAGE(F5,F21,F37)</f>
        <v>11790.043333333333</v>
      </c>
      <c r="U5" s="25">
        <f t="shared" ref="U5:Y12" si="1">AVERAGE(G5,G21,G37)</f>
        <v>56.363333333333337</v>
      </c>
      <c r="V5" s="25">
        <f t="shared" si="1"/>
        <v>38.806666666666665</v>
      </c>
      <c r="W5" s="25">
        <f t="shared" si="1"/>
        <v>23.966666666666669</v>
      </c>
      <c r="X5" s="25">
        <f t="shared" si="1"/>
        <v>20.040000000000003</v>
      </c>
      <c r="Y5" s="25">
        <f t="shared" si="1"/>
        <v>0.28333333333333338</v>
      </c>
    </row>
    <row r="6" spans="2:25" x14ac:dyDescent="0.25">
      <c r="B6" s="60" t="s">
        <v>2</v>
      </c>
      <c r="C6" s="11">
        <v>1056.32</v>
      </c>
      <c r="D6" s="11">
        <v>423.79</v>
      </c>
      <c r="E6" s="11">
        <v>9326.76</v>
      </c>
      <c r="F6" s="11">
        <v>102.33</v>
      </c>
      <c r="G6" s="10">
        <v>73.099999999999994</v>
      </c>
      <c r="H6" s="10">
        <v>22.91</v>
      </c>
      <c r="I6" s="10">
        <v>22.17</v>
      </c>
      <c r="J6" s="10">
        <v>1.1100000000000001</v>
      </c>
      <c r="K6" s="10">
        <v>-8.5999999999999993E-2</v>
      </c>
      <c r="L6" s="74">
        <v>0.21099999999999999</v>
      </c>
      <c r="M6" s="75">
        <v>0</v>
      </c>
      <c r="N6" s="75">
        <v>0</v>
      </c>
      <c r="O6" s="75">
        <v>1E-3</v>
      </c>
      <c r="P6" s="75">
        <v>0</v>
      </c>
      <c r="Q6" s="75">
        <v>1.2999999999999999E-2</v>
      </c>
      <c r="R6" s="76">
        <v>0.77500000000000002</v>
      </c>
      <c r="T6" s="26">
        <f t="shared" ref="T6:T12" si="2">AVERAGE(F6,F22,F38)</f>
        <v>208.57000000000002</v>
      </c>
      <c r="U6" s="26">
        <f t="shared" si="1"/>
        <v>114.35666666666667</v>
      </c>
      <c r="V6" s="26">
        <f t="shared" si="1"/>
        <v>31.673333333333332</v>
      </c>
      <c r="W6" s="26">
        <f t="shared" si="1"/>
        <v>28.783333333333331</v>
      </c>
      <c r="X6" s="26">
        <f t="shared" si="1"/>
        <v>5.2066666666666661</v>
      </c>
      <c r="Y6" s="26">
        <f t="shared" si="1"/>
        <v>3.3333333333333365E-4</v>
      </c>
    </row>
    <row r="7" spans="2:25" x14ac:dyDescent="0.25">
      <c r="B7" s="61" t="s">
        <v>3</v>
      </c>
      <c r="C7" s="13">
        <v>4523819.5599999996</v>
      </c>
      <c r="D7" s="13">
        <v>40056.39</v>
      </c>
      <c r="E7" s="13">
        <v>151182.18</v>
      </c>
      <c r="F7" s="13">
        <v>21.573</v>
      </c>
      <c r="G7" s="12">
        <v>21.57</v>
      </c>
      <c r="H7" s="12">
        <v>8.68</v>
      </c>
      <c r="I7" s="12">
        <v>8.68</v>
      </c>
      <c r="J7" s="12">
        <v>0</v>
      </c>
      <c r="K7" s="12">
        <v>1</v>
      </c>
      <c r="L7" s="77">
        <v>0</v>
      </c>
      <c r="M7" s="78">
        <v>0.1</v>
      </c>
      <c r="N7" s="78">
        <v>0.3</v>
      </c>
      <c r="O7" s="78">
        <v>0.6</v>
      </c>
      <c r="P7" s="78">
        <v>0</v>
      </c>
      <c r="Q7" s="78">
        <v>0</v>
      </c>
      <c r="R7" s="79">
        <v>0</v>
      </c>
      <c r="T7" s="27">
        <f t="shared" si="2"/>
        <v>86.940999999999988</v>
      </c>
      <c r="U7" s="27">
        <f t="shared" si="1"/>
        <v>38.830000000000005</v>
      </c>
      <c r="V7" s="27">
        <f t="shared" si="1"/>
        <v>14.566666666666668</v>
      </c>
      <c r="W7" s="27">
        <f t="shared" si="1"/>
        <v>13.36</v>
      </c>
      <c r="X7" s="27">
        <f t="shared" si="1"/>
        <v>1.7233333333333334</v>
      </c>
      <c r="Y7" s="27">
        <f t="shared" si="1"/>
        <v>0.78100000000000003</v>
      </c>
    </row>
    <row r="8" spans="2:25" x14ac:dyDescent="0.25">
      <c r="B8" s="62" t="s">
        <v>4</v>
      </c>
      <c r="C8" s="21">
        <v>162314.97</v>
      </c>
      <c r="D8" s="21">
        <v>4307.12</v>
      </c>
      <c r="E8" s="21">
        <v>18111.59</v>
      </c>
      <c r="F8" s="21">
        <v>1.97</v>
      </c>
      <c r="G8" s="20">
        <v>1.97</v>
      </c>
      <c r="H8" s="20">
        <v>1.1200000000000001</v>
      </c>
      <c r="I8" s="20">
        <v>1.1200000000000001</v>
      </c>
      <c r="J8" s="20">
        <v>0</v>
      </c>
      <c r="K8" s="20">
        <v>0.86</v>
      </c>
      <c r="L8" s="80">
        <v>0.21</v>
      </c>
      <c r="M8" s="81">
        <v>0.54</v>
      </c>
      <c r="N8" s="81">
        <v>0</v>
      </c>
      <c r="O8" s="81">
        <v>1E-3</v>
      </c>
      <c r="P8" s="81">
        <v>0</v>
      </c>
      <c r="Q8" s="81">
        <v>1E-3</v>
      </c>
      <c r="R8" s="82">
        <v>0.24199999999999999</v>
      </c>
      <c r="T8" s="28">
        <f t="shared" si="2"/>
        <v>78.353333333333339</v>
      </c>
      <c r="U8" s="28">
        <f t="shared" si="1"/>
        <v>24.01</v>
      </c>
      <c r="V8" s="28">
        <f t="shared" si="1"/>
        <v>8.2833333333333332</v>
      </c>
      <c r="W8" s="28">
        <f t="shared" si="1"/>
        <v>7.8999999999999995</v>
      </c>
      <c r="X8" s="28">
        <f t="shared" si="1"/>
        <v>0.52</v>
      </c>
      <c r="Y8" s="28">
        <f t="shared" si="1"/>
        <v>0.8693333333333334</v>
      </c>
    </row>
    <row r="9" spans="2:25" x14ac:dyDescent="0.25">
      <c r="B9" s="63" t="s">
        <v>5</v>
      </c>
      <c r="C9" s="17">
        <v>43271.92</v>
      </c>
      <c r="D9" s="17">
        <v>12754.15</v>
      </c>
      <c r="E9" s="17">
        <v>36217.39</v>
      </c>
      <c r="F9" s="17">
        <v>54.14</v>
      </c>
      <c r="G9" s="16">
        <v>31</v>
      </c>
      <c r="H9" s="16">
        <v>12.03</v>
      </c>
      <c r="I9" s="16">
        <v>11.08</v>
      </c>
      <c r="J9" s="16">
        <v>1.22</v>
      </c>
      <c r="K9" s="16">
        <v>0.47</v>
      </c>
      <c r="L9" s="83">
        <v>0.2</v>
      </c>
      <c r="M9" s="84">
        <v>0.40100000000000002</v>
      </c>
      <c r="N9" s="84">
        <v>0.08</v>
      </c>
      <c r="O9" s="84">
        <v>1E-3</v>
      </c>
      <c r="P9" s="84">
        <v>0</v>
      </c>
      <c r="Q9" s="84">
        <v>0</v>
      </c>
      <c r="R9" s="85">
        <v>0.317</v>
      </c>
      <c r="T9" s="29">
        <f t="shared" si="2"/>
        <v>1735.5833333333333</v>
      </c>
      <c r="U9" s="29">
        <f t="shared" si="1"/>
        <v>31.08666666666667</v>
      </c>
      <c r="V9" s="29">
        <f t="shared" si="1"/>
        <v>12.37</v>
      </c>
      <c r="W9" s="29">
        <f t="shared" si="1"/>
        <v>11.626666666666667</v>
      </c>
      <c r="X9" s="29">
        <f t="shared" si="1"/>
        <v>0.92666666666666675</v>
      </c>
      <c r="Y9" s="29">
        <f t="shared" si="1"/>
        <v>0.51400000000000001</v>
      </c>
    </row>
    <row r="10" spans="2:25" x14ac:dyDescent="0.25">
      <c r="B10" s="64" t="s">
        <v>6</v>
      </c>
      <c r="C10" s="15">
        <v>457.05</v>
      </c>
      <c r="D10" s="15">
        <v>33.5</v>
      </c>
      <c r="E10" s="15">
        <v>468.28</v>
      </c>
      <c r="F10" s="15">
        <v>2.16</v>
      </c>
      <c r="G10" s="14">
        <v>2.1</v>
      </c>
      <c r="H10" s="14">
        <v>1</v>
      </c>
      <c r="I10" s="14">
        <v>1</v>
      </c>
      <c r="J10" s="14">
        <v>0</v>
      </c>
      <c r="K10" s="14">
        <v>0.97799999999999998</v>
      </c>
      <c r="L10" s="86">
        <v>0.42399999999999999</v>
      </c>
      <c r="M10" s="87">
        <v>0.187</v>
      </c>
      <c r="N10" s="87">
        <v>0.217</v>
      </c>
      <c r="O10" s="87">
        <v>1.4E-2</v>
      </c>
      <c r="P10" s="87">
        <v>0</v>
      </c>
      <c r="Q10" s="87">
        <v>0</v>
      </c>
      <c r="R10" s="88">
        <v>0.159</v>
      </c>
      <c r="T10" s="30">
        <f t="shared" si="2"/>
        <v>155.90666666666667</v>
      </c>
      <c r="U10" s="30">
        <f t="shared" si="1"/>
        <v>17.556666666666668</v>
      </c>
      <c r="V10" s="30">
        <f t="shared" si="1"/>
        <v>10.676666666666668</v>
      </c>
      <c r="W10" s="30">
        <f t="shared" si="1"/>
        <v>7.7266666666666666</v>
      </c>
      <c r="X10" s="30">
        <f t="shared" si="1"/>
        <v>3.4866666666666664</v>
      </c>
      <c r="Y10" s="30">
        <f t="shared" si="1"/>
        <v>0.65566666666666673</v>
      </c>
    </row>
    <row r="11" spans="2:25" x14ac:dyDescent="0.25">
      <c r="B11" s="65" t="s">
        <v>7</v>
      </c>
      <c r="C11" s="23">
        <v>20802639.399999999</v>
      </c>
      <c r="D11" s="23">
        <v>21798780.66</v>
      </c>
      <c r="E11" s="23">
        <v>35147590.670000002</v>
      </c>
      <c r="F11" s="23">
        <v>26637.360000000001</v>
      </c>
      <c r="G11" s="22">
        <v>27.88</v>
      </c>
      <c r="H11" s="22">
        <v>37.06</v>
      </c>
      <c r="I11" s="22">
        <v>17.13</v>
      </c>
      <c r="J11" s="22">
        <v>24.12</v>
      </c>
      <c r="K11" s="22">
        <v>0.123</v>
      </c>
      <c r="L11" s="89">
        <v>0.29899999999999999</v>
      </c>
      <c r="M11" s="90">
        <v>3.4000000000000002E-2</v>
      </c>
      <c r="N11" s="90">
        <v>0.14099999999999999</v>
      </c>
      <c r="O11" s="90">
        <v>0.17699999999999999</v>
      </c>
      <c r="P11" s="90">
        <v>0</v>
      </c>
      <c r="Q11" s="90">
        <v>3.0000000000000001E-3</v>
      </c>
      <c r="R11" s="91">
        <v>0.34599999999999997</v>
      </c>
      <c r="T11" s="31">
        <f t="shared" si="2"/>
        <v>10160.863333333335</v>
      </c>
      <c r="U11" s="31">
        <f t="shared" si="1"/>
        <v>37.39</v>
      </c>
      <c r="V11" s="31">
        <f t="shared" si="1"/>
        <v>30.816666666666666</v>
      </c>
      <c r="W11" s="31">
        <f t="shared" si="1"/>
        <v>17.856666666666666</v>
      </c>
      <c r="X11" s="31">
        <f t="shared" si="1"/>
        <v>16.286666666666665</v>
      </c>
      <c r="Y11" s="31">
        <f t="shared" si="1"/>
        <v>0.58899999999999997</v>
      </c>
    </row>
    <row r="12" spans="2:25" x14ac:dyDescent="0.25">
      <c r="B12" s="66" t="s">
        <v>8</v>
      </c>
      <c r="C12" s="19">
        <v>11370.11</v>
      </c>
      <c r="D12" s="19">
        <v>1322.23</v>
      </c>
      <c r="E12" s="19">
        <v>30768.57</v>
      </c>
      <c r="F12" s="19">
        <v>119.05</v>
      </c>
      <c r="G12" s="18">
        <v>1.76</v>
      </c>
      <c r="H12" s="18">
        <v>1.1499999999999999</v>
      </c>
      <c r="I12" s="18">
        <v>0.68</v>
      </c>
      <c r="J12" s="18">
        <v>0.5</v>
      </c>
      <c r="K12" s="18">
        <v>0.47399999999999998</v>
      </c>
      <c r="L12" s="92">
        <v>0.375</v>
      </c>
      <c r="M12" s="93">
        <v>4.1000000000000002E-2</v>
      </c>
      <c r="N12" s="93">
        <v>6.5000000000000002E-2</v>
      </c>
      <c r="O12" s="93">
        <v>0.127</v>
      </c>
      <c r="P12" s="93">
        <v>1E-3</v>
      </c>
      <c r="Q12" s="93">
        <v>6.5000000000000002E-2</v>
      </c>
      <c r="R12" s="94">
        <v>0.32700000000000001</v>
      </c>
      <c r="T12" s="32">
        <f t="shared" si="2"/>
        <v>306493.91666666669</v>
      </c>
      <c r="U12" s="32">
        <f t="shared" si="1"/>
        <v>68.84</v>
      </c>
      <c r="V12" s="32">
        <f t="shared" si="1"/>
        <v>56.493333333333339</v>
      </c>
      <c r="W12" s="32">
        <f t="shared" si="1"/>
        <v>34.050000000000004</v>
      </c>
      <c r="X12" s="32">
        <f t="shared" si="1"/>
        <v>48.323333333333331</v>
      </c>
      <c r="Y12" s="32">
        <f t="shared" si="1"/>
        <v>0.36533333333333334</v>
      </c>
    </row>
    <row r="13" spans="2:25" x14ac:dyDescent="0.25">
      <c r="B13" s="3" t="s">
        <v>33</v>
      </c>
      <c r="C13" s="4">
        <f>AVERAGE(C4:C12)</f>
        <v>4461942.5455555553</v>
      </c>
      <c r="D13" s="4">
        <f>AVERAGE(D4:D12)</f>
        <v>4030910.9433333329</v>
      </c>
      <c r="E13" s="4">
        <f t="shared" ref="E13:R13" si="3">AVERAGE(E4:E12)</f>
        <v>6820687.3500000006</v>
      </c>
      <c r="F13" s="4">
        <f>AVERAGE(F4:F12)</f>
        <v>6448.3914444444445</v>
      </c>
      <c r="G13" s="4">
        <f t="shared" si="3"/>
        <v>23.921111111111106</v>
      </c>
      <c r="H13" s="4">
        <f t="shared" si="3"/>
        <v>15.205555555555557</v>
      </c>
      <c r="I13" s="4">
        <f t="shared" si="3"/>
        <v>10.10888888888889</v>
      </c>
      <c r="J13" s="4">
        <f t="shared" si="3"/>
        <v>6.333333333333333</v>
      </c>
      <c r="K13" s="4">
        <f t="shared" si="3"/>
        <v>0.50144444444444447</v>
      </c>
      <c r="L13" s="96">
        <f t="shared" si="3"/>
        <v>0.24433333333333332</v>
      </c>
      <c r="M13" s="4">
        <f t="shared" si="3"/>
        <v>0.1842222222222222</v>
      </c>
      <c r="N13" s="4">
        <f t="shared" si="3"/>
        <v>9.1111111111111115E-2</v>
      </c>
      <c r="O13" s="4">
        <f t="shared" si="3"/>
        <v>0.1631111111111111</v>
      </c>
      <c r="P13" s="4">
        <f t="shared" si="3"/>
        <v>1.1111111111111112E-4</v>
      </c>
      <c r="Q13" s="4">
        <f t="shared" si="3"/>
        <v>9.4444444444444445E-3</v>
      </c>
      <c r="R13" s="5">
        <f t="shared" si="3"/>
        <v>0.30733333333333335</v>
      </c>
    </row>
    <row r="14" spans="2:25" x14ac:dyDescent="0.25">
      <c r="C14" s="2"/>
      <c r="D14" s="2"/>
      <c r="E14" s="2"/>
      <c r="F14" s="2"/>
    </row>
    <row r="15" spans="2:25" x14ac:dyDescent="0.25">
      <c r="C15" s="2"/>
      <c r="D15" s="2"/>
      <c r="E15" s="2"/>
      <c r="F15" s="2"/>
    </row>
    <row r="16" spans="2:25" x14ac:dyDescent="0.25">
      <c r="C16" s="2"/>
      <c r="D16" s="2"/>
      <c r="E16" s="2"/>
      <c r="F16" s="2"/>
    </row>
    <row r="17" spans="2:18" x14ac:dyDescent="0.25">
      <c r="B17" s="106" t="s">
        <v>28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8"/>
    </row>
    <row r="18" spans="2:18" x14ac:dyDescent="0.25">
      <c r="B18" s="54" t="s">
        <v>9</v>
      </c>
      <c r="C18" s="97" t="s">
        <v>12</v>
      </c>
      <c r="D18" s="97" t="s">
        <v>10</v>
      </c>
      <c r="E18" s="97" t="s">
        <v>11</v>
      </c>
      <c r="F18" s="97" t="s">
        <v>13</v>
      </c>
      <c r="G18" s="97" t="s">
        <v>15</v>
      </c>
      <c r="H18" s="97" t="s">
        <v>14</v>
      </c>
      <c r="I18" s="97" t="s">
        <v>16</v>
      </c>
      <c r="J18" s="97" t="s">
        <v>29</v>
      </c>
      <c r="K18" s="97" t="s">
        <v>17</v>
      </c>
      <c r="L18" s="97" t="s">
        <v>25</v>
      </c>
      <c r="M18" s="97"/>
      <c r="N18" s="97"/>
      <c r="O18" s="97"/>
      <c r="P18" s="97"/>
      <c r="Q18" s="97"/>
      <c r="R18" s="99"/>
    </row>
    <row r="19" spans="2:18" x14ac:dyDescent="0.25">
      <c r="B19" s="55"/>
      <c r="C19" s="98"/>
      <c r="D19" s="98"/>
      <c r="E19" s="98"/>
      <c r="F19" s="98"/>
      <c r="G19" s="98"/>
      <c r="H19" s="98"/>
      <c r="I19" s="98"/>
      <c r="J19" s="98"/>
      <c r="K19" s="98"/>
      <c r="L19" s="56" t="s">
        <v>18</v>
      </c>
      <c r="M19" s="56" t="s">
        <v>19</v>
      </c>
      <c r="N19" s="56" t="s">
        <v>20</v>
      </c>
      <c r="O19" s="56" t="s">
        <v>21</v>
      </c>
      <c r="P19" s="56" t="s">
        <v>22</v>
      </c>
      <c r="Q19" s="56" t="s">
        <v>23</v>
      </c>
      <c r="R19" s="57" t="s">
        <v>24</v>
      </c>
    </row>
    <row r="20" spans="2:18" x14ac:dyDescent="0.25">
      <c r="B20" s="67" t="s">
        <v>0</v>
      </c>
      <c r="C20" s="7">
        <v>280.13</v>
      </c>
      <c r="D20" s="7">
        <v>146.71</v>
      </c>
      <c r="E20" s="7">
        <v>1737.92</v>
      </c>
      <c r="F20" s="6">
        <v>62.79</v>
      </c>
      <c r="G20" s="6">
        <v>37.51</v>
      </c>
      <c r="H20" s="6">
        <v>15.48</v>
      </c>
      <c r="I20" s="6">
        <v>15.28</v>
      </c>
      <c r="J20" s="6">
        <v>0.26</v>
      </c>
      <c r="K20" s="6">
        <v>0.248</v>
      </c>
      <c r="L20" s="68">
        <v>0.27700000000000002</v>
      </c>
      <c r="M20" s="69">
        <v>8.9999999999999993E-3</v>
      </c>
      <c r="N20" s="69">
        <v>5.8999999999999997E-2</v>
      </c>
      <c r="O20" s="69">
        <v>0.27800000000000002</v>
      </c>
      <c r="P20" s="69">
        <v>0</v>
      </c>
      <c r="Q20" s="69">
        <v>0</v>
      </c>
      <c r="R20" s="70">
        <v>0.377</v>
      </c>
    </row>
    <row r="21" spans="2:18" x14ac:dyDescent="0.25">
      <c r="B21" s="59" t="s">
        <v>1</v>
      </c>
      <c r="C21" s="9">
        <v>8332.57</v>
      </c>
      <c r="D21" s="9">
        <v>5835.17</v>
      </c>
      <c r="E21" s="9">
        <v>10763.1</v>
      </c>
      <c r="F21" s="9">
        <v>698.67</v>
      </c>
      <c r="G21" s="8">
        <v>80.61</v>
      </c>
      <c r="H21" s="8">
        <v>25.38</v>
      </c>
      <c r="I21" s="8">
        <v>24.07</v>
      </c>
      <c r="J21" s="8">
        <v>1.75</v>
      </c>
      <c r="K21" s="8">
        <v>0.34300000000000003</v>
      </c>
      <c r="L21" s="71">
        <v>0.23899999999999999</v>
      </c>
      <c r="M21" s="72">
        <v>0.11700000000000001</v>
      </c>
      <c r="N21" s="72">
        <v>0.14399999999999999</v>
      </c>
      <c r="O21" s="72">
        <v>0.24</v>
      </c>
      <c r="P21" s="72">
        <v>0</v>
      </c>
      <c r="Q21" s="72">
        <v>2E-3</v>
      </c>
      <c r="R21" s="73">
        <v>0.25800000000000001</v>
      </c>
    </row>
    <row r="22" spans="2:18" x14ac:dyDescent="0.25">
      <c r="B22" s="60" t="s">
        <v>2</v>
      </c>
      <c r="C22" s="11">
        <v>0.84</v>
      </c>
      <c r="D22" s="11">
        <v>0.72</v>
      </c>
      <c r="E22" s="11">
        <v>4.53</v>
      </c>
      <c r="F22" s="11">
        <v>125.78</v>
      </c>
      <c r="G22" s="10">
        <v>112.43</v>
      </c>
      <c r="H22" s="10">
        <v>30.22</v>
      </c>
      <c r="I22" s="10">
        <v>29.7</v>
      </c>
      <c r="J22" s="10">
        <v>0.9</v>
      </c>
      <c r="K22" s="10">
        <v>0.33600000000000002</v>
      </c>
      <c r="L22" s="74">
        <v>0.371</v>
      </c>
      <c r="M22" s="75">
        <v>0.55200000000000005</v>
      </c>
      <c r="N22" s="75">
        <v>3.0000000000000001E-3</v>
      </c>
      <c r="O22" s="75">
        <v>6.0000000000000001E-3</v>
      </c>
      <c r="P22" s="75">
        <v>0</v>
      </c>
      <c r="Q22" s="75">
        <v>0</v>
      </c>
      <c r="R22" s="76">
        <v>6.7000000000000004E-2</v>
      </c>
    </row>
    <row r="23" spans="2:18" x14ac:dyDescent="0.25">
      <c r="B23" s="61" t="s">
        <v>3</v>
      </c>
      <c r="C23" s="13">
        <v>370806.82</v>
      </c>
      <c r="D23" s="13">
        <v>40076.04</v>
      </c>
      <c r="E23" s="13">
        <v>143664.65</v>
      </c>
      <c r="F23" s="13">
        <v>38.43</v>
      </c>
      <c r="G23" s="12">
        <v>38.43</v>
      </c>
      <c r="H23" s="12">
        <v>10.06</v>
      </c>
      <c r="I23" s="12">
        <v>10.06</v>
      </c>
      <c r="J23" s="12">
        <v>0</v>
      </c>
      <c r="K23" s="12">
        <v>0.95399999999999996</v>
      </c>
      <c r="L23" s="77">
        <v>0.03</v>
      </c>
      <c r="M23" s="78">
        <v>0.187</v>
      </c>
      <c r="N23" s="78">
        <v>0.57799999999999996</v>
      </c>
      <c r="O23" s="78">
        <v>0.189</v>
      </c>
      <c r="P23" s="78">
        <v>0</v>
      </c>
      <c r="Q23" s="78">
        <v>0</v>
      </c>
      <c r="R23" s="79">
        <v>1.6E-2</v>
      </c>
    </row>
    <row r="24" spans="2:18" x14ac:dyDescent="0.25">
      <c r="B24" s="62" t="s">
        <v>4</v>
      </c>
      <c r="C24" s="21">
        <v>56971.49</v>
      </c>
      <c r="D24" s="21">
        <v>5887.18</v>
      </c>
      <c r="E24" s="21">
        <v>11659.58</v>
      </c>
      <c r="F24" s="21">
        <v>148.83000000000001</v>
      </c>
      <c r="G24" s="20">
        <v>11.91</v>
      </c>
      <c r="H24" s="20">
        <v>5.94</v>
      </c>
      <c r="I24" s="20">
        <v>5.84</v>
      </c>
      <c r="J24" s="20">
        <v>0.11</v>
      </c>
      <c r="K24" s="20">
        <v>0.77500000000000002</v>
      </c>
      <c r="L24" s="80">
        <v>0.27600000000000002</v>
      </c>
      <c r="M24" s="81">
        <v>0.52900000000000003</v>
      </c>
      <c r="N24" s="81">
        <v>0</v>
      </c>
      <c r="O24" s="81">
        <v>0</v>
      </c>
      <c r="P24" s="81">
        <v>0</v>
      </c>
      <c r="Q24" s="81">
        <v>2E-3</v>
      </c>
      <c r="R24" s="82">
        <v>0.193</v>
      </c>
    </row>
    <row r="25" spans="2:18" x14ac:dyDescent="0.25">
      <c r="B25" s="63" t="s">
        <v>5</v>
      </c>
      <c r="C25" s="17">
        <v>31618.240000000002</v>
      </c>
      <c r="D25" s="17">
        <v>15296.97</v>
      </c>
      <c r="E25" s="17">
        <v>43051.87</v>
      </c>
      <c r="F25" s="17">
        <v>5132.5</v>
      </c>
      <c r="G25" s="16">
        <v>42.15</v>
      </c>
      <c r="H25" s="16">
        <v>15.69</v>
      </c>
      <c r="I25" s="16">
        <v>14.41</v>
      </c>
      <c r="J25" s="16">
        <v>1.56</v>
      </c>
      <c r="K25" s="16">
        <v>0.13900000000000001</v>
      </c>
      <c r="L25" s="83">
        <v>0.34399999999999997</v>
      </c>
      <c r="M25" s="84">
        <v>0.02</v>
      </c>
      <c r="N25" s="84">
        <v>4.2999999999999997E-2</v>
      </c>
      <c r="O25" s="84">
        <v>2.4E-2</v>
      </c>
      <c r="P25" s="84">
        <v>0</v>
      </c>
      <c r="Q25" s="84">
        <v>0</v>
      </c>
      <c r="R25" s="85">
        <v>0.56899999999999995</v>
      </c>
    </row>
    <row r="26" spans="2:18" x14ac:dyDescent="0.25">
      <c r="B26" s="64" t="s">
        <v>6</v>
      </c>
      <c r="C26" s="15">
        <v>67.84</v>
      </c>
      <c r="D26" s="15">
        <v>27.28</v>
      </c>
      <c r="E26" s="15">
        <v>496.9</v>
      </c>
      <c r="F26" s="15">
        <v>439.5</v>
      </c>
      <c r="G26" s="14">
        <v>25.26</v>
      </c>
      <c r="H26" s="14">
        <v>19.18</v>
      </c>
      <c r="I26" s="14">
        <v>10.35</v>
      </c>
      <c r="J26" s="14">
        <v>10.44</v>
      </c>
      <c r="K26" s="14">
        <v>0.64200000000000002</v>
      </c>
      <c r="L26" s="86">
        <v>0.27100000000000002</v>
      </c>
      <c r="M26" s="87">
        <v>0.27900000000000003</v>
      </c>
      <c r="N26" s="87">
        <v>0.30299999999999999</v>
      </c>
      <c r="O26" s="87">
        <v>1.4E-2</v>
      </c>
      <c r="P26" s="87">
        <v>0</v>
      </c>
      <c r="Q26" s="87">
        <v>0</v>
      </c>
      <c r="R26" s="88">
        <v>0.13200000000000001</v>
      </c>
    </row>
    <row r="27" spans="2:18" x14ac:dyDescent="0.25">
      <c r="B27" s="65" t="s">
        <v>7</v>
      </c>
      <c r="C27" s="23">
        <v>4350.96</v>
      </c>
      <c r="D27" s="23">
        <v>1318.22</v>
      </c>
      <c r="E27" s="23">
        <v>2631.08</v>
      </c>
      <c r="F27" s="23">
        <v>47.4</v>
      </c>
      <c r="G27" s="22">
        <v>39.65</v>
      </c>
      <c r="H27" s="22">
        <v>15.21</v>
      </c>
      <c r="I27" s="22">
        <v>14.91</v>
      </c>
      <c r="J27" s="22">
        <v>0.31</v>
      </c>
      <c r="K27" s="22">
        <v>0.74199999999999999</v>
      </c>
      <c r="L27" s="89">
        <v>0.14399999999999999</v>
      </c>
      <c r="M27" s="90">
        <v>0.222</v>
      </c>
      <c r="N27" s="90">
        <v>0.22500000000000001</v>
      </c>
      <c r="O27" s="90">
        <v>0.30199999999999999</v>
      </c>
      <c r="P27" s="90">
        <v>0</v>
      </c>
      <c r="Q27" s="90">
        <v>0</v>
      </c>
      <c r="R27" s="91">
        <v>0.108</v>
      </c>
    </row>
    <row r="28" spans="2:18" x14ac:dyDescent="0.25">
      <c r="B28" s="66" t="s">
        <v>8</v>
      </c>
      <c r="C28" s="19">
        <v>15665.3</v>
      </c>
      <c r="D28" s="19">
        <v>20080.169999999998</v>
      </c>
      <c r="E28" s="19">
        <v>73211.990000000005</v>
      </c>
      <c r="F28" s="19">
        <v>914272.68</v>
      </c>
      <c r="G28" s="18">
        <v>95.43</v>
      </c>
      <c r="H28" s="18">
        <v>94.78</v>
      </c>
      <c r="I28" s="18">
        <v>59.51</v>
      </c>
      <c r="J28" s="18">
        <v>87.31</v>
      </c>
      <c r="K28" s="18">
        <v>0.46100000000000002</v>
      </c>
      <c r="L28" s="92">
        <v>0.17499999999999999</v>
      </c>
      <c r="M28" s="93">
        <v>5.3999999999999999E-2</v>
      </c>
      <c r="N28" s="93">
        <v>0.45500000000000002</v>
      </c>
      <c r="O28" s="93">
        <v>0.14599999999999999</v>
      </c>
      <c r="P28" s="93">
        <v>1E-3</v>
      </c>
      <c r="Q28" s="93">
        <v>0</v>
      </c>
      <c r="R28" s="94">
        <v>0.16900000000000001</v>
      </c>
    </row>
    <row r="29" spans="2:18" x14ac:dyDescent="0.25">
      <c r="B29" s="3" t="s">
        <v>33</v>
      </c>
      <c r="C29" s="4">
        <f>AVERAGE(C20:C28)</f>
        <v>54232.687777777777</v>
      </c>
      <c r="D29" s="4">
        <f t="shared" ref="D29:R29" si="4">AVERAGE(D20:D28)</f>
        <v>9852.05111111111</v>
      </c>
      <c r="E29" s="4">
        <f t="shared" si="4"/>
        <v>31913.513333333325</v>
      </c>
      <c r="F29" s="4">
        <f t="shared" si="4"/>
        <v>102329.62000000001</v>
      </c>
      <c r="G29" s="4">
        <f t="shared" si="4"/>
        <v>53.708888888888886</v>
      </c>
      <c r="H29" s="4">
        <f t="shared" si="4"/>
        <v>25.771111111111111</v>
      </c>
      <c r="I29" s="4">
        <f t="shared" si="4"/>
        <v>20.45888888888889</v>
      </c>
      <c r="J29" s="4">
        <f t="shared" si="4"/>
        <v>11.404444444444444</v>
      </c>
      <c r="K29" s="4">
        <f t="shared" si="4"/>
        <v>0.51555555555555566</v>
      </c>
      <c r="L29" s="96">
        <f t="shared" si="4"/>
        <v>0.23633333333333331</v>
      </c>
      <c r="M29" s="4">
        <f t="shared" si="4"/>
        <v>0.21877777777777779</v>
      </c>
      <c r="N29" s="4">
        <f t="shared" si="4"/>
        <v>0.20111111111111113</v>
      </c>
      <c r="O29" s="4">
        <f t="shared" si="4"/>
        <v>0.13322222222222224</v>
      </c>
      <c r="P29" s="4">
        <f t="shared" si="4"/>
        <v>1.1111111111111112E-4</v>
      </c>
      <c r="Q29" s="4">
        <f t="shared" si="4"/>
        <v>4.4444444444444447E-4</v>
      </c>
      <c r="R29" s="5">
        <f t="shared" si="4"/>
        <v>0.2098888888888889</v>
      </c>
    </row>
    <row r="30" spans="2:18" x14ac:dyDescent="0.25">
      <c r="C30" s="2"/>
      <c r="D30" s="2"/>
      <c r="E30" s="2"/>
      <c r="F30" s="2"/>
    </row>
    <row r="31" spans="2:18" x14ac:dyDescent="0.25">
      <c r="C31" s="2"/>
      <c r="D31" s="2"/>
      <c r="E31" s="2"/>
      <c r="F31" s="2"/>
    </row>
    <row r="32" spans="2:18" x14ac:dyDescent="0.25">
      <c r="C32" s="2"/>
      <c r="D32" s="2"/>
      <c r="E32" s="2"/>
      <c r="F32" s="2"/>
    </row>
    <row r="33" spans="2:18" x14ac:dyDescent="0.25">
      <c r="B33" s="106" t="s">
        <v>27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8"/>
    </row>
    <row r="34" spans="2:18" x14ac:dyDescent="0.25">
      <c r="B34" s="54" t="s">
        <v>9</v>
      </c>
      <c r="C34" s="97" t="s">
        <v>12</v>
      </c>
      <c r="D34" s="97" t="s">
        <v>10</v>
      </c>
      <c r="E34" s="97" t="s">
        <v>11</v>
      </c>
      <c r="F34" s="97" t="s">
        <v>13</v>
      </c>
      <c r="G34" s="97" t="s">
        <v>15</v>
      </c>
      <c r="H34" s="97" t="s">
        <v>14</v>
      </c>
      <c r="I34" s="97" t="s">
        <v>16</v>
      </c>
      <c r="J34" s="97" t="s">
        <v>29</v>
      </c>
      <c r="K34" s="97" t="s">
        <v>17</v>
      </c>
      <c r="L34" s="97" t="s">
        <v>25</v>
      </c>
      <c r="M34" s="97"/>
      <c r="N34" s="97"/>
      <c r="O34" s="97"/>
      <c r="P34" s="97"/>
      <c r="Q34" s="97"/>
      <c r="R34" s="99"/>
    </row>
    <row r="35" spans="2:18" x14ac:dyDescent="0.25">
      <c r="B35" s="55"/>
      <c r="C35" s="98"/>
      <c r="D35" s="98"/>
      <c r="E35" s="98"/>
      <c r="F35" s="98"/>
      <c r="G35" s="98"/>
      <c r="H35" s="98"/>
      <c r="I35" s="98"/>
      <c r="J35" s="98"/>
      <c r="K35" s="98"/>
      <c r="L35" s="56" t="s">
        <v>18</v>
      </c>
      <c r="M35" s="56" t="s">
        <v>19</v>
      </c>
      <c r="N35" s="56" t="s">
        <v>20</v>
      </c>
      <c r="O35" s="56" t="s">
        <v>21</v>
      </c>
      <c r="P35" s="56" t="s">
        <v>22</v>
      </c>
      <c r="Q35" s="56" t="s">
        <v>23</v>
      </c>
      <c r="R35" s="57" t="s">
        <v>24</v>
      </c>
    </row>
    <row r="36" spans="2:18" x14ac:dyDescent="0.25">
      <c r="B36" s="58" t="s">
        <v>0</v>
      </c>
      <c r="C36" s="6">
        <v>55.5</v>
      </c>
      <c r="D36" s="6">
        <v>28.98</v>
      </c>
      <c r="E36" s="6">
        <v>233.15</v>
      </c>
      <c r="F36" s="6">
        <v>172.53</v>
      </c>
      <c r="G36" s="6">
        <v>121.62</v>
      </c>
      <c r="H36" s="6">
        <v>31.59</v>
      </c>
      <c r="I36" s="6">
        <v>29.98</v>
      </c>
      <c r="J36" s="6">
        <v>2.78</v>
      </c>
      <c r="K36" s="6">
        <v>0.36799999999999999</v>
      </c>
      <c r="L36" s="68">
        <v>0.34699999999999998</v>
      </c>
      <c r="M36" s="69">
        <v>8.0000000000000002E-3</v>
      </c>
      <c r="N36" s="69">
        <v>0</v>
      </c>
      <c r="O36" s="69">
        <v>0.2</v>
      </c>
      <c r="P36" s="69">
        <v>0</v>
      </c>
      <c r="Q36" s="69">
        <v>0</v>
      </c>
      <c r="R36" s="70">
        <v>0.44500000000000001</v>
      </c>
    </row>
    <row r="37" spans="2:18" x14ac:dyDescent="0.25">
      <c r="B37" s="59" t="s">
        <v>1</v>
      </c>
      <c r="C37" s="9">
        <v>7326.26</v>
      </c>
      <c r="D37" s="9">
        <v>6542.02</v>
      </c>
      <c r="E37" s="9">
        <v>14009.18</v>
      </c>
      <c r="F37" s="9">
        <v>3604.14</v>
      </c>
      <c r="G37" s="8">
        <v>54.6</v>
      </c>
      <c r="H37" s="8">
        <v>46.14</v>
      </c>
      <c r="I37" s="8">
        <v>26.47</v>
      </c>
      <c r="J37" s="8">
        <v>28.61</v>
      </c>
      <c r="K37" s="8">
        <v>0.3</v>
      </c>
      <c r="L37" s="71">
        <v>0.26800000000000002</v>
      </c>
      <c r="M37" s="72">
        <v>0.16800000000000001</v>
      </c>
      <c r="N37" s="72">
        <v>0.28599999999999998</v>
      </c>
      <c r="O37" s="72">
        <v>0</v>
      </c>
      <c r="P37" s="72">
        <v>0</v>
      </c>
      <c r="Q37" s="72">
        <v>1.2E-2</v>
      </c>
      <c r="R37" s="73">
        <v>0.26500000000000001</v>
      </c>
    </row>
    <row r="38" spans="2:18" x14ac:dyDescent="0.25">
      <c r="B38" s="60" t="s">
        <v>2</v>
      </c>
      <c r="C38" s="11">
        <v>508.58</v>
      </c>
      <c r="D38" s="11">
        <v>526.98</v>
      </c>
      <c r="E38" s="11">
        <v>2765.01</v>
      </c>
      <c r="F38" s="11">
        <v>397.6</v>
      </c>
      <c r="G38" s="10">
        <v>157.54</v>
      </c>
      <c r="H38" s="10">
        <v>41.89</v>
      </c>
      <c r="I38" s="10">
        <v>34.479999999999997</v>
      </c>
      <c r="J38" s="10">
        <v>13.61</v>
      </c>
      <c r="K38" s="10">
        <v>-0.249</v>
      </c>
      <c r="L38" s="74">
        <v>0.23300000000000001</v>
      </c>
      <c r="M38" s="75">
        <v>0</v>
      </c>
      <c r="N38" s="75">
        <v>0</v>
      </c>
      <c r="O38" s="75">
        <v>5.8999999999999997E-2</v>
      </c>
      <c r="P38" s="75">
        <v>0</v>
      </c>
      <c r="Q38" s="75">
        <v>0</v>
      </c>
      <c r="R38" s="76">
        <v>0.70899999999999996</v>
      </c>
    </row>
    <row r="39" spans="2:18" x14ac:dyDescent="0.25">
      <c r="B39" s="61" t="s">
        <v>3</v>
      </c>
      <c r="C39" s="13">
        <v>56.88</v>
      </c>
      <c r="D39" s="13">
        <v>30.68</v>
      </c>
      <c r="E39" s="13">
        <v>56.7</v>
      </c>
      <c r="F39" s="13">
        <v>200.82</v>
      </c>
      <c r="G39" s="12">
        <v>56.49</v>
      </c>
      <c r="H39" s="12">
        <v>24.96</v>
      </c>
      <c r="I39" s="12">
        <v>21.34</v>
      </c>
      <c r="J39" s="12">
        <v>5.17</v>
      </c>
      <c r="K39" s="12">
        <v>0.38900000000000001</v>
      </c>
      <c r="L39" s="77">
        <v>0.26800000000000002</v>
      </c>
      <c r="M39" s="78">
        <v>8.9999999999999993E-3</v>
      </c>
      <c r="N39" s="78">
        <v>0.48799999999999999</v>
      </c>
      <c r="O39" s="78">
        <v>8.9999999999999993E-3</v>
      </c>
      <c r="P39" s="78">
        <v>0</v>
      </c>
      <c r="Q39" s="78">
        <v>0</v>
      </c>
      <c r="R39" s="79">
        <v>0.22600000000000001</v>
      </c>
    </row>
    <row r="40" spans="2:18" x14ac:dyDescent="0.25">
      <c r="B40" s="62" t="s">
        <v>4</v>
      </c>
      <c r="C40" s="21">
        <v>248747.86</v>
      </c>
      <c r="D40" s="21">
        <v>20224.599999999999</v>
      </c>
      <c r="E40" s="21">
        <v>39790.949999999997</v>
      </c>
      <c r="F40" s="21">
        <v>84.26</v>
      </c>
      <c r="G40" s="20">
        <v>58.15</v>
      </c>
      <c r="H40" s="20">
        <v>17.79</v>
      </c>
      <c r="I40" s="20">
        <v>16.739999999999998</v>
      </c>
      <c r="J40" s="20">
        <v>1.45</v>
      </c>
      <c r="K40" s="20">
        <v>0.97299999999999998</v>
      </c>
      <c r="L40" s="80">
        <v>1E-3</v>
      </c>
      <c r="M40" s="81">
        <v>2E-3</v>
      </c>
      <c r="N40" s="81">
        <v>0.59699999999999998</v>
      </c>
      <c r="O40" s="81">
        <v>0.39800000000000002</v>
      </c>
      <c r="P40" s="81">
        <v>0</v>
      </c>
      <c r="Q40" s="81">
        <v>0</v>
      </c>
      <c r="R40" s="82">
        <v>1E-3</v>
      </c>
    </row>
    <row r="41" spans="2:18" x14ac:dyDescent="0.25">
      <c r="B41" s="63" t="s">
        <v>5</v>
      </c>
      <c r="C41" s="17">
        <v>14.7</v>
      </c>
      <c r="D41" s="17">
        <v>2.6</v>
      </c>
      <c r="E41" s="17">
        <v>6.37</v>
      </c>
      <c r="F41" s="17">
        <v>20.11</v>
      </c>
      <c r="G41" s="16">
        <v>20.11</v>
      </c>
      <c r="H41" s="16">
        <v>9.39</v>
      </c>
      <c r="I41" s="16">
        <v>9.39</v>
      </c>
      <c r="J41" s="16">
        <v>0</v>
      </c>
      <c r="K41" s="16">
        <v>0.93300000000000005</v>
      </c>
      <c r="L41" s="83">
        <v>0.09</v>
      </c>
      <c r="M41" s="84">
        <v>8.9999999999999993E-3</v>
      </c>
      <c r="N41" s="84">
        <v>7.0000000000000001E-3</v>
      </c>
      <c r="O41" s="84">
        <v>0.84</v>
      </c>
      <c r="P41" s="84">
        <v>0</v>
      </c>
      <c r="Q41" s="84">
        <v>0</v>
      </c>
      <c r="R41" s="85">
        <v>5.3999999999999999E-2</v>
      </c>
    </row>
    <row r="42" spans="2:18" x14ac:dyDescent="0.25">
      <c r="B42" s="64" t="s">
        <v>6</v>
      </c>
      <c r="C42" s="15">
        <v>17.149999999999999</v>
      </c>
      <c r="D42" s="15">
        <v>8.8800000000000008</v>
      </c>
      <c r="E42" s="15">
        <v>255.24</v>
      </c>
      <c r="F42" s="15">
        <v>26.06</v>
      </c>
      <c r="G42" s="14">
        <v>25.31</v>
      </c>
      <c r="H42" s="14">
        <v>11.85</v>
      </c>
      <c r="I42" s="14">
        <v>11.83</v>
      </c>
      <c r="J42" s="14">
        <v>0.02</v>
      </c>
      <c r="K42" s="14">
        <v>0.34699999999999998</v>
      </c>
      <c r="L42" s="86">
        <v>0.17799999999999999</v>
      </c>
      <c r="M42" s="87">
        <v>3.0000000000000001E-3</v>
      </c>
      <c r="N42" s="87">
        <v>6.0000000000000001E-3</v>
      </c>
      <c r="O42" s="87">
        <v>0.214</v>
      </c>
      <c r="P42" s="87">
        <v>0</v>
      </c>
      <c r="Q42" s="87">
        <v>0</v>
      </c>
      <c r="R42" s="88">
        <v>0.59899999999999998</v>
      </c>
    </row>
    <row r="43" spans="2:18" x14ac:dyDescent="0.25">
      <c r="B43" s="65" t="s">
        <v>7</v>
      </c>
      <c r="C43" s="23">
        <v>5203.42</v>
      </c>
      <c r="D43" s="23">
        <v>1127.6400000000001</v>
      </c>
      <c r="E43" s="23">
        <v>2732.36</v>
      </c>
      <c r="F43" s="23">
        <v>3797.83</v>
      </c>
      <c r="G43" s="22">
        <v>44.64</v>
      </c>
      <c r="H43" s="22">
        <v>40.18</v>
      </c>
      <c r="I43" s="22">
        <v>21.53</v>
      </c>
      <c r="J43" s="22">
        <v>24.43</v>
      </c>
      <c r="K43" s="22">
        <v>0.90200000000000002</v>
      </c>
      <c r="L43" s="89">
        <v>6.3E-2</v>
      </c>
      <c r="M43" s="90">
        <v>0.20200000000000001</v>
      </c>
      <c r="N43" s="90">
        <v>0.70099999999999996</v>
      </c>
      <c r="O43" s="90">
        <v>0</v>
      </c>
      <c r="P43" s="90">
        <v>0</v>
      </c>
      <c r="Q43" s="90">
        <v>0</v>
      </c>
      <c r="R43" s="91">
        <v>3.3000000000000002E-2</v>
      </c>
    </row>
    <row r="44" spans="2:18" x14ac:dyDescent="0.25">
      <c r="B44" s="66" t="s">
        <v>8</v>
      </c>
      <c r="C44" s="19">
        <v>1994.08</v>
      </c>
      <c r="D44" s="19">
        <v>2500.34</v>
      </c>
      <c r="E44" s="19">
        <v>4103.7</v>
      </c>
      <c r="F44" s="19">
        <v>5090.0200000000004</v>
      </c>
      <c r="G44" s="18">
        <v>109.33</v>
      </c>
      <c r="H44" s="18">
        <v>73.55</v>
      </c>
      <c r="I44" s="18">
        <v>41.96</v>
      </c>
      <c r="J44" s="18">
        <v>57.16</v>
      </c>
      <c r="K44" s="18">
        <v>0.161</v>
      </c>
      <c r="L44" s="92">
        <v>0.27200000000000002</v>
      </c>
      <c r="M44" s="93">
        <v>0.41199999999999998</v>
      </c>
      <c r="N44" s="93">
        <v>0.11</v>
      </c>
      <c r="O44" s="93">
        <v>2E-3</v>
      </c>
      <c r="P44" s="93">
        <v>0</v>
      </c>
      <c r="Q44" s="93">
        <v>0</v>
      </c>
      <c r="R44" s="94">
        <v>0.20399999999999999</v>
      </c>
    </row>
    <row r="45" spans="2:18" x14ac:dyDescent="0.25">
      <c r="B45" s="3" t="s">
        <v>33</v>
      </c>
      <c r="C45" s="4">
        <f>AVERAGE(C36:C44)</f>
        <v>29324.936666666665</v>
      </c>
      <c r="D45" s="4">
        <f t="shared" ref="D45:R45" si="5">AVERAGE(D36:D44)</f>
        <v>3443.6355555555551</v>
      </c>
      <c r="E45" s="4">
        <f t="shared" si="5"/>
        <v>7105.8511111111111</v>
      </c>
      <c r="F45" s="4">
        <f t="shared" si="5"/>
        <v>1488.1522222222222</v>
      </c>
      <c r="G45" s="52">
        <f t="shared" si="5"/>
        <v>71.976666666666674</v>
      </c>
      <c r="H45" s="52">
        <f t="shared" si="5"/>
        <v>33.037777777777777</v>
      </c>
      <c r="I45" s="52">
        <f t="shared" si="5"/>
        <v>23.746666666666673</v>
      </c>
      <c r="J45" s="52">
        <f t="shared" si="5"/>
        <v>14.803333333333335</v>
      </c>
      <c r="K45" s="52">
        <f t="shared" si="5"/>
        <v>0.4582222222222222</v>
      </c>
      <c r="L45" s="95">
        <f t="shared" si="5"/>
        <v>0.19111111111111112</v>
      </c>
      <c r="M45" s="52">
        <f t="shared" si="5"/>
        <v>9.0333333333333321E-2</v>
      </c>
      <c r="N45" s="52">
        <f t="shared" si="5"/>
        <v>0.24388888888888888</v>
      </c>
      <c r="O45" s="52">
        <f t="shared" si="5"/>
        <v>0.19133333333333333</v>
      </c>
      <c r="P45" s="52">
        <f t="shared" si="5"/>
        <v>0</v>
      </c>
      <c r="Q45" s="52">
        <f t="shared" si="5"/>
        <v>1.3333333333333333E-3</v>
      </c>
      <c r="R45" s="53">
        <f t="shared" si="5"/>
        <v>0.28177777777777779</v>
      </c>
    </row>
    <row r="48" spans="2:18" x14ac:dyDescent="0.25">
      <c r="B48" t="s">
        <v>35</v>
      </c>
    </row>
    <row r="49" spans="2:2" x14ac:dyDescent="0.25">
      <c r="B49" t="s">
        <v>36</v>
      </c>
    </row>
    <row r="50" spans="2:2" x14ac:dyDescent="0.25">
      <c r="B50" t="s">
        <v>37</v>
      </c>
    </row>
    <row r="51" spans="2:2" x14ac:dyDescent="0.25">
      <c r="B51" t="s">
        <v>31</v>
      </c>
    </row>
    <row r="52" spans="2:2" x14ac:dyDescent="0.25">
      <c r="B52" t="s">
        <v>32</v>
      </c>
    </row>
    <row r="53" spans="2:2" x14ac:dyDescent="0.25">
      <c r="B53" t="s">
        <v>30</v>
      </c>
    </row>
    <row r="54" spans="2:2" x14ac:dyDescent="0.25">
      <c r="B54" t="s">
        <v>38</v>
      </c>
    </row>
  </sheetData>
  <mergeCells count="40">
    <mergeCell ref="D2:D3"/>
    <mergeCell ref="E2:E3"/>
    <mergeCell ref="F2:F3"/>
    <mergeCell ref="G2:G3"/>
    <mergeCell ref="H2:H3"/>
    <mergeCell ref="I2:I3"/>
    <mergeCell ref="J2:J3"/>
    <mergeCell ref="K2:K3"/>
    <mergeCell ref="H18:H19"/>
    <mergeCell ref="I18:I19"/>
    <mergeCell ref="J18:J19"/>
    <mergeCell ref="K18:K19"/>
    <mergeCell ref="H34:H35"/>
    <mergeCell ref="C18:C19"/>
    <mergeCell ref="D18:D19"/>
    <mergeCell ref="E18:E19"/>
    <mergeCell ref="F18:F19"/>
    <mergeCell ref="G18:G19"/>
    <mergeCell ref="B33:R33"/>
    <mergeCell ref="C34:C35"/>
    <mergeCell ref="D34:D35"/>
    <mergeCell ref="E34:E35"/>
    <mergeCell ref="F34:F35"/>
    <mergeCell ref="G34:G35"/>
    <mergeCell ref="W2:W3"/>
    <mergeCell ref="X2:X3"/>
    <mergeCell ref="Y2:Y3"/>
    <mergeCell ref="T1:Y1"/>
    <mergeCell ref="I34:I35"/>
    <mergeCell ref="J34:J35"/>
    <mergeCell ref="K34:K35"/>
    <mergeCell ref="T2:T3"/>
    <mergeCell ref="U2:U3"/>
    <mergeCell ref="V2:V3"/>
    <mergeCell ref="L2:R2"/>
    <mergeCell ref="B1:R1"/>
    <mergeCell ref="B17:R17"/>
    <mergeCell ref="L18:R18"/>
    <mergeCell ref="L34:R34"/>
    <mergeCell ref="C2:C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workbookViewId="0">
      <selection activeCell="T4" sqref="T4"/>
    </sheetView>
  </sheetViews>
  <sheetFormatPr defaultRowHeight="15" x14ac:dyDescent="0.25"/>
  <cols>
    <col min="2" max="2" width="32" customWidth="1"/>
    <col min="3" max="3" width="14.42578125" customWidth="1"/>
    <col min="4" max="4" width="10.42578125" customWidth="1"/>
    <col min="5" max="5" width="11.5703125" customWidth="1"/>
    <col min="6" max="6" width="11.85546875" customWidth="1"/>
    <col min="7" max="7" width="21.140625" customWidth="1"/>
    <col min="8" max="8" width="15.42578125" customWidth="1"/>
    <col min="9" max="9" width="21.140625" customWidth="1"/>
    <col min="10" max="10" width="13.7109375" customWidth="1"/>
    <col min="11" max="11" width="9.7109375" customWidth="1"/>
    <col min="12" max="12" width="10" customWidth="1"/>
    <col min="13" max="13" width="10.5703125" customWidth="1"/>
    <col min="14" max="14" width="13.7109375" bestFit="1" customWidth="1"/>
    <col min="15" max="15" width="11.5703125" customWidth="1"/>
    <col min="16" max="16" width="12.85546875" customWidth="1"/>
    <col min="17" max="17" width="9.85546875" customWidth="1"/>
    <col min="18" max="18" width="13.7109375" bestFit="1" customWidth="1"/>
    <col min="20" max="20" width="9" customWidth="1"/>
    <col min="21" max="21" width="20.5703125" customWidth="1"/>
    <col min="22" max="22" width="12.7109375" customWidth="1"/>
    <col min="23" max="23" width="20.7109375" customWidth="1"/>
    <col min="24" max="24" width="15.42578125" customWidth="1"/>
  </cols>
  <sheetData>
    <row r="1" spans="2:25" x14ac:dyDescent="0.25">
      <c r="B1" s="110" t="s">
        <v>26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T1" s="109" t="s">
        <v>34</v>
      </c>
      <c r="U1" s="109"/>
      <c r="V1" s="109"/>
      <c r="W1" s="109"/>
      <c r="X1" s="109"/>
      <c r="Y1" s="109"/>
    </row>
    <row r="2" spans="2:25" x14ac:dyDescent="0.25">
      <c r="B2" s="1" t="s">
        <v>9</v>
      </c>
      <c r="C2" s="109" t="s">
        <v>12</v>
      </c>
      <c r="D2" s="109" t="s">
        <v>10</v>
      </c>
      <c r="E2" s="109" t="s">
        <v>11</v>
      </c>
      <c r="F2" s="109" t="s">
        <v>13</v>
      </c>
      <c r="G2" s="109" t="s">
        <v>15</v>
      </c>
      <c r="H2" s="109" t="s">
        <v>14</v>
      </c>
      <c r="I2" s="109" t="s">
        <v>16</v>
      </c>
      <c r="J2" s="109" t="s">
        <v>29</v>
      </c>
      <c r="K2" s="109" t="s">
        <v>17</v>
      </c>
      <c r="L2" s="109" t="s">
        <v>25</v>
      </c>
      <c r="M2" s="109"/>
      <c r="N2" s="109"/>
      <c r="O2" s="109"/>
      <c r="P2" s="109"/>
      <c r="Q2" s="109"/>
      <c r="R2" s="109"/>
      <c r="T2" s="109" t="s">
        <v>13</v>
      </c>
      <c r="U2" s="109" t="s">
        <v>15</v>
      </c>
      <c r="V2" s="109" t="s">
        <v>14</v>
      </c>
      <c r="W2" s="109" t="s">
        <v>16</v>
      </c>
      <c r="X2" s="109" t="s">
        <v>29</v>
      </c>
      <c r="Y2" s="109" t="s">
        <v>17</v>
      </c>
    </row>
    <row r="3" spans="2:25" x14ac:dyDescent="0.25">
      <c r="C3" s="109"/>
      <c r="D3" s="109"/>
      <c r="E3" s="109"/>
      <c r="F3" s="109"/>
      <c r="G3" s="109"/>
      <c r="H3" s="109"/>
      <c r="I3" s="109"/>
      <c r="J3" s="109"/>
      <c r="K3" s="109"/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T3" s="109"/>
      <c r="U3" s="109"/>
      <c r="V3" s="109"/>
      <c r="W3" s="109"/>
      <c r="X3" s="109"/>
      <c r="Y3" s="109"/>
    </row>
    <row r="4" spans="2:25" x14ac:dyDescent="0.25">
      <c r="B4" s="6" t="s">
        <v>0</v>
      </c>
      <c r="C4" s="33">
        <v>6.3</v>
      </c>
      <c r="D4" s="33">
        <v>0.16</v>
      </c>
      <c r="E4" s="33">
        <v>0.34</v>
      </c>
      <c r="F4" s="33">
        <v>2.96</v>
      </c>
      <c r="G4" s="33">
        <v>2.96</v>
      </c>
      <c r="H4" s="33">
        <v>1.45</v>
      </c>
      <c r="I4" s="33">
        <v>1.45</v>
      </c>
      <c r="J4" s="33">
        <v>0</v>
      </c>
      <c r="K4" s="33">
        <v>0.90800000000000003</v>
      </c>
      <c r="L4" s="33">
        <v>0.154</v>
      </c>
      <c r="M4" s="33">
        <v>5.0000000000000001E-3</v>
      </c>
      <c r="N4" s="33">
        <v>2.1000000000000001E-2</v>
      </c>
      <c r="O4" s="33">
        <v>0.64200000000000002</v>
      </c>
      <c r="P4" s="33">
        <v>0</v>
      </c>
      <c r="Q4" s="33">
        <v>0</v>
      </c>
      <c r="R4" s="33">
        <v>0.17799999999999999</v>
      </c>
      <c r="S4" s="2"/>
      <c r="T4" s="43">
        <f>AVERAGE(F4,F20,F36)</f>
        <v>73.399999999999991</v>
      </c>
      <c r="U4" s="43">
        <f t="shared" ref="U4:Y12" si="0">AVERAGE(G4,G20,G36)</f>
        <v>27.696666666666669</v>
      </c>
      <c r="V4" s="43">
        <f t="shared" si="0"/>
        <v>14.616666666666665</v>
      </c>
      <c r="W4" s="43">
        <f t="shared" si="0"/>
        <v>14.433333333333332</v>
      </c>
      <c r="X4" s="43">
        <f t="shared" si="0"/>
        <v>0.26333333333333336</v>
      </c>
      <c r="Y4" s="43">
        <f t="shared" si="0"/>
        <v>0.83466666666666667</v>
      </c>
    </row>
    <row r="5" spans="2:25" x14ac:dyDescent="0.25">
      <c r="B5" s="8" t="s">
        <v>1</v>
      </c>
      <c r="C5" s="34">
        <v>10.51</v>
      </c>
      <c r="D5" s="34">
        <v>2.5</v>
      </c>
      <c r="E5" s="34">
        <v>3.45</v>
      </c>
      <c r="F5" s="34">
        <v>25.51</v>
      </c>
      <c r="G5" s="34">
        <v>25.51</v>
      </c>
      <c r="H5" s="34">
        <v>11.19</v>
      </c>
      <c r="I5" s="34">
        <v>11.19</v>
      </c>
      <c r="J5" s="34">
        <v>0</v>
      </c>
      <c r="K5" s="34">
        <v>0.44700000000000001</v>
      </c>
      <c r="L5" s="34">
        <v>0.22</v>
      </c>
      <c r="M5" s="34">
        <v>0.28000000000000003</v>
      </c>
      <c r="N5" s="34">
        <v>0.18099999999999999</v>
      </c>
      <c r="O5" s="34">
        <v>9.0999999999999998E-2</v>
      </c>
      <c r="P5" s="34">
        <v>0</v>
      </c>
      <c r="Q5" s="34">
        <v>3.0000000000000001E-3</v>
      </c>
      <c r="R5" s="34">
        <v>0.224</v>
      </c>
      <c r="S5" s="2"/>
      <c r="T5" s="44">
        <f t="shared" ref="T5:T12" si="1">AVERAGE(F5,F21,F37)</f>
        <v>30.453333333333337</v>
      </c>
      <c r="U5" s="44">
        <f t="shared" si="0"/>
        <v>27.040000000000003</v>
      </c>
      <c r="V5" s="44">
        <f t="shared" si="0"/>
        <v>11.116666666666667</v>
      </c>
      <c r="W5" s="44">
        <f t="shared" si="0"/>
        <v>11.07</v>
      </c>
      <c r="X5" s="44">
        <f t="shared" si="0"/>
        <v>0.06</v>
      </c>
      <c r="Y5" s="44">
        <f t="shared" si="0"/>
        <v>0.63733333333333331</v>
      </c>
    </row>
    <row r="6" spans="2:25" x14ac:dyDescent="0.25">
      <c r="B6" s="10" t="s">
        <v>2</v>
      </c>
      <c r="C6" s="35">
        <v>5.75</v>
      </c>
      <c r="D6" s="35">
        <v>0.47</v>
      </c>
      <c r="E6" s="35">
        <v>0.68</v>
      </c>
      <c r="F6" s="35">
        <v>8.7100000000000009</v>
      </c>
      <c r="G6" s="35">
        <v>8.7100000000000009</v>
      </c>
      <c r="H6" s="35">
        <v>4.26</v>
      </c>
      <c r="I6" s="35">
        <v>4.26</v>
      </c>
      <c r="J6" s="35">
        <v>0</v>
      </c>
      <c r="K6" s="35">
        <v>0.79100000000000004</v>
      </c>
      <c r="L6" s="35">
        <v>0.41</v>
      </c>
      <c r="M6" s="35">
        <v>0</v>
      </c>
      <c r="N6" s="35">
        <v>0</v>
      </c>
      <c r="O6" s="35">
        <v>8.5999999999999993E-2</v>
      </c>
      <c r="P6" s="35">
        <v>0</v>
      </c>
      <c r="Q6" s="35">
        <v>2E-3</v>
      </c>
      <c r="R6" s="35">
        <v>0.503</v>
      </c>
      <c r="S6" s="2"/>
      <c r="T6" s="45">
        <f t="shared" si="1"/>
        <v>118.64333333333333</v>
      </c>
      <c r="U6" s="45">
        <f t="shared" si="0"/>
        <v>36.633333333333333</v>
      </c>
      <c r="V6" s="45">
        <f t="shared" si="0"/>
        <v>45.983333333333341</v>
      </c>
      <c r="W6" s="45">
        <f t="shared" si="0"/>
        <v>45.97</v>
      </c>
      <c r="X6" s="45">
        <f t="shared" si="0"/>
        <v>0.12666666666666668</v>
      </c>
      <c r="Y6" s="45">
        <f t="shared" si="0"/>
        <v>0.59933333333333338</v>
      </c>
    </row>
    <row r="7" spans="2:25" x14ac:dyDescent="0.25">
      <c r="B7" s="12" t="s">
        <v>3</v>
      </c>
      <c r="C7" s="36">
        <v>8.1199999999999992</v>
      </c>
      <c r="D7" s="36">
        <v>0.18</v>
      </c>
      <c r="E7" s="36">
        <v>0.31</v>
      </c>
      <c r="F7" s="36">
        <v>3.46</v>
      </c>
      <c r="G7" s="36">
        <v>3.46</v>
      </c>
      <c r="H7" s="36">
        <v>1.71</v>
      </c>
      <c r="I7" s="36">
        <v>1.71</v>
      </c>
      <c r="J7" s="36">
        <v>0</v>
      </c>
      <c r="K7" s="36">
        <v>0.996</v>
      </c>
      <c r="L7" s="36">
        <v>4.0000000000000001E-3</v>
      </c>
      <c r="M7" s="36">
        <v>0.10100000000000001</v>
      </c>
      <c r="N7" s="36">
        <v>0.29899999999999999</v>
      </c>
      <c r="O7" s="36">
        <v>0.59499999999999997</v>
      </c>
      <c r="P7" s="36">
        <v>0</v>
      </c>
      <c r="Q7" s="36">
        <v>0</v>
      </c>
      <c r="R7" s="36">
        <v>1E-3</v>
      </c>
      <c r="S7" s="2"/>
      <c r="T7" s="46">
        <f t="shared" si="1"/>
        <v>13.969999999999999</v>
      </c>
      <c r="U7" s="46">
        <f t="shared" si="0"/>
        <v>10.766666666666666</v>
      </c>
      <c r="V7" s="46">
        <f t="shared" si="0"/>
        <v>4.8233333333333333</v>
      </c>
      <c r="W7" s="46">
        <f t="shared" si="0"/>
        <v>4.6066666666666665</v>
      </c>
      <c r="X7" s="46">
        <f t="shared" si="0"/>
        <v>0.28666666666666668</v>
      </c>
      <c r="Y7" s="46">
        <f t="shared" si="0"/>
        <v>0.86333333333333329</v>
      </c>
    </row>
    <row r="8" spans="2:25" x14ac:dyDescent="0.25">
      <c r="B8" s="20" t="s">
        <v>4</v>
      </c>
      <c r="C8" s="37">
        <v>11.93</v>
      </c>
      <c r="D8" s="37">
        <v>0.02</v>
      </c>
      <c r="E8" s="37">
        <v>0.1</v>
      </c>
      <c r="F8" s="37">
        <v>0.22</v>
      </c>
      <c r="G8" s="37">
        <v>0.22</v>
      </c>
      <c r="H8" s="37">
        <v>0.11</v>
      </c>
      <c r="I8" s="37">
        <v>0.11</v>
      </c>
      <c r="J8" s="37">
        <v>0</v>
      </c>
      <c r="K8" s="37">
        <v>0.97699999999999998</v>
      </c>
      <c r="L8" s="37">
        <v>4.5999999999999999E-2</v>
      </c>
      <c r="M8" s="37">
        <v>0.06</v>
      </c>
      <c r="N8" s="37">
        <v>2.9000000000000001E-2</v>
      </c>
      <c r="O8" s="37">
        <v>0.82899999999999996</v>
      </c>
      <c r="P8" s="37">
        <v>0</v>
      </c>
      <c r="Q8" s="37">
        <v>6.0000000000000001E-3</v>
      </c>
      <c r="R8" s="37">
        <v>0.03</v>
      </c>
      <c r="S8" s="2"/>
      <c r="T8" s="47">
        <f t="shared" si="1"/>
        <v>118.27666666666666</v>
      </c>
      <c r="U8" s="47">
        <f t="shared" si="0"/>
        <v>17.776666666666667</v>
      </c>
      <c r="V8" s="47">
        <f t="shared" si="0"/>
        <v>6.8900000000000006</v>
      </c>
      <c r="W8" s="47">
        <f t="shared" si="0"/>
        <v>6.373333333333334</v>
      </c>
      <c r="X8" s="47">
        <f t="shared" si="0"/>
        <v>0.69333333333333336</v>
      </c>
      <c r="Y8" s="47">
        <f t="shared" si="0"/>
        <v>0.98266666666666669</v>
      </c>
    </row>
    <row r="9" spans="2:25" x14ac:dyDescent="0.25">
      <c r="B9" s="16" t="s">
        <v>5</v>
      </c>
      <c r="C9" s="38">
        <v>10.01</v>
      </c>
      <c r="D9" s="38">
        <v>0.27</v>
      </c>
      <c r="E9" s="38">
        <v>0.67</v>
      </c>
      <c r="F9" s="38">
        <v>2.85</v>
      </c>
      <c r="G9" s="38">
        <v>2.85</v>
      </c>
      <c r="H9" s="38">
        <v>1.48</v>
      </c>
      <c r="I9" s="38">
        <v>1.48</v>
      </c>
      <c r="J9" s="38">
        <v>0</v>
      </c>
      <c r="K9" s="38">
        <v>0.79200000000000004</v>
      </c>
      <c r="L9" s="38">
        <v>0.10100000000000001</v>
      </c>
      <c r="M9" s="38">
        <v>0.17699999999999999</v>
      </c>
      <c r="N9" s="38">
        <v>7.0000000000000007E-2</v>
      </c>
      <c r="O9" s="38">
        <v>0.57599999999999996</v>
      </c>
      <c r="P9" s="38">
        <v>0</v>
      </c>
      <c r="Q9" s="38">
        <v>0</v>
      </c>
      <c r="R9" s="38">
        <v>7.5999999999999998E-2</v>
      </c>
      <c r="S9" s="2"/>
      <c r="T9" s="48">
        <f t="shared" si="1"/>
        <v>7.7866666666666662</v>
      </c>
      <c r="U9" s="48">
        <f t="shared" si="0"/>
        <v>7.1566666666666663</v>
      </c>
      <c r="V9" s="48">
        <f t="shared" si="0"/>
        <v>3.6466666666666669</v>
      </c>
      <c r="W9" s="48">
        <f t="shared" si="0"/>
        <v>3.6</v>
      </c>
      <c r="X9" s="48">
        <f t="shared" si="0"/>
        <v>5.6666666666666671E-2</v>
      </c>
      <c r="Y9" s="48">
        <f t="shared" si="0"/>
        <v>0.84633333333333327</v>
      </c>
    </row>
    <row r="10" spans="2:25" x14ac:dyDescent="0.25">
      <c r="B10" s="14" t="s">
        <v>6</v>
      </c>
      <c r="C10" s="39">
        <v>4.1399999999999997</v>
      </c>
      <c r="D10" s="39">
        <v>0.01</v>
      </c>
      <c r="E10" s="39">
        <v>0.09</v>
      </c>
      <c r="F10" s="39">
        <v>0.4</v>
      </c>
      <c r="G10" s="39">
        <v>0.4</v>
      </c>
      <c r="H10" s="39">
        <v>0.2</v>
      </c>
      <c r="I10" s="39">
        <v>0.2</v>
      </c>
      <c r="J10" s="39">
        <v>0</v>
      </c>
      <c r="K10" s="39">
        <v>0.98799999999999999</v>
      </c>
      <c r="L10" s="39">
        <v>0.84899999999999998</v>
      </c>
      <c r="M10" s="39">
        <v>2.3E-2</v>
      </c>
      <c r="N10" s="39">
        <v>1.0999999999999999E-2</v>
      </c>
      <c r="O10" s="39">
        <v>4.9000000000000002E-2</v>
      </c>
      <c r="P10" s="39">
        <v>0</v>
      </c>
      <c r="Q10" s="39">
        <v>0</v>
      </c>
      <c r="R10" s="39">
        <v>6.8000000000000005E-2</v>
      </c>
      <c r="S10" s="2"/>
      <c r="T10" s="49">
        <f t="shared" si="1"/>
        <v>28.096666666666668</v>
      </c>
      <c r="U10" s="49">
        <f t="shared" si="0"/>
        <v>12.073333333333332</v>
      </c>
      <c r="V10" s="49">
        <f t="shared" si="0"/>
        <v>54.153333333333336</v>
      </c>
      <c r="W10" s="49">
        <f t="shared" si="0"/>
        <v>54.143333333333338</v>
      </c>
      <c r="X10" s="49">
        <f t="shared" si="0"/>
        <v>3.3333333333333333E-2</v>
      </c>
      <c r="Y10" s="49">
        <f t="shared" si="0"/>
        <v>0.88666666666666671</v>
      </c>
    </row>
    <row r="11" spans="2:25" x14ac:dyDescent="0.25">
      <c r="B11" s="22" t="s">
        <v>7</v>
      </c>
      <c r="C11" s="40">
        <v>11.5</v>
      </c>
      <c r="D11" s="40">
        <v>2.14</v>
      </c>
      <c r="E11" s="40">
        <v>3.25</v>
      </c>
      <c r="F11" s="40">
        <v>17.190000000000001</v>
      </c>
      <c r="G11" s="40">
        <v>17.190000000000001</v>
      </c>
      <c r="H11" s="40">
        <v>8.06</v>
      </c>
      <c r="I11" s="40">
        <v>8.06</v>
      </c>
      <c r="J11" s="40">
        <v>0</v>
      </c>
      <c r="K11" s="40">
        <v>0.46400000000000002</v>
      </c>
      <c r="L11" s="40">
        <v>0.17899999999999999</v>
      </c>
      <c r="M11" s="40">
        <v>0.58299999999999996</v>
      </c>
      <c r="N11" s="40">
        <v>1.0999999999999999E-2</v>
      </c>
      <c r="O11" s="40">
        <v>3.2000000000000001E-2</v>
      </c>
      <c r="P11" s="40">
        <v>0</v>
      </c>
      <c r="Q11" s="40">
        <v>2E-3</v>
      </c>
      <c r="R11" s="40">
        <v>0.193</v>
      </c>
      <c r="S11" s="2"/>
      <c r="T11" s="50">
        <f t="shared" si="1"/>
        <v>31.093333333333334</v>
      </c>
      <c r="U11" s="50">
        <f t="shared" si="0"/>
        <v>28.590000000000003</v>
      </c>
      <c r="V11" s="50">
        <f t="shared" si="0"/>
        <v>10.343333333333334</v>
      </c>
      <c r="W11" s="50">
        <f t="shared" si="0"/>
        <v>10.306666666666667</v>
      </c>
      <c r="X11" s="50">
        <f t="shared" si="0"/>
        <v>4.9999999999999996E-2</v>
      </c>
      <c r="Y11" s="50">
        <f t="shared" si="0"/>
        <v>0.64066666666666672</v>
      </c>
    </row>
    <row r="12" spans="2:25" x14ac:dyDescent="0.25">
      <c r="B12" s="18" t="s">
        <v>8</v>
      </c>
      <c r="C12" s="41">
        <v>9.16</v>
      </c>
      <c r="D12" s="41">
        <v>0.02</v>
      </c>
      <c r="E12" s="41">
        <v>0.22</v>
      </c>
      <c r="F12" s="41">
        <v>0.39</v>
      </c>
      <c r="G12" s="41">
        <v>0.39</v>
      </c>
      <c r="H12" s="41">
        <v>0.17</v>
      </c>
      <c r="I12" s="41">
        <v>0.17</v>
      </c>
      <c r="J12" s="41">
        <v>0</v>
      </c>
      <c r="K12" s="41">
        <v>0.81599999999999995</v>
      </c>
      <c r="L12" s="41">
        <v>0.31900000000000001</v>
      </c>
      <c r="M12" s="41">
        <v>8.9999999999999993E-3</v>
      </c>
      <c r="N12" s="41">
        <v>0.11700000000000001</v>
      </c>
      <c r="O12" s="41">
        <v>0.04</v>
      </c>
      <c r="P12" s="41">
        <v>2.1999999999999999E-2</v>
      </c>
      <c r="Q12" s="41">
        <v>7.0000000000000001E-3</v>
      </c>
      <c r="R12" s="41">
        <v>0.48599999999999999</v>
      </c>
      <c r="S12" s="2"/>
      <c r="T12" s="51">
        <f t="shared" si="1"/>
        <v>735.75333333333322</v>
      </c>
      <c r="U12" s="51">
        <f t="shared" si="0"/>
        <v>55.629999999999995</v>
      </c>
      <c r="V12" s="51">
        <f t="shared" si="0"/>
        <v>33.573333333333331</v>
      </c>
      <c r="W12" s="51">
        <f t="shared" si="0"/>
        <v>33.383333333333333</v>
      </c>
      <c r="X12" s="51">
        <f t="shared" si="0"/>
        <v>1.24</v>
      </c>
      <c r="Y12" s="51">
        <f t="shared" si="0"/>
        <v>0.31966666666666665</v>
      </c>
    </row>
    <row r="13" spans="2:25" x14ac:dyDescent="0.25">
      <c r="B13" s="3" t="s">
        <v>33</v>
      </c>
      <c r="C13" s="42">
        <f>AVERAGE(C4:C12)</f>
        <v>8.6022222222222204</v>
      </c>
      <c r="D13" s="42">
        <f t="shared" ref="D13:R13" si="2">AVERAGE(D4:D12)</f>
        <v>0.64111111111111108</v>
      </c>
      <c r="E13" s="42">
        <f t="shared" si="2"/>
        <v>1.0122222222222221</v>
      </c>
      <c r="F13" s="42">
        <f t="shared" si="2"/>
        <v>6.8544444444444457</v>
      </c>
      <c r="G13" s="42">
        <f t="shared" si="2"/>
        <v>6.8544444444444457</v>
      </c>
      <c r="H13" s="42">
        <f t="shared" si="2"/>
        <v>3.1811111111111114</v>
      </c>
      <c r="I13" s="42">
        <f t="shared" si="2"/>
        <v>3.1811111111111114</v>
      </c>
      <c r="J13" s="42">
        <f t="shared" si="2"/>
        <v>0</v>
      </c>
      <c r="K13" s="42">
        <f t="shared" si="2"/>
        <v>0.79766666666666663</v>
      </c>
      <c r="L13" s="42">
        <f t="shared" si="2"/>
        <v>0.25355555555555553</v>
      </c>
      <c r="M13" s="42">
        <f t="shared" si="2"/>
        <v>0.13755555555555554</v>
      </c>
      <c r="N13" s="42">
        <f t="shared" si="2"/>
        <v>8.2111111111111121E-2</v>
      </c>
      <c r="O13" s="42">
        <f t="shared" si="2"/>
        <v>0.32666666666666666</v>
      </c>
      <c r="P13" s="42">
        <f t="shared" si="2"/>
        <v>2.4444444444444444E-3</v>
      </c>
      <c r="Q13" s="42">
        <f t="shared" si="2"/>
        <v>2.2222222222222222E-3</v>
      </c>
      <c r="R13" s="42">
        <f t="shared" si="2"/>
        <v>0.19544444444444445</v>
      </c>
    </row>
    <row r="14" spans="2:25" x14ac:dyDescent="0.25">
      <c r="C14" s="2"/>
      <c r="D14" s="2"/>
      <c r="E14" s="2"/>
      <c r="F14" s="2"/>
    </row>
    <row r="15" spans="2:25" x14ac:dyDescent="0.25">
      <c r="C15" s="2"/>
      <c r="D15" s="2"/>
      <c r="E15" s="2"/>
      <c r="F15" s="2"/>
    </row>
    <row r="16" spans="2:25" x14ac:dyDescent="0.25">
      <c r="C16" s="2"/>
      <c r="D16" s="2"/>
      <c r="E16" s="2"/>
      <c r="F16" s="2"/>
    </row>
    <row r="17" spans="2:18" x14ac:dyDescent="0.25">
      <c r="B17" s="110" t="s">
        <v>28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</row>
    <row r="18" spans="2:18" x14ac:dyDescent="0.25">
      <c r="B18" s="1" t="s">
        <v>9</v>
      </c>
      <c r="C18" s="109" t="s">
        <v>12</v>
      </c>
      <c r="D18" s="109" t="s">
        <v>10</v>
      </c>
      <c r="E18" s="109" t="s">
        <v>11</v>
      </c>
      <c r="F18" s="109" t="s">
        <v>13</v>
      </c>
      <c r="G18" s="109" t="s">
        <v>15</v>
      </c>
      <c r="H18" s="109" t="s">
        <v>14</v>
      </c>
      <c r="I18" s="109" t="s">
        <v>16</v>
      </c>
      <c r="J18" s="109" t="s">
        <v>29</v>
      </c>
      <c r="K18" s="109" t="s">
        <v>17</v>
      </c>
      <c r="L18" s="109" t="s">
        <v>25</v>
      </c>
      <c r="M18" s="109"/>
      <c r="N18" s="109"/>
      <c r="O18" s="109"/>
      <c r="P18" s="109"/>
      <c r="Q18" s="109"/>
      <c r="R18" s="109"/>
    </row>
    <row r="19" spans="2:18" x14ac:dyDescent="0.25">
      <c r="C19" s="109"/>
      <c r="D19" s="109"/>
      <c r="E19" s="109"/>
      <c r="F19" s="109"/>
      <c r="G19" s="109"/>
      <c r="H19" s="109"/>
      <c r="I19" s="109"/>
      <c r="J19" s="109"/>
      <c r="K19" s="109"/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</row>
    <row r="20" spans="2:18" x14ac:dyDescent="0.25">
      <c r="B20" s="6" t="s">
        <v>0</v>
      </c>
      <c r="C20" s="33">
        <v>1.36</v>
      </c>
      <c r="D20" s="33">
        <v>0.26</v>
      </c>
      <c r="E20" s="33">
        <v>0.42</v>
      </c>
      <c r="F20" s="33">
        <v>186.76</v>
      </c>
      <c r="G20" s="33">
        <v>53.23</v>
      </c>
      <c r="H20" s="33">
        <v>30.24</v>
      </c>
      <c r="I20" s="33">
        <v>29.71</v>
      </c>
      <c r="J20" s="33">
        <v>0.76</v>
      </c>
      <c r="K20" s="33">
        <v>0.95799999999999996</v>
      </c>
      <c r="L20" s="33">
        <v>1.9E-2</v>
      </c>
      <c r="M20" s="33">
        <v>0.10199999999999999</v>
      </c>
      <c r="N20" s="33">
        <v>0.81699999999999995</v>
      </c>
      <c r="O20" s="33">
        <v>0.05</v>
      </c>
      <c r="P20" s="33">
        <v>0</v>
      </c>
      <c r="Q20" s="33">
        <v>0</v>
      </c>
      <c r="R20" s="33">
        <v>1.2E-2</v>
      </c>
    </row>
    <row r="21" spans="2:18" x14ac:dyDescent="0.25">
      <c r="B21" s="8" t="s">
        <v>1</v>
      </c>
      <c r="C21" s="34">
        <v>5.46</v>
      </c>
      <c r="D21" s="34">
        <v>0.4</v>
      </c>
      <c r="E21" s="34">
        <v>0.76</v>
      </c>
      <c r="F21" s="34">
        <v>8.86</v>
      </c>
      <c r="G21" s="34">
        <v>8.86</v>
      </c>
      <c r="H21" s="34">
        <v>3.86</v>
      </c>
      <c r="I21" s="34">
        <v>3.86</v>
      </c>
      <c r="J21" s="34">
        <v>0</v>
      </c>
      <c r="K21" s="34">
        <v>0.96499999999999997</v>
      </c>
      <c r="L21" s="34">
        <v>3.6999999999999998E-2</v>
      </c>
      <c r="M21" s="34">
        <v>0.30199999999999999</v>
      </c>
      <c r="N21" s="34">
        <v>0.58699999999999997</v>
      </c>
      <c r="O21" s="34">
        <v>6.3E-2</v>
      </c>
      <c r="P21" s="34">
        <v>0</v>
      </c>
      <c r="Q21" s="34">
        <v>0</v>
      </c>
      <c r="R21" s="34">
        <v>1.0999999999999999E-2</v>
      </c>
    </row>
    <row r="22" spans="2:18" x14ac:dyDescent="0.25">
      <c r="B22" s="10" t="s">
        <v>2</v>
      </c>
      <c r="C22" s="35">
        <v>0.1</v>
      </c>
      <c r="D22" s="35">
        <v>0.15</v>
      </c>
      <c r="E22" s="35">
        <v>0.36</v>
      </c>
      <c r="F22" s="35">
        <v>323.29000000000002</v>
      </c>
      <c r="G22" s="35">
        <v>79.91</v>
      </c>
      <c r="H22" s="35">
        <v>92.9</v>
      </c>
      <c r="I22" s="35">
        <v>92.89</v>
      </c>
      <c r="J22" s="35">
        <v>0.34</v>
      </c>
      <c r="K22" s="35">
        <v>0.123</v>
      </c>
      <c r="L22" s="35">
        <v>0.44700000000000001</v>
      </c>
      <c r="M22" s="35">
        <v>7.0999999999999994E-2</v>
      </c>
      <c r="N22" s="35">
        <v>0</v>
      </c>
      <c r="O22" s="35">
        <v>7.0000000000000007E-2</v>
      </c>
      <c r="P22" s="35">
        <v>0</v>
      </c>
      <c r="Q22" s="35">
        <v>0</v>
      </c>
      <c r="R22" s="35">
        <v>0.41099999999999998</v>
      </c>
    </row>
    <row r="23" spans="2:18" x14ac:dyDescent="0.25">
      <c r="B23" s="12" t="s">
        <v>3</v>
      </c>
      <c r="C23" s="36">
        <v>5.28</v>
      </c>
      <c r="D23" s="36">
        <v>0.17</v>
      </c>
      <c r="E23" s="36">
        <v>0.46</v>
      </c>
      <c r="F23" s="36">
        <v>5.66</v>
      </c>
      <c r="G23" s="36">
        <v>5.66</v>
      </c>
      <c r="H23" s="36">
        <v>2.7</v>
      </c>
      <c r="I23" s="36">
        <v>2.7</v>
      </c>
      <c r="J23" s="36">
        <v>0</v>
      </c>
      <c r="K23" s="36">
        <v>0.99299999999999999</v>
      </c>
      <c r="L23" s="36">
        <v>1.6E-2</v>
      </c>
      <c r="M23" s="36">
        <v>0.33</v>
      </c>
      <c r="N23" s="36">
        <v>0.39200000000000002</v>
      </c>
      <c r="O23" s="36">
        <v>0.254</v>
      </c>
      <c r="P23" s="36">
        <v>0</v>
      </c>
      <c r="Q23" s="36">
        <v>0</v>
      </c>
      <c r="R23" s="36">
        <v>8.0000000000000002E-3</v>
      </c>
    </row>
    <row r="24" spans="2:18" x14ac:dyDescent="0.25">
      <c r="B24" s="20" t="s">
        <v>4</v>
      </c>
      <c r="C24" s="20">
        <v>10.64</v>
      </c>
      <c r="D24" s="20">
        <v>0.11</v>
      </c>
      <c r="E24" s="20">
        <v>0.24</v>
      </c>
      <c r="F24" s="20">
        <v>1.1599999999999999</v>
      </c>
      <c r="G24" s="20">
        <v>1.1599999999999999</v>
      </c>
      <c r="H24" s="20">
        <v>0.56000000000000005</v>
      </c>
      <c r="I24" s="20">
        <v>0.56000000000000005</v>
      </c>
      <c r="J24" s="20">
        <v>0</v>
      </c>
      <c r="K24" s="20">
        <v>0.97699999999999998</v>
      </c>
      <c r="L24" s="20">
        <v>4.5999999999999999E-2</v>
      </c>
      <c r="M24" s="20">
        <v>0.06</v>
      </c>
      <c r="N24" s="20">
        <v>2.9000000000000001E-2</v>
      </c>
      <c r="O24" s="20">
        <v>0.82899999999999996</v>
      </c>
      <c r="P24" s="20">
        <v>0</v>
      </c>
      <c r="Q24" s="20">
        <v>6.0000000000000001E-3</v>
      </c>
      <c r="R24" s="20">
        <v>0.03</v>
      </c>
    </row>
    <row r="25" spans="2:18" x14ac:dyDescent="0.25">
      <c r="B25" s="16" t="s">
        <v>5</v>
      </c>
      <c r="C25" s="38">
        <v>9.09</v>
      </c>
      <c r="D25" s="38">
        <v>0.37</v>
      </c>
      <c r="E25" s="38">
        <v>0.93</v>
      </c>
      <c r="F25" s="38">
        <v>12.35</v>
      </c>
      <c r="G25" s="38">
        <v>10.46</v>
      </c>
      <c r="H25" s="38">
        <v>4.67</v>
      </c>
      <c r="I25" s="38">
        <v>4.53</v>
      </c>
      <c r="J25" s="38">
        <v>0.17</v>
      </c>
      <c r="K25" s="38">
        <v>0.89</v>
      </c>
      <c r="L25" s="38">
        <v>0.08</v>
      </c>
      <c r="M25" s="38">
        <v>0.69199999999999995</v>
      </c>
      <c r="N25" s="38">
        <v>1E-3</v>
      </c>
      <c r="O25" s="38">
        <v>0.19</v>
      </c>
      <c r="P25" s="38">
        <v>0</v>
      </c>
      <c r="Q25" s="38">
        <v>0</v>
      </c>
      <c r="R25" s="38">
        <v>3.5999999999999997E-2</v>
      </c>
    </row>
    <row r="26" spans="2:18" x14ac:dyDescent="0.25">
      <c r="B26" s="14" t="s">
        <v>6</v>
      </c>
      <c r="C26" s="14">
        <v>1.1599999999999999</v>
      </c>
      <c r="D26" s="14">
        <v>0.48</v>
      </c>
      <c r="E26" s="14">
        <v>0.88</v>
      </c>
      <c r="F26" s="14">
        <v>72.58</v>
      </c>
      <c r="G26" s="14">
        <v>24.51</v>
      </c>
      <c r="H26" s="14">
        <v>64.72</v>
      </c>
      <c r="I26" s="14">
        <v>64.69</v>
      </c>
      <c r="J26" s="14">
        <v>0.1</v>
      </c>
      <c r="K26" s="14">
        <v>0.68500000000000005</v>
      </c>
      <c r="L26" s="14">
        <v>0.16800000000000001</v>
      </c>
      <c r="M26" s="14">
        <v>0.32100000000000001</v>
      </c>
      <c r="N26" s="14">
        <v>0.48799999999999999</v>
      </c>
      <c r="O26" s="14">
        <v>2E-3</v>
      </c>
      <c r="P26" s="14">
        <v>0</v>
      </c>
      <c r="Q26" s="14">
        <v>0</v>
      </c>
      <c r="R26" s="14">
        <v>2.1000000000000001E-2</v>
      </c>
    </row>
    <row r="27" spans="2:18" x14ac:dyDescent="0.25">
      <c r="B27" s="22" t="s">
        <v>7</v>
      </c>
      <c r="C27" s="40">
        <v>5.39</v>
      </c>
      <c r="D27" s="40">
        <v>0.24</v>
      </c>
      <c r="E27" s="40">
        <v>0.43</v>
      </c>
      <c r="F27" s="40">
        <v>5.65</v>
      </c>
      <c r="G27" s="40">
        <v>5.65</v>
      </c>
      <c r="H27" s="40">
        <v>2.74</v>
      </c>
      <c r="I27" s="40">
        <v>2.74</v>
      </c>
      <c r="J27" s="40">
        <v>0</v>
      </c>
      <c r="K27" s="40">
        <v>0.98699999999999999</v>
      </c>
      <c r="L27" s="40">
        <v>1.0999999999999999E-2</v>
      </c>
      <c r="M27" s="40">
        <v>0.22600000000000001</v>
      </c>
      <c r="N27" s="40">
        <v>0.75600000000000001</v>
      </c>
      <c r="O27" s="40">
        <v>0</v>
      </c>
      <c r="P27" s="40">
        <v>0</v>
      </c>
      <c r="Q27" s="40">
        <v>0</v>
      </c>
      <c r="R27" s="40">
        <v>7.0000000000000001E-3</v>
      </c>
    </row>
    <row r="28" spans="2:18" x14ac:dyDescent="0.25">
      <c r="B28" s="18" t="s">
        <v>8</v>
      </c>
      <c r="C28" s="41">
        <v>1.59</v>
      </c>
      <c r="D28" s="41">
        <v>2.08</v>
      </c>
      <c r="E28" s="41">
        <v>3.28</v>
      </c>
      <c r="F28" s="19">
        <v>2152.4699999999998</v>
      </c>
      <c r="G28" s="41">
        <v>114.88</v>
      </c>
      <c r="H28" s="41">
        <v>78.05</v>
      </c>
      <c r="I28" s="41">
        <v>77.48</v>
      </c>
      <c r="J28" s="41">
        <v>3.71</v>
      </c>
      <c r="K28" s="41">
        <v>0.113</v>
      </c>
      <c r="L28" s="41">
        <v>8.5999999999999993E-2</v>
      </c>
      <c r="M28" s="41">
        <v>0.755</v>
      </c>
      <c r="N28" s="41">
        <v>6.2E-2</v>
      </c>
      <c r="O28" s="41">
        <v>1.7000000000000001E-2</v>
      </c>
      <c r="P28" s="41">
        <v>2E-3</v>
      </c>
      <c r="Q28" s="41">
        <v>0</v>
      </c>
      <c r="R28" s="41">
        <v>7.8E-2</v>
      </c>
    </row>
    <row r="29" spans="2:18" x14ac:dyDescent="0.25">
      <c r="B29" s="3" t="s">
        <v>33</v>
      </c>
      <c r="C29" s="42">
        <f>AVERAGE(C20:C28)</f>
        <v>4.4522222222222219</v>
      </c>
      <c r="D29" s="42">
        <f t="shared" ref="D29:R29" si="3">AVERAGE(D20:D28)</f>
        <v>0.47333333333333333</v>
      </c>
      <c r="E29" s="42">
        <f t="shared" si="3"/>
        <v>0.86222222222222222</v>
      </c>
      <c r="F29" s="42">
        <f t="shared" si="3"/>
        <v>307.64222222222219</v>
      </c>
      <c r="G29" s="42">
        <f t="shared" si="3"/>
        <v>33.813333333333333</v>
      </c>
      <c r="H29" s="42">
        <f t="shared" si="3"/>
        <v>31.16</v>
      </c>
      <c r="I29" s="42">
        <f t="shared" si="3"/>
        <v>31.017777777777781</v>
      </c>
      <c r="J29" s="42">
        <f t="shared" si="3"/>
        <v>0.56444444444444442</v>
      </c>
      <c r="K29" s="42">
        <f t="shared" si="3"/>
        <v>0.74344444444444446</v>
      </c>
      <c r="L29" s="42">
        <f t="shared" si="3"/>
        <v>0.10111111111111111</v>
      </c>
      <c r="M29" s="42">
        <f t="shared" si="3"/>
        <v>0.31766666666666665</v>
      </c>
      <c r="N29" s="42">
        <f t="shared" si="3"/>
        <v>0.34799999999999992</v>
      </c>
      <c r="O29" s="42">
        <f t="shared" si="3"/>
        <v>0.16388888888888886</v>
      </c>
      <c r="P29" s="42">
        <f t="shared" si="3"/>
        <v>2.2222222222222223E-4</v>
      </c>
      <c r="Q29" s="42">
        <f t="shared" si="3"/>
        <v>6.6666666666666664E-4</v>
      </c>
      <c r="R29" s="42">
        <f t="shared" si="3"/>
        <v>6.8222222222222226E-2</v>
      </c>
    </row>
    <row r="30" spans="2:18" x14ac:dyDescent="0.25">
      <c r="C30" s="2"/>
      <c r="D30" s="2"/>
      <c r="E30" s="2"/>
      <c r="F30" s="2"/>
    </row>
    <row r="31" spans="2:18" x14ac:dyDescent="0.25">
      <c r="C31" s="2"/>
      <c r="D31" s="2"/>
      <c r="E31" s="2"/>
      <c r="F31" s="2"/>
    </row>
    <row r="32" spans="2:18" x14ac:dyDescent="0.25">
      <c r="C32" s="2"/>
      <c r="D32" s="2"/>
      <c r="E32" s="2"/>
      <c r="F32" s="2"/>
    </row>
    <row r="33" spans="2:18" x14ac:dyDescent="0.25">
      <c r="B33" s="110" t="s">
        <v>27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</row>
    <row r="34" spans="2:18" x14ac:dyDescent="0.25">
      <c r="B34" s="1" t="s">
        <v>9</v>
      </c>
      <c r="C34" s="109" t="s">
        <v>12</v>
      </c>
      <c r="D34" s="109" t="s">
        <v>10</v>
      </c>
      <c r="E34" s="109" t="s">
        <v>11</v>
      </c>
      <c r="F34" s="109" t="s">
        <v>13</v>
      </c>
      <c r="G34" s="109" t="s">
        <v>15</v>
      </c>
      <c r="H34" s="109" t="s">
        <v>14</v>
      </c>
      <c r="I34" s="109" t="s">
        <v>16</v>
      </c>
      <c r="J34" s="109" t="s">
        <v>29</v>
      </c>
      <c r="K34" s="109" t="s">
        <v>17</v>
      </c>
      <c r="L34" s="109" t="s">
        <v>25</v>
      </c>
      <c r="M34" s="109"/>
      <c r="N34" s="109"/>
      <c r="O34" s="109"/>
      <c r="P34" s="109"/>
      <c r="Q34" s="109"/>
      <c r="R34" s="109"/>
    </row>
    <row r="35" spans="2:18" x14ac:dyDescent="0.25">
      <c r="C35" s="109"/>
      <c r="D35" s="109"/>
      <c r="E35" s="109"/>
      <c r="F35" s="109"/>
      <c r="G35" s="109"/>
      <c r="H35" s="109"/>
      <c r="I35" s="109"/>
      <c r="J35" s="109"/>
      <c r="K35" s="109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</row>
    <row r="36" spans="2:18" x14ac:dyDescent="0.25">
      <c r="B36" s="6" t="s">
        <v>0</v>
      </c>
      <c r="C36" s="33">
        <v>2.66</v>
      </c>
      <c r="D36" s="33">
        <v>0.59</v>
      </c>
      <c r="E36" s="33">
        <v>0.85</v>
      </c>
      <c r="F36" s="33">
        <v>30.48</v>
      </c>
      <c r="G36" s="33">
        <v>26.9</v>
      </c>
      <c r="H36" s="33">
        <v>12.16</v>
      </c>
      <c r="I36" s="33">
        <v>12.14</v>
      </c>
      <c r="J36" s="33">
        <v>0.03</v>
      </c>
      <c r="K36" s="33">
        <v>0.63800000000000001</v>
      </c>
      <c r="L36" s="33">
        <v>0.26800000000000002</v>
      </c>
      <c r="M36" s="33">
        <v>0.221</v>
      </c>
      <c r="N36" s="33">
        <v>3.0000000000000001E-3</v>
      </c>
      <c r="O36" s="33">
        <v>0.34499999999999997</v>
      </c>
      <c r="P36" s="33">
        <v>0</v>
      </c>
      <c r="Q36" s="33">
        <v>0</v>
      </c>
      <c r="R36" s="33">
        <v>0.16300000000000001</v>
      </c>
    </row>
    <row r="37" spans="2:18" x14ac:dyDescent="0.25">
      <c r="B37" s="8" t="s">
        <v>1</v>
      </c>
      <c r="C37" s="34">
        <v>4.88</v>
      </c>
      <c r="D37" s="34">
        <v>1.64</v>
      </c>
      <c r="E37" s="34">
        <v>2.2200000000000002</v>
      </c>
      <c r="F37" s="34">
        <v>56.99</v>
      </c>
      <c r="G37" s="34">
        <v>46.75</v>
      </c>
      <c r="H37" s="34">
        <v>18.3</v>
      </c>
      <c r="I37" s="34">
        <v>18.16</v>
      </c>
      <c r="J37" s="34">
        <v>0.18</v>
      </c>
      <c r="K37" s="34">
        <v>0.5</v>
      </c>
      <c r="L37" s="34">
        <v>0.20100000000000001</v>
      </c>
      <c r="M37" s="34">
        <v>0.106</v>
      </c>
      <c r="N37" s="34">
        <v>0.48799999999999999</v>
      </c>
      <c r="O37" s="34">
        <v>5.0000000000000001E-3</v>
      </c>
      <c r="P37" s="34">
        <v>0</v>
      </c>
      <c r="Q37" s="34">
        <v>5.0000000000000001E-3</v>
      </c>
      <c r="R37" s="34">
        <v>0.19500000000000001</v>
      </c>
    </row>
    <row r="38" spans="2:18" x14ac:dyDescent="0.25">
      <c r="B38" s="10" t="s">
        <v>2</v>
      </c>
      <c r="C38" s="35">
        <v>3.14</v>
      </c>
      <c r="D38" s="35">
        <v>0.62</v>
      </c>
      <c r="E38" s="35">
        <v>1.02</v>
      </c>
      <c r="F38" s="35">
        <v>23.93</v>
      </c>
      <c r="G38" s="35">
        <v>21.28</v>
      </c>
      <c r="H38" s="35">
        <v>40.79</v>
      </c>
      <c r="I38" s="35">
        <v>40.76</v>
      </c>
      <c r="J38" s="35">
        <v>0.04</v>
      </c>
      <c r="K38" s="35">
        <v>0.88400000000000001</v>
      </c>
      <c r="L38" s="35">
        <v>1.4E-2</v>
      </c>
      <c r="M38" s="35">
        <v>0</v>
      </c>
      <c r="N38" s="35">
        <v>0</v>
      </c>
      <c r="O38" s="35">
        <v>0.96799999999999997</v>
      </c>
      <c r="P38" s="35">
        <v>0</v>
      </c>
      <c r="Q38" s="35">
        <v>0</v>
      </c>
      <c r="R38" s="35">
        <v>1.7000000000000001E-2</v>
      </c>
    </row>
    <row r="39" spans="2:18" x14ac:dyDescent="0.25">
      <c r="B39" s="12" t="s">
        <v>3</v>
      </c>
      <c r="C39" s="36">
        <v>3.17</v>
      </c>
      <c r="D39" s="36">
        <v>0.54</v>
      </c>
      <c r="E39" s="36">
        <v>0.86</v>
      </c>
      <c r="F39" s="36">
        <v>32.79</v>
      </c>
      <c r="G39" s="36">
        <v>23.18</v>
      </c>
      <c r="H39" s="36">
        <v>10.06</v>
      </c>
      <c r="I39" s="36">
        <v>9.41</v>
      </c>
      <c r="J39" s="36">
        <v>0.86</v>
      </c>
      <c r="K39" s="36">
        <v>0.60099999999999998</v>
      </c>
      <c r="L39" s="36">
        <v>0.17199999999999999</v>
      </c>
      <c r="M39" s="36">
        <v>0.52400000000000002</v>
      </c>
      <c r="N39" s="36">
        <v>3.4000000000000002E-2</v>
      </c>
      <c r="O39" s="36">
        <v>5.0999999999999997E-2</v>
      </c>
      <c r="P39" s="36">
        <v>0</v>
      </c>
      <c r="Q39" s="36">
        <v>0</v>
      </c>
      <c r="R39" s="36">
        <v>0.219</v>
      </c>
    </row>
    <row r="40" spans="2:18" x14ac:dyDescent="0.25">
      <c r="B40" s="20" t="s">
        <v>4</v>
      </c>
      <c r="C40" s="37">
        <v>7.12</v>
      </c>
      <c r="D40" s="37">
        <v>0.22</v>
      </c>
      <c r="E40" s="37">
        <v>0.49</v>
      </c>
      <c r="F40" s="37">
        <v>353.45</v>
      </c>
      <c r="G40" s="37">
        <v>51.95</v>
      </c>
      <c r="H40" s="37">
        <v>20</v>
      </c>
      <c r="I40" s="37">
        <v>18.45</v>
      </c>
      <c r="J40" s="37">
        <v>2.08</v>
      </c>
      <c r="K40" s="37">
        <v>0.99399999999999999</v>
      </c>
      <c r="L40" s="37">
        <v>1E-3</v>
      </c>
      <c r="M40" s="37">
        <v>0.998</v>
      </c>
      <c r="N40" s="37">
        <v>1E-3</v>
      </c>
      <c r="O40" s="37">
        <v>1E-3</v>
      </c>
      <c r="P40" s="37">
        <v>0</v>
      </c>
      <c r="Q40" s="37">
        <v>0</v>
      </c>
      <c r="R40" s="37">
        <v>0</v>
      </c>
    </row>
    <row r="41" spans="2:18" x14ac:dyDescent="0.25">
      <c r="B41" s="16" t="s">
        <v>5</v>
      </c>
      <c r="C41" s="38">
        <v>2.06</v>
      </c>
      <c r="D41" s="38">
        <v>0.18</v>
      </c>
      <c r="E41" s="38">
        <v>0.36</v>
      </c>
      <c r="F41" s="38">
        <v>8.16</v>
      </c>
      <c r="G41" s="38">
        <v>8.16</v>
      </c>
      <c r="H41" s="38">
        <v>4.79</v>
      </c>
      <c r="I41" s="38">
        <v>4.79</v>
      </c>
      <c r="J41" s="38">
        <v>0</v>
      </c>
      <c r="K41" s="38">
        <v>0.85699999999999998</v>
      </c>
      <c r="L41" s="38">
        <v>8.2000000000000003E-2</v>
      </c>
      <c r="M41" s="38">
        <v>0.28000000000000003</v>
      </c>
      <c r="N41" s="38">
        <v>0.01</v>
      </c>
      <c r="O41" s="38">
        <v>0.50700000000000001</v>
      </c>
      <c r="P41" s="38">
        <v>0</v>
      </c>
      <c r="Q41" s="38">
        <v>0</v>
      </c>
      <c r="R41" s="38">
        <v>0.12</v>
      </c>
    </row>
    <row r="42" spans="2:18" x14ac:dyDescent="0.25">
      <c r="B42" s="14" t="s">
        <v>6</v>
      </c>
      <c r="C42" s="39">
        <v>0.14000000000000001</v>
      </c>
      <c r="D42" s="39">
        <v>0.01</v>
      </c>
      <c r="E42" s="39">
        <v>0.1</v>
      </c>
      <c r="F42" s="39">
        <v>11.31</v>
      </c>
      <c r="G42" s="39">
        <v>11.31</v>
      </c>
      <c r="H42" s="39">
        <v>97.54</v>
      </c>
      <c r="I42" s="39">
        <v>97.54</v>
      </c>
      <c r="J42" s="39">
        <v>0</v>
      </c>
      <c r="K42" s="39">
        <v>0.98699999999999999</v>
      </c>
      <c r="L42" s="39">
        <v>1.0999999999999999E-2</v>
      </c>
      <c r="M42" s="39">
        <v>0</v>
      </c>
      <c r="N42" s="39">
        <v>0</v>
      </c>
      <c r="O42" s="39">
        <v>0.96299999999999997</v>
      </c>
      <c r="P42" s="39">
        <v>0</v>
      </c>
      <c r="Q42" s="39">
        <v>0</v>
      </c>
      <c r="R42" s="39">
        <v>2.5999999999999999E-2</v>
      </c>
    </row>
    <row r="43" spans="2:18" x14ac:dyDescent="0.25">
      <c r="B43" s="22" t="s">
        <v>7</v>
      </c>
      <c r="C43" s="40">
        <v>5.45</v>
      </c>
      <c r="D43" s="40">
        <v>1.62</v>
      </c>
      <c r="E43" s="40">
        <v>2.35</v>
      </c>
      <c r="F43" s="40">
        <v>70.44</v>
      </c>
      <c r="G43" s="40">
        <v>62.93</v>
      </c>
      <c r="H43" s="40">
        <v>20.23</v>
      </c>
      <c r="I43" s="40">
        <v>20.12</v>
      </c>
      <c r="J43" s="40">
        <v>0.15</v>
      </c>
      <c r="K43" s="40">
        <v>0.47099999999999997</v>
      </c>
      <c r="L43" s="40">
        <v>0.192</v>
      </c>
      <c r="M43" s="40">
        <v>0.112</v>
      </c>
      <c r="N43" s="40">
        <v>0.48399999999999999</v>
      </c>
      <c r="O43" s="40">
        <v>6.0000000000000001E-3</v>
      </c>
      <c r="P43" s="40">
        <v>0</v>
      </c>
      <c r="Q43" s="40">
        <v>2E-3</v>
      </c>
      <c r="R43" s="40">
        <v>0.20399999999999999</v>
      </c>
    </row>
    <row r="44" spans="2:18" x14ac:dyDescent="0.25">
      <c r="B44" s="18" t="s">
        <v>8</v>
      </c>
      <c r="C44" s="41">
        <v>5.17</v>
      </c>
      <c r="D44" s="41">
        <v>2.2799999999999998</v>
      </c>
      <c r="E44" s="41">
        <v>2.4700000000000002</v>
      </c>
      <c r="F44" s="41">
        <v>54.4</v>
      </c>
      <c r="G44" s="41">
        <v>51.62</v>
      </c>
      <c r="H44" s="41">
        <v>22.5</v>
      </c>
      <c r="I44" s="41">
        <v>22.5</v>
      </c>
      <c r="J44" s="41">
        <v>0.01</v>
      </c>
      <c r="K44" s="41">
        <v>0.03</v>
      </c>
      <c r="L44" s="41">
        <v>0.20100000000000001</v>
      </c>
      <c r="M44" s="41">
        <v>4.8000000000000001E-2</v>
      </c>
      <c r="N44" s="41">
        <v>0.497</v>
      </c>
      <c r="O44" s="41">
        <v>5.0000000000000001E-3</v>
      </c>
      <c r="P44" s="41">
        <v>2.1000000000000001E-2</v>
      </c>
      <c r="Q44" s="41">
        <v>0</v>
      </c>
      <c r="R44" s="41">
        <v>0.22700000000000001</v>
      </c>
    </row>
    <row r="45" spans="2:18" x14ac:dyDescent="0.25">
      <c r="B45" s="3" t="s">
        <v>33</v>
      </c>
      <c r="C45" s="42">
        <f>AVERAGE(C36:C44)</f>
        <v>3.7544444444444443</v>
      </c>
      <c r="D45" s="42">
        <f t="shared" ref="D45:R45" si="4">AVERAGE(D36:D44)</f>
        <v>0.85555555555555551</v>
      </c>
      <c r="E45" s="42">
        <f t="shared" si="4"/>
        <v>1.1911111111111112</v>
      </c>
      <c r="F45" s="42">
        <f t="shared" si="4"/>
        <v>71.327777777777769</v>
      </c>
      <c r="G45" s="42">
        <f t="shared" si="4"/>
        <v>33.786666666666662</v>
      </c>
      <c r="H45" s="42">
        <f t="shared" si="4"/>
        <v>27.374444444444446</v>
      </c>
      <c r="I45" s="42">
        <f t="shared" si="4"/>
        <v>27.096666666666668</v>
      </c>
      <c r="J45" s="42">
        <f t="shared" si="4"/>
        <v>0.37222222222222218</v>
      </c>
      <c r="K45" s="42">
        <f t="shared" si="4"/>
        <v>0.6624444444444445</v>
      </c>
      <c r="L45" s="42">
        <f t="shared" si="4"/>
        <v>0.12688888888888891</v>
      </c>
      <c r="M45" s="42">
        <f t="shared" si="4"/>
        <v>0.25433333333333336</v>
      </c>
      <c r="N45" s="42">
        <f t="shared" si="4"/>
        <v>0.16855555555555554</v>
      </c>
      <c r="O45" s="42">
        <f t="shared" si="4"/>
        <v>0.31677777777777771</v>
      </c>
      <c r="P45" s="42">
        <f t="shared" si="4"/>
        <v>2.3333333333333335E-3</v>
      </c>
      <c r="Q45" s="42">
        <f t="shared" si="4"/>
        <v>7.7777777777777784E-4</v>
      </c>
      <c r="R45" s="42">
        <f t="shared" si="4"/>
        <v>0.13011111111111112</v>
      </c>
    </row>
  </sheetData>
  <mergeCells count="40">
    <mergeCell ref="B1:R1"/>
    <mergeCell ref="T1:Y1"/>
    <mergeCell ref="C2:C3"/>
    <mergeCell ref="D2:D3"/>
    <mergeCell ref="E2:E3"/>
    <mergeCell ref="F2:F3"/>
    <mergeCell ref="G2:G3"/>
    <mergeCell ref="H2:H3"/>
    <mergeCell ref="I2:I3"/>
    <mergeCell ref="J2:J3"/>
    <mergeCell ref="X2:X3"/>
    <mergeCell ref="Y2:Y3"/>
    <mergeCell ref="K2:K3"/>
    <mergeCell ref="L2:R2"/>
    <mergeCell ref="T2:T3"/>
    <mergeCell ref="U2:U3"/>
    <mergeCell ref="B17:R17"/>
    <mergeCell ref="C18:C19"/>
    <mergeCell ref="D18:D19"/>
    <mergeCell ref="E18:E19"/>
    <mergeCell ref="F18:F19"/>
    <mergeCell ref="G18:G19"/>
    <mergeCell ref="H18:H19"/>
    <mergeCell ref="I18:I19"/>
    <mergeCell ref="V2:V3"/>
    <mergeCell ref="W2:W3"/>
    <mergeCell ref="I34:I35"/>
    <mergeCell ref="J34:J35"/>
    <mergeCell ref="K34:K35"/>
    <mergeCell ref="L34:R34"/>
    <mergeCell ref="J18:J19"/>
    <mergeCell ref="K18:K19"/>
    <mergeCell ref="L18:R18"/>
    <mergeCell ref="B33:R33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tabSelected="1" topLeftCell="G1" workbookViewId="0">
      <selection activeCell="U19" sqref="U19"/>
    </sheetView>
  </sheetViews>
  <sheetFormatPr defaultRowHeight="15" x14ac:dyDescent="0.25"/>
  <cols>
    <col min="2" max="2" width="29.42578125" customWidth="1"/>
    <col min="3" max="3" width="19.7109375" customWidth="1"/>
    <col min="4" max="4" width="17.5703125" customWidth="1"/>
    <col min="5" max="5" width="20.85546875" customWidth="1"/>
    <col min="6" max="6" width="14.28515625" customWidth="1"/>
    <col min="7" max="7" width="20.85546875" customWidth="1"/>
    <col min="8" max="8" width="11.42578125" customWidth="1"/>
    <col min="9" max="9" width="24.42578125" customWidth="1"/>
    <col min="10" max="10" width="14.140625" customWidth="1"/>
    <col min="12" max="12" width="10.28515625" customWidth="1"/>
    <col min="13" max="14" width="11" customWidth="1"/>
    <col min="15" max="15" width="10.140625" customWidth="1"/>
    <col min="16" max="16" width="12.7109375" customWidth="1"/>
    <col min="20" max="20" width="12.140625" customWidth="1"/>
    <col min="21" max="21" width="18.42578125" customWidth="1"/>
    <col min="22" max="22" width="14.85546875" customWidth="1"/>
    <col min="23" max="23" width="22.7109375" customWidth="1"/>
    <col min="24" max="24" width="13.85546875" customWidth="1"/>
    <col min="25" max="25" width="9.5703125" bestFit="1" customWidth="1"/>
  </cols>
  <sheetData>
    <row r="1" spans="2:25" x14ac:dyDescent="0.25">
      <c r="B1" s="110" t="s">
        <v>26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T1" s="109" t="s">
        <v>34</v>
      </c>
      <c r="U1" s="109"/>
      <c r="V1" s="109"/>
      <c r="W1" s="109"/>
      <c r="X1" s="109"/>
      <c r="Y1" s="109"/>
    </row>
    <row r="2" spans="2:25" x14ac:dyDescent="0.25">
      <c r="B2" s="1" t="s">
        <v>9</v>
      </c>
      <c r="C2" s="109" t="s">
        <v>12</v>
      </c>
      <c r="D2" s="109" t="s">
        <v>10</v>
      </c>
      <c r="E2" s="109" t="s">
        <v>11</v>
      </c>
      <c r="F2" s="109" t="s">
        <v>13</v>
      </c>
      <c r="G2" s="109" t="s">
        <v>15</v>
      </c>
      <c r="H2" s="109" t="s">
        <v>14</v>
      </c>
      <c r="I2" s="109" t="s">
        <v>16</v>
      </c>
      <c r="J2" s="109" t="s">
        <v>29</v>
      </c>
      <c r="K2" s="109" t="s">
        <v>17</v>
      </c>
      <c r="L2" s="109" t="s">
        <v>25</v>
      </c>
      <c r="M2" s="109"/>
      <c r="N2" s="109"/>
      <c r="O2" s="109"/>
      <c r="P2" s="109"/>
      <c r="Q2" s="109"/>
      <c r="R2" s="109"/>
      <c r="T2" s="109" t="s">
        <v>13</v>
      </c>
      <c r="U2" s="109" t="s">
        <v>15</v>
      </c>
      <c r="V2" s="109" t="s">
        <v>14</v>
      </c>
      <c r="W2" s="109" t="s">
        <v>16</v>
      </c>
      <c r="X2" s="109" t="s">
        <v>29</v>
      </c>
      <c r="Y2" s="109" t="s">
        <v>17</v>
      </c>
    </row>
    <row r="3" spans="2:25" x14ac:dyDescent="0.25">
      <c r="C3" s="109"/>
      <c r="D3" s="109"/>
      <c r="E3" s="109"/>
      <c r="F3" s="109"/>
      <c r="G3" s="109"/>
      <c r="H3" s="109"/>
      <c r="I3" s="109"/>
      <c r="J3" s="109"/>
      <c r="K3" s="109"/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T3" s="109"/>
      <c r="U3" s="109"/>
      <c r="V3" s="109"/>
      <c r="W3" s="109"/>
      <c r="X3" s="109"/>
      <c r="Y3" s="109"/>
    </row>
    <row r="4" spans="2:25" x14ac:dyDescent="0.25">
      <c r="B4" s="6" t="s">
        <v>0</v>
      </c>
      <c r="C4" s="7">
        <v>977.42</v>
      </c>
      <c r="D4" s="7">
        <v>112.24</v>
      </c>
      <c r="E4" s="7">
        <v>1123.43</v>
      </c>
      <c r="F4" s="33">
        <v>19.100000000000001</v>
      </c>
      <c r="G4" s="33">
        <v>17.63</v>
      </c>
      <c r="H4" s="33">
        <v>7.56</v>
      </c>
      <c r="I4" s="33">
        <v>7.5</v>
      </c>
      <c r="J4" s="33">
        <v>7.0000000000000007E-2</v>
      </c>
      <c r="K4" s="33">
        <v>0.51300000000000001</v>
      </c>
      <c r="L4" s="33">
        <v>0.151</v>
      </c>
      <c r="M4" s="33">
        <v>1.2E-2</v>
      </c>
      <c r="N4" s="33">
        <v>2.1000000000000001E-2</v>
      </c>
      <c r="O4" s="33">
        <v>0.63700000000000001</v>
      </c>
      <c r="P4" s="33">
        <v>0</v>
      </c>
      <c r="Q4" s="33">
        <v>0</v>
      </c>
      <c r="R4" s="33">
        <v>0.17799999999999999</v>
      </c>
      <c r="T4" s="43">
        <f>AVERAGE(F4,F20,F36)</f>
        <v>42.713333333333331</v>
      </c>
      <c r="U4" s="43">
        <f t="shared" ref="U4:Y4" si="0">AVERAGE(G4,G20,G36)</f>
        <v>38.216666666666669</v>
      </c>
      <c r="V4" s="43">
        <f t="shared" si="0"/>
        <v>15.533333333333333</v>
      </c>
      <c r="W4" s="43">
        <f t="shared" si="0"/>
        <v>15.410000000000002</v>
      </c>
      <c r="X4" s="43">
        <f t="shared" si="0"/>
        <v>0.18000000000000002</v>
      </c>
      <c r="Y4" s="43">
        <f t="shared" si="0"/>
        <v>0.39633333333333337</v>
      </c>
    </row>
    <row r="5" spans="2:25" x14ac:dyDescent="0.25">
      <c r="B5" s="8" t="s">
        <v>1</v>
      </c>
      <c r="C5" s="9">
        <v>14611572.300000001</v>
      </c>
      <c r="D5" s="9">
        <v>14606607.76</v>
      </c>
      <c r="E5" s="9">
        <v>30826727.550000001</v>
      </c>
      <c r="F5" s="9">
        <v>8744.89</v>
      </c>
      <c r="G5" s="34">
        <v>88.69</v>
      </c>
      <c r="H5" s="34">
        <v>56.97</v>
      </c>
      <c r="I5" s="34">
        <v>45.5</v>
      </c>
      <c r="J5" s="34">
        <v>22.5</v>
      </c>
      <c r="K5" s="34">
        <v>-0.11600000000000001</v>
      </c>
      <c r="L5" s="34">
        <v>0.219</v>
      </c>
      <c r="M5" s="34">
        <v>0.23799999999999999</v>
      </c>
      <c r="N5" s="34">
        <v>0.22500000000000001</v>
      </c>
      <c r="O5" s="34">
        <v>8.8999999999999996E-2</v>
      </c>
      <c r="P5" s="34">
        <v>0</v>
      </c>
      <c r="Q5" s="34">
        <v>4.0000000000000001E-3</v>
      </c>
      <c r="R5" s="34">
        <v>0.22500000000000001</v>
      </c>
      <c r="T5" s="9">
        <f>AVERAGE(F5,F21,F37)</f>
        <v>3354.81</v>
      </c>
      <c r="U5" s="9">
        <f t="shared" ref="U5:Y12" si="1">AVERAGE(G5,G21,G37)</f>
        <v>81.323333333333338</v>
      </c>
      <c r="V5" s="9">
        <f t="shared" si="1"/>
        <v>42.346666666666664</v>
      </c>
      <c r="W5" s="9">
        <f t="shared" si="1"/>
        <v>35.676666666666669</v>
      </c>
      <c r="X5" s="9">
        <f t="shared" si="1"/>
        <v>13.229999999999999</v>
      </c>
      <c r="Y5" s="9">
        <f t="shared" si="1"/>
        <v>0.122</v>
      </c>
    </row>
    <row r="6" spans="2:25" x14ac:dyDescent="0.25">
      <c r="B6" s="10" t="s">
        <v>2</v>
      </c>
      <c r="C6" s="11">
        <v>1082.9000000000001</v>
      </c>
      <c r="D6" s="11">
        <v>408.98</v>
      </c>
      <c r="E6" s="11">
        <v>11112.72</v>
      </c>
      <c r="F6" s="35">
        <v>60.75</v>
      </c>
      <c r="G6" s="35">
        <v>54.97</v>
      </c>
      <c r="H6" s="35">
        <v>21.93</v>
      </c>
      <c r="I6" s="35">
        <v>21.68</v>
      </c>
      <c r="J6" s="35">
        <v>0.39</v>
      </c>
      <c r="K6" s="35">
        <v>1.4E-2</v>
      </c>
      <c r="L6" s="35">
        <v>0.40799999999999997</v>
      </c>
      <c r="M6" s="35">
        <v>0</v>
      </c>
      <c r="N6" s="35">
        <v>0</v>
      </c>
      <c r="O6" s="35">
        <v>8.5000000000000006E-2</v>
      </c>
      <c r="P6" s="35">
        <v>0</v>
      </c>
      <c r="Q6" s="35">
        <v>1E-3</v>
      </c>
      <c r="R6" s="35">
        <v>0.505</v>
      </c>
      <c r="T6" s="11">
        <f t="shared" ref="T6:T12" si="2">AVERAGE(F6,F22,F38)</f>
        <v>55.026666666666664</v>
      </c>
      <c r="U6" s="11">
        <f t="shared" si="1"/>
        <v>50.426666666666669</v>
      </c>
      <c r="V6" s="11">
        <f t="shared" si="1"/>
        <v>18.133333333333333</v>
      </c>
      <c r="W6" s="11">
        <f t="shared" si="1"/>
        <v>17.926666666666666</v>
      </c>
      <c r="X6" s="11">
        <f t="shared" si="1"/>
        <v>0.33333333333333331</v>
      </c>
      <c r="Y6" s="11">
        <f t="shared" si="1"/>
        <v>5.8000000000000003E-2</v>
      </c>
    </row>
    <row r="7" spans="2:25" x14ac:dyDescent="0.25">
      <c r="B7" s="12" t="s">
        <v>3</v>
      </c>
      <c r="C7" s="13">
        <v>4523819.5599999996</v>
      </c>
      <c r="D7" s="13">
        <v>43082.74</v>
      </c>
      <c r="E7" s="13">
        <v>152924.29</v>
      </c>
      <c r="F7" s="36">
        <v>21.66</v>
      </c>
      <c r="G7" s="36">
        <v>21.66</v>
      </c>
      <c r="H7" s="36">
        <v>9.1199999999999992</v>
      </c>
      <c r="I7" s="36">
        <v>9.1199999999999992</v>
      </c>
      <c r="J7" s="36">
        <v>0</v>
      </c>
      <c r="K7" s="36">
        <v>1</v>
      </c>
      <c r="L7" s="36">
        <v>4.0000000000000001E-3</v>
      </c>
      <c r="M7" s="36">
        <v>0.39900000000000002</v>
      </c>
      <c r="N7" s="36">
        <v>0.2</v>
      </c>
      <c r="O7" s="36">
        <v>0.39700000000000002</v>
      </c>
      <c r="P7" s="36">
        <v>0</v>
      </c>
      <c r="Q7" s="36">
        <v>0</v>
      </c>
      <c r="R7" s="36">
        <v>1E-3</v>
      </c>
      <c r="T7" s="13">
        <f t="shared" si="2"/>
        <v>56.693333333333328</v>
      </c>
      <c r="U7" s="13">
        <f t="shared" si="1"/>
        <v>28.22</v>
      </c>
      <c r="V7" s="13">
        <f t="shared" si="1"/>
        <v>13.79</v>
      </c>
      <c r="W7" s="13">
        <f t="shared" si="1"/>
        <v>12.819999999999999</v>
      </c>
      <c r="X7" s="13">
        <f t="shared" si="1"/>
        <v>1.4366666666666665</v>
      </c>
      <c r="Y7" s="13">
        <f t="shared" si="1"/>
        <v>0.78033333333333343</v>
      </c>
    </row>
    <row r="8" spans="2:25" x14ac:dyDescent="0.25">
      <c r="B8" s="20" t="s">
        <v>4</v>
      </c>
      <c r="C8" s="21">
        <v>4700.0600000000004</v>
      </c>
      <c r="D8" s="21">
        <v>19636.169999999998</v>
      </c>
      <c r="E8" s="21">
        <v>162314.97</v>
      </c>
      <c r="F8" s="37">
        <v>2.12</v>
      </c>
      <c r="G8" s="37">
        <v>2.12</v>
      </c>
      <c r="H8" s="37">
        <v>1.23</v>
      </c>
      <c r="I8" s="37">
        <v>1.23</v>
      </c>
      <c r="J8" s="37">
        <v>0</v>
      </c>
      <c r="K8" s="37">
        <v>0.83599999999999997</v>
      </c>
      <c r="L8" s="37">
        <v>7.9000000000000001E-2</v>
      </c>
      <c r="M8" s="37">
        <v>0.84399999999999997</v>
      </c>
      <c r="N8" s="37">
        <v>1E-3</v>
      </c>
      <c r="O8" s="37">
        <v>0</v>
      </c>
      <c r="P8" s="37">
        <v>0</v>
      </c>
      <c r="Q8" s="37">
        <v>0</v>
      </c>
      <c r="R8" s="37">
        <v>7.4999999999999997E-2</v>
      </c>
      <c r="T8" s="21">
        <f t="shared" si="2"/>
        <v>26.580000000000002</v>
      </c>
      <c r="U8" s="21">
        <f t="shared" si="1"/>
        <v>10.516666666666667</v>
      </c>
      <c r="V8" s="21">
        <f t="shared" si="1"/>
        <v>5.4633333333333338</v>
      </c>
      <c r="W8" s="21">
        <f t="shared" si="1"/>
        <v>5.45</v>
      </c>
      <c r="X8" s="21">
        <f t="shared" si="1"/>
        <v>1.3333333333333334E-2</v>
      </c>
      <c r="Y8" s="21">
        <f t="shared" si="1"/>
        <v>0.85433333333333328</v>
      </c>
    </row>
    <row r="9" spans="2:25" x14ac:dyDescent="0.25">
      <c r="B9" s="16" t="s">
        <v>5</v>
      </c>
      <c r="C9" s="17">
        <v>43271.92</v>
      </c>
      <c r="D9" s="17">
        <v>11617.99</v>
      </c>
      <c r="E9" s="17">
        <v>36282.660000000003</v>
      </c>
      <c r="F9" s="38">
        <v>22.67</v>
      </c>
      <c r="G9" s="38">
        <v>22.67</v>
      </c>
      <c r="H9" s="38">
        <v>10.67</v>
      </c>
      <c r="I9" s="38">
        <v>10.67</v>
      </c>
      <c r="J9" s="38">
        <v>0</v>
      </c>
      <c r="K9" s="38">
        <v>0.46800000000000003</v>
      </c>
      <c r="L9" s="38">
        <v>9.4E-2</v>
      </c>
      <c r="M9" s="38">
        <v>0.189</v>
      </c>
      <c r="N9" s="38">
        <v>4.9000000000000002E-2</v>
      </c>
      <c r="O9" s="38">
        <v>0.58399999999999996</v>
      </c>
      <c r="P9" s="38">
        <v>0</v>
      </c>
      <c r="Q9" s="38">
        <v>0</v>
      </c>
      <c r="R9" s="38">
        <v>8.5000000000000006E-2</v>
      </c>
      <c r="T9" s="17">
        <f t="shared" si="2"/>
        <v>1375.08</v>
      </c>
      <c r="U9" s="17">
        <f t="shared" si="1"/>
        <v>24.733333333333334</v>
      </c>
      <c r="V9" s="17">
        <f t="shared" si="1"/>
        <v>11.366666666666667</v>
      </c>
      <c r="W9" s="17">
        <f t="shared" si="1"/>
        <v>11.01</v>
      </c>
      <c r="X9" s="17">
        <f t="shared" si="1"/>
        <v>0.46333333333333332</v>
      </c>
      <c r="Y9" s="17">
        <f t="shared" si="1"/>
        <v>0.48666666666666664</v>
      </c>
    </row>
    <row r="10" spans="2:25" x14ac:dyDescent="0.25">
      <c r="B10" s="14" t="s">
        <v>6</v>
      </c>
      <c r="C10" s="15">
        <v>457.05</v>
      </c>
      <c r="D10" s="15">
        <v>33.42</v>
      </c>
      <c r="E10" s="15">
        <v>477.47</v>
      </c>
      <c r="F10" s="39">
        <v>1.81</v>
      </c>
      <c r="G10" s="39">
        <v>1.78</v>
      </c>
      <c r="H10" s="39">
        <v>0.91</v>
      </c>
      <c r="I10" s="39">
        <v>0.91</v>
      </c>
      <c r="J10" s="39">
        <v>0</v>
      </c>
      <c r="K10" s="39">
        <v>0.97799999999999998</v>
      </c>
      <c r="L10" s="39">
        <v>0.84799999999999998</v>
      </c>
      <c r="M10" s="39">
        <v>2.3E-2</v>
      </c>
      <c r="N10" s="39">
        <v>0.01</v>
      </c>
      <c r="O10" s="39">
        <v>4.9000000000000002E-2</v>
      </c>
      <c r="P10" s="39">
        <v>0</v>
      </c>
      <c r="Q10" s="39">
        <v>0</v>
      </c>
      <c r="R10" s="39">
        <v>7.0000000000000007E-2</v>
      </c>
      <c r="T10" s="111">
        <f t="shared" si="2"/>
        <v>35.65</v>
      </c>
      <c r="U10" s="111">
        <f t="shared" si="1"/>
        <v>35.46</v>
      </c>
      <c r="V10" s="111">
        <f t="shared" si="1"/>
        <v>7.0433333333333339</v>
      </c>
      <c r="W10" s="111">
        <f t="shared" si="1"/>
        <v>7.0369999999999999</v>
      </c>
      <c r="X10" s="111">
        <f t="shared" si="1"/>
        <v>6.6666666666666671E-3</v>
      </c>
      <c r="Y10" s="111">
        <f t="shared" si="1"/>
        <v>0.65899999999999992</v>
      </c>
    </row>
    <row r="11" spans="2:25" x14ac:dyDescent="0.25">
      <c r="B11" s="22" t="s">
        <v>7</v>
      </c>
      <c r="C11" s="23">
        <v>20802639.399999999</v>
      </c>
      <c r="D11" s="23">
        <v>21588033.370000001</v>
      </c>
      <c r="E11" s="23">
        <v>41261847.560000002</v>
      </c>
      <c r="F11" s="23">
        <v>7128.61</v>
      </c>
      <c r="G11" s="40">
        <v>70.61</v>
      </c>
      <c r="H11" s="40">
        <v>46.51</v>
      </c>
      <c r="I11" s="40">
        <v>34.97</v>
      </c>
      <c r="J11" s="40">
        <v>18.53</v>
      </c>
      <c r="K11" s="40">
        <v>-0.20899999999999999</v>
      </c>
      <c r="L11" s="40">
        <v>0.17599999999999999</v>
      </c>
      <c r="M11" s="40">
        <v>0.59899999999999998</v>
      </c>
      <c r="N11" s="40">
        <v>1.6E-2</v>
      </c>
      <c r="O11" s="40">
        <v>1.0999999999999999E-2</v>
      </c>
      <c r="P11" s="40">
        <v>0</v>
      </c>
      <c r="Q11" s="40">
        <v>2E-3</v>
      </c>
      <c r="R11" s="40">
        <v>0.19600000000000001</v>
      </c>
      <c r="T11" s="112">
        <f t="shared" si="2"/>
        <v>2793.0166666666664</v>
      </c>
      <c r="U11" s="112">
        <f t="shared" si="1"/>
        <v>66.36666666666666</v>
      </c>
      <c r="V11" s="112">
        <f t="shared" si="1"/>
        <v>35.083333333333336</v>
      </c>
      <c r="W11" s="112">
        <f t="shared" si="1"/>
        <v>28.3</v>
      </c>
      <c r="X11" s="112">
        <f t="shared" si="1"/>
        <v>11.356666666666667</v>
      </c>
      <c r="Y11" s="112">
        <f t="shared" si="1"/>
        <v>0.46799999999999997</v>
      </c>
    </row>
    <row r="12" spans="2:25" x14ac:dyDescent="0.25">
      <c r="B12" s="18" t="s">
        <v>8</v>
      </c>
      <c r="C12" s="19">
        <v>11321.52</v>
      </c>
      <c r="D12" s="19">
        <v>1202.99</v>
      </c>
      <c r="E12" s="19">
        <v>34641.03</v>
      </c>
      <c r="F12" s="41">
        <v>23.59</v>
      </c>
      <c r="G12" s="41">
        <v>2.33</v>
      </c>
      <c r="H12" s="41">
        <v>1</v>
      </c>
      <c r="I12" s="41">
        <v>0.85</v>
      </c>
      <c r="J12" s="41">
        <v>0.15</v>
      </c>
      <c r="K12" s="41">
        <v>0.309</v>
      </c>
      <c r="L12" s="41">
        <v>0.32</v>
      </c>
      <c r="M12" s="41">
        <v>0.01</v>
      </c>
      <c r="N12" s="41">
        <v>0.13200000000000001</v>
      </c>
      <c r="O12" s="41">
        <v>3.2000000000000001E-2</v>
      </c>
      <c r="P12" s="41">
        <v>2.3E-2</v>
      </c>
      <c r="Q12" s="41">
        <v>7.0000000000000007E-2</v>
      </c>
      <c r="R12" s="41">
        <v>0.47699999999999998</v>
      </c>
      <c r="T12" s="19">
        <f t="shared" si="2"/>
        <v>350.01333333333332</v>
      </c>
      <c r="U12" s="19">
        <f t="shared" si="1"/>
        <v>204.09666666666666</v>
      </c>
      <c r="V12" s="19">
        <f t="shared" si="1"/>
        <v>44.68</v>
      </c>
      <c r="W12" s="19">
        <f t="shared" si="1"/>
        <v>44.106666666666662</v>
      </c>
      <c r="X12" s="19">
        <f t="shared" si="1"/>
        <v>3.9033333333333329</v>
      </c>
      <c r="Y12" s="19">
        <f t="shared" si="1"/>
        <v>0.21666666666666665</v>
      </c>
    </row>
    <row r="13" spans="2:25" x14ac:dyDescent="0.25">
      <c r="B13" s="3" t="s">
        <v>33</v>
      </c>
      <c r="C13" s="4">
        <f>AVERAGE(C4:C12)</f>
        <v>4444426.9033333333</v>
      </c>
      <c r="D13" s="4">
        <f t="shared" ref="D13:R13" si="3">AVERAGE(D4:D12)</f>
        <v>4030081.74</v>
      </c>
      <c r="E13" s="4">
        <f t="shared" si="3"/>
        <v>8054161.2977777785</v>
      </c>
      <c r="F13" s="4">
        <f t="shared" si="3"/>
        <v>1780.5777777777778</v>
      </c>
      <c r="G13" s="4">
        <f t="shared" si="3"/>
        <v>31.384444444444441</v>
      </c>
      <c r="H13" s="4">
        <f t="shared" si="3"/>
        <v>17.322222222222223</v>
      </c>
      <c r="I13" s="4">
        <f t="shared" si="3"/>
        <v>14.714444444444446</v>
      </c>
      <c r="J13" s="4">
        <f t="shared" si="3"/>
        <v>4.6266666666666669</v>
      </c>
      <c r="K13" s="4">
        <f t="shared" si="3"/>
        <v>0.4214444444444444</v>
      </c>
      <c r="L13" s="4">
        <f t="shared" si="3"/>
        <v>0.25544444444444442</v>
      </c>
      <c r="M13" s="4">
        <f t="shared" si="3"/>
        <v>0.25711111111111107</v>
      </c>
      <c r="N13" s="4">
        <f t="shared" si="3"/>
        <v>7.2666666666666671E-2</v>
      </c>
      <c r="O13" s="4">
        <f t="shared" si="3"/>
        <v>0.20933333333333329</v>
      </c>
      <c r="P13" s="4">
        <f t="shared" si="3"/>
        <v>2.5555555555555557E-3</v>
      </c>
      <c r="Q13" s="4">
        <f t="shared" si="3"/>
        <v>8.5555555555555576E-3</v>
      </c>
      <c r="R13" s="4">
        <f t="shared" si="3"/>
        <v>0.20133333333333331</v>
      </c>
    </row>
    <row r="14" spans="2:25" x14ac:dyDescent="0.25">
      <c r="C14" s="2"/>
      <c r="D14" s="2"/>
      <c r="E14" s="2"/>
      <c r="F14" s="2"/>
    </row>
    <row r="15" spans="2:25" x14ac:dyDescent="0.25">
      <c r="C15" s="2"/>
      <c r="D15" s="2"/>
      <c r="E15" s="2"/>
      <c r="F15" s="2"/>
    </row>
    <row r="16" spans="2:25" x14ac:dyDescent="0.25">
      <c r="C16" s="2"/>
      <c r="D16" s="2"/>
      <c r="E16" s="2"/>
      <c r="F16" s="2"/>
    </row>
    <row r="17" spans="2:18" x14ac:dyDescent="0.25">
      <c r="B17" s="110" t="s">
        <v>28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</row>
    <row r="18" spans="2:18" x14ac:dyDescent="0.25">
      <c r="B18" s="1" t="s">
        <v>9</v>
      </c>
      <c r="C18" s="109" t="s">
        <v>12</v>
      </c>
      <c r="D18" s="109" t="s">
        <v>10</v>
      </c>
      <c r="E18" s="109" t="s">
        <v>11</v>
      </c>
      <c r="F18" s="109" t="s">
        <v>13</v>
      </c>
      <c r="G18" s="109" t="s">
        <v>15</v>
      </c>
      <c r="H18" s="109" t="s">
        <v>14</v>
      </c>
      <c r="I18" s="109" t="s">
        <v>16</v>
      </c>
      <c r="J18" s="109" t="s">
        <v>29</v>
      </c>
      <c r="K18" s="109" t="s">
        <v>17</v>
      </c>
      <c r="L18" s="109" t="s">
        <v>25</v>
      </c>
      <c r="M18" s="109"/>
      <c r="N18" s="109"/>
      <c r="O18" s="109"/>
      <c r="P18" s="109"/>
      <c r="Q18" s="109"/>
      <c r="R18" s="109"/>
    </row>
    <row r="19" spans="2:18" x14ac:dyDescent="0.25">
      <c r="C19" s="109"/>
      <c r="D19" s="109"/>
      <c r="E19" s="109"/>
      <c r="F19" s="109"/>
      <c r="G19" s="109"/>
      <c r="H19" s="109"/>
      <c r="I19" s="109"/>
      <c r="J19" s="109"/>
      <c r="K19" s="109"/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</row>
    <row r="20" spans="2:18" x14ac:dyDescent="0.25">
      <c r="B20" s="6" t="s">
        <v>0</v>
      </c>
      <c r="C20" s="33">
        <v>286.98</v>
      </c>
      <c r="D20" s="33">
        <v>123.04</v>
      </c>
      <c r="E20" s="7">
        <v>1768.23</v>
      </c>
      <c r="F20" s="33">
        <v>33.229999999999997</v>
      </c>
      <c r="G20" s="33">
        <v>28.1</v>
      </c>
      <c r="H20" s="33">
        <v>12.85</v>
      </c>
      <c r="I20" s="33">
        <v>12.79</v>
      </c>
      <c r="J20" s="33">
        <v>0.08</v>
      </c>
      <c r="K20" s="33">
        <v>0.27</v>
      </c>
      <c r="L20" s="33">
        <v>1.9E-2</v>
      </c>
      <c r="M20" s="33">
        <v>9.8000000000000004E-2</v>
      </c>
      <c r="N20" s="33">
        <v>0.82099999999999995</v>
      </c>
      <c r="O20" s="33">
        <v>0.05</v>
      </c>
      <c r="P20" s="33">
        <v>0</v>
      </c>
      <c r="Q20" s="33">
        <v>0</v>
      </c>
      <c r="R20" s="33">
        <v>1.2E-2</v>
      </c>
    </row>
    <row r="21" spans="2:18" x14ac:dyDescent="0.25">
      <c r="B21" s="8" t="s">
        <v>1</v>
      </c>
      <c r="C21" s="9">
        <v>8332.86</v>
      </c>
      <c r="D21" s="9">
        <v>5442.83</v>
      </c>
      <c r="E21" s="9">
        <v>10995.99</v>
      </c>
      <c r="F21" s="34">
        <v>182.7</v>
      </c>
      <c r="G21" s="34">
        <v>45.65</v>
      </c>
      <c r="H21" s="34">
        <v>17.579999999999998</v>
      </c>
      <c r="I21" s="34">
        <v>17.07</v>
      </c>
      <c r="J21" s="34">
        <v>0.67</v>
      </c>
      <c r="K21" s="34">
        <v>0.314</v>
      </c>
      <c r="L21" s="34">
        <v>3.5999999999999997E-2</v>
      </c>
      <c r="M21" s="34">
        <v>0.42199999999999999</v>
      </c>
      <c r="N21" s="34">
        <v>0.47</v>
      </c>
      <c r="O21" s="34">
        <v>6.0999999999999999E-2</v>
      </c>
      <c r="P21" s="34">
        <v>0</v>
      </c>
      <c r="Q21" s="34">
        <v>0</v>
      </c>
      <c r="R21" s="34">
        <v>1.0999999999999999E-2</v>
      </c>
    </row>
    <row r="22" spans="2:18" x14ac:dyDescent="0.25">
      <c r="B22" s="10" t="s">
        <v>2</v>
      </c>
      <c r="C22" s="35">
        <v>1.37</v>
      </c>
      <c r="D22" s="35">
        <v>0.42</v>
      </c>
      <c r="E22" s="35">
        <v>4.32</v>
      </c>
      <c r="F22" s="35">
        <v>13.51</v>
      </c>
      <c r="G22" s="35">
        <v>13.51</v>
      </c>
      <c r="H22" s="35">
        <v>7.15</v>
      </c>
      <c r="I22" s="35">
        <v>7.15</v>
      </c>
      <c r="J22" s="35">
        <v>0</v>
      </c>
      <c r="K22" s="35">
        <v>0.14699999999999999</v>
      </c>
      <c r="L22" s="35">
        <v>0.45300000000000001</v>
      </c>
      <c r="M22" s="35">
        <v>5.2999999999999999E-2</v>
      </c>
      <c r="N22" s="35">
        <v>0</v>
      </c>
      <c r="O22" s="35">
        <v>7.3999999999999996E-2</v>
      </c>
      <c r="P22" s="35">
        <v>0</v>
      </c>
      <c r="Q22" s="35">
        <v>3.0000000000000001E-3</v>
      </c>
      <c r="R22" s="35">
        <v>0.41699999999999998</v>
      </c>
    </row>
    <row r="23" spans="2:18" x14ac:dyDescent="0.25">
      <c r="B23" s="12" t="s">
        <v>3</v>
      </c>
      <c r="C23" s="36">
        <v>370807.19</v>
      </c>
      <c r="D23" s="36">
        <v>61361.05</v>
      </c>
      <c r="E23" s="36">
        <v>222896.07</v>
      </c>
      <c r="F23" s="36">
        <v>24.71</v>
      </c>
      <c r="G23" s="36">
        <v>24.71</v>
      </c>
      <c r="H23" s="36">
        <v>8.43</v>
      </c>
      <c r="I23" s="36">
        <v>8.43</v>
      </c>
      <c r="J23" s="36">
        <v>0</v>
      </c>
      <c r="K23" s="36">
        <v>0.89</v>
      </c>
      <c r="L23" s="36">
        <v>2.5999999999999999E-2</v>
      </c>
      <c r="M23" s="36">
        <v>0.47099999999999997</v>
      </c>
      <c r="N23" s="36">
        <v>0.246</v>
      </c>
      <c r="O23" s="36">
        <v>0.253</v>
      </c>
      <c r="P23" s="36">
        <v>0</v>
      </c>
      <c r="Q23" s="36">
        <v>0</v>
      </c>
      <c r="R23" s="36">
        <v>4.0000000000000001E-3</v>
      </c>
    </row>
    <row r="24" spans="2:18" x14ac:dyDescent="0.25">
      <c r="B24" s="20" t="s">
        <v>4</v>
      </c>
      <c r="C24" s="21">
        <v>56971.51</v>
      </c>
      <c r="D24" s="21">
        <v>5717.9</v>
      </c>
      <c r="E24" s="21">
        <v>12200.83</v>
      </c>
      <c r="F24" s="37">
        <v>58.09</v>
      </c>
      <c r="G24" s="37">
        <v>9.9</v>
      </c>
      <c r="H24" s="37">
        <v>5.42</v>
      </c>
      <c r="I24" s="37">
        <v>5.38</v>
      </c>
      <c r="J24" s="37">
        <v>0.04</v>
      </c>
      <c r="K24" s="37">
        <v>0.753</v>
      </c>
      <c r="L24" s="37">
        <v>3.9E-2</v>
      </c>
      <c r="M24" s="37">
        <v>5.6000000000000001E-2</v>
      </c>
      <c r="N24" s="37">
        <v>3.5999999999999997E-2</v>
      </c>
      <c r="O24" s="37">
        <v>0.82499999999999996</v>
      </c>
      <c r="P24" s="37">
        <v>0</v>
      </c>
      <c r="Q24" s="37">
        <v>1.2E-2</v>
      </c>
      <c r="R24" s="37">
        <v>3.1E-2</v>
      </c>
    </row>
    <row r="25" spans="2:18" x14ac:dyDescent="0.25">
      <c r="B25" s="16" t="s">
        <v>5</v>
      </c>
      <c r="C25" s="17">
        <v>31618.240000000002</v>
      </c>
      <c r="D25" s="17">
        <v>14739.55</v>
      </c>
      <c r="E25" s="17">
        <v>44797.55</v>
      </c>
      <c r="F25" s="17">
        <v>4087.47</v>
      </c>
      <c r="G25" s="38">
        <v>36.43</v>
      </c>
      <c r="H25" s="38">
        <v>15.21</v>
      </c>
      <c r="I25" s="38">
        <v>14.14</v>
      </c>
      <c r="J25" s="38">
        <v>1.39</v>
      </c>
      <c r="K25" s="38">
        <v>6.8000000000000005E-2</v>
      </c>
      <c r="L25" s="38">
        <v>7.8E-2</v>
      </c>
      <c r="M25" s="38">
        <v>0.70399999999999996</v>
      </c>
      <c r="N25" s="38">
        <v>3.0000000000000001E-3</v>
      </c>
      <c r="O25" s="38">
        <v>0.18099999999999999</v>
      </c>
      <c r="P25" s="38">
        <v>0</v>
      </c>
      <c r="Q25" s="38">
        <v>0</v>
      </c>
      <c r="R25" s="38">
        <v>3.5000000000000003E-2</v>
      </c>
    </row>
    <row r="26" spans="2:18" x14ac:dyDescent="0.25">
      <c r="B26" s="14" t="s">
        <v>6</v>
      </c>
      <c r="C26" s="39">
        <v>68.19</v>
      </c>
      <c r="D26" s="39">
        <v>24.15</v>
      </c>
      <c r="E26" s="39">
        <v>503.33</v>
      </c>
      <c r="F26" s="39">
        <v>103.83</v>
      </c>
      <c r="G26" s="39">
        <v>103.55</v>
      </c>
      <c r="H26" s="39">
        <v>19.760000000000002</v>
      </c>
      <c r="I26" s="39">
        <v>19.75</v>
      </c>
      <c r="J26" s="39">
        <v>0.01</v>
      </c>
      <c r="K26" s="39">
        <v>0.63300000000000001</v>
      </c>
      <c r="L26" s="39">
        <v>0.16600000000000001</v>
      </c>
      <c r="M26" s="39">
        <v>0.24099999999999999</v>
      </c>
      <c r="N26" s="39">
        <v>0.56899999999999995</v>
      </c>
      <c r="O26" s="39">
        <v>2E-3</v>
      </c>
      <c r="P26" s="39">
        <v>0</v>
      </c>
      <c r="Q26" s="39">
        <v>0</v>
      </c>
      <c r="R26" s="39">
        <v>2.1999999999999999E-2</v>
      </c>
    </row>
    <row r="27" spans="2:18" x14ac:dyDescent="0.25">
      <c r="B27" s="22" t="s">
        <v>7</v>
      </c>
      <c r="C27" s="23">
        <v>4351.21</v>
      </c>
      <c r="D27" s="23">
        <v>1334.66</v>
      </c>
      <c r="E27" s="23">
        <v>2659.18</v>
      </c>
      <c r="F27" s="40">
        <v>30.1</v>
      </c>
      <c r="G27" s="40">
        <v>27.68</v>
      </c>
      <c r="H27" s="40">
        <v>11.81</v>
      </c>
      <c r="I27" s="40">
        <v>11.69</v>
      </c>
      <c r="J27" s="40">
        <v>0.15</v>
      </c>
      <c r="K27" s="40">
        <v>0.73699999999999999</v>
      </c>
      <c r="L27" s="40">
        <v>1.0999999999999999E-2</v>
      </c>
      <c r="M27" s="40">
        <v>0.14099999999999999</v>
      </c>
      <c r="N27" s="40">
        <v>0.84199999999999997</v>
      </c>
      <c r="O27" s="40">
        <v>0</v>
      </c>
      <c r="P27" s="40">
        <v>0</v>
      </c>
      <c r="Q27" s="40">
        <v>0</v>
      </c>
      <c r="R27" s="40">
        <v>6.0000000000000001E-3</v>
      </c>
    </row>
    <row r="28" spans="2:18" x14ac:dyDescent="0.25">
      <c r="B28" s="18" t="s">
        <v>8</v>
      </c>
      <c r="C28" s="19">
        <v>15652.7</v>
      </c>
      <c r="D28" s="19">
        <v>13561.51</v>
      </c>
      <c r="E28" s="19">
        <v>78591.899999999994</v>
      </c>
      <c r="F28" s="41">
        <v>578.21</v>
      </c>
      <c r="G28" s="41">
        <v>256.76</v>
      </c>
      <c r="H28" s="41">
        <v>57.26</v>
      </c>
      <c r="I28" s="41">
        <v>56.84</v>
      </c>
      <c r="J28" s="41">
        <v>1.38</v>
      </c>
      <c r="K28" s="41">
        <v>0.379</v>
      </c>
      <c r="L28" s="41">
        <v>0.09</v>
      </c>
      <c r="M28" s="41">
        <v>0.74199999999999999</v>
      </c>
      <c r="N28" s="41">
        <v>0.06</v>
      </c>
      <c r="O28" s="41">
        <v>2.5999999999999999E-2</v>
      </c>
      <c r="P28" s="41">
        <v>0.02</v>
      </c>
      <c r="Q28" s="41">
        <v>0</v>
      </c>
      <c r="R28" s="41">
        <v>0.08</v>
      </c>
    </row>
    <row r="29" spans="2:18" x14ac:dyDescent="0.25">
      <c r="B29" s="3" t="s">
        <v>33</v>
      </c>
      <c r="C29" s="4">
        <f>AVERAGE(C20:C28)</f>
        <v>54232.250000000007</v>
      </c>
      <c r="D29" s="4">
        <f t="shared" ref="D29:R29" si="4">AVERAGE(D20:D28)</f>
        <v>11367.234444444442</v>
      </c>
      <c r="E29" s="4">
        <f t="shared" si="4"/>
        <v>41601.933333333334</v>
      </c>
      <c r="F29" s="4">
        <f t="shared" si="4"/>
        <v>567.98333333333335</v>
      </c>
      <c r="G29" s="4">
        <f t="shared" si="4"/>
        <v>60.698888888888888</v>
      </c>
      <c r="H29" s="4">
        <f t="shared" si="4"/>
        <v>17.274444444444445</v>
      </c>
      <c r="I29" s="4">
        <f t="shared" si="4"/>
        <v>17.026666666666667</v>
      </c>
      <c r="J29" s="4">
        <f t="shared" si="4"/>
        <v>0.41333333333333327</v>
      </c>
      <c r="K29" s="4">
        <f t="shared" si="4"/>
        <v>0.46566666666666673</v>
      </c>
      <c r="L29" s="4">
        <f t="shared" si="4"/>
        <v>0.10200000000000001</v>
      </c>
      <c r="M29" s="4">
        <f t="shared" si="4"/>
        <v>0.32533333333333331</v>
      </c>
      <c r="N29" s="4">
        <f t="shared" si="4"/>
        <v>0.3385555555555555</v>
      </c>
      <c r="O29" s="4">
        <f t="shared" si="4"/>
        <v>0.16355555555555557</v>
      </c>
      <c r="P29" s="4">
        <f t="shared" si="4"/>
        <v>2.2222222222222222E-3</v>
      </c>
      <c r="Q29" s="4">
        <f t="shared" si="4"/>
        <v>1.6666666666666666E-3</v>
      </c>
      <c r="R29" s="4">
        <f t="shared" si="4"/>
        <v>6.8666666666666668E-2</v>
      </c>
    </row>
    <row r="30" spans="2:18" x14ac:dyDescent="0.25">
      <c r="C30" s="2"/>
      <c r="D30" s="2"/>
      <c r="E30" s="2"/>
      <c r="F30" s="2"/>
    </row>
    <row r="31" spans="2:18" x14ac:dyDescent="0.25">
      <c r="C31" s="2"/>
      <c r="D31" s="2"/>
      <c r="E31" s="2"/>
      <c r="F31" s="2"/>
    </row>
    <row r="32" spans="2:18" x14ac:dyDescent="0.25">
      <c r="C32" s="2"/>
      <c r="D32" s="2"/>
      <c r="E32" s="2"/>
      <c r="F32" s="2"/>
    </row>
    <row r="33" spans="2:18" x14ac:dyDescent="0.25">
      <c r="B33" s="110" t="s">
        <v>27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</row>
    <row r="34" spans="2:18" x14ac:dyDescent="0.25">
      <c r="B34" s="1" t="s">
        <v>9</v>
      </c>
      <c r="C34" s="109" t="s">
        <v>12</v>
      </c>
      <c r="D34" s="109" t="s">
        <v>10</v>
      </c>
      <c r="E34" s="109" t="s">
        <v>11</v>
      </c>
      <c r="F34" s="109" t="s">
        <v>13</v>
      </c>
      <c r="G34" s="109" t="s">
        <v>15</v>
      </c>
      <c r="H34" s="109" t="s">
        <v>14</v>
      </c>
      <c r="I34" s="109" t="s">
        <v>16</v>
      </c>
      <c r="J34" s="109" t="s">
        <v>29</v>
      </c>
      <c r="K34" s="109" t="s">
        <v>17</v>
      </c>
      <c r="L34" s="109" t="s">
        <v>25</v>
      </c>
      <c r="M34" s="109"/>
      <c r="N34" s="109"/>
      <c r="O34" s="109"/>
      <c r="P34" s="109"/>
      <c r="Q34" s="109"/>
      <c r="R34" s="109"/>
    </row>
    <row r="35" spans="2:18" x14ac:dyDescent="0.25">
      <c r="C35" s="109"/>
      <c r="D35" s="109"/>
      <c r="E35" s="109"/>
      <c r="F35" s="109"/>
      <c r="G35" s="109"/>
      <c r="H35" s="109"/>
      <c r="I35" s="109"/>
      <c r="J35" s="109"/>
      <c r="K35" s="109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</row>
    <row r="36" spans="2:18" x14ac:dyDescent="0.25">
      <c r="B36" s="6" t="s">
        <v>0</v>
      </c>
      <c r="C36" s="33">
        <v>55.63</v>
      </c>
      <c r="D36" s="33">
        <v>25.52</v>
      </c>
      <c r="E36" s="33">
        <v>229.23</v>
      </c>
      <c r="F36" s="33">
        <v>75.81</v>
      </c>
      <c r="G36" s="33">
        <v>68.92</v>
      </c>
      <c r="H36" s="33">
        <v>26.19</v>
      </c>
      <c r="I36" s="33">
        <v>25.94</v>
      </c>
      <c r="J36" s="33">
        <v>0.39</v>
      </c>
      <c r="K36" s="33">
        <v>0.40600000000000003</v>
      </c>
      <c r="L36" s="33">
        <v>0.26600000000000001</v>
      </c>
      <c r="M36" s="33">
        <v>0.221</v>
      </c>
      <c r="N36" s="33">
        <v>1.7999999999999999E-2</v>
      </c>
      <c r="O36" s="33">
        <v>0.33200000000000002</v>
      </c>
      <c r="P36" s="33">
        <v>0</v>
      </c>
      <c r="Q36" s="33">
        <v>0</v>
      </c>
      <c r="R36" s="33">
        <v>0.16300000000000001</v>
      </c>
    </row>
    <row r="37" spans="2:18" x14ac:dyDescent="0.25">
      <c r="B37" s="8" t="s">
        <v>1</v>
      </c>
      <c r="C37" s="9">
        <v>7326.26</v>
      </c>
      <c r="D37" s="9">
        <v>6295.56</v>
      </c>
      <c r="E37" s="9">
        <v>15272.31</v>
      </c>
      <c r="F37" s="9">
        <v>1136.8399999999999</v>
      </c>
      <c r="G37" s="34">
        <v>109.63</v>
      </c>
      <c r="H37" s="34">
        <v>52.49</v>
      </c>
      <c r="I37" s="34">
        <v>44.46</v>
      </c>
      <c r="J37" s="34">
        <v>16.52</v>
      </c>
      <c r="K37" s="34">
        <v>0.16800000000000001</v>
      </c>
      <c r="L37" s="34">
        <v>0.193</v>
      </c>
      <c r="M37" s="34">
        <v>0.11</v>
      </c>
      <c r="N37" s="34">
        <v>0.48899999999999999</v>
      </c>
      <c r="O37" s="34">
        <v>5.0000000000000001E-3</v>
      </c>
      <c r="P37" s="34">
        <v>0</v>
      </c>
      <c r="Q37" s="34">
        <v>3.0000000000000001E-3</v>
      </c>
      <c r="R37" s="34">
        <v>0.2</v>
      </c>
    </row>
    <row r="38" spans="2:18" x14ac:dyDescent="0.25">
      <c r="B38" s="10" t="s">
        <v>2</v>
      </c>
      <c r="C38" s="35">
        <v>510.89</v>
      </c>
      <c r="D38" s="35">
        <v>440.2</v>
      </c>
      <c r="E38" s="11">
        <v>2597.4699999999998</v>
      </c>
      <c r="F38" s="35">
        <v>90.82</v>
      </c>
      <c r="G38" s="35">
        <v>82.8</v>
      </c>
      <c r="H38" s="35">
        <v>25.32</v>
      </c>
      <c r="I38" s="35">
        <v>24.95</v>
      </c>
      <c r="J38" s="35">
        <v>0.61</v>
      </c>
      <c r="K38" s="35">
        <v>1.2999999999999999E-2</v>
      </c>
      <c r="L38" s="35">
        <v>1.4999999999999999E-2</v>
      </c>
      <c r="M38" s="35">
        <v>0</v>
      </c>
      <c r="N38" s="35">
        <v>0</v>
      </c>
      <c r="O38" s="35">
        <v>0.96799999999999997</v>
      </c>
      <c r="P38" s="35">
        <v>0</v>
      </c>
      <c r="Q38" s="35">
        <v>0</v>
      </c>
      <c r="R38" s="35">
        <v>0.17</v>
      </c>
    </row>
    <row r="39" spans="2:18" x14ac:dyDescent="0.25">
      <c r="B39" s="12" t="s">
        <v>3</v>
      </c>
      <c r="C39" s="36">
        <v>56.88</v>
      </c>
      <c r="D39" s="36">
        <v>27.73</v>
      </c>
      <c r="E39" s="36">
        <v>53.72</v>
      </c>
      <c r="F39" s="36">
        <v>123.71</v>
      </c>
      <c r="G39" s="36">
        <v>38.29</v>
      </c>
      <c r="H39" s="36">
        <v>23.82</v>
      </c>
      <c r="I39" s="36">
        <v>20.91</v>
      </c>
      <c r="J39" s="36">
        <v>4.3099999999999996</v>
      </c>
      <c r="K39" s="36">
        <v>0.45100000000000001</v>
      </c>
      <c r="L39" s="36">
        <v>0.158</v>
      </c>
      <c r="M39" s="36">
        <v>0.58899999999999997</v>
      </c>
      <c r="N39" s="36">
        <v>3.1E-2</v>
      </c>
      <c r="O39" s="36">
        <v>4.5999999999999999E-2</v>
      </c>
      <c r="P39" s="36">
        <v>0</v>
      </c>
      <c r="Q39" s="36">
        <v>0</v>
      </c>
      <c r="R39" s="36">
        <v>0.17499999999999999</v>
      </c>
    </row>
    <row r="40" spans="2:18" x14ac:dyDescent="0.25">
      <c r="B40" s="20" t="s">
        <v>4</v>
      </c>
      <c r="C40" s="21">
        <v>248747.87</v>
      </c>
      <c r="D40" s="21">
        <v>19435.29</v>
      </c>
      <c r="E40" s="21">
        <v>39412.080000000002</v>
      </c>
      <c r="F40" s="37">
        <v>19.53</v>
      </c>
      <c r="G40" s="37">
        <v>19.53</v>
      </c>
      <c r="H40" s="37">
        <v>9.74</v>
      </c>
      <c r="I40" s="37">
        <v>9.74</v>
      </c>
      <c r="J40" s="37">
        <v>0</v>
      </c>
      <c r="K40" s="37">
        <v>0.97399999999999998</v>
      </c>
      <c r="L40" s="37">
        <v>1E-3</v>
      </c>
      <c r="M40" s="37">
        <v>0.998</v>
      </c>
      <c r="N40" s="37">
        <v>1E-3</v>
      </c>
      <c r="O40" s="37">
        <v>1E-3</v>
      </c>
      <c r="P40" s="37">
        <v>0</v>
      </c>
      <c r="Q40" s="37">
        <v>0</v>
      </c>
      <c r="R40" s="37">
        <v>0</v>
      </c>
    </row>
    <row r="41" spans="2:18" x14ac:dyDescent="0.25">
      <c r="B41" s="16" t="s">
        <v>5</v>
      </c>
      <c r="C41" s="17">
        <v>14.73</v>
      </c>
      <c r="D41" s="17">
        <v>2.5499999999999998</v>
      </c>
      <c r="E41" s="17">
        <v>6.81</v>
      </c>
      <c r="F41" s="38">
        <v>15.1</v>
      </c>
      <c r="G41" s="38">
        <v>15.1</v>
      </c>
      <c r="H41" s="38">
        <v>8.2200000000000006</v>
      </c>
      <c r="I41" s="38">
        <v>8.2200000000000006</v>
      </c>
      <c r="J41" s="38">
        <v>0</v>
      </c>
      <c r="K41" s="38">
        <v>0.92400000000000004</v>
      </c>
      <c r="L41" s="38">
        <v>8.2000000000000003E-2</v>
      </c>
      <c r="M41" s="38">
        <v>0.29299999999999998</v>
      </c>
      <c r="N41" s="38">
        <v>5.0000000000000001E-3</v>
      </c>
      <c r="O41" s="38">
        <v>0.50600000000000001</v>
      </c>
      <c r="P41" s="38">
        <v>0</v>
      </c>
      <c r="Q41" s="38">
        <v>0</v>
      </c>
      <c r="R41" s="38">
        <v>0.114</v>
      </c>
    </row>
    <row r="42" spans="2:18" x14ac:dyDescent="0.25">
      <c r="B42" s="14" t="s">
        <v>6</v>
      </c>
      <c r="C42" s="15">
        <v>18</v>
      </c>
      <c r="D42" s="15">
        <v>7.83</v>
      </c>
      <c r="E42" s="15">
        <v>251.48</v>
      </c>
      <c r="F42" s="39">
        <v>1.31</v>
      </c>
      <c r="G42" s="39">
        <v>1.05</v>
      </c>
      <c r="H42" s="39">
        <v>0.46</v>
      </c>
      <c r="I42" s="39">
        <v>0.45100000000000001</v>
      </c>
      <c r="J42" s="39">
        <v>0.01</v>
      </c>
      <c r="K42" s="39">
        <v>0.36599999999999999</v>
      </c>
      <c r="L42" s="39">
        <v>1.0999999999999999E-2</v>
      </c>
      <c r="M42" s="39">
        <v>0</v>
      </c>
      <c r="N42" s="39">
        <v>0</v>
      </c>
      <c r="O42" s="39">
        <v>0.96299999999999997</v>
      </c>
      <c r="P42" s="39">
        <v>0</v>
      </c>
      <c r="Q42" s="39">
        <v>0</v>
      </c>
      <c r="R42" s="39">
        <v>2.5999999999999999E-2</v>
      </c>
    </row>
    <row r="43" spans="2:18" x14ac:dyDescent="0.25">
      <c r="B43" s="22" t="s">
        <v>7</v>
      </c>
      <c r="C43" s="23">
        <v>5203.42</v>
      </c>
      <c r="D43" s="23">
        <v>1189.5</v>
      </c>
      <c r="E43" s="23">
        <v>3079.4</v>
      </c>
      <c r="F43" s="40">
        <v>1220.3399999999999</v>
      </c>
      <c r="G43" s="40">
        <v>100.81</v>
      </c>
      <c r="H43" s="40">
        <v>46.93</v>
      </c>
      <c r="I43" s="40">
        <v>38.24</v>
      </c>
      <c r="J43" s="40">
        <v>15.39</v>
      </c>
      <c r="K43" s="40">
        <v>0.876</v>
      </c>
      <c r="L43" s="40">
        <v>0.192</v>
      </c>
      <c r="M43" s="40">
        <v>0.11899999999999999</v>
      </c>
      <c r="N43" s="40">
        <v>0.48</v>
      </c>
      <c r="O43" s="40">
        <v>3.0000000000000001E-3</v>
      </c>
      <c r="P43" s="40">
        <v>0</v>
      </c>
      <c r="Q43" s="40">
        <v>1E-3</v>
      </c>
      <c r="R43" s="40">
        <v>0.20399999999999999</v>
      </c>
    </row>
    <row r="44" spans="2:18" x14ac:dyDescent="0.25">
      <c r="B44" s="18" t="s">
        <v>8</v>
      </c>
      <c r="C44" s="19">
        <v>2010.87</v>
      </c>
      <c r="D44" s="19">
        <v>1956.34</v>
      </c>
      <c r="E44" s="19">
        <v>4443.8</v>
      </c>
      <c r="F44" s="41">
        <v>448.24</v>
      </c>
      <c r="G44" s="41">
        <v>353.2</v>
      </c>
      <c r="H44" s="41">
        <v>75.78</v>
      </c>
      <c r="I44" s="41">
        <v>74.63</v>
      </c>
      <c r="J44" s="41">
        <v>10.18</v>
      </c>
      <c r="K44" s="41">
        <v>-3.7999999999999999E-2</v>
      </c>
      <c r="L44" s="41">
        <v>0.20300000000000001</v>
      </c>
      <c r="M44" s="41">
        <v>4.8000000000000001E-2</v>
      </c>
      <c r="N44" s="41">
        <v>0.5</v>
      </c>
      <c r="O44" s="41">
        <v>4.0000000000000001E-3</v>
      </c>
      <c r="P44" s="41">
        <v>0.02</v>
      </c>
      <c r="Q44" s="41">
        <v>0</v>
      </c>
      <c r="R44" s="41">
        <v>0.22600000000000001</v>
      </c>
    </row>
    <row r="45" spans="2:18" x14ac:dyDescent="0.25">
      <c r="B45" s="3" t="s">
        <v>33</v>
      </c>
      <c r="C45" s="4">
        <f>AVERAGE(C36:C44)</f>
        <v>29327.172222222227</v>
      </c>
      <c r="D45" s="4">
        <f t="shared" ref="D45:R45" si="5">AVERAGE(D36:D44)</f>
        <v>3264.5022222222228</v>
      </c>
      <c r="E45" s="4">
        <f t="shared" si="5"/>
        <v>7260.7000000000007</v>
      </c>
      <c r="F45" s="4">
        <f t="shared" si="5"/>
        <v>347.96666666666664</v>
      </c>
      <c r="G45" s="4">
        <f t="shared" si="5"/>
        <v>87.703333333333347</v>
      </c>
      <c r="H45" s="4">
        <f t="shared" si="5"/>
        <v>29.88333333333334</v>
      </c>
      <c r="I45" s="4">
        <f t="shared" si="5"/>
        <v>27.504555555555555</v>
      </c>
      <c r="J45" s="4">
        <f t="shared" si="5"/>
        <v>5.2677777777777779</v>
      </c>
      <c r="K45" s="4">
        <f t="shared" si="5"/>
        <v>0.45999999999999996</v>
      </c>
      <c r="L45" s="4">
        <f t="shared" si="5"/>
        <v>0.12455555555555556</v>
      </c>
      <c r="M45" s="4">
        <f t="shared" si="5"/>
        <v>0.26422222222222225</v>
      </c>
      <c r="N45" s="4">
        <f t="shared" si="5"/>
        <v>0.16933333333333334</v>
      </c>
      <c r="O45" s="4">
        <f t="shared" si="5"/>
        <v>0.31422222222222218</v>
      </c>
      <c r="P45" s="4">
        <f t="shared" si="5"/>
        <v>2.2222222222222222E-3</v>
      </c>
      <c r="Q45" s="4">
        <f t="shared" si="5"/>
        <v>4.4444444444444447E-4</v>
      </c>
      <c r="R45" s="4">
        <f t="shared" si="5"/>
        <v>0.14200000000000002</v>
      </c>
    </row>
  </sheetData>
  <mergeCells count="40">
    <mergeCell ref="B1:R1"/>
    <mergeCell ref="T1:Y1"/>
    <mergeCell ref="C2:C3"/>
    <mergeCell ref="D2:D3"/>
    <mergeCell ref="E2:E3"/>
    <mergeCell ref="F2:F3"/>
    <mergeCell ref="G2:G3"/>
    <mergeCell ref="H2:H3"/>
    <mergeCell ref="I2:I3"/>
    <mergeCell ref="J2:J3"/>
    <mergeCell ref="X2:X3"/>
    <mergeCell ref="Y2:Y3"/>
    <mergeCell ref="K2:K3"/>
    <mergeCell ref="L2:R2"/>
    <mergeCell ref="T2:T3"/>
    <mergeCell ref="U2:U3"/>
    <mergeCell ref="B17:R17"/>
    <mergeCell ref="C18:C19"/>
    <mergeCell ref="D18:D19"/>
    <mergeCell ref="E18:E19"/>
    <mergeCell ref="F18:F19"/>
    <mergeCell ref="G18:G19"/>
    <mergeCell ref="H18:H19"/>
    <mergeCell ref="I18:I19"/>
    <mergeCell ref="V2:V3"/>
    <mergeCell ref="W2:W3"/>
    <mergeCell ref="I34:I35"/>
    <mergeCell ref="J34:J35"/>
    <mergeCell ref="K34:K35"/>
    <mergeCell ref="L34:R34"/>
    <mergeCell ref="J18:J19"/>
    <mergeCell ref="K18:K19"/>
    <mergeCell ref="L18:R18"/>
    <mergeCell ref="B33:R33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</vt:lpstr>
      <vt:lpstr>LogTrainLogTest</vt:lpstr>
      <vt:lpstr>LogTrainDirectTest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b0rgh</dc:creator>
  <cp:lastModifiedBy>b0rgh</cp:lastModifiedBy>
  <dcterms:created xsi:type="dcterms:W3CDTF">2019-04-01T12:47:46Z</dcterms:created>
  <dcterms:modified xsi:type="dcterms:W3CDTF">2019-04-01T21:18:06Z</dcterms:modified>
</cp:coreProperties>
</file>