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<sst xmlns="http://schemas.openxmlformats.org/spreadsheetml/2006/main" count="96" uniqueCount="29">
  <si>
    <t>TRAMITE "WEAK LEARNERS", CON 100 PREDITTORI LIMITATI IN ALTEZZA (RANDOMFOREST ED EXTRATREES) E LIMITATI IN NUMERO DI STUMPS (ADABOOST) E STEPS (GRADIENTBOOSTING)</t>
  </si>
  <si>
    <t>Modello</t>
  </si>
  <si>
    <t>Datasets</t>
  </si>
  <si>
    <t>Media</t>
  </si>
  <si>
    <t>Differenza media 
SPA-nonSPA</t>
  </si>
  <si>
    <t>Random Forest</t>
  </si>
  <si>
    <t>iris</t>
  </si>
  <si>
    <t>digits</t>
  </si>
  <si>
    <t>wine</t>
  </si>
  <si>
    <t>breast_cancer</t>
  </si>
  <si>
    <t>RandomForest</t>
  </si>
  <si>
    <t>SPA</t>
  </si>
  <si>
    <t>n_estimators = 100 (default)</t>
  </si>
  <si>
    <t>non-SPA</t>
  </si>
  <si>
    <t>max_depth = 10</t>
  </si>
  <si>
    <t>AdaBoost</t>
  </si>
  <si>
    <t>100 AdaBoostClassifiers tramite BaggingClassifier</t>
  </si>
  <si>
    <t>n_estimators = 10 (stumps)</t>
  </si>
  <si>
    <t>ExtraTrees</t>
  </si>
  <si>
    <t>GradientBoosting</t>
  </si>
  <si>
    <t>100 GradientBoostingClassifiers tramite BaggingClassifier</t>
  </si>
  <si>
    <t>n_estimators = 10 (steps)</t>
  </si>
  <si>
    <t>SPA &gt; non-SPA</t>
  </si>
  <si>
    <t>SPA = non-SPA</t>
  </si>
  <si>
    <t>SPA &lt; non-SPA</t>
  </si>
  <si>
    <t>TRAMITE "STRONG LEARNERS", CON 100 PREDITTORI SENZA LIMITI DI ALTEZZA (RANDOMFOREST ED EXTRATREES) E CON NUMERO DEFAULT DI STUMPS (ADABOOST) E STEPS (GRADIENTBOOSTING)</t>
  </si>
  <si>
    <t>max depth = None (default)</t>
  </si>
  <si>
    <t>n_estimators = 50 (default stumps)</t>
  </si>
  <si>
    <t>n_estimators = 100 (default steps)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</si>
</sst>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3" numFmtId="0" xfId="0" applyAlignment="1" applyFont="1">
      <alignment readingOrder="0"/>
    </xf>
    <xf borderId="5" fillId="0" fontId="3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left" readingOrder="0" vertical="top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left" readingOrder="0" vertical="top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1" fillId="2" fontId="3" numFmtId="164" xfId="0" applyAlignment="1" applyBorder="1" applyFill="1" applyFont="1" applyNumberFormat="1">
      <alignment readingOrder="0"/>
    </xf>
    <xf borderId="11" fillId="3" fontId="3" numFmtId="164" xfId="0" applyAlignment="1" applyBorder="1" applyFill="1" applyFont="1" applyNumberFormat="1">
      <alignment readingOrder="0"/>
    </xf>
    <xf borderId="11" fillId="4" fontId="3" numFmtId="164" xfId="0" applyAlignment="1" applyBorder="1" applyFill="1" applyFont="1" applyNumberFormat="1">
      <alignment readingOrder="0"/>
    </xf>
    <xf borderId="13" fillId="3" fontId="3" numFmtId="164" xfId="0" applyBorder="1" applyFont="1" applyNumberFormat="1"/>
    <xf borderId="13" fillId="0" fontId="3" numFmtId="164" xfId="0" applyBorder="1" applyFont="1" applyNumberFormat="1"/>
    <xf borderId="13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2" fontId="3" numFmtId="164" xfId="0" applyAlignment="1" applyBorder="1" applyFont="1" applyNumberFormat="1">
      <alignment readingOrder="0"/>
    </xf>
    <xf borderId="9" fillId="3" fontId="3" numFmtId="164" xfId="0" applyAlignment="1" applyBorder="1" applyFont="1" applyNumberFormat="1">
      <alignment readingOrder="0"/>
    </xf>
    <xf borderId="9" fillId="4" fontId="3" numFmtId="164" xfId="0" applyAlignment="1" applyBorder="1" applyFont="1" applyNumberFormat="1">
      <alignment readingOrder="0"/>
    </xf>
    <xf borderId="9" fillId="3" fontId="3" numFmtId="164" xfId="0" applyBorder="1" applyFont="1" applyNumberFormat="1"/>
    <xf borderId="9" fillId="0" fontId="3" numFmtId="0" xfId="0" applyBorder="1" applyFont="1"/>
    <xf borderId="9" fillId="0" fontId="3" numFmtId="0" xfId="0" applyAlignment="1" applyBorder="1" applyFont="1">
      <alignment readingOrder="0"/>
    </xf>
    <xf borderId="7" fillId="0" fontId="3" numFmtId="0" xfId="0" applyBorder="1" applyFont="1"/>
    <xf borderId="6" fillId="0" fontId="3" numFmtId="164" xfId="0" applyBorder="1" applyFont="1" applyNumberFormat="1"/>
    <xf borderId="1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0" fillId="0" fontId="3" numFmtId="164" xfId="0" applyBorder="1" applyFont="1" applyNumberFormat="1"/>
    <xf borderId="10" fillId="0" fontId="3" numFmtId="0" xfId="0" applyBorder="1" applyFont="1"/>
    <xf borderId="13" fillId="4" fontId="3" numFmtId="164" xfId="0" applyBorder="1" applyFont="1" applyNumberFormat="1"/>
    <xf borderId="9" fillId="4" fontId="3" numFmtId="164" xfId="0" applyBorder="1" applyFont="1" applyNumberFormat="1"/>
    <xf borderId="11" fillId="3" fontId="3" numFmtId="10" xfId="0" applyAlignment="1" applyBorder="1" applyFont="1" applyNumberFormat="1">
      <alignment readingOrder="0"/>
    </xf>
    <xf borderId="8" fillId="0" fontId="4" numFmtId="0" xfId="0" applyAlignment="1" applyBorder="1" applyFont="1">
      <alignment readingOrder="0"/>
    </xf>
    <xf borderId="9" fillId="3" fontId="3" numFmtId="10" xfId="0" applyAlignment="1" applyBorder="1" applyFont="1" applyNumberFormat="1">
      <alignment readingOrder="0"/>
    </xf>
    <xf borderId="9" fillId="0" fontId="2" numFmtId="0" xfId="0" applyAlignment="1" applyBorder="1" applyFont="1">
      <alignment readingOrder="0"/>
    </xf>
    <xf borderId="4" fillId="3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10" xfId="0" applyAlignment="1" applyBorder="1" applyFont="1" applyNumberFormat="1">
      <alignment readingOrder="0"/>
    </xf>
    <xf borderId="4" fillId="2" fontId="3" numFmtId="0" xfId="0" applyBorder="1" applyFont="1"/>
    <xf borderId="4" fillId="4" fontId="3" numFmtId="0" xfId="0" applyBorder="1" applyFont="1"/>
    <xf borderId="14" fillId="0" fontId="3" numFmtId="0" xfId="0" applyBorder="1" applyFont="1"/>
    <xf borderId="4" fillId="0" fontId="3" numFmtId="10" xfId="0" applyBorder="1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5" width="15.43"/>
    <col customWidth="1" min="6" max="6" width="1.71"/>
    <col customWidth="1" min="8" max="8" width="16.71"/>
    <col customWidth="1" min="9" max="9" width="6.57"/>
    <col customWidth="1" min="10" max="10" width="4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1" t="s">
        <v>2</v>
      </c>
      <c r="C2" s="2"/>
      <c r="D2" s="2"/>
      <c r="E2" s="3"/>
      <c r="F2" s="5"/>
      <c r="G2" s="4" t="s">
        <v>3</v>
      </c>
      <c r="H2" s="4" t="s">
        <v>4</v>
      </c>
      <c r="J2" s="6"/>
      <c r="K2" s="7"/>
    </row>
    <row r="3" ht="7.5" customHeight="1">
      <c r="A3" s="8"/>
      <c r="B3" s="9"/>
      <c r="C3" s="9"/>
      <c r="D3" s="9"/>
      <c r="E3" s="9"/>
      <c r="F3" s="5"/>
      <c r="G3" s="10"/>
      <c r="H3" s="10"/>
      <c r="K3" s="7"/>
    </row>
    <row r="4">
      <c r="A4" s="11" t="s">
        <v>5</v>
      </c>
      <c r="B4" s="12" t="s">
        <v>6</v>
      </c>
      <c r="C4" s="13" t="s">
        <v>7</v>
      </c>
      <c r="D4" s="13" t="s">
        <v>8</v>
      </c>
      <c r="E4" s="13" t="s">
        <v>9</v>
      </c>
      <c r="F4" s="5"/>
      <c r="G4" s="14"/>
      <c r="H4" s="14"/>
      <c r="J4" s="15" t="s">
        <v>10</v>
      </c>
      <c r="K4" s="7"/>
    </row>
    <row r="5">
      <c r="A5" s="16" t="s">
        <v>11</v>
      </c>
      <c r="B5" s="17">
        <v>0.966667</v>
      </c>
      <c r="C5" s="18">
        <v>0.958333</v>
      </c>
      <c r="D5" s="19">
        <v>0.972222</v>
      </c>
      <c r="E5" s="19">
        <v>0.964912</v>
      </c>
      <c r="F5" s="5"/>
      <c r="G5" s="20">
        <f t="shared" ref="G5:G6" si="1">SUM(B5,C5,D5,E5)/4</f>
        <v>0.9655335</v>
      </c>
      <c r="H5" s="21">
        <f>G5-G6</f>
        <v>0.0020075</v>
      </c>
      <c r="J5" s="22" t="s">
        <v>12</v>
      </c>
      <c r="K5" s="7"/>
    </row>
    <row r="6">
      <c r="A6" s="23" t="s">
        <v>13</v>
      </c>
      <c r="B6" s="24">
        <v>0.966667</v>
      </c>
      <c r="C6" s="25">
        <v>0.937182</v>
      </c>
      <c r="D6" s="26">
        <v>0.983483</v>
      </c>
      <c r="E6" s="26">
        <v>0.966772</v>
      </c>
      <c r="F6" s="5"/>
      <c r="G6" s="27">
        <f t="shared" si="1"/>
        <v>0.963526</v>
      </c>
      <c r="H6" s="28"/>
      <c r="J6" s="29" t="s">
        <v>14</v>
      </c>
      <c r="K6" s="7"/>
    </row>
    <row r="7">
      <c r="A7" s="30"/>
      <c r="F7" s="5"/>
      <c r="G7" s="31"/>
      <c r="K7" s="7"/>
    </row>
    <row r="8">
      <c r="A8" s="32" t="s">
        <v>15</v>
      </c>
      <c r="B8" s="8" t="s">
        <v>6</v>
      </c>
      <c r="C8" s="33" t="s">
        <v>7</v>
      </c>
      <c r="D8" s="33" t="s">
        <v>8</v>
      </c>
      <c r="E8" s="33" t="s">
        <v>9</v>
      </c>
      <c r="F8" s="5"/>
      <c r="G8" s="34"/>
      <c r="H8" s="35"/>
      <c r="J8" s="15" t="s">
        <v>15</v>
      </c>
      <c r="K8" s="7"/>
    </row>
    <row r="9">
      <c r="A9" s="16" t="s">
        <v>11</v>
      </c>
      <c r="B9" s="17">
        <v>0.966667</v>
      </c>
      <c r="C9" s="19">
        <v>0.338889</v>
      </c>
      <c r="D9" s="18">
        <v>0.944444</v>
      </c>
      <c r="E9" s="19">
        <v>0.938596</v>
      </c>
      <c r="F9" s="5"/>
      <c r="G9" s="36">
        <f t="shared" ref="G9:G10" si="2">SUM(B9,C9,D9,E9)/4</f>
        <v>0.797149</v>
      </c>
      <c r="H9" s="21">
        <f>G9-G10</f>
        <v>-0.079723</v>
      </c>
      <c r="J9" s="22" t="s">
        <v>16</v>
      </c>
      <c r="K9" s="7"/>
    </row>
    <row r="10">
      <c r="A10" s="23" t="s">
        <v>13</v>
      </c>
      <c r="B10" s="24">
        <v>0.966667</v>
      </c>
      <c r="C10" s="26">
        <v>0.638516</v>
      </c>
      <c r="D10" s="25">
        <v>0.933917</v>
      </c>
      <c r="E10" s="26">
        <v>0.968388</v>
      </c>
      <c r="F10" s="5"/>
      <c r="G10" s="37">
        <f t="shared" si="2"/>
        <v>0.876872</v>
      </c>
      <c r="H10" s="28"/>
      <c r="J10" s="29" t="s">
        <v>17</v>
      </c>
      <c r="K10" s="7"/>
    </row>
    <row r="11">
      <c r="A11" s="30"/>
      <c r="F11" s="5"/>
      <c r="G11" s="31"/>
      <c r="K11" s="7"/>
    </row>
    <row r="12">
      <c r="A12" s="32" t="s">
        <v>18</v>
      </c>
      <c r="B12" s="8" t="s">
        <v>6</v>
      </c>
      <c r="C12" s="33" t="s">
        <v>7</v>
      </c>
      <c r="D12" s="33" t="s">
        <v>8</v>
      </c>
      <c r="E12" s="33" t="s">
        <v>9</v>
      </c>
      <c r="F12" s="5"/>
      <c r="G12" s="34"/>
      <c r="H12" s="35"/>
      <c r="J12" s="15" t="s">
        <v>18</v>
      </c>
      <c r="K12" s="7"/>
    </row>
    <row r="13">
      <c r="A13" s="16" t="s">
        <v>11</v>
      </c>
      <c r="B13" s="18">
        <v>1.0</v>
      </c>
      <c r="C13" s="18">
        <v>0.966667</v>
      </c>
      <c r="D13" s="18">
        <v>0.972222</v>
      </c>
      <c r="E13" s="19">
        <v>0.964912</v>
      </c>
      <c r="F13" s="5"/>
      <c r="G13" s="20">
        <f t="shared" ref="G13:G14" si="3">SUM(B13,C13,D13,E13)/4</f>
        <v>0.97595025</v>
      </c>
      <c r="H13" s="21">
        <f>G13-G14</f>
        <v>0.015117</v>
      </c>
      <c r="J13" s="22" t="s">
        <v>12</v>
      </c>
      <c r="K13" s="7"/>
    </row>
    <row r="14">
      <c r="A14" s="23" t="s">
        <v>13</v>
      </c>
      <c r="B14" s="25">
        <v>0.96</v>
      </c>
      <c r="C14" s="25">
        <v>0.951603</v>
      </c>
      <c r="D14" s="25">
        <v>0.96679</v>
      </c>
      <c r="E14" s="26">
        <v>0.96494</v>
      </c>
      <c r="F14" s="5"/>
      <c r="G14" s="27">
        <f t="shared" si="3"/>
        <v>0.96083325</v>
      </c>
      <c r="H14" s="28"/>
      <c r="J14" s="29" t="s">
        <v>14</v>
      </c>
      <c r="K14" s="7"/>
    </row>
    <row r="15">
      <c r="A15" s="30"/>
      <c r="F15" s="5"/>
      <c r="G15" s="31"/>
      <c r="K15" s="7"/>
    </row>
    <row r="16">
      <c r="A16" s="32" t="s">
        <v>19</v>
      </c>
      <c r="B16" s="8" t="s">
        <v>6</v>
      </c>
      <c r="C16" s="33" t="s">
        <v>7</v>
      </c>
      <c r="D16" s="33" t="s">
        <v>8</v>
      </c>
      <c r="E16" s="33" t="s">
        <v>9</v>
      </c>
      <c r="F16" s="5"/>
      <c r="G16" s="34"/>
      <c r="H16" s="35"/>
      <c r="J16" s="15" t="s">
        <v>19</v>
      </c>
      <c r="K16" s="7"/>
    </row>
    <row r="17">
      <c r="A17" s="16" t="s">
        <v>11</v>
      </c>
      <c r="B17" s="17">
        <v>0.966667</v>
      </c>
      <c r="C17" s="38">
        <v>0.894444</v>
      </c>
      <c r="D17" s="18">
        <v>0.972222</v>
      </c>
      <c r="E17" s="18">
        <v>0.973684</v>
      </c>
      <c r="F17" s="5"/>
      <c r="G17" s="20">
        <f t="shared" ref="G17:G18" si="4">SUM(B17,C17,D17,E17)/4</f>
        <v>0.95175425</v>
      </c>
      <c r="H17" s="21">
        <f>G17-G18</f>
        <v>0.0116735</v>
      </c>
      <c r="J17" s="22" t="s">
        <v>20</v>
      </c>
      <c r="K17" s="7"/>
    </row>
    <row r="18">
      <c r="A18" s="39" t="s">
        <v>13</v>
      </c>
      <c r="B18" s="24">
        <v>0.966667</v>
      </c>
      <c r="C18" s="40">
        <v>0.867094</v>
      </c>
      <c r="D18" s="25">
        <v>0.966808</v>
      </c>
      <c r="E18" s="25">
        <v>0.959754</v>
      </c>
      <c r="F18" s="5"/>
      <c r="G18" s="27">
        <f t="shared" si="4"/>
        <v>0.94008075</v>
      </c>
      <c r="H18" s="28"/>
      <c r="J18" s="41" t="s">
        <v>21</v>
      </c>
      <c r="K18" s="7"/>
    </row>
    <row r="19">
      <c r="A19" s="30"/>
      <c r="K19" s="7"/>
    </row>
    <row r="20">
      <c r="A20" s="42"/>
      <c r="B20" s="43" t="s">
        <v>22</v>
      </c>
      <c r="C20" s="43">
        <v>8.0</v>
      </c>
      <c r="D20" s="44">
        <f t="shared" ref="D20:D22" si="5">C20/(SUM($C$20:$C$22))</f>
        <v>0.5</v>
      </c>
      <c r="K20" s="7"/>
    </row>
    <row r="21">
      <c r="A21" s="45"/>
      <c r="B21" s="43" t="s">
        <v>23</v>
      </c>
      <c r="C21" s="43">
        <v>3.0</v>
      </c>
      <c r="D21" s="44">
        <f t="shared" si="5"/>
        <v>0.1875</v>
      </c>
      <c r="K21" s="7"/>
    </row>
    <row r="22">
      <c r="A22" s="46"/>
      <c r="B22" s="43" t="s">
        <v>24</v>
      </c>
      <c r="C22" s="43">
        <v>5.0</v>
      </c>
      <c r="D22" s="44">
        <f t="shared" si="5"/>
        <v>0.3125</v>
      </c>
      <c r="E22" s="35"/>
      <c r="F22" s="35"/>
      <c r="G22" s="35"/>
      <c r="H22" s="35"/>
      <c r="I22" s="35"/>
      <c r="J22" s="35"/>
      <c r="K22" s="47"/>
    </row>
    <row r="24">
      <c r="A24" s="8" t="s">
        <v>25</v>
      </c>
      <c r="B24" s="2"/>
      <c r="C24" s="2"/>
      <c r="D24" s="2"/>
      <c r="E24" s="2"/>
      <c r="F24" s="2"/>
      <c r="G24" s="2"/>
      <c r="H24" s="2"/>
      <c r="I24" s="2"/>
      <c r="J24" s="2"/>
      <c r="K24" s="3"/>
    </row>
    <row r="25">
      <c r="A25" s="4" t="s">
        <v>1</v>
      </c>
      <c r="B25" s="1" t="s">
        <v>2</v>
      </c>
      <c r="C25" s="2"/>
      <c r="D25" s="2"/>
      <c r="E25" s="3"/>
      <c r="F25" s="5"/>
      <c r="G25" s="4" t="s">
        <v>3</v>
      </c>
      <c r="H25" s="4" t="s">
        <v>4</v>
      </c>
      <c r="K25" s="7"/>
    </row>
    <row r="26">
      <c r="A26" s="8"/>
      <c r="B26" s="9"/>
      <c r="C26" s="9"/>
      <c r="D26" s="9"/>
      <c r="E26" s="9"/>
      <c r="F26" s="5"/>
      <c r="G26" s="10"/>
      <c r="H26" s="10"/>
      <c r="K26" s="7"/>
    </row>
    <row r="27">
      <c r="A27" s="11" t="s">
        <v>5</v>
      </c>
      <c r="B27" s="12" t="s">
        <v>6</v>
      </c>
      <c r="C27" s="13" t="s">
        <v>7</v>
      </c>
      <c r="D27" s="13" t="s">
        <v>8</v>
      </c>
      <c r="E27" s="13" t="s">
        <v>9</v>
      </c>
      <c r="F27" s="5"/>
      <c r="G27" s="14"/>
      <c r="H27" s="14"/>
      <c r="J27" s="15" t="s">
        <v>10</v>
      </c>
      <c r="K27" s="7"/>
    </row>
    <row r="28">
      <c r="A28" s="16" t="s">
        <v>11</v>
      </c>
      <c r="B28" s="17">
        <v>0.966667</v>
      </c>
      <c r="C28" s="18">
        <v>0.969444</v>
      </c>
      <c r="D28" s="19">
        <v>0.972222</v>
      </c>
      <c r="E28" s="19">
        <v>0.964912</v>
      </c>
      <c r="F28" s="5"/>
      <c r="G28" s="20">
        <f t="shared" ref="G28:G29" si="6">SUM(B28,C28,D28,E28)/4</f>
        <v>0.96831125</v>
      </c>
      <c r="H28" s="21">
        <f>G28-G29</f>
        <v>0.005345</v>
      </c>
      <c r="J28" s="22" t="s">
        <v>12</v>
      </c>
      <c r="K28" s="7"/>
    </row>
    <row r="29">
      <c r="A29" s="23" t="s">
        <v>13</v>
      </c>
      <c r="B29" s="24">
        <v>0.966667</v>
      </c>
      <c r="C29" s="25">
        <v>0.934943</v>
      </c>
      <c r="D29" s="26">
        <v>0.983483</v>
      </c>
      <c r="E29" s="26">
        <v>0.966772</v>
      </c>
      <c r="F29" s="5"/>
      <c r="G29" s="27">
        <f t="shared" si="6"/>
        <v>0.96296625</v>
      </c>
      <c r="H29" s="28"/>
      <c r="J29" s="29" t="s">
        <v>26</v>
      </c>
      <c r="K29" s="7"/>
    </row>
    <row r="30">
      <c r="A30" s="30"/>
      <c r="F30" s="5"/>
      <c r="G30" s="31"/>
      <c r="K30" s="7"/>
    </row>
    <row r="31">
      <c r="A31" s="32" t="s">
        <v>15</v>
      </c>
      <c r="B31" s="8" t="s">
        <v>6</v>
      </c>
      <c r="C31" s="33" t="s">
        <v>7</v>
      </c>
      <c r="D31" s="33" t="s">
        <v>8</v>
      </c>
      <c r="E31" s="33" t="s">
        <v>9</v>
      </c>
      <c r="F31" s="5"/>
      <c r="G31" s="34"/>
      <c r="H31" s="35"/>
      <c r="J31" s="15" t="s">
        <v>15</v>
      </c>
      <c r="K31" s="7"/>
    </row>
    <row r="32">
      <c r="A32" s="16" t="s">
        <v>11</v>
      </c>
      <c r="B32" s="18">
        <v>1.0</v>
      </c>
      <c r="C32" s="19">
        <v>0.402778</v>
      </c>
      <c r="D32" s="18">
        <v>1.0</v>
      </c>
      <c r="E32" s="19">
        <v>0.964912</v>
      </c>
      <c r="F32" s="5"/>
      <c r="G32" s="36">
        <f t="shared" ref="G32:G33" si="7">SUM(B32,C32,D32,E32)/4</f>
        <v>0.8419225</v>
      </c>
      <c r="H32" s="21">
        <f>G32-G33</f>
        <v>-0.040918</v>
      </c>
      <c r="J32" s="22" t="s">
        <v>16</v>
      </c>
      <c r="K32" s="7"/>
    </row>
    <row r="33">
      <c r="A33" s="23" t="s">
        <v>13</v>
      </c>
      <c r="B33" s="25">
        <v>0.966667</v>
      </c>
      <c r="C33" s="26">
        <v>0.666938</v>
      </c>
      <c r="D33" s="25">
        <v>0.92232</v>
      </c>
      <c r="E33" s="26">
        <v>0.975437</v>
      </c>
      <c r="F33" s="5"/>
      <c r="G33" s="37">
        <f t="shared" si="7"/>
        <v>0.8828405</v>
      </c>
      <c r="H33" s="28"/>
      <c r="J33" s="41" t="s">
        <v>27</v>
      </c>
      <c r="K33" s="7"/>
    </row>
    <row r="34">
      <c r="A34" s="30"/>
      <c r="F34" s="5"/>
      <c r="G34" s="31"/>
      <c r="K34" s="7"/>
    </row>
    <row r="35">
      <c r="A35" s="32" t="s">
        <v>18</v>
      </c>
      <c r="B35" s="8" t="s">
        <v>6</v>
      </c>
      <c r="C35" s="33" t="s">
        <v>7</v>
      </c>
      <c r="D35" s="33" t="s">
        <v>8</v>
      </c>
      <c r="E35" s="33" t="s">
        <v>9</v>
      </c>
      <c r="F35" s="5"/>
      <c r="G35" s="34"/>
      <c r="H35" s="35"/>
      <c r="J35" s="15" t="s">
        <v>18</v>
      </c>
      <c r="K35" s="7"/>
    </row>
    <row r="36">
      <c r="A36" s="16" t="s">
        <v>11</v>
      </c>
      <c r="B36" s="18">
        <v>1.0</v>
      </c>
      <c r="C36" s="18">
        <v>0.986111</v>
      </c>
      <c r="D36" s="18">
        <v>0.972222</v>
      </c>
      <c r="E36" s="18">
        <v>0.973684</v>
      </c>
      <c r="F36" s="5"/>
      <c r="G36" s="20">
        <f t="shared" ref="G36:G37" si="8">SUM(B36,C36,D36,E36)/4</f>
        <v>0.98300425</v>
      </c>
      <c r="H36" s="21">
        <f>G36-G37</f>
        <v>0.01893975</v>
      </c>
      <c r="J36" s="22" t="s">
        <v>12</v>
      </c>
      <c r="K36" s="7"/>
    </row>
    <row r="37">
      <c r="A37" s="23" t="s">
        <v>13</v>
      </c>
      <c r="B37" s="25">
        <v>0.96</v>
      </c>
      <c r="C37" s="25">
        <v>0.955582</v>
      </c>
      <c r="D37" s="25">
        <v>0.972196</v>
      </c>
      <c r="E37" s="25">
        <v>0.96848</v>
      </c>
      <c r="F37" s="5"/>
      <c r="G37" s="27">
        <f t="shared" si="8"/>
        <v>0.9640645</v>
      </c>
      <c r="H37" s="28"/>
      <c r="J37" s="29" t="s">
        <v>26</v>
      </c>
      <c r="K37" s="7"/>
    </row>
    <row r="38">
      <c r="A38" s="30"/>
      <c r="F38" s="5"/>
      <c r="G38" s="31"/>
      <c r="K38" s="7"/>
    </row>
    <row r="39">
      <c r="A39" s="32" t="s">
        <v>19</v>
      </c>
      <c r="B39" s="8" t="s">
        <v>6</v>
      </c>
      <c r="C39" s="33" t="s">
        <v>7</v>
      </c>
      <c r="D39" s="33" t="s">
        <v>8</v>
      </c>
      <c r="E39" s="33" t="s">
        <v>9</v>
      </c>
      <c r="F39" s="5"/>
      <c r="G39" s="34"/>
      <c r="H39" s="35"/>
      <c r="J39" s="15" t="s">
        <v>19</v>
      </c>
      <c r="K39" s="7"/>
    </row>
    <row r="40">
      <c r="A40" s="16" t="s">
        <v>11</v>
      </c>
      <c r="B40" s="19">
        <v>0.933333</v>
      </c>
      <c r="C40" s="18">
        <v>0.947222</v>
      </c>
      <c r="D40" s="18">
        <v>0.972222</v>
      </c>
      <c r="E40" s="18">
        <v>0.982456</v>
      </c>
      <c r="F40" s="5"/>
      <c r="G40" s="20">
        <f t="shared" ref="G40:G41" si="9">SUM(B40,C40,D40,E40)/4</f>
        <v>0.95880825</v>
      </c>
      <c r="H40" s="21">
        <f>G40-G41</f>
        <v>0.01224625</v>
      </c>
      <c r="J40" s="22" t="s">
        <v>20</v>
      </c>
      <c r="K40" s="7"/>
    </row>
    <row r="41">
      <c r="A41" s="39" t="s">
        <v>13</v>
      </c>
      <c r="B41" s="26">
        <v>0.953333</v>
      </c>
      <c r="C41" s="25">
        <v>0.92098</v>
      </c>
      <c r="D41" s="25">
        <v>0.950442</v>
      </c>
      <c r="E41" s="25">
        <v>0.961493</v>
      </c>
      <c r="F41" s="5"/>
      <c r="G41" s="27">
        <f t="shared" si="9"/>
        <v>0.946562</v>
      </c>
      <c r="H41" s="28"/>
      <c r="J41" s="41" t="s">
        <v>28</v>
      </c>
      <c r="K41" s="7"/>
    </row>
    <row r="42">
      <c r="A42" s="30"/>
      <c r="K42" s="7"/>
    </row>
    <row r="43">
      <c r="A43" s="42"/>
      <c r="B43" s="43" t="s">
        <v>22</v>
      </c>
      <c r="C43" s="43">
        <v>10.0</v>
      </c>
      <c r="D43" s="48">
        <f t="shared" ref="D43:D45" si="10">C43/(SUM($C$43:$C$45))</f>
        <v>0.625</v>
      </c>
      <c r="K43" s="7"/>
    </row>
    <row r="44">
      <c r="A44" s="45"/>
      <c r="B44" s="43" t="s">
        <v>23</v>
      </c>
      <c r="C44" s="43">
        <v>1.0</v>
      </c>
      <c r="D44" s="48">
        <f t="shared" si="10"/>
        <v>0.0625</v>
      </c>
      <c r="G44" s="49"/>
      <c r="I44" s="49"/>
      <c r="K44" s="7"/>
    </row>
    <row r="45">
      <c r="A45" s="46"/>
      <c r="B45" s="43" t="s">
        <v>24</v>
      </c>
      <c r="C45" s="43">
        <v>5.0</v>
      </c>
      <c r="D45" s="48">
        <f t="shared" si="10"/>
        <v>0.3125</v>
      </c>
      <c r="E45" s="35"/>
      <c r="F45" s="35"/>
      <c r="G45" s="34"/>
      <c r="H45" s="35"/>
      <c r="I45" s="35"/>
      <c r="J45" s="35"/>
      <c r="K45" s="47"/>
    </row>
  </sheetData>
  <mergeCells count="4">
    <mergeCell ref="A1:K1"/>
    <mergeCell ref="B2:E2"/>
    <mergeCell ref="A24:K24"/>
    <mergeCell ref="B25:E25"/>
  </mergeCells>
  <drawing r:id="rId1"/>
</worksheet>
</file>