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9120" windowHeight="3690" tabRatio="599" activeTab="2"/>
  </bookViews>
  <sheets>
    <sheet name="Tests1" sheetId="1" r:id="rId1"/>
    <sheet name="Tracked videos" sheetId="2" r:id="rId2"/>
    <sheet name="pole characteristics" sheetId="5" r:id="rId3"/>
    <sheet name="firstframe" sheetId="3" r:id="rId4"/>
    <sheet name="Drow" sheetId="4" r:id="rId5"/>
  </sheets>
  <calcPr calcId="145621"/>
</workbook>
</file>

<file path=xl/calcChain.xml><?xml version="1.0" encoding="utf-8"?>
<calcChain xmlns="http://schemas.openxmlformats.org/spreadsheetml/2006/main">
  <c r="D112" i="5" l="1"/>
  <c r="D98" i="5"/>
  <c r="D85" i="5"/>
  <c r="D51" i="5"/>
  <c r="D34" i="5"/>
  <c r="D17" i="5"/>
  <c r="F112" i="5"/>
  <c r="G112" i="5"/>
  <c r="H112" i="5"/>
  <c r="I112" i="5"/>
  <c r="J112" i="5"/>
  <c r="K112" i="5"/>
  <c r="F98" i="5"/>
  <c r="G98" i="5"/>
  <c r="H98" i="5"/>
  <c r="I98" i="5"/>
  <c r="J98" i="5"/>
  <c r="K98" i="5"/>
  <c r="F85" i="5"/>
  <c r="G85" i="5"/>
  <c r="H85" i="5"/>
  <c r="I85" i="5"/>
  <c r="J85" i="5"/>
  <c r="K85" i="5"/>
  <c r="G75" i="5"/>
  <c r="H75" i="5"/>
  <c r="I75" i="5"/>
  <c r="J75" i="5"/>
  <c r="K75" i="5"/>
  <c r="G51" i="5"/>
  <c r="H51" i="5"/>
  <c r="I51" i="5"/>
  <c r="J51" i="5"/>
  <c r="K51" i="5"/>
  <c r="G34" i="5"/>
  <c r="H34" i="5"/>
  <c r="I34" i="5"/>
  <c r="J34" i="5"/>
  <c r="K34" i="5"/>
  <c r="G17" i="5"/>
  <c r="H17" i="5"/>
  <c r="I17" i="5"/>
  <c r="J17" i="5"/>
  <c r="K17" i="5"/>
  <c r="I102" i="2"/>
  <c r="M111" i="5"/>
  <c r="M110" i="5"/>
  <c r="M109" i="5"/>
  <c r="P19" i="5"/>
  <c r="O19" i="5"/>
  <c r="N19" i="5"/>
  <c r="M19" i="5"/>
  <c r="P18" i="5"/>
  <c r="O18" i="5"/>
  <c r="N18" i="5"/>
  <c r="M18" i="5"/>
  <c r="E112" i="5"/>
  <c r="E98" i="5"/>
  <c r="E85" i="5"/>
  <c r="F75" i="5"/>
  <c r="E75" i="5"/>
  <c r="F51" i="5"/>
  <c r="E51" i="5"/>
  <c r="F34" i="5"/>
  <c r="E34" i="5"/>
  <c r="F17" i="5"/>
  <c r="E17" i="5"/>
  <c r="I88" i="2" l="1"/>
  <c r="K68" i="2"/>
  <c r="K69" i="2"/>
  <c r="K70" i="2"/>
  <c r="K71" i="2"/>
  <c r="K72" i="2"/>
  <c r="K73" i="2"/>
  <c r="K74" i="2"/>
  <c r="K78" i="2"/>
  <c r="K79" i="2"/>
  <c r="K80" i="2"/>
  <c r="K81" i="2"/>
  <c r="K82" i="2"/>
  <c r="K83" i="2"/>
  <c r="K84" i="2"/>
  <c r="K88" i="2"/>
  <c r="K89" i="2"/>
  <c r="K90" i="2"/>
  <c r="K91" i="2"/>
  <c r="K92" i="2"/>
  <c r="K93" i="2"/>
  <c r="K94" i="2"/>
  <c r="K95" i="2"/>
  <c r="K96" i="2"/>
  <c r="K97" i="2"/>
  <c r="K102" i="2"/>
  <c r="K103" i="2"/>
  <c r="K104" i="2"/>
  <c r="K105" i="2"/>
  <c r="K106" i="2"/>
  <c r="K107" i="2"/>
  <c r="K108" i="2"/>
  <c r="K109" i="2"/>
  <c r="K110" i="2"/>
  <c r="K111" i="2"/>
  <c r="K5" i="2"/>
  <c r="K6" i="2"/>
  <c r="K7" i="2"/>
  <c r="K8" i="2"/>
  <c r="K9" i="2"/>
  <c r="K10" i="2"/>
  <c r="K11" i="2"/>
  <c r="K12" i="2"/>
  <c r="K13" i="2"/>
  <c r="K14" i="2"/>
  <c r="K15" i="2"/>
  <c r="K16" i="2"/>
  <c r="K22" i="2"/>
  <c r="K23" i="2"/>
  <c r="K24" i="2"/>
  <c r="K25" i="2"/>
  <c r="K26" i="2"/>
  <c r="K27" i="2"/>
  <c r="K28" i="2"/>
  <c r="K29" i="2"/>
  <c r="K30" i="2"/>
  <c r="K31" i="2"/>
  <c r="K32" i="2"/>
  <c r="K33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37" i="2"/>
</calcChain>
</file>

<file path=xl/sharedStrings.xml><?xml version="1.0" encoding="utf-8"?>
<sst xmlns="http://schemas.openxmlformats.org/spreadsheetml/2006/main" count="745" uniqueCount="235">
  <si>
    <t>H</t>
  </si>
  <si>
    <t>V</t>
  </si>
  <si>
    <t>'TT3_20160812_133608.dat</t>
  </si>
  <si>
    <t>TT3_20160812_133443.dat'</t>
  </si>
  <si>
    <t>Recording Date</t>
  </si>
  <si>
    <t>Tracking date</t>
  </si>
  <si>
    <t>'TT3_20160812_134603.dat'</t>
  </si>
  <si>
    <t>TT3_20160812_134438.dat'</t>
  </si>
  <si>
    <t>'TT3_20160812_134821.dat'</t>
  </si>
  <si>
    <t>'TT3_20160812_134657.dat'</t>
  </si>
  <si>
    <t>'TT3_20160812_134543.dat'</t>
  </si>
  <si>
    <t>'TT3_20160812_134418.dat'</t>
  </si>
  <si>
    <t>First Frame H</t>
  </si>
  <si>
    <t>First frame V</t>
  </si>
  <si>
    <t>Pole frame</t>
  </si>
  <si>
    <t>'TT3_20160812_134143.dat'</t>
  </si>
  <si>
    <t>Tracked Videos from Goodvids</t>
  </si>
  <si>
    <t>'TT3_20160812_134201.dat'</t>
  </si>
  <si>
    <t>'TT3_20160812_134036.dat'</t>
  </si>
  <si>
    <t>Smooth pole, interesting videos:</t>
  </si>
  <si>
    <t>Closed coil, interesting videos:</t>
  </si>
  <si>
    <t>'TT3_20160819_144641.dat'</t>
  </si>
  <si>
    <t>'TT3_20160819_144513.dat'</t>
  </si>
  <si>
    <t>Carbon Pole, interesting videos:</t>
  </si>
  <si>
    <t>Open Coil, interesting videos:</t>
  </si>
  <si>
    <t>'TT3_20160819_145003.dat'</t>
  </si>
  <si>
    <t>'TT3_20160819_144836.dat'</t>
  </si>
  <si>
    <t>'TT3_20160824_115337.dat</t>
  </si>
  <si>
    <t>Date</t>
  </si>
  <si>
    <t>'TT3_20160824_115207.dat'</t>
  </si>
  <si>
    <t>Black sandpaper, interesting videos:</t>
  </si>
  <si>
    <t>'TT3_20160824_121539.dat'</t>
  </si>
  <si>
    <t>'TT3_20160824_121409.dat'</t>
  </si>
  <si>
    <t>too short</t>
  </si>
  <si>
    <t>Artifacts in the first video (too short)</t>
  </si>
  <si>
    <t>Comments</t>
  </si>
  <si>
    <t>yes</t>
  </si>
  <si>
    <t>Copy in C:</t>
  </si>
  <si>
    <t>TT3_20160812_134308.dat'</t>
  </si>
  <si>
    <t xml:space="preserve">(snout moving) </t>
  </si>
  <si>
    <t>'TT3_20160812_134222.dat'</t>
  </si>
  <si>
    <t>'TT3_20160812_134058.dat'</t>
  </si>
  <si>
    <t>'TT3_20160824_115924.dat'</t>
  </si>
  <si>
    <t>'TT3_20160824_115754.dat'</t>
  </si>
  <si>
    <t>'TT3_20160812_133622.dat'</t>
  </si>
  <si>
    <t>'TT3_20160812_133457.dat'</t>
  </si>
  <si>
    <t>'TT3_20160824_115845.dat'</t>
  </si>
  <si>
    <t>'TT3_20160824_120029.dat'</t>
  </si>
  <si>
    <t>'TT3_20160824_115900.dat'</t>
  </si>
  <si>
    <t>'TT3_20160824_120039.dat'</t>
  </si>
  <si>
    <t>'TT3_20160824_115910.dat'</t>
  </si>
  <si>
    <t>'TT3_20160819_143726.dat'</t>
  </si>
  <si>
    <t>'TT3_20160819_143558.dat'</t>
  </si>
  <si>
    <t>'TT3_20160819_143844.dat'</t>
  </si>
  <si>
    <t>'TT3_20160819_144343.dat'</t>
  </si>
  <si>
    <t>'TT3_20160819_144215.dat'</t>
  </si>
  <si>
    <t>'TT3_20160819_144544.dat'</t>
  </si>
  <si>
    <t>'TT3_20160819_144416.dat'</t>
  </si>
  <si>
    <t>'TT3_20160819_144600.dat'</t>
  </si>
  <si>
    <t>'TT3_20160819_144432.dat'</t>
  </si>
  <si>
    <t>'TT3_20160823_145810.dat'</t>
  </si>
  <si>
    <t>'TT3_20160823_145822.dat'</t>
  </si>
  <si>
    <t>'TT3_20160823_150052.dat'</t>
  </si>
  <si>
    <t>'TT3_20160823_150104.dat'</t>
  </si>
  <si>
    <t>'TT3_20160823_150114.dat'</t>
  </si>
  <si>
    <t>'TT3_20160823_150146.dat'</t>
  </si>
  <si>
    <t>'TT3_20160823_150017.dat'</t>
  </si>
  <si>
    <t>'TT3_20160823_145641.dat'</t>
  </si>
  <si>
    <t>'TT3_20160823_145652.dat'</t>
  </si>
  <si>
    <t>'TT3_20160823_145923.dat'</t>
  </si>
  <si>
    <t>'TT3_20160823_145935.dat'</t>
  </si>
  <si>
    <t>'TT3_20160823_145945.dat'</t>
  </si>
  <si>
    <t>interesting frames</t>
  </si>
  <si>
    <t>actual whisking starts at 800</t>
  </si>
  <si>
    <t>Open coil</t>
  </si>
  <si>
    <t>'TT3_20160819_145454.dat'</t>
  </si>
  <si>
    <t>'TT3_20160819_145326.dat'</t>
  </si>
  <si>
    <t>'TT3_20160819_145529.dat'</t>
  </si>
  <si>
    <t>'TT3_20160819_145401.dat'</t>
  </si>
  <si>
    <t>'TT3_20160819_145549.dat'</t>
  </si>
  <si>
    <t>'TT3_20160819_145421.dat'</t>
  </si>
  <si>
    <t>'TT3_20160819_145753.dat'</t>
  </si>
  <si>
    <t>'TT3_20160819_145625.dat'</t>
  </si>
  <si>
    <t>'TT3_20160823_143728.dat'</t>
  </si>
  <si>
    <t>'TT3_20160823_143558.dat'</t>
  </si>
  <si>
    <t>'TT3_20160823_143815.dat'</t>
  </si>
  <si>
    <t>'TT3_20160823_143645.dat'</t>
  </si>
  <si>
    <t>'TT3_20160823_143825.dat'</t>
  </si>
  <si>
    <t>'TT3_20160823_143655.dat'</t>
  </si>
  <si>
    <t>'TT3_20160823_143856.dat'</t>
  </si>
  <si>
    <t>'TT3_20160823_143727.dat'</t>
  </si>
  <si>
    <t>'TT3_20160823_144149.dat'</t>
  </si>
  <si>
    <t>'TT3_20160823_144019.dat'</t>
  </si>
  <si>
    <t>'TT3_20160823_144352.dat'</t>
  </si>
  <si>
    <t>'TT3_20160823_144223.dat'</t>
  </si>
  <si>
    <t>'TT3_20160823_144850.dat'</t>
  </si>
  <si>
    <t>'TT3_20160823_144721.dat'</t>
  </si>
  <si>
    <t>'TT3_20160823_145041.dat'</t>
  </si>
  <si>
    <t>'TT3_20160823_144911.dat'</t>
  </si>
  <si>
    <t>'TT3_20160823_145145.dat'</t>
  </si>
  <si>
    <t>'TT3_20160823_145016.dat'</t>
  </si>
  <si>
    <t>Many 3 order curves, limited lentgh to the whisker</t>
  </si>
  <si>
    <t>sigma2 prior 0.005(865), snout moving, no se si usaria este video</t>
  </si>
  <si>
    <t>Whisking in air:</t>
  </si>
  <si>
    <t>'TT3_20160908_123350.dat'</t>
  </si>
  <si>
    <t>'TT3_20160908_123441.dat'</t>
  </si>
  <si>
    <t>'TT3_20160908_123623.dat'</t>
  </si>
  <si>
    <t>'TT3_20160908_123712.dat'</t>
  </si>
  <si>
    <t>'TT3_20160908_123809.dat'</t>
  </si>
  <si>
    <t>'TT3_20160908_123855.dat'</t>
  </si>
  <si>
    <t>'TT3_20160908_124104.dat'</t>
  </si>
  <si>
    <t>'TT3_20160908_124410.dat'</t>
  </si>
  <si>
    <t>'TT3_20160908_124821.dat'</t>
  </si>
  <si>
    <t>'TT3_20160908_124834.dat'</t>
  </si>
  <si>
    <t>'TT3_20160908_123214.dat'</t>
  </si>
  <si>
    <t>'TT3_20160908_123305.dat'</t>
  </si>
  <si>
    <t>'TT3_20160908_123447.dat'</t>
  </si>
  <si>
    <t>'TT3_20160908_123535.dat'</t>
  </si>
  <si>
    <t>'TT3_20160908_123632.dat'</t>
  </si>
  <si>
    <t>'TT3_20160908_123718.dat'</t>
  </si>
  <si>
    <t>'TT3_20160908_123927.dat'</t>
  </si>
  <si>
    <t>'TT3_20160908_124234.dat'</t>
  </si>
  <si>
    <t>'TT3_20160908_124645.dat'</t>
  </si>
  <si>
    <t>'TT3_20160908_124658.dat'</t>
  </si>
  <si>
    <t>-</t>
  </si>
  <si>
    <t>not finished</t>
  </si>
  <si>
    <t>Carbon pole</t>
  </si>
  <si>
    <t>'TT3_20160819_145936.dat'</t>
  </si>
  <si>
    <t>'TT3_20160819_150034.dat'</t>
  </si>
  <si>
    <t>'TT3_20160819_150055.dat'</t>
  </si>
  <si>
    <t>'TT3_20160819_150251.dat'</t>
  </si>
  <si>
    <t>'TT3_20160824_115337.dat'</t>
  </si>
  <si>
    <t>'TT3_20160824_115539.dat'</t>
  </si>
  <si>
    <t>'TT3_20160824_115613.dat'</t>
  </si>
  <si>
    <t>'TT3_20160819_145809.dat'</t>
  </si>
  <si>
    <t>'TT3_20160819_145906.dat'</t>
  </si>
  <si>
    <t>'TT3_20160819_145927.dat'</t>
  </si>
  <si>
    <t>'TT3_20160819_150123.dat'</t>
  </si>
  <si>
    <t>'TT3_20160824_115409.dat'</t>
  </si>
  <si>
    <t>'TT3_20160824_115444.dat'</t>
  </si>
  <si>
    <t>Black sandpaper</t>
  </si>
  <si>
    <t>'TT3_20160824_121737.dat'</t>
  </si>
  <si>
    <t>'TT3_20160824_121747.dat'</t>
  </si>
  <si>
    <t>'TT3_20160824_121853.dat'</t>
  </si>
  <si>
    <t>'TT3_20160824_121925.dat'</t>
  </si>
  <si>
    <t>'TT3_20160824_122155.dat</t>
  </si>
  <si>
    <t>'TT3_20160824_122518.dat'</t>
  </si>
  <si>
    <t>'TT3_20160824_121607.dat'</t>
  </si>
  <si>
    <t>'TT3_20160824_121617.dat'</t>
  </si>
  <si>
    <t>'TT3_20160824_121723.dat'</t>
  </si>
  <si>
    <t>'TT3_20160824_121756.dat'</t>
  </si>
  <si>
    <t>'TT3_20160824_122025.dat'</t>
  </si>
  <si>
    <t>'TT3_20160824_122348.dat'</t>
  </si>
  <si>
    <t>TT3_20160812_133608.dat'</t>
  </si>
  <si>
    <t>TT3_20160824_120015.dat'</t>
  </si>
  <si>
    <t>'TT3_20160819_144012.dat'</t>
  </si>
  <si>
    <t>'TT3_20160812_133608.dat'</t>
  </si>
  <si>
    <t>TT3_20160824_122155.dat'</t>
  </si>
  <si>
    <t>'TT3_20160812_134308.dat'</t>
  </si>
  <si>
    <t>'TT1_20160907_135020.dat'</t>
  </si>
  <si>
    <t>'TT1_20160907_134844.dat'</t>
  </si>
  <si>
    <t>'TT1_20160907_135400.dat'</t>
  </si>
  <si>
    <t>'TT1_20160907_135224.dat'</t>
  </si>
  <si>
    <t>'TT1_20160907_135513.dat'</t>
  </si>
  <si>
    <t>'TT1_20160907_135337.dat'</t>
  </si>
  <si>
    <t>'TT1_20160907_135528.dat'</t>
  </si>
  <si>
    <t>'TT1_20160907_135352.dat'</t>
  </si>
  <si>
    <t>'TT1_20160907_135626.dat'</t>
  </si>
  <si>
    <t>'TT1_20160907_135450.dat'</t>
  </si>
  <si>
    <t>TT1 D-row</t>
  </si>
  <si>
    <t>Bamboo</t>
  </si>
  <si>
    <t>'TT3_20160908_123249.dat'</t>
  </si>
  <si>
    <t>'TT3_20160908_123329.dat'</t>
  </si>
  <si>
    <t>'TT3_20160908_123402.dat'</t>
  </si>
  <si>
    <t>'TT3_20160908_123112.dat'</t>
  </si>
  <si>
    <t>'TT3_20160908_123152.dat'</t>
  </si>
  <si>
    <t>'TT3_20160908_123226.dat'</t>
  </si>
  <si>
    <t>The pole is already there at the beginning of the video</t>
  </si>
  <si>
    <t>'TT3_20160908_123429.dat'</t>
  </si>
  <si>
    <t>'TT3_20160908_123252.dat'</t>
  </si>
  <si>
    <t>TT3_20160908_123535.dat'</t>
  </si>
  <si>
    <t>'TT3_20160908_123359.dat'</t>
  </si>
  <si>
    <t>Toothpick:</t>
  </si>
  <si>
    <t>'TT3_20160908_124359.dat'</t>
  </si>
  <si>
    <t>'TT3_20160908_124444.dat'</t>
  </si>
  <si>
    <t>'TT3_20160908_124223.dat'</t>
  </si>
  <si>
    <t>'TT3_20160908_124308.dat'</t>
  </si>
  <si>
    <t>Mean Y (medial-lateral)</t>
  </si>
  <si>
    <t>Mean X (anterior-posterior)</t>
  </si>
  <si>
    <t>std(X)</t>
  </si>
  <si>
    <t>std(Y)</t>
  </si>
  <si>
    <t>radius</t>
  </si>
  <si>
    <t>'TT3_20160908_124630.dat'</t>
  </si>
  <si>
    <t>'TT3_20160908_124652.dat'</t>
  </si>
  <si>
    <t>'TT3_20160908_124453.dat'</t>
  </si>
  <si>
    <t>'TT3_20160908_124516.dat'</t>
  </si>
  <si>
    <t>el pole alcanza su posicion final ~150 ms</t>
  </si>
  <si>
    <t>'TT3_20160908_123735.dat'</t>
  </si>
  <si>
    <t>'TT3_20160908_123819.dat'</t>
  </si>
  <si>
    <t>'TT3_20160908_124008.dat'</t>
  </si>
  <si>
    <t>'TT3_20160908_124030.dat'</t>
  </si>
  <si>
    <t>TT3_20160908_124042.dat'</t>
  </si>
  <si>
    <t>'TT3_20160908_123558.dat'</t>
  </si>
  <si>
    <t>'TT3_20160908_123643.dat'</t>
  </si>
  <si>
    <t>'TT3_20160908_123832.dat'</t>
  </si>
  <si>
    <t>'TT3_20160908_123906.dat'</t>
  </si>
  <si>
    <t>TT3_20160908_123854.dat'</t>
  </si>
  <si>
    <t>'TT3_20160908_124715.dat'</t>
  </si>
  <si>
    <t>'TT3_20160908_124932.dat'</t>
  </si>
  <si>
    <t>'TT3_20160908_125057.dat'</t>
  </si>
  <si>
    <t>'TT3_20160908_125203.dat'</t>
  </si>
  <si>
    <t>'TT3_20160908_125236.dat'</t>
  </si>
  <si>
    <t>'TT3_20160908_125247.dat'</t>
  </si>
  <si>
    <t>'TT3_20160908_124539.dat'</t>
  </si>
  <si>
    <t>'TT3_20160908_124756.dat'</t>
  </si>
  <si>
    <t>'TT3_20160908_124921.dat'</t>
  </si>
  <si>
    <t>'TT3_20160908_125027.dat'</t>
  </si>
  <si>
    <t>'TT3_20160908_125100.dat'</t>
  </si>
  <si>
    <t>'TT3_20160908_125111.dat'</t>
  </si>
  <si>
    <t>end pole</t>
  </si>
  <si>
    <t>First frame pole</t>
  </si>
  <si>
    <t>Horizontal curvaturein first contact with pole</t>
  </si>
  <si>
    <t>Azimuth angle in first contact with the pole</t>
  </si>
  <si>
    <t>frame first contact</t>
  </si>
  <si>
    <t>Coronal curvature in first contact with the pole</t>
  </si>
  <si>
    <t>elevation angle in first contact with the pole</t>
  </si>
  <si>
    <t>Radius (px)</t>
  </si>
  <si>
    <t>Radial distance</t>
  </si>
  <si>
    <t>Y position (pole-follicle)</t>
  </si>
  <si>
    <t>X position (pole-follicle)</t>
  </si>
  <si>
    <t>Smooth pole</t>
  </si>
  <si>
    <t>Closed coil</t>
  </si>
  <si>
    <t xml:space="preserve">Black sandpaper </t>
  </si>
  <si>
    <t>Toothpick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</si>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</sst>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quotePrefix="1"/>
    <xf numFmtId="14" fontId="0" fillId="0" borderId="0" xfId="0" applyNumberFormat="1"/>
    <xf numFmtId="0" fontId="0" fillId="0" borderId="0" xfId="0" applyAlignment="1">
      <alignment horizontal="left" vertical="center" indent="5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/>
    <xf numFmtId="0" fontId="0" fillId="0" borderId="0" xfId="0" applyFill="1" applyAlignment="1">
      <alignment wrapText="1"/>
    </xf>
    <xf numFmtId="0" fontId="4" fillId="0" borderId="0" xfId="0" applyFont="1"/>
    <xf numFmtId="0" fontId="2" fillId="0" borderId="0" xfId="0" applyFont="1" applyAlignment="1"/>
    <xf numFmtId="2" fontId="0" fillId="0" borderId="0" xfId="0" applyNumberFormat="1"/>
    <xf numFmtId="2" fontId="0" fillId="0" borderId="0" xfId="0" applyNumberFormat="1" applyAlignment="1">
      <alignment wrapText="1"/>
    </xf>
    <xf numFmtId="0" fontId="0" fillId="5" borderId="0" xfId="0" applyFill="1"/>
    <xf numFmtId="0" fontId="0" fillId="0" borderId="0" xfId="0" applyFill="1"/>
    <xf numFmtId="0" fontId="0" fillId="0" borderId="0" xfId="0" quotePrefix="1" applyFill="1"/>
    <xf numFmtId="14" fontId="0" fillId="0" borderId="0" xfId="0" applyNumberFormat="1" applyFill="1"/>
    <xf numFmtId="2" fontId="0" fillId="0" borderId="0" xfId="0" applyNumberFormat="1" applyFill="1"/>
    <xf numFmtId="0" fontId="2" fillId="0" borderId="0" xfId="0" quotePrefix="1" applyFont="1" applyFill="1"/>
    <xf numFmtId="2" fontId="0" fillId="6" borderId="0" xfId="0" applyNumberFormat="1" applyFill="1"/>
    <xf numFmtId="2" fontId="0" fillId="6" borderId="0" xfId="0" applyNumberFormat="1" applyFill="1" applyAlignment="1">
      <alignment wrapText="1"/>
    </xf>
    <xf numFmtId="2" fontId="0" fillId="7" borderId="0" xfId="0" applyNumberFormat="1" applyFill="1" applyAlignment="1">
      <alignment wrapText="1"/>
    </xf>
    <xf numFmtId="2" fontId="0" fillId="8" borderId="0" xfId="0" applyNumberFormat="1" applyFill="1" applyAlignment="1">
      <alignment wrapText="1"/>
    </xf>
    <xf numFmtId="2" fontId="0" fillId="8" borderId="0" xfId="0" applyNumberFormat="1" applyFill="1"/>
    <xf numFmtId="2" fontId="0" fillId="9" borderId="0" xfId="0" applyNumberFormat="1" applyFill="1" applyAlignment="1">
      <alignment wrapText="1"/>
    </xf>
    <xf numFmtId="0" fontId="2" fillId="0" borderId="0" xfId="0" quotePrefix="1" applyFont="1"/>
    <xf numFmtId="0" fontId="0" fillId="7" borderId="0" xfId="0" applyFill="1"/>
    <xf numFmtId="0" fontId="0" fillId="6" borderId="0" xfId="0" applyFill="1"/>
    <xf numFmtId="2" fontId="0" fillId="7" borderId="0" xfId="0" applyNumberFormat="1" applyFill="1"/>
    <xf numFmtId="2" fontId="0" fillId="9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5"/>
  <sheetViews>
    <sheetView topLeftCell="A7" workbookViewId="0">
      <selection activeCell="B30" sqref="B30"/>
    </sheetView>
  </sheetViews>
  <sheetFormatPr defaultRowHeight="15" x14ac:dyDescent="0.25"/>
  <cols>
    <col min="2" max="2" width="17.85546875" customWidth="1"/>
    <col min="3" max="3" width="25.7109375" customWidth="1"/>
    <col min="4" max="4" width="14.5703125" customWidth="1"/>
    <col min="5" max="7" width="23.42578125" customWidth="1"/>
    <col min="8" max="9" width="15.28515625" customWidth="1"/>
    <col min="10" max="10" width="19.85546875" style="5" customWidth="1"/>
    <col min="11" max="11" width="9.140625" customWidth="1"/>
    <col min="12" max="12" width="26.7109375" customWidth="1"/>
    <col min="13" max="13" width="22.140625" customWidth="1"/>
  </cols>
  <sheetData>
    <row r="2" spans="1:10" x14ac:dyDescent="0.25">
      <c r="C2" t="s">
        <v>16</v>
      </c>
    </row>
    <row r="4" spans="1:10" x14ac:dyDescent="0.25">
      <c r="C4" s="8" t="s">
        <v>19</v>
      </c>
    </row>
    <row r="6" spans="1:10" x14ac:dyDescent="0.25">
      <c r="B6" t="s">
        <v>4</v>
      </c>
      <c r="C6" t="s">
        <v>0</v>
      </c>
      <c r="D6" t="s">
        <v>12</v>
      </c>
      <c r="E6" t="s">
        <v>1</v>
      </c>
      <c r="F6" t="s">
        <v>13</v>
      </c>
      <c r="G6" t="s">
        <v>14</v>
      </c>
      <c r="H6" t="s">
        <v>5</v>
      </c>
      <c r="I6" t="s">
        <v>37</v>
      </c>
    </row>
    <row r="7" spans="1:10" x14ac:dyDescent="0.25">
      <c r="A7">
        <v>3</v>
      </c>
      <c r="B7" s="3">
        <v>42594</v>
      </c>
      <c r="C7" s="1" t="s">
        <v>2</v>
      </c>
      <c r="D7">
        <v>315</v>
      </c>
      <c r="E7" s="2" t="s">
        <v>3</v>
      </c>
      <c r="F7" s="2">
        <v>352</v>
      </c>
      <c r="G7" s="2">
        <v>964</v>
      </c>
      <c r="H7" s="3">
        <v>42646</v>
      </c>
      <c r="I7" s="3"/>
    </row>
    <row r="8" spans="1:10" x14ac:dyDescent="0.25">
      <c r="A8">
        <v>9</v>
      </c>
      <c r="B8" s="3">
        <v>42594</v>
      </c>
      <c r="C8" t="s">
        <v>6</v>
      </c>
      <c r="D8">
        <v>2837</v>
      </c>
      <c r="E8" s="2" t="s">
        <v>7</v>
      </c>
      <c r="F8" s="2">
        <v>2852</v>
      </c>
      <c r="G8" s="2">
        <v>3467</v>
      </c>
      <c r="H8" s="3">
        <v>42641</v>
      </c>
      <c r="I8" s="3" t="s">
        <v>36</v>
      </c>
    </row>
    <row r="9" spans="1:10" x14ac:dyDescent="0.25">
      <c r="A9">
        <v>10</v>
      </c>
      <c r="B9" s="3">
        <v>42594</v>
      </c>
      <c r="C9" t="s">
        <v>8</v>
      </c>
      <c r="D9">
        <v>1762</v>
      </c>
      <c r="E9" t="s">
        <v>9</v>
      </c>
      <c r="F9">
        <v>1820</v>
      </c>
      <c r="G9">
        <v>2447</v>
      </c>
      <c r="H9" s="3">
        <v>42641</v>
      </c>
      <c r="I9" s="3" t="s">
        <v>36</v>
      </c>
    </row>
    <row r="10" spans="1:10" x14ac:dyDescent="0.25">
      <c r="A10">
        <v>8</v>
      </c>
      <c r="B10" s="3">
        <v>42594</v>
      </c>
      <c r="C10" t="s">
        <v>10</v>
      </c>
      <c r="D10">
        <v>2077</v>
      </c>
      <c r="E10" t="s">
        <v>11</v>
      </c>
      <c r="F10">
        <v>2090</v>
      </c>
      <c r="G10">
        <v>2700</v>
      </c>
      <c r="H10" s="3">
        <v>42642</v>
      </c>
      <c r="I10" s="3" t="s">
        <v>36</v>
      </c>
    </row>
    <row r="11" spans="1:10" x14ac:dyDescent="0.25">
      <c r="A11">
        <v>7</v>
      </c>
      <c r="B11" s="3">
        <v>42594</v>
      </c>
      <c r="C11" s="2" t="s">
        <v>38</v>
      </c>
      <c r="D11">
        <v>2820</v>
      </c>
      <c r="E11" t="s">
        <v>15</v>
      </c>
      <c r="F11">
        <v>2863</v>
      </c>
      <c r="G11">
        <v>3450</v>
      </c>
      <c r="H11" s="3">
        <v>42646</v>
      </c>
      <c r="I11" s="3" t="s">
        <v>36</v>
      </c>
    </row>
    <row r="12" spans="1:10" x14ac:dyDescent="0.25">
      <c r="A12">
        <v>6</v>
      </c>
      <c r="B12" s="3">
        <v>42594</v>
      </c>
      <c r="C12" t="s">
        <v>17</v>
      </c>
      <c r="D12">
        <v>767</v>
      </c>
      <c r="E12" t="s">
        <v>18</v>
      </c>
      <c r="F12">
        <v>749</v>
      </c>
      <c r="G12">
        <v>1389</v>
      </c>
      <c r="H12" s="3">
        <v>42647</v>
      </c>
      <c r="I12" s="3" t="s">
        <v>36</v>
      </c>
      <c r="J12" s="9" t="s">
        <v>39</v>
      </c>
    </row>
    <row r="17" spans="1:10" x14ac:dyDescent="0.25">
      <c r="C17" s="8" t="s">
        <v>20</v>
      </c>
    </row>
    <row r="18" spans="1:10" x14ac:dyDescent="0.25">
      <c r="E18" s="4"/>
      <c r="F18" s="4"/>
      <c r="G18" s="4"/>
    </row>
    <row r="19" spans="1:10" x14ac:dyDescent="0.25">
      <c r="B19" t="s">
        <v>4</v>
      </c>
      <c r="C19" t="s">
        <v>0</v>
      </c>
      <c r="D19" t="s">
        <v>12</v>
      </c>
      <c r="E19" t="s">
        <v>1</v>
      </c>
      <c r="F19" t="s">
        <v>13</v>
      </c>
      <c r="G19" t="s">
        <v>14</v>
      </c>
      <c r="H19" t="s">
        <v>5</v>
      </c>
      <c r="I19" t="s">
        <v>37</v>
      </c>
      <c r="J19" s="5" t="s">
        <v>35</v>
      </c>
    </row>
    <row r="20" spans="1:10" x14ac:dyDescent="0.25">
      <c r="A20">
        <v>14</v>
      </c>
      <c r="B20" s="3">
        <v>42601</v>
      </c>
      <c r="C20" t="s">
        <v>21</v>
      </c>
      <c r="D20">
        <v>201</v>
      </c>
      <c r="E20" t="s">
        <v>22</v>
      </c>
      <c r="F20">
        <v>211</v>
      </c>
      <c r="G20">
        <v>700</v>
      </c>
      <c r="H20" s="3">
        <v>42647</v>
      </c>
      <c r="I20" s="3" t="s">
        <v>36</v>
      </c>
      <c r="J20" s="9" t="s">
        <v>33</v>
      </c>
    </row>
    <row r="22" spans="1:10" x14ac:dyDescent="0.25">
      <c r="C22" s="8" t="s">
        <v>24</v>
      </c>
    </row>
    <row r="24" spans="1:10" x14ac:dyDescent="0.25">
      <c r="B24" t="s">
        <v>4</v>
      </c>
      <c r="C24" t="s">
        <v>0</v>
      </c>
      <c r="D24" t="s">
        <v>12</v>
      </c>
      <c r="E24" t="s">
        <v>1</v>
      </c>
      <c r="F24" t="s">
        <v>13</v>
      </c>
      <c r="G24" t="s">
        <v>14</v>
      </c>
      <c r="H24" t="s">
        <v>5</v>
      </c>
      <c r="I24" t="s">
        <v>37</v>
      </c>
    </row>
    <row r="25" spans="1:10" x14ac:dyDescent="0.25">
      <c r="A25">
        <v>8</v>
      </c>
      <c r="B25" s="3">
        <v>42601</v>
      </c>
      <c r="C25" t="s">
        <v>25</v>
      </c>
      <c r="D25">
        <v>158</v>
      </c>
      <c r="E25" t="s">
        <v>26</v>
      </c>
      <c r="F25">
        <v>164</v>
      </c>
      <c r="G25">
        <v>650</v>
      </c>
      <c r="H25" s="3">
        <v>42648</v>
      </c>
      <c r="I25" s="3" t="s">
        <v>36</v>
      </c>
      <c r="J25" s="9" t="s">
        <v>33</v>
      </c>
    </row>
    <row r="27" spans="1:10" x14ac:dyDescent="0.25">
      <c r="C27" s="8" t="s">
        <v>23</v>
      </c>
    </row>
    <row r="28" spans="1:10" x14ac:dyDescent="0.25">
      <c r="C28" s="6"/>
    </row>
    <row r="29" spans="1:10" x14ac:dyDescent="0.25">
      <c r="B29" t="s">
        <v>28</v>
      </c>
      <c r="C29" t="s">
        <v>0</v>
      </c>
      <c r="D29" t="s">
        <v>12</v>
      </c>
      <c r="E29" t="s">
        <v>1</v>
      </c>
      <c r="F29" t="s">
        <v>13</v>
      </c>
      <c r="G29" t="s">
        <v>14</v>
      </c>
      <c r="I29" t="s">
        <v>37</v>
      </c>
    </row>
    <row r="30" spans="1:10" ht="30" x14ac:dyDescent="0.25">
      <c r="A30">
        <v>5</v>
      </c>
      <c r="B30" s="3">
        <v>42606</v>
      </c>
      <c r="C30" t="s">
        <v>27</v>
      </c>
      <c r="D30">
        <v>2924</v>
      </c>
      <c r="E30" t="s">
        <v>29</v>
      </c>
      <c r="F30">
        <v>2924</v>
      </c>
      <c r="G30">
        <v>3394</v>
      </c>
      <c r="H30" s="3">
        <v>42649</v>
      </c>
      <c r="I30" s="3" t="s">
        <v>36</v>
      </c>
      <c r="J30" s="10" t="s">
        <v>34</v>
      </c>
    </row>
    <row r="32" spans="1:10" x14ac:dyDescent="0.25">
      <c r="C32" s="8" t="s">
        <v>30</v>
      </c>
    </row>
    <row r="33" spans="2:10" x14ac:dyDescent="0.25">
      <c r="C33" s="6"/>
    </row>
    <row r="34" spans="2:10" x14ac:dyDescent="0.25">
      <c r="B34" t="s">
        <v>28</v>
      </c>
      <c r="C34" t="s">
        <v>0</v>
      </c>
      <c r="D34" t="s">
        <v>12</v>
      </c>
      <c r="E34" t="s">
        <v>1</v>
      </c>
      <c r="F34" t="s">
        <v>13</v>
      </c>
      <c r="G34" t="s">
        <v>14</v>
      </c>
      <c r="I34" t="s">
        <v>37</v>
      </c>
    </row>
    <row r="35" spans="2:10" x14ac:dyDescent="0.25">
      <c r="B35" s="3">
        <v>42606</v>
      </c>
      <c r="C35" s="7" t="s">
        <v>31</v>
      </c>
      <c r="D35">
        <v>669</v>
      </c>
      <c r="E35" s="7" t="s">
        <v>32</v>
      </c>
      <c r="F35">
        <v>674</v>
      </c>
      <c r="G35" s="7">
        <v>1050</v>
      </c>
      <c r="H35" s="3">
        <v>42653</v>
      </c>
      <c r="I35" s="3" t="s">
        <v>36</v>
      </c>
      <c r="J35" s="1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EV111"/>
  <sheetViews>
    <sheetView topLeftCell="E1" workbookViewId="0">
      <selection activeCell="I103" sqref="I103"/>
    </sheetView>
  </sheetViews>
  <sheetFormatPr defaultRowHeight="15" x14ac:dyDescent="0.25"/>
  <cols>
    <col min="2" max="2" width="25.85546875" style="12" customWidth="1"/>
    <col min="3" max="3" width="23.85546875" customWidth="1"/>
    <col min="4" max="4" width="26.28515625" customWidth="1"/>
    <col min="5" max="5" width="13.140625" customWidth="1"/>
    <col min="6" max="6" width="13.7109375" customWidth="1"/>
    <col min="7" max="7" width="14.42578125" customWidth="1"/>
    <col min="8" max="8" width="16.28515625" style="5" customWidth="1"/>
    <col min="9" max="9" width="42" customWidth="1"/>
    <col min="11" max="12" width="15" customWidth="1"/>
    <col min="13" max="13" width="18.7109375" customWidth="1"/>
    <col min="14" max="14" width="14.28515625" customWidth="1"/>
    <col min="15" max="15" width="14.85546875" customWidth="1"/>
    <col min="16" max="16" width="14.140625" customWidth="1"/>
  </cols>
  <sheetData>
    <row r="2" spans="1:36" x14ac:dyDescent="0.25">
      <c r="B2" s="8" t="s">
        <v>19</v>
      </c>
      <c r="H2"/>
      <c r="I2" s="5"/>
    </row>
    <row r="3" spans="1:36" x14ac:dyDescent="0.25">
      <c r="H3"/>
      <c r="I3" s="5"/>
    </row>
    <row r="4" spans="1:36" x14ac:dyDescent="0.25">
      <c r="B4" s="12" t="s">
        <v>0</v>
      </c>
      <c r="C4" t="s">
        <v>12</v>
      </c>
      <c r="D4" t="s">
        <v>1</v>
      </c>
      <c r="E4" t="s">
        <v>13</v>
      </c>
      <c r="F4" t="s">
        <v>14</v>
      </c>
      <c r="G4" t="s">
        <v>5</v>
      </c>
      <c r="H4" t="s">
        <v>37</v>
      </c>
      <c r="I4" s="5" t="s">
        <v>72</v>
      </c>
      <c r="K4" s="16" t="s">
        <v>220</v>
      </c>
      <c r="L4" s="16"/>
      <c r="M4" s="17"/>
      <c r="N4" s="5"/>
      <c r="O4" s="5"/>
      <c r="P4" s="5"/>
    </row>
    <row r="5" spans="1:36" s="19" customFormat="1" x14ac:dyDescent="0.25">
      <c r="A5" s="19">
        <v>1</v>
      </c>
      <c r="B5" s="23" t="s">
        <v>153</v>
      </c>
      <c r="C5" s="19">
        <v>315</v>
      </c>
      <c r="D5" s="20" t="s">
        <v>3</v>
      </c>
      <c r="E5" s="20">
        <v>352</v>
      </c>
      <c r="F5" s="20">
        <v>964</v>
      </c>
      <c r="G5" s="21">
        <v>42646</v>
      </c>
      <c r="H5" s="21" t="s">
        <v>36</v>
      </c>
      <c r="I5" s="13"/>
      <c r="K5">
        <f t="shared" ref="K5:K9" si="0">F5-C5</f>
        <v>649</v>
      </c>
      <c r="L5"/>
    </row>
    <row r="6" spans="1:36" s="18" customFormat="1" x14ac:dyDescent="0.25">
      <c r="A6">
        <v>8</v>
      </c>
      <c r="B6" t="s">
        <v>44</v>
      </c>
      <c r="C6">
        <v>2847</v>
      </c>
      <c r="D6" t="s">
        <v>45</v>
      </c>
      <c r="E6">
        <v>2873</v>
      </c>
      <c r="F6">
        <v>3483</v>
      </c>
      <c r="G6" s="3">
        <v>42674</v>
      </c>
      <c r="H6" s="5" t="s">
        <v>36</v>
      </c>
      <c r="I6"/>
      <c r="J6" s="19"/>
      <c r="K6">
        <f t="shared" si="0"/>
        <v>636</v>
      </c>
      <c r="L6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</row>
    <row r="7" spans="1:36" x14ac:dyDescent="0.25">
      <c r="A7">
        <v>6</v>
      </c>
      <c r="B7" t="s">
        <v>17</v>
      </c>
      <c r="C7">
        <v>767</v>
      </c>
      <c r="D7" t="s">
        <v>18</v>
      </c>
      <c r="E7">
        <v>749</v>
      </c>
      <c r="F7">
        <v>1389</v>
      </c>
      <c r="G7" s="3">
        <v>42647</v>
      </c>
      <c r="H7" s="3" t="s">
        <v>36</v>
      </c>
      <c r="I7" s="13"/>
      <c r="K7">
        <f t="shared" si="0"/>
        <v>622</v>
      </c>
    </row>
    <row r="8" spans="1:36" x14ac:dyDescent="0.25">
      <c r="A8">
        <v>7</v>
      </c>
      <c r="B8" s="12" t="s">
        <v>40</v>
      </c>
      <c r="C8">
        <v>746</v>
      </c>
      <c r="D8" t="s">
        <v>41</v>
      </c>
      <c r="E8">
        <v>740</v>
      </c>
      <c r="F8">
        <v>1382</v>
      </c>
      <c r="G8" s="3">
        <v>42674</v>
      </c>
      <c r="H8" s="5" t="s">
        <v>36</v>
      </c>
      <c r="K8">
        <f t="shared" si="0"/>
        <v>636</v>
      </c>
    </row>
    <row r="9" spans="1:36" x14ac:dyDescent="0.25">
      <c r="A9">
        <v>5</v>
      </c>
      <c r="B9" s="2" t="s">
        <v>38</v>
      </c>
      <c r="C9">
        <v>2820</v>
      </c>
      <c r="D9" t="s">
        <v>15</v>
      </c>
      <c r="E9">
        <v>2863</v>
      </c>
      <c r="F9">
        <v>3450</v>
      </c>
      <c r="G9" s="3">
        <v>42646</v>
      </c>
      <c r="H9" s="3" t="s">
        <v>36</v>
      </c>
      <c r="I9" s="5"/>
      <c r="K9">
        <f t="shared" si="0"/>
        <v>630</v>
      </c>
    </row>
    <row r="10" spans="1:36" ht="18" customHeight="1" x14ac:dyDescent="0.25">
      <c r="A10">
        <v>4</v>
      </c>
      <c r="B10" t="s">
        <v>10</v>
      </c>
      <c r="C10">
        <v>2077</v>
      </c>
      <c r="D10" t="s">
        <v>11</v>
      </c>
      <c r="E10">
        <v>2090</v>
      </c>
      <c r="F10">
        <v>2700</v>
      </c>
      <c r="G10" s="3">
        <v>42642</v>
      </c>
      <c r="H10" s="3" t="s">
        <v>36</v>
      </c>
      <c r="I10" s="5"/>
      <c r="K10">
        <f t="shared" ref="K10:K33" si="1">F10-C10</f>
        <v>623</v>
      </c>
    </row>
    <row r="11" spans="1:36" s="19" customFormat="1" x14ac:dyDescent="0.25">
      <c r="A11" s="19">
        <v>2</v>
      </c>
      <c r="B11" s="19" t="s">
        <v>6</v>
      </c>
      <c r="C11" s="19">
        <v>2837</v>
      </c>
      <c r="D11" s="20" t="s">
        <v>7</v>
      </c>
      <c r="E11" s="20">
        <v>2852</v>
      </c>
      <c r="F11" s="20">
        <v>3467</v>
      </c>
      <c r="G11" s="21">
        <v>42641</v>
      </c>
      <c r="H11" s="21" t="s">
        <v>36</v>
      </c>
      <c r="I11" s="13"/>
      <c r="K11">
        <f t="shared" si="1"/>
        <v>630</v>
      </c>
      <c r="L11"/>
    </row>
    <row r="12" spans="1:36" x14ac:dyDescent="0.25">
      <c r="A12">
        <v>3</v>
      </c>
      <c r="B12" t="s">
        <v>8</v>
      </c>
      <c r="C12">
        <v>1762</v>
      </c>
      <c r="D12" t="s">
        <v>9</v>
      </c>
      <c r="E12">
        <v>1820</v>
      </c>
      <c r="F12">
        <v>2447</v>
      </c>
      <c r="G12" s="3">
        <v>42641</v>
      </c>
      <c r="H12" s="3" t="s">
        <v>36</v>
      </c>
      <c r="I12" s="5"/>
      <c r="K12">
        <f t="shared" si="1"/>
        <v>685</v>
      </c>
      <c r="M12" s="19"/>
      <c r="N12" s="19"/>
      <c r="O12" s="19"/>
      <c r="P12" s="19"/>
    </row>
    <row r="13" spans="1:36" x14ac:dyDescent="0.25">
      <c r="A13">
        <v>9</v>
      </c>
      <c r="B13" t="s">
        <v>42</v>
      </c>
      <c r="C13">
        <v>780</v>
      </c>
      <c r="D13" t="s">
        <v>43</v>
      </c>
      <c r="E13">
        <v>784</v>
      </c>
      <c r="F13">
        <v>1250</v>
      </c>
      <c r="G13" s="3">
        <v>42675</v>
      </c>
      <c r="H13" s="5" t="s">
        <v>36</v>
      </c>
      <c r="K13">
        <f t="shared" si="1"/>
        <v>470</v>
      </c>
      <c r="M13" s="19"/>
      <c r="N13" s="19"/>
      <c r="O13" s="19"/>
      <c r="P13" s="19"/>
    </row>
    <row r="14" spans="1:36" x14ac:dyDescent="0.25">
      <c r="A14">
        <v>10</v>
      </c>
      <c r="B14" s="2" t="s">
        <v>154</v>
      </c>
      <c r="C14">
        <v>450</v>
      </c>
      <c r="D14" t="s">
        <v>46</v>
      </c>
      <c r="E14">
        <v>480</v>
      </c>
      <c r="F14">
        <v>910</v>
      </c>
      <c r="G14" s="3">
        <v>42676</v>
      </c>
      <c r="H14" s="5" t="s">
        <v>36</v>
      </c>
      <c r="K14">
        <f t="shared" si="1"/>
        <v>460</v>
      </c>
      <c r="M14" s="19"/>
      <c r="N14" s="19"/>
      <c r="O14" s="19"/>
      <c r="P14" s="19"/>
    </row>
    <row r="15" spans="1:36" x14ac:dyDescent="0.25">
      <c r="A15">
        <v>11</v>
      </c>
      <c r="B15" t="s">
        <v>47</v>
      </c>
      <c r="C15">
        <v>2910</v>
      </c>
      <c r="D15" t="s">
        <v>48</v>
      </c>
      <c r="E15">
        <v>2961</v>
      </c>
      <c r="F15">
        <v>3360</v>
      </c>
      <c r="G15" s="3">
        <v>42677</v>
      </c>
      <c r="H15" s="5" t="s">
        <v>36</v>
      </c>
      <c r="K15">
        <f t="shared" si="1"/>
        <v>450</v>
      </c>
      <c r="M15" s="19"/>
      <c r="N15" s="19"/>
      <c r="O15" s="19"/>
      <c r="P15" s="19"/>
    </row>
    <row r="16" spans="1:36" x14ac:dyDescent="0.25">
      <c r="A16">
        <v>12</v>
      </c>
      <c r="B16" t="s">
        <v>49</v>
      </c>
      <c r="C16">
        <v>2831</v>
      </c>
      <c r="D16" t="s">
        <v>50</v>
      </c>
      <c r="E16">
        <v>2845</v>
      </c>
      <c r="F16">
        <v>3320</v>
      </c>
      <c r="G16" s="3">
        <v>42678</v>
      </c>
      <c r="H16" s="5" t="s">
        <v>36</v>
      </c>
      <c r="K16">
        <f t="shared" si="1"/>
        <v>489</v>
      </c>
      <c r="M16" s="19"/>
      <c r="N16" s="19"/>
      <c r="O16" s="19"/>
      <c r="P16" s="19"/>
    </row>
    <row r="19" spans="1:11" x14ac:dyDescent="0.25">
      <c r="B19" s="6" t="s">
        <v>20</v>
      </c>
    </row>
    <row r="20" spans="1:11" x14ac:dyDescent="0.25">
      <c r="B20" s="6"/>
    </row>
    <row r="21" spans="1:11" x14ac:dyDescent="0.25">
      <c r="B21" s="12" t="s">
        <v>0</v>
      </c>
      <c r="C21" t="s">
        <v>12</v>
      </c>
      <c r="D21" t="s">
        <v>1</v>
      </c>
      <c r="E21" t="s">
        <v>13</v>
      </c>
      <c r="F21" t="s">
        <v>14</v>
      </c>
      <c r="G21" t="s">
        <v>5</v>
      </c>
      <c r="H21" t="s">
        <v>37</v>
      </c>
      <c r="I21" s="5"/>
    </row>
    <row r="22" spans="1:11" x14ac:dyDescent="0.25">
      <c r="A22">
        <v>2</v>
      </c>
      <c r="B22" t="s">
        <v>51</v>
      </c>
      <c r="C22">
        <v>1164</v>
      </c>
      <c r="D22" t="s">
        <v>52</v>
      </c>
      <c r="E22">
        <v>1182</v>
      </c>
      <c r="F22">
        <v>1644</v>
      </c>
      <c r="G22" s="3">
        <v>42681</v>
      </c>
      <c r="H22" s="5" t="s">
        <v>36</v>
      </c>
      <c r="K22">
        <f t="shared" si="1"/>
        <v>480</v>
      </c>
    </row>
    <row r="23" spans="1:11" x14ac:dyDescent="0.25">
      <c r="A23">
        <v>3</v>
      </c>
      <c r="B23" s="2" t="s">
        <v>155</v>
      </c>
      <c r="C23">
        <v>2273</v>
      </c>
      <c r="D23" t="s">
        <v>53</v>
      </c>
      <c r="E23">
        <v>2268</v>
      </c>
      <c r="F23">
        <v>2760</v>
      </c>
      <c r="G23" s="3">
        <v>42682</v>
      </c>
      <c r="H23" s="5" t="s">
        <v>36</v>
      </c>
      <c r="I23">
        <v>525</v>
      </c>
      <c r="K23">
        <f t="shared" si="1"/>
        <v>487</v>
      </c>
    </row>
    <row r="24" spans="1:11" x14ac:dyDescent="0.25">
      <c r="A24">
        <v>4</v>
      </c>
      <c r="B24" t="s">
        <v>54</v>
      </c>
      <c r="C24">
        <v>3259</v>
      </c>
      <c r="D24" t="s">
        <v>55</v>
      </c>
      <c r="E24">
        <v>3561</v>
      </c>
      <c r="F24">
        <v>260</v>
      </c>
      <c r="G24" s="3">
        <v>42682</v>
      </c>
      <c r="H24" s="5" t="s">
        <v>36</v>
      </c>
      <c r="K24">
        <f t="shared" si="1"/>
        <v>-2999</v>
      </c>
    </row>
    <row r="25" spans="1:11" x14ac:dyDescent="0.25">
      <c r="A25">
        <v>5</v>
      </c>
      <c r="B25" t="s">
        <v>56</v>
      </c>
      <c r="C25">
        <v>1693</v>
      </c>
      <c r="D25" t="s">
        <v>57</v>
      </c>
      <c r="E25">
        <v>1724</v>
      </c>
      <c r="F25">
        <v>2180</v>
      </c>
      <c r="G25" s="3">
        <v>42683</v>
      </c>
      <c r="H25" s="5" t="s">
        <v>36</v>
      </c>
      <c r="I25" t="s">
        <v>73</v>
      </c>
      <c r="K25">
        <f t="shared" si="1"/>
        <v>487</v>
      </c>
    </row>
    <row r="26" spans="1:11" x14ac:dyDescent="0.25">
      <c r="A26">
        <v>6</v>
      </c>
      <c r="B26" t="s">
        <v>58</v>
      </c>
      <c r="C26">
        <v>763</v>
      </c>
      <c r="D26" t="s">
        <v>59</v>
      </c>
      <c r="E26">
        <v>753</v>
      </c>
      <c r="F26">
        <v>1250</v>
      </c>
      <c r="G26" s="3">
        <v>42683</v>
      </c>
      <c r="H26" s="5" t="s">
        <v>36</v>
      </c>
      <c r="I26">
        <v>2439</v>
      </c>
      <c r="K26">
        <f t="shared" si="1"/>
        <v>487</v>
      </c>
    </row>
    <row r="27" spans="1:11" x14ac:dyDescent="0.25">
      <c r="A27">
        <v>1</v>
      </c>
      <c r="B27" t="s">
        <v>21</v>
      </c>
      <c r="C27">
        <v>201</v>
      </c>
      <c r="D27" t="s">
        <v>22</v>
      </c>
      <c r="E27">
        <v>211</v>
      </c>
      <c r="F27">
        <v>700</v>
      </c>
      <c r="G27" s="3">
        <v>42647</v>
      </c>
      <c r="H27" s="3" t="s">
        <v>36</v>
      </c>
      <c r="I27" s="13"/>
      <c r="K27">
        <f t="shared" si="1"/>
        <v>499</v>
      </c>
    </row>
    <row r="28" spans="1:11" x14ac:dyDescent="0.25">
      <c r="A28">
        <v>7</v>
      </c>
      <c r="B28" t="s">
        <v>60</v>
      </c>
      <c r="C28">
        <v>940</v>
      </c>
      <c r="D28" t="s">
        <v>67</v>
      </c>
      <c r="E28">
        <v>934</v>
      </c>
      <c r="F28">
        <v>1420</v>
      </c>
      <c r="G28" s="3">
        <v>42684</v>
      </c>
      <c r="H28" s="5" t="s">
        <v>36</v>
      </c>
      <c r="K28">
        <f t="shared" si="1"/>
        <v>480</v>
      </c>
    </row>
    <row r="29" spans="1:11" x14ac:dyDescent="0.25">
      <c r="A29">
        <v>8</v>
      </c>
      <c r="B29" t="s">
        <v>61</v>
      </c>
      <c r="C29">
        <v>664</v>
      </c>
      <c r="D29" t="s">
        <v>68</v>
      </c>
      <c r="E29">
        <v>674</v>
      </c>
      <c r="F29">
        <v>1140</v>
      </c>
      <c r="G29" s="3">
        <v>42685</v>
      </c>
      <c r="H29" s="5" t="s">
        <v>36</v>
      </c>
      <c r="I29" t="s">
        <v>101</v>
      </c>
      <c r="K29">
        <f t="shared" si="1"/>
        <v>476</v>
      </c>
    </row>
    <row r="30" spans="1:11" x14ac:dyDescent="0.25">
      <c r="A30">
        <v>9</v>
      </c>
      <c r="B30" t="s">
        <v>62</v>
      </c>
      <c r="C30">
        <v>908</v>
      </c>
      <c r="D30" t="s">
        <v>69</v>
      </c>
      <c r="E30">
        <v>968</v>
      </c>
      <c r="F30">
        <v>1378</v>
      </c>
      <c r="G30" s="3">
        <v>42685</v>
      </c>
      <c r="H30" s="5" t="s">
        <v>36</v>
      </c>
      <c r="K30">
        <f t="shared" si="1"/>
        <v>470</v>
      </c>
    </row>
    <row r="31" spans="1:11" x14ac:dyDescent="0.25">
      <c r="A31">
        <v>10</v>
      </c>
      <c r="B31" t="s">
        <v>63</v>
      </c>
      <c r="C31">
        <v>3071</v>
      </c>
      <c r="D31" t="s">
        <v>70</v>
      </c>
      <c r="E31">
        <v>3097</v>
      </c>
      <c r="F31">
        <v>53</v>
      </c>
      <c r="G31" s="3">
        <v>42688</v>
      </c>
      <c r="H31" s="5" t="s">
        <v>36</v>
      </c>
      <c r="I31" t="s">
        <v>102</v>
      </c>
      <c r="K31">
        <f t="shared" si="1"/>
        <v>-3018</v>
      </c>
    </row>
    <row r="32" spans="1:11" x14ac:dyDescent="0.25">
      <c r="A32">
        <v>11</v>
      </c>
      <c r="B32" t="s">
        <v>64</v>
      </c>
      <c r="C32">
        <v>3024</v>
      </c>
      <c r="D32" t="s">
        <v>71</v>
      </c>
      <c r="E32">
        <v>3047</v>
      </c>
      <c r="F32">
        <v>5</v>
      </c>
      <c r="G32" s="3">
        <v>42689</v>
      </c>
      <c r="H32" s="5" t="s">
        <v>36</v>
      </c>
      <c r="I32">
        <v>1226</v>
      </c>
      <c r="K32">
        <f t="shared" si="1"/>
        <v>-3019</v>
      </c>
    </row>
    <row r="33" spans="1:1024 1030:2048 2054:3072 3078:4096 4102:5120 5126:6144 6150:7168 7174:8192 8198:9216 9222:10240 10246:11264 11270:12288 12294:13312 13318:14336 14342:15360 15366:16376" x14ac:dyDescent="0.25">
      <c r="A33">
        <v>12</v>
      </c>
      <c r="B33" t="s">
        <v>65</v>
      </c>
      <c r="C33">
        <v>3241</v>
      </c>
      <c r="D33" t="s">
        <v>66</v>
      </c>
      <c r="E33">
        <v>3253</v>
      </c>
      <c r="F33">
        <v>220</v>
      </c>
      <c r="G33" s="3">
        <v>42689</v>
      </c>
      <c r="H33" s="5" t="s">
        <v>36</v>
      </c>
      <c r="I33">
        <v>1018</v>
      </c>
      <c r="K33">
        <f t="shared" si="1"/>
        <v>-3021</v>
      </c>
    </row>
    <row r="35" spans="1:1024 1030:2048 2054:3072 3078:4096 4102:5120 5126:6144 6150:7168 7174:8192 8198:9216 9222:10240 10246:11264 11270:12288 12294:13312 13318:14336 14342:15360 15366:16376" x14ac:dyDescent="0.25">
      <c r="B35" s="12" t="s">
        <v>74</v>
      </c>
    </row>
    <row r="36" spans="1:1024 1030:2048 2054:3072 3078:4096 4102:5120 5126:6144 6150:7168 7174:8192 8198:9216 9222:10240 10246:11264 11270:12288 12294:13312 13318:14336 14342:15360 15366:16376" x14ac:dyDescent="0.25">
      <c r="B36" s="12" t="s">
        <v>0</v>
      </c>
      <c r="C36" t="s">
        <v>12</v>
      </c>
      <c r="D36" t="s">
        <v>1</v>
      </c>
      <c r="E36" t="s">
        <v>13</v>
      </c>
      <c r="F36" t="s">
        <v>14</v>
      </c>
      <c r="G36" t="s">
        <v>5</v>
      </c>
      <c r="H36" t="s">
        <v>37</v>
      </c>
      <c r="I36" s="5"/>
    </row>
    <row r="37" spans="1:1024 1030:2048 2054:3072 3078:4096 4102:5120 5126:6144 6150:7168 7174:8192 8198:9216 9222:10240 10246:11264 11270:12288 12294:13312 13318:14336 14342:15360 15366:16376" x14ac:dyDescent="0.25">
      <c r="A37" s="3"/>
      <c r="B37" t="s">
        <v>25</v>
      </c>
      <c r="C37">
        <v>158</v>
      </c>
      <c r="D37" t="s">
        <v>26</v>
      </c>
      <c r="E37">
        <v>164</v>
      </c>
      <c r="F37">
        <v>650</v>
      </c>
      <c r="G37" s="3">
        <v>42648</v>
      </c>
      <c r="H37" s="3" t="s">
        <v>36</v>
      </c>
      <c r="I37" s="3">
        <v>42601</v>
      </c>
      <c r="K37">
        <f>F37-C37</f>
        <v>492</v>
      </c>
      <c r="N37" s="3"/>
      <c r="O37" s="3"/>
      <c r="P37" s="3"/>
      <c r="V37" s="3"/>
      <c r="W37" s="3"/>
      <c r="X37" s="3"/>
      <c r="AD37" s="3"/>
      <c r="AE37" s="3"/>
      <c r="AF37" s="3"/>
      <c r="AL37" s="3"/>
      <c r="AM37" s="3"/>
      <c r="AN37" s="3"/>
      <c r="AT37" s="3"/>
      <c r="AU37" s="3"/>
      <c r="AV37" s="3"/>
      <c r="BB37" s="3"/>
      <c r="BC37" s="3"/>
      <c r="BD37" s="3"/>
      <c r="BJ37" s="3"/>
      <c r="BK37" s="3"/>
      <c r="BL37" s="3"/>
      <c r="BR37" s="3"/>
      <c r="BS37" s="3"/>
      <c r="BT37" s="3"/>
      <c r="BZ37" s="3"/>
      <c r="CA37" s="3"/>
      <c r="CB37" s="3"/>
      <c r="CH37" s="3"/>
      <c r="CI37" s="3"/>
      <c r="CJ37" s="3"/>
      <c r="CP37" s="3"/>
      <c r="CQ37" s="3"/>
      <c r="CR37" s="3"/>
      <c r="CX37" s="3"/>
      <c r="CY37" s="3"/>
      <c r="CZ37" s="3"/>
      <c r="DF37" s="3"/>
      <c r="DG37" s="3"/>
      <c r="DH37" s="3"/>
      <c r="DN37" s="3"/>
      <c r="DO37" s="3"/>
      <c r="DP37" s="3"/>
      <c r="DV37" s="3"/>
      <c r="DW37" s="3"/>
      <c r="DX37" s="3"/>
      <c r="ED37" s="3"/>
      <c r="EE37" s="3"/>
      <c r="EF37" s="3"/>
      <c r="EL37" s="3"/>
      <c r="EM37" s="3"/>
      <c r="EN37" s="3"/>
      <c r="ET37" s="3"/>
      <c r="EU37" s="3"/>
      <c r="EV37" s="3"/>
      <c r="FB37" s="3"/>
      <c r="FC37" s="3"/>
      <c r="FD37" s="3"/>
      <c r="FJ37" s="3"/>
      <c r="FK37" s="3"/>
      <c r="FL37" s="3"/>
      <c r="FR37" s="3"/>
      <c r="FS37" s="3"/>
      <c r="FT37" s="3"/>
      <c r="FZ37" s="3"/>
      <c r="GA37" s="3"/>
      <c r="GB37" s="3"/>
      <c r="GH37" s="3"/>
      <c r="GI37" s="3"/>
      <c r="GJ37" s="3"/>
      <c r="GP37" s="3"/>
      <c r="GQ37" s="3"/>
      <c r="GR37" s="3"/>
      <c r="GX37" s="3"/>
      <c r="GY37" s="3"/>
      <c r="GZ37" s="3"/>
      <c r="HF37" s="3"/>
      <c r="HG37" s="3"/>
      <c r="HH37" s="3"/>
      <c r="HN37" s="3"/>
      <c r="HO37" s="3"/>
      <c r="HP37" s="3"/>
      <c r="HV37" s="3"/>
      <c r="HW37" s="3"/>
      <c r="HX37" s="3"/>
      <c r="ID37" s="3"/>
      <c r="IE37" s="3"/>
      <c r="IF37" s="3"/>
      <c r="IL37" s="3"/>
      <c r="IM37" s="3"/>
      <c r="IN37" s="3"/>
      <c r="IT37" s="3"/>
      <c r="IU37" s="3"/>
      <c r="IV37" s="3"/>
      <c r="JB37" s="3"/>
      <c r="JC37" s="3"/>
      <c r="JD37" s="3"/>
      <c r="JJ37" s="3"/>
      <c r="JK37" s="3"/>
      <c r="JL37" s="3"/>
      <c r="JR37" s="3"/>
      <c r="JS37" s="3"/>
      <c r="JT37" s="3"/>
      <c r="JZ37" s="3"/>
      <c r="KA37" s="3"/>
      <c r="KB37" s="3"/>
      <c r="KH37" s="3"/>
      <c r="KI37" s="3"/>
      <c r="KJ37" s="3"/>
      <c r="KP37" s="3"/>
      <c r="KQ37" s="3"/>
      <c r="KR37" s="3"/>
      <c r="KX37" s="3"/>
      <c r="KY37" s="3"/>
      <c r="KZ37" s="3"/>
      <c r="LF37" s="3"/>
      <c r="LG37" s="3"/>
      <c r="LH37" s="3"/>
      <c r="LN37" s="3"/>
      <c r="LO37" s="3"/>
      <c r="LP37" s="3"/>
      <c r="LV37" s="3"/>
      <c r="LW37" s="3"/>
      <c r="LX37" s="3"/>
      <c r="MD37" s="3"/>
      <c r="ME37" s="3"/>
      <c r="MF37" s="3"/>
      <c r="ML37" s="3"/>
      <c r="MM37" s="3"/>
      <c r="MN37" s="3"/>
      <c r="MT37" s="3"/>
      <c r="MU37" s="3"/>
      <c r="MV37" s="3"/>
      <c r="NB37" s="3"/>
      <c r="NC37" s="3"/>
      <c r="ND37" s="3"/>
      <c r="NJ37" s="3"/>
      <c r="NK37" s="3"/>
      <c r="NL37" s="3"/>
      <c r="NR37" s="3"/>
      <c r="NS37" s="3"/>
      <c r="NT37" s="3"/>
      <c r="NZ37" s="3"/>
      <c r="OA37" s="3"/>
      <c r="OB37" s="3"/>
      <c r="OH37" s="3"/>
      <c r="OI37" s="3"/>
      <c r="OJ37" s="3"/>
      <c r="OP37" s="3"/>
      <c r="OQ37" s="3"/>
      <c r="OR37" s="3"/>
      <c r="OX37" s="3"/>
      <c r="OY37" s="3"/>
      <c r="OZ37" s="3"/>
      <c r="PF37" s="3"/>
      <c r="PG37" s="3"/>
      <c r="PH37" s="3"/>
      <c r="PN37" s="3"/>
      <c r="PO37" s="3"/>
      <c r="PP37" s="3"/>
      <c r="PV37" s="3"/>
      <c r="PW37" s="3"/>
      <c r="PX37" s="3"/>
      <c r="QD37" s="3"/>
      <c r="QE37" s="3"/>
      <c r="QF37" s="3"/>
      <c r="QL37" s="3"/>
      <c r="QM37" s="3"/>
      <c r="QN37" s="3"/>
      <c r="QT37" s="3"/>
      <c r="QU37" s="3"/>
      <c r="QV37" s="3"/>
      <c r="RB37" s="3"/>
      <c r="RC37" s="3"/>
      <c r="RD37" s="3"/>
      <c r="RJ37" s="3"/>
      <c r="RK37" s="3"/>
      <c r="RL37" s="3"/>
      <c r="RR37" s="3"/>
      <c r="RS37" s="3"/>
      <c r="RT37" s="3"/>
      <c r="RZ37" s="3"/>
      <c r="SA37" s="3"/>
      <c r="SB37" s="3"/>
      <c r="SH37" s="3"/>
      <c r="SI37" s="3"/>
      <c r="SJ37" s="3"/>
      <c r="SP37" s="3"/>
      <c r="SQ37" s="3"/>
      <c r="SR37" s="3"/>
      <c r="SX37" s="3"/>
      <c r="SY37" s="3"/>
      <c r="SZ37" s="3"/>
      <c r="TF37" s="3"/>
      <c r="TG37" s="3"/>
      <c r="TH37" s="3"/>
      <c r="TN37" s="3"/>
      <c r="TO37" s="3"/>
      <c r="TP37" s="3"/>
      <c r="TV37" s="3"/>
      <c r="TW37" s="3"/>
      <c r="TX37" s="3"/>
      <c r="UD37" s="3"/>
      <c r="UE37" s="3"/>
      <c r="UF37" s="3"/>
      <c r="UL37" s="3"/>
      <c r="UM37" s="3"/>
      <c r="UN37" s="3"/>
      <c r="UT37" s="3"/>
      <c r="UU37" s="3"/>
      <c r="UV37" s="3"/>
      <c r="VB37" s="3"/>
      <c r="VC37" s="3"/>
      <c r="VD37" s="3"/>
      <c r="VJ37" s="3"/>
      <c r="VK37" s="3"/>
      <c r="VL37" s="3"/>
      <c r="VR37" s="3"/>
      <c r="VS37" s="3"/>
      <c r="VT37" s="3"/>
      <c r="VZ37" s="3"/>
      <c r="WA37" s="3"/>
      <c r="WB37" s="3"/>
      <c r="WH37" s="3"/>
      <c r="WI37" s="3"/>
      <c r="WJ37" s="3"/>
      <c r="WP37" s="3"/>
      <c r="WQ37" s="3"/>
      <c r="WR37" s="3"/>
      <c r="WX37" s="3"/>
      <c r="WY37" s="3"/>
      <c r="WZ37" s="3"/>
      <c r="XF37" s="3"/>
      <c r="XG37" s="3"/>
      <c r="XH37" s="3"/>
      <c r="XN37" s="3"/>
      <c r="XO37" s="3"/>
      <c r="XP37" s="3"/>
      <c r="XV37" s="3"/>
      <c r="XW37" s="3"/>
      <c r="XX37" s="3"/>
      <c r="YD37" s="3"/>
      <c r="YE37" s="3"/>
      <c r="YF37" s="3"/>
      <c r="YL37" s="3"/>
      <c r="YM37" s="3"/>
      <c r="YN37" s="3"/>
      <c r="YT37" s="3"/>
      <c r="YU37" s="3"/>
      <c r="YV37" s="3"/>
      <c r="ZB37" s="3"/>
      <c r="ZC37" s="3"/>
      <c r="ZD37" s="3"/>
      <c r="ZJ37" s="3"/>
      <c r="ZK37" s="3"/>
      <c r="ZL37" s="3"/>
      <c r="ZR37" s="3"/>
      <c r="ZS37" s="3"/>
      <c r="ZT37" s="3"/>
      <c r="ZZ37" s="3"/>
      <c r="AAA37" s="3"/>
      <c r="AAB37" s="3"/>
      <c r="AAH37" s="3"/>
      <c r="AAI37" s="3"/>
      <c r="AAJ37" s="3"/>
      <c r="AAP37" s="3"/>
      <c r="AAQ37" s="3"/>
      <c r="AAR37" s="3"/>
      <c r="AAX37" s="3"/>
      <c r="AAY37" s="3"/>
      <c r="AAZ37" s="3"/>
      <c r="ABF37" s="3"/>
      <c r="ABG37" s="3"/>
      <c r="ABH37" s="3"/>
      <c r="ABN37" s="3"/>
      <c r="ABO37" s="3"/>
      <c r="ABP37" s="3"/>
      <c r="ABV37" s="3"/>
      <c r="ABW37" s="3"/>
      <c r="ABX37" s="3"/>
      <c r="ACD37" s="3"/>
      <c r="ACE37" s="3"/>
      <c r="ACF37" s="3"/>
      <c r="ACL37" s="3"/>
      <c r="ACM37" s="3"/>
      <c r="ACN37" s="3"/>
      <c r="ACT37" s="3"/>
      <c r="ACU37" s="3"/>
      <c r="ACV37" s="3"/>
      <c r="ADB37" s="3"/>
      <c r="ADC37" s="3"/>
      <c r="ADD37" s="3"/>
      <c r="ADJ37" s="3"/>
      <c r="ADK37" s="3"/>
      <c r="ADL37" s="3"/>
      <c r="ADR37" s="3"/>
      <c r="ADS37" s="3"/>
      <c r="ADT37" s="3"/>
      <c r="ADZ37" s="3"/>
      <c r="AEA37" s="3"/>
      <c r="AEB37" s="3"/>
      <c r="AEH37" s="3"/>
      <c r="AEI37" s="3"/>
      <c r="AEJ37" s="3"/>
      <c r="AEP37" s="3"/>
      <c r="AEQ37" s="3"/>
      <c r="AER37" s="3"/>
      <c r="AEX37" s="3"/>
      <c r="AEY37" s="3"/>
      <c r="AEZ37" s="3"/>
      <c r="AFF37" s="3"/>
      <c r="AFG37" s="3"/>
      <c r="AFH37" s="3"/>
      <c r="AFN37" s="3"/>
      <c r="AFO37" s="3"/>
      <c r="AFP37" s="3"/>
      <c r="AFV37" s="3"/>
      <c r="AFW37" s="3"/>
      <c r="AFX37" s="3"/>
      <c r="AGD37" s="3"/>
      <c r="AGE37" s="3"/>
      <c r="AGF37" s="3"/>
      <c r="AGL37" s="3"/>
      <c r="AGM37" s="3"/>
      <c r="AGN37" s="3"/>
      <c r="AGT37" s="3"/>
      <c r="AGU37" s="3"/>
      <c r="AGV37" s="3"/>
      <c r="AHB37" s="3"/>
      <c r="AHC37" s="3"/>
      <c r="AHD37" s="3"/>
      <c r="AHJ37" s="3"/>
      <c r="AHK37" s="3"/>
      <c r="AHL37" s="3"/>
      <c r="AHR37" s="3"/>
      <c r="AHS37" s="3"/>
      <c r="AHT37" s="3"/>
      <c r="AHZ37" s="3"/>
      <c r="AIA37" s="3"/>
      <c r="AIB37" s="3"/>
      <c r="AIH37" s="3"/>
      <c r="AII37" s="3"/>
      <c r="AIJ37" s="3"/>
      <c r="AIP37" s="3"/>
      <c r="AIQ37" s="3"/>
      <c r="AIR37" s="3"/>
      <c r="AIX37" s="3"/>
      <c r="AIY37" s="3"/>
      <c r="AIZ37" s="3"/>
      <c r="AJF37" s="3"/>
      <c r="AJG37" s="3"/>
      <c r="AJH37" s="3"/>
      <c r="AJN37" s="3"/>
      <c r="AJO37" s="3"/>
      <c r="AJP37" s="3"/>
      <c r="AJV37" s="3"/>
      <c r="AJW37" s="3"/>
      <c r="AJX37" s="3"/>
      <c r="AKD37" s="3"/>
      <c r="AKE37" s="3"/>
      <c r="AKF37" s="3"/>
      <c r="AKL37" s="3"/>
      <c r="AKM37" s="3"/>
      <c r="AKN37" s="3"/>
      <c r="AKT37" s="3"/>
      <c r="AKU37" s="3"/>
      <c r="AKV37" s="3"/>
      <c r="ALB37" s="3"/>
      <c r="ALC37" s="3"/>
      <c r="ALD37" s="3"/>
      <c r="ALJ37" s="3"/>
      <c r="ALK37" s="3"/>
      <c r="ALL37" s="3"/>
      <c r="ALR37" s="3"/>
      <c r="ALS37" s="3"/>
      <c r="ALT37" s="3"/>
      <c r="ALZ37" s="3"/>
      <c r="AMA37" s="3"/>
      <c r="AMB37" s="3"/>
      <c r="AMH37" s="3"/>
      <c r="AMI37" s="3"/>
      <c r="AMJ37" s="3"/>
      <c r="AMP37" s="3"/>
      <c r="AMQ37" s="3"/>
      <c r="AMR37" s="3"/>
      <c r="AMX37" s="3"/>
      <c r="AMY37" s="3"/>
      <c r="AMZ37" s="3"/>
      <c r="ANF37" s="3"/>
      <c r="ANG37" s="3"/>
      <c r="ANH37" s="3"/>
      <c r="ANN37" s="3"/>
      <c r="ANO37" s="3"/>
      <c r="ANP37" s="3"/>
      <c r="ANV37" s="3"/>
      <c r="ANW37" s="3"/>
      <c r="ANX37" s="3"/>
      <c r="AOD37" s="3"/>
      <c r="AOE37" s="3"/>
      <c r="AOF37" s="3"/>
      <c r="AOL37" s="3"/>
      <c r="AOM37" s="3"/>
      <c r="AON37" s="3"/>
      <c r="AOT37" s="3"/>
      <c r="AOU37" s="3"/>
      <c r="AOV37" s="3"/>
      <c r="APB37" s="3"/>
      <c r="APC37" s="3"/>
      <c r="APD37" s="3"/>
      <c r="APJ37" s="3"/>
      <c r="APK37" s="3"/>
      <c r="APL37" s="3"/>
      <c r="APR37" s="3"/>
      <c r="APS37" s="3"/>
      <c r="APT37" s="3"/>
      <c r="APZ37" s="3"/>
      <c r="AQA37" s="3"/>
      <c r="AQB37" s="3"/>
      <c r="AQH37" s="3"/>
      <c r="AQI37" s="3"/>
      <c r="AQJ37" s="3"/>
      <c r="AQP37" s="3"/>
      <c r="AQQ37" s="3"/>
      <c r="AQR37" s="3"/>
      <c r="AQX37" s="3"/>
      <c r="AQY37" s="3"/>
      <c r="AQZ37" s="3"/>
      <c r="ARF37" s="3"/>
      <c r="ARG37" s="3"/>
      <c r="ARH37" s="3"/>
      <c r="ARN37" s="3"/>
      <c r="ARO37" s="3"/>
      <c r="ARP37" s="3"/>
      <c r="ARV37" s="3"/>
      <c r="ARW37" s="3"/>
      <c r="ARX37" s="3"/>
      <c r="ASD37" s="3"/>
      <c r="ASE37" s="3"/>
      <c r="ASF37" s="3"/>
      <c r="ASL37" s="3"/>
      <c r="ASM37" s="3"/>
      <c r="ASN37" s="3"/>
      <c r="AST37" s="3"/>
      <c r="ASU37" s="3"/>
      <c r="ASV37" s="3"/>
      <c r="ATB37" s="3"/>
      <c r="ATC37" s="3"/>
      <c r="ATD37" s="3"/>
      <c r="ATJ37" s="3"/>
      <c r="ATK37" s="3"/>
      <c r="ATL37" s="3"/>
      <c r="ATR37" s="3"/>
      <c r="ATS37" s="3"/>
      <c r="ATT37" s="3"/>
      <c r="ATZ37" s="3"/>
      <c r="AUA37" s="3"/>
      <c r="AUB37" s="3"/>
      <c r="AUH37" s="3"/>
      <c r="AUI37" s="3"/>
      <c r="AUJ37" s="3"/>
      <c r="AUP37" s="3"/>
      <c r="AUQ37" s="3"/>
      <c r="AUR37" s="3"/>
      <c r="AUX37" s="3"/>
      <c r="AUY37" s="3"/>
      <c r="AUZ37" s="3"/>
      <c r="AVF37" s="3"/>
      <c r="AVG37" s="3"/>
      <c r="AVH37" s="3"/>
      <c r="AVN37" s="3"/>
      <c r="AVO37" s="3"/>
      <c r="AVP37" s="3"/>
      <c r="AVV37" s="3"/>
      <c r="AVW37" s="3"/>
      <c r="AVX37" s="3"/>
      <c r="AWD37" s="3"/>
      <c r="AWE37" s="3"/>
      <c r="AWF37" s="3"/>
      <c r="AWL37" s="3"/>
      <c r="AWM37" s="3"/>
      <c r="AWN37" s="3"/>
      <c r="AWT37" s="3"/>
      <c r="AWU37" s="3"/>
      <c r="AWV37" s="3"/>
      <c r="AXB37" s="3"/>
      <c r="AXC37" s="3"/>
      <c r="AXD37" s="3"/>
      <c r="AXJ37" s="3"/>
      <c r="AXK37" s="3"/>
      <c r="AXL37" s="3"/>
      <c r="AXR37" s="3"/>
      <c r="AXS37" s="3"/>
      <c r="AXT37" s="3"/>
      <c r="AXZ37" s="3"/>
      <c r="AYA37" s="3"/>
      <c r="AYB37" s="3"/>
      <c r="AYH37" s="3"/>
      <c r="AYI37" s="3"/>
      <c r="AYJ37" s="3"/>
      <c r="AYP37" s="3"/>
      <c r="AYQ37" s="3"/>
      <c r="AYR37" s="3"/>
      <c r="AYX37" s="3"/>
      <c r="AYY37" s="3"/>
      <c r="AYZ37" s="3"/>
      <c r="AZF37" s="3"/>
      <c r="AZG37" s="3"/>
      <c r="AZH37" s="3"/>
      <c r="AZN37" s="3"/>
      <c r="AZO37" s="3"/>
      <c r="AZP37" s="3"/>
      <c r="AZV37" s="3"/>
      <c r="AZW37" s="3"/>
      <c r="AZX37" s="3"/>
      <c r="BAD37" s="3"/>
      <c r="BAE37" s="3"/>
      <c r="BAF37" s="3"/>
      <c r="BAL37" s="3"/>
      <c r="BAM37" s="3"/>
      <c r="BAN37" s="3"/>
      <c r="BAT37" s="3"/>
      <c r="BAU37" s="3"/>
      <c r="BAV37" s="3"/>
      <c r="BBB37" s="3"/>
      <c r="BBC37" s="3"/>
      <c r="BBD37" s="3"/>
      <c r="BBJ37" s="3"/>
      <c r="BBK37" s="3"/>
      <c r="BBL37" s="3"/>
      <c r="BBR37" s="3"/>
      <c r="BBS37" s="3"/>
      <c r="BBT37" s="3"/>
      <c r="BBZ37" s="3"/>
      <c r="BCA37" s="3"/>
      <c r="BCB37" s="3"/>
      <c r="BCH37" s="3"/>
      <c r="BCI37" s="3"/>
      <c r="BCJ37" s="3"/>
      <c r="BCP37" s="3"/>
      <c r="BCQ37" s="3"/>
      <c r="BCR37" s="3"/>
      <c r="BCX37" s="3"/>
      <c r="BCY37" s="3"/>
      <c r="BCZ37" s="3"/>
      <c r="BDF37" s="3"/>
      <c r="BDG37" s="3"/>
      <c r="BDH37" s="3"/>
      <c r="BDN37" s="3"/>
      <c r="BDO37" s="3"/>
      <c r="BDP37" s="3"/>
      <c r="BDV37" s="3"/>
      <c r="BDW37" s="3"/>
      <c r="BDX37" s="3"/>
      <c r="BED37" s="3"/>
      <c r="BEE37" s="3"/>
      <c r="BEF37" s="3"/>
      <c r="BEL37" s="3"/>
      <c r="BEM37" s="3"/>
      <c r="BEN37" s="3"/>
      <c r="BET37" s="3"/>
      <c r="BEU37" s="3"/>
      <c r="BEV37" s="3"/>
      <c r="BFB37" s="3"/>
      <c r="BFC37" s="3"/>
      <c r="BFD37" s="3"/>
      <c r="BFJ37" s="3"/>
      <c r="BFK37" s="3"/>
      <c r="BFL37" s="3"/>
      <c r="BFR37" s="3"/>
      <c r="BFS37" s="3"/>
      <c r="BFT37" s="3"/>
      <c r="BFZ37" s="3"/>
      <c r="BGA37" s="3"/>
      <c r="BGB37" s="3"/>
      <c r="BGH37" s="3"/>
      <c r="BGI37" s="3"/>
      <c r="BGJ37" s="3"/>
      <c r="BGP37" s="3"/>
      <c r="BGQ37" s="3"/>
      <c r="BGR37" s="3"/>
      <c r="BGX37" s="3"/>
      <c r="BGY37" s="3"/>
      <c r="BGZ37" s="3"/>
      <c r="BHF37" s="3"/>
      <c r="BHG37" s="3"/>
      <c r="BHH37" s="3"/>
      <c r="BHN37" s="3"/>
      <c r="BHO37" s="3"/>
      <c r="BHP37" s="3"/>
      <c r="BHV37" s="3"/>
      <c r="BHW37" s="3"/>
      <c r="BHX37" s="3"/>
      <c r="BID37" s="3"/>
      <c r="BIE37" s="3"/>
      <c r="BIF37" s="3"/>
      <c r="BIL37" s="3"/>
      <c r="BIM37" s="3"/>
      <c r="BIN37" s="3"/>
      <c r="BIT37" s="3"/>
      <c r="BIU37" s="3"/>
      <c r="BIV37" s="3"/>
      <c r="BJB37" s="3"/>
      <c r="BJC37" s="3"/>
      <c r="BJD37" s="3"/>
      <c r="BJJ37" s="3"/>
      <c r="BJK37" s="3"/>
      <c r="BJL37" s="3"/>
      <c r="BJR37" s="3"/>
      <c r="BJS37" s="3"/>
      <c r="BJT37" s="3"/>
      <c r="BJZ37" s="3"/>
      <c r="BKA37" s="3"/>
      <c r="BKB37" s="3"/>
      <c r="BKH37" s="3"/>
      <c r="BKI37" s="3"/>
      <c r="BKJ37" s="3"/>
      <c r="BKP37" s="3"/>
      <c r="BKQ37" s="3"/>
      <c r="BKR37" s="3"/>
      <c r="BKX37" s="3"/>
      <c r="BKY37" s="3"/>
      <c r="BKZ37" s="3"/>
      <c r="BLF37" s="3"/>
      <c r="BLG37" s="3"/>
      <c r="BLH37" s="3"/>
      <c r="BLN37" s="3"/>
      <c r="BLO37" s="3"/>
      <c r="BLP37" s="3"/>
      <c r="BLV37" s="3"/>
      <c r="BLW37" s="3"/>
      <c r="BLX37" s="3"/>
      <c r="BMD37" s="3"/>
      <c r="BME37" s="3"/>
      <c r="BMF37" s="3"/>
      <c r="BML37" s="3"/>
      <c r="BMM37" s="3"/>
      <c r="BMN37" s="3"/>
      <c r="BMT37" s="3"/>
      <c r="BMU37" s="3"/>
      <c r="BMV37" s="3"/>
      <c r="BNB37" s="3"/>
      <c r="BNC37" s="3"/>
      <c r="BND37" s="3"/>
      <c r="BNJ37" s="3"/>
      <c r="BNK37" s="3"/>
      <c r="BNL37" s="3"/>
      <c r="BNR37" s="3"/>
      <c r="BNS37" s="3"/>
      <c r="BNT37" s="3"/>
      <c r="BNZ37" s="3"/>
      <c r="BOA37" s="3"/>
      <c r="BOB37" s="3"/>
      <c r="BOH37" s="3"/>
      <c r="BOI37" s="3"/>
      <c r="BOJ37" s="3"/>
      <c r="BOP37" s="3"/>
      <c r="BOQ37" s="3"/>
      <c r="BOR37" s="3"/>
      <c r="BOX37" s="3"/>
      <c r="BOY37" s="3"/>
      <c r="BOZ37" s="3"/>
      <c r="BPF37" s="3"/>
      <c r="BPG37" s="3"/>
      <c r="BPH37" s="3"/>
      <c r="BPN37" s="3"/>
      <c r="BPO37" s="3"/>
      <c r="BPP37" s="3"/>
      <c r="BPV37" s="3"/>
      <c r="BPW37" s="3"/>
      <c r="BPX37" s="3"/>
      <c r="BQD37" s="3"/>
      <c r="BQE37" s="3"/>
      <c r="BQF37" s="3"/>
      <c r="BQL37" s="3"/>
      <c r="BQM37" s="3"/>
      <c r="BQN37" s="3"/>
      <c r="BQT37" s="3"/>
      <c r="BQU37" s="3"/>
      <c r="BQV37" s="3"/>
      <c r="BRB37" s="3"/>
      <c r="BRC37" s="3"/>
      <c r="BRD37" s="3"/>
      <c r="BRJ37" s="3"/>
      <c r="BRK37" s="3"/>
      <c r="BRL37" s="3"/>
      <c r="BRR37" s="3"/>
      <c r="BRS37" s="3"/>
      <c r="BRT37" s="3"/>
      <c r="BRZ37" s="3"/>
      <c r="BSA37" s="3"/>
      <c r="BSB37" s="3"/>
      <c r="BSH37" s="3"/>
      <c r="BSI37" s="3"/>
      <c r="BSJ37" s="3"/>
      <c r="BSP37" s="3"/>
      <c r="BSQ37" s="3"/>
      <c r="BSR37" s="3"/>
      <c r="BSX37" s="3"/>
      <c r="BSY37" s="3"/>
      <c r="BSZ37" s="3"/>
      <c r="BTF37" s="3"/>
      <c r="BTG37" s="3"/>
      <c r="BTH37" s="3"/>
      <c r="BTN37" s="3"/>
      <c r="BTO37" s="3"/>
      <c r="BTP37" s="3"/>
      <c r="BTV37" s="3"/>
      <c r="BTW37" s="3"/>
      <c r="BTX37" s="3"/>
      <c r="BUD37" s="3"/>
      <c r="BUE37" s="3"/>
      <c r="BUF37" s="3"/>
      <c r="BUL37" s="3"/>
      <c r="BUM37" s="3"/>
      <c r="BUN37" s="3"/>
      <c r="BUT37" s="3"/>
      <c r="BUU37" s="3"/>
      <c r="BUV37" s="3"/>
      <c r="BVB37" s="3"/>
      <c r="BVC37" s="3"/>
      <c r="BVD37" s="3"/>
      <c r="BVJ37" s="3"/>
      <c r="BVK37" s="3"/>
      <c r="BVL37" s="3"/>
      <c r="BVR37" s="3"/>
      <c r="BVS37" s="3"/>
      <c r="BVT37" s="3"/>
      <c r="BVZ37" s="3"/>
      <c r="BWA37" s="3"/>
      <c r="BWB37" s="3"/>
      <c r="BWH37" s="3"/>
      <c r="BWI37" s="3"/>
      <c r="BWJ37" s="3"/>
      <c r="BWP37" s="3"/>
      <c r="BWQ37" s="3"/>
      <c r="BWR37" s="3"/>
      <c r="BWX37" s="3"/>
      <c r="BWY37" s="3"/>
      <c r="BWZ37" s="3"/>
      <c r="BXF37" s="3"/>
      <c r="BXG37" s="3"/>
      <c r="BXH37" s="3"/>
      <c r="BXN37" s="3"/>
      <c r="BXO37" s="3"/>
      <c r="BXP37" s="3"/>
      <c r="BXV37" s="3"/>
      <c r="BXW37" s="3"/>
      <c r="BXX37" s="3"/>
      <c r="BYD37" s="3"/>
      <c r="BYE37" s="3"/>
      <c r="BYF37" s="3"/>
      <c r="BYL37" s="3"/>
      <c r="BYM37" s="3"/>
      <c r="BYN37" s="3"/>
      <c r="BYT37" s="3"/>
      <c r="BYU37" s="3"/>
      <c r="BYV37" s="3"/>
      <c r="BZB37" s="3"/>
      <c r="BZC37" s="3"/>
      <c r="BZD37" s="3"/>
      <c r="BZJ37" s="3"/>
      <c r="BZK37" s="3"/>
      <c r="BZL37" s="3"/>
      <c r="BZR37" s="3"/>
      <c r="BZS37" s="3"/>
      <c r="BZT37" s="3"/>
      <c r="BZZ37" s="3"/>
      <c r="CAA37" s="3"/>
      <c r="CAB37" s="3"/>
      <c r="CAH37" s="3"/>
      <c r="CAI37" s="3"/>
      <c r="CAJ37" s="3"/>
      <c r="CAP37" s="3"/>
      <c r="CAQ37" s="3"/>
      <c r="CAR37" s="3"/>
      <c r="CAX37" s="3"/>
      <c r="CAY37" s="3"/>
      <c r="CAZ37" s="3"/>
      <c r="CBF37" s="3"/>
      <c r="CBG37" s="3"/>
      <c r="CBH37" s="3"/>
      <c r="CBN37" s="3"/>
      <c r="CBO37" s="3"/>
      <c r="CBP37" s="3"/>
      <c r="CBV37" s="3"/>
      <c r="CBW37" s="3"/>
      <c r="CBX37" s="3"/>
      <c r="CCD37" s="3"/>
      <c r="CCE37" s="3"/>
      <c r="CCF37" s="3"/>
      <c r="CCL37" s="3"/>
      <c r="CCM37" s="3"/>
      <c r="CCN37" s="3"/>
      <c r="CCT37" s="3"/>
      <c r="CCU37" s="3"/>
      <c r="CCV37" s="3"/>
      <c r="CDB37" s="3"/>
      <c r="CDC37" s="3"/>
      <c r="CDD37" s="3"/>
      <c r="CDJ37" s="3"/>
      <c r="CDK37" s="3"/>
      <c r="CDL37" s="3"/>
      <c r="CDR37" s="3"/>
      <c r="CDS37" s="3"/>
      <c r="CDT37" s="3"/>
      <c r="CDZ37" s="3"/>
      <c r="CEA37" s="3"/>
      <c r="CEB37" s="3"/>
      <c r="CEH37" s="3"/>
      <c r="CEI37" s="3"/>
      <c r="CEJ37" s="3"/>
      <c r="CEP37" s="3"/>
      <c r="CEQ37" s="3"/>
      <c r="CER37" s="3"/>
      <c r="CEX37" s="3"/>
      <c r="CEY37" s="3"/>
      <c r="CEZ37" s="3"/>
      <c r="CFF37" s="3"/>
      <c r="CFG37" s="3"/>
      <c r="CFH37" s="3"/>
      <c r="CFN37" s="3"/>
      <c r="CFO37" s="3"/>
      <c r="CFP37" s="3"/>
      <c r="CFV37" s="3"/>
      <c r="CFW37" s="3"/>
      <c r="CFX37" s="3"/>
      <c r="CGD37" s="3"/>
      <c r="CGE37" s="3"/>
      <c r="CGF37" s="3"/>
      <c r="CGL37" s="3"/>
      <c r="CGM37" s="3"/>
      <c r="CGN37" s="3"/>
      <c r="CGT37" s="3"/>
      <c r="CGU37" s="3"/>
      <c r="CGV37" s="3"/>
      <c r="CHB37" s="3"/>
      <c r="CHC37" s="3"/>
      <c r="CHD37" s="3"/>
      <c r="CHJ37" s="3"/>
      <c r="CHK37" s="3"/>
      <c r="CHL37" s="3"/>
      <c r="CHR37" s="3"/>
      <c r="CHS37" s="3"/>
      <c r="CHT37" s="3"/>
      <c r="CHZ37" s="3"/>
      <c r="CIA37" s="3"/>
      <c r="CIB37" s="3"/>
      <c r="CIH37" s="3"/>
      <c r="CII37" s="3"/>
      <c r="CIJ37" s="3"/>
      <c r="CIP37" s="3"/>
      <c r="CIQ37" s="3"/>
      <c r="CIR37" s="3"/>
      <c r="CIX37" s="3"/>
      <c r="CIY37" s="3"/>
      <c r="CIZ37" s="3"/>
      <c r="CJF37" s="3"/>
      <c r="CJG37" s="3"/>
      <c r="CJH37" s="3"/>
      <c r="CJN37" s="3"/>
      <c r="CJO37" s="3"/>
      <c r="CJP37" s="3"/>
      <c r="CJV37" s="3"/>
      <c r="CJW37" s="3"/>
      <c r="CJX37" s="3"/>
      <c r="CKD37" s="3"/>
      <c r="CKE37" s="3"/>
      <c r="CKF37" s="3"/>
      <c r="CKL37" s="3"/>
      <c r="CKM37" s="3"/>
      <c r="CKN37" s="3"/>
      <c r="CKT37" s="3"/>
      <c r="CKU37" s="3"/>
      <c r="CKV37" s="3"/>
      <c r="CLB37" s="3"/>
      <c r="CLC37" s="3"/>
      <c r="CLD37" s="3"/>
      <c r="CLJ37" s="3"/>
      <c r="CLK37" s="3"/>
      <c r="CLL37" s="3"/>
      <c r="CLR37" s="3"/>
      <c r="CLS37" s="3"/>
      <c r="CLT37" s="3"/>
      <c r="CLZ37" s="3"/>
      <c r="CMA37" s="3"/>
      <c r="CMB37" s="3"/>
      <c r="CMH37" s="3"/>
      <c r="CMI37" s="3"/>
      <c r="CMJ37" s="3"/>
      <c r="CMP37" s="3"/>
      <c r="CMQ37" s="3"/>
      <c r="CMR37" s="3"/>
      <c r="CMX37" s="3"/>
      <c r="CMY37" s="3"/>
      <c r="CMZ37" s="3"/>
      <c r="CNF37" s="3"/>
      <c r="CNG37" s="3"/>
      <c r="CNH37" s="3"/>
      <c r="CNN37" s="3"/>
      <c r="CNO37" s="3"/>
      <c r="CNP37" s="3"/>
      <c r="CNV37" s="3"/>
      <c r="CNW37" s="3"/>
      <c r="CNX37" s="3"/>
      <c r="COD37" s="3"/>
      <c r="COE37" s="3"/>
      <c r="COF37" s="3"/>
      <c r="COL37" s="3"/>
      <c r="COM37" s="3"/>
      <c r="CON37" s="3"/>
      <c r="COT37" s="3"/>
      <c r="COU37" s="3"/>
      <c r="COV37" s="3"/>
      <c r="CPB37" s="3"/>
      <c r="CPC37" s="3"/>
      <c r="CPD37" s="3"/>
      <c r="CPJ37" s="3"/>
      <c r="CPK37" s="3"/>
      <c r="CPL37" s="3"/>
      <c r="CPR37" s="3"/>
      <c r="CPS37" s="3"/>
      <c r="CPT37" s="3"/>
      <c r="CPZ37" s="3"/>
      <c r="CQA37" s="3"/>
      <c r="CQB37" s="3"/>
      <c r="CQH37" s="3"/>
      <c r="CQI37" s="3"/>
      <c r="CQJ37" s="3"/>
      <c r="CQP37" s="3"/>
      <c r="CQQ37" s="3"/>
      <c r="CQR37" s="3"/>
      <c r="CQX37" s="3"/>
      <c r="CQY37" s="3"/>
      <c r="CQZ37" s="3"/>
      <c r="CRF37" s="3"/>
      <c r="CRG37" s="3"/>
      <c r="CRH37" s="3"/>
      <c r="CRN37" s="3"/>
      <c r="CRO37" s="3"/>
      <c r="CRP37" s="3"/>
      <c r="CRV37" s="3"/>
      <c r="CRW37" s="3"/>
      <c r="CRX37" s="3"/>
      <c r="CSD37" s="3"/>
      <c r="CSE37" s="3"/>
      <c r="CSF37" s="3"/>
      <c r="CSL37" s="3"/>
      <c r="CSM37" s="3"/>
      <c r="CSN37" s="3"/>
      <c r="CST37" s="3"/>
      <c r="CSU37" s="3"/>
      <c r="CSV37" s="3"/>
      <c r="CTB37" s="3"/>
      <c r="CTC37" s="3"/>
      <c r="CTD37" s="3"/>
      <c r="CTJ37" s="3"/>
      <c r="CTK37" s="3"/>
      <c r="CTL37" s="3"/>
      <c r="CTR37" s="3"/>
      <c r="CTS37" s="3"/>
      <c r="CTT37" s="3"/>
      <c r="CTZ37" s="3"/>
      <c r="CUA37" s="3"/>
      <c r="CUB37" s="3"/>
      <c r="CUH37" s="3"/>
      <c r="CUI37" s="3"/>
      <c r="CUJ37" s="3"/>
      <c r="CUP37" s="3"/>
      <c r="CUQ37" s="3"/>
      <c r="CUR37" s="3"/>
      <c r="CUX37" s="3"/>
      <c r="CUY37" s="3"/>
      <c r="CUZ37" s="3"/>
      <c r="CVF37" s="3"/>
      <c r="CVG37" s="3"/>
      <c r="CVH37" s="3"/>
      <c r="CVN37" s="3"/>
      <c r="CVO37" s="3"/>
      <c r="CVP37" s="3"/>
      <c r="CVV37" s="3"/>
      <c r="CVW37" s="3"/>
      <c r="CVX37" s="3"/>
      <c r="CWD37" s="3"/>
      <c r="CWE37" s="3"/>
      <c r="CWF37" s="3"/>
      <c r="CWL37" s="3"/>
      <c r="CWM37" s="3"/>
      <c r="CWN37" s="3"/>
      <c r="CWT37" s="3"/>
      <c r="CWU37" s="3"/>
      <c r="CWV37" s="3"/>
      <c r="CXB37" s="3"/>
      <c r="CXC37" s="3"/>
      <c r="CXD37" s="3"/>
      <c r="CXJ37" s="3"/>
      <c r="CXK37" s="3"/>
      <c r="CXL37" s="3"/>
      <c r="CXR37" s="3"/>
      <c r="CXS37" s="3"/>
      <c r="CXT37" s="3"/>
      <c r="CXZ37" s="3"/>
      <c r="CYA37" s="3"/>
      <c r="CYB37" s="3"/>
      <c r="CYH37" s="3"/>
      <c r="CYI37" s="3"/>
      <c r="CYJ37" s="3"/>
      <c r="CYP37" s="3"/>
      <c r="CYQ37" s="3"/>
      <c r="CYR37" s="3"/>
      <c r="CYX37" s="3"/>
      <c r="CYY37" s="3"/>
      <c r="CYZ37" s="3"/>
      <c r="CZF37" s="3"/>
      <c r="CZG37" s="3"/>
      <c r="CZH37" s="3"/>
      <c r="CZN37" s="3"/>
      <c r="CZO37" s="3"/>
      <c r="CZP37" s="3"/>
      <c r="CZV37" s="3"/>
      <c r="CZW37" s="3"/>
      <c r="CZX37" s="3"/>
      <c r="DAD37" s="3"/>
      <c r="DAE37" s="3"/>
      <c r="DAF37" s="3"/>
      <c r="DAL37" s="3"/>
      <c r="DAM37" s="3"/>
      <c r="DAN37" s="3"/>
      <c r="DAT37" s="3"/>
      <c r="DAU37" s="3"/>
      <c r="DAV37" s="3"/>
      <c r="DBB37" s="3"/>
      <c r="DBC37" s="3"/>
      <c r="DBD37" s="3"/>
      <c r="DBJ37" s="3"/>
      <c r="DBK37" s="3"/>
      <c r="DBL37" s="3"/>
      <c r="DBR37" s="3"/>
      <c r="DBS37" s="3"/>
      <c r="DBT37" s="3"/>
      <c r="DBZ37" s="3"/>
      <c r="DCA37" s="3"/>
      <c r="DCB37" s="3"/>
      <c r="DCH37" s="3"/>
      <c r="DCI37" s="3"/>
      <c r="DCJ37" s="3"/>
      <c r="DCP37" s="3"/>
      <c r="DCQ37" s="3"/>
      <c r="DCR37" s="3"/>
      <c r="DCX37" s="3"/>
      <c r="DCY37" s="3"/>
      <c r="DCZ37" s="3"/>
      <c r="DDF37" s="3"/>
      <c r="DDG37" s="3"/>
      <c r="DDH37" s="3"/>
      <c r="DDN37" s="3"/>
      <c r="DDO37" s="3"/>
      <c r="DDP37" s="3"/>
      <c r="DDV37" s="3"/>
      <c r="DDW37" s="3"/>
      <c r="DDX37" s="3"/>
      <c r="DED37" s="3"/>
      <c r="DEE37" s="3"/>
      <c r="DEF37" s="3"/>
      <c r="DEL37" s="3"/>
      <c r="DEM37" s="3"/>
      <c r="DEN37" s="3"/>
      <c r="DET37" s="3"/>
      <c r="DEU37" s="3"/>
      <c r="DEV37" s="3"/>
      <c r="DFB37" s="3"/>
      <c r="DFC37" s="3"/>
      <c r="DFD37" s="3"/>
      <c r="DFJ37" s="3"/>
      <c r="DFK37" s="3"/>
      <c r="DFL37" s="3"/>
      <c r="DFR37" s="3"/>
      <c r="DFS37" s="3"/>
      <c r="DFT37" s="3"/>
      <c r="DFZ37" s="3"/>
      <c r="DGA37" s="3"/>
      <c r="DGB37" s="3"/>
      <c r="DGH37" s="3"/>
      <c r="DGI37" s="3"/>
      <c r="DGJ37" s="3"/>
      <c r="DGP37" s="3"/>
      <c r="DGQ37" s="3"/>
      <c r="DGR37" s="3"/>
      <c r="DGX37" s="3"/>
      <c r="DGY37" s="3"/>
      <c r="DGZ37" s="3"/>
      <c r="DHF37" s="3"/>
      <c r="DHG37" s="3"/>
      <c r="DHH37" s="3"/>
      <c r="DHN37" s="3"/>
      <c r="DHO37" s="3"/>
      <c r="DHP37" s="3"/>
      <c r="DHV37" s="3"/>
      <c r="DHW37" s="3"/>
      <c r="DHX37" s="3"/>
      <c r="DID37" s="3"/>
      <c r="DIE37" s="3"/>
      <c r="DIF37" s="3"/>
      <c r="DIL37" s="3"/>
      <c r="DIM37" s="3"/>
      <c r="DIN37" s="3"/>
      <c r="DIT37" s="3"/>
      <c r="DIU37" s="3"/>
      <c r="DIV37" s="3"/>
      <c r="DJB37" s="3"/>
      <c r="DJC37" s="3"/>
      <c r="DJD37" s="3"/>
      <c r="DJJ37" s="3"/>
      <c r="DJK37" s="3"/>
      <c r="DJL37" s="3"/>
      <c r="DJR37" s="3"/>
      <c r="DJS37" s="3"/>
      <c r="DJT37" s="3"/>
      <c r="DJZ37" s="3"/>
      <c r="DKA37" s="3"/>
      <c r="DKB37" s="3"/>
      <c r="DKH37" s="3"/>
      <c r="DKI37" s="3"/>
      <c r="DKJ37" s="3"/>
      <c r="DKP37" s="3"/>
      <c r="DKQ37" s="3"/>
      <c r="DKR37" s="3"/>
      <c r="DKX37" s="3"/>
      <c r="DKY37" s="3"/>
      <c r="DKZ37" s="3"/>
      <c r="DLF37" s="3"/>
      <c r="DLG37" s="3"/>
      <c r="DLH37" s="3"/>
      <c r="DLN37" s="3"/>
      <c r="DLO37" s="3"/>
      <c r="DLP37" s="3"/>
      <c r="DLV37" s="3"/>
      <c r="DLW37" s="3"/>
      <c r="DLX37" s="3"/>
      <c r="DMD37" s="3"/>
      <c r="DME37" s="3"/>
      <c r="DMF37" s="3"/>
      <c r="DML37" s="3"/>
      <c r="DMM37" s="3"/>
      <c r="DMN37" s="3"/>
      <c r="DMT37" s="3"/>
      <c r="DMU37" s="3"/>
      <c r="DMV37" s="3"/>
      <c r="DNB37" s="3"/>
      <c r="DNC37" s="3"/>
      <c r="DND37" s="3"/>
      <c r="DNJ37" s="3"/>
      <c r="DNK37" s="3"/>
      <c r="DNL37" s="3"/>
      <c r="DNR37" s="3"/>
      <c r="DNS37" s="3"/>
      <c r="DNT37" s="3"/>
      <c r="DNZ37" s="3"/>
      <c r="DOA37" s="3"/>
      <c r="DOB37" s="3"/>
      <c r="DOH37" s="3"/>
      <c r="DOI37" s="3"/>
      <c r="DOJ37" s="3"/>
      <c r="DOP37" s="3"/>
      <c r="DOQ37" s="3"/>
      <c r="DOR37" s="3"/>
      <c r="DOX37" s="3"/>
      <c r="DOY37" s="3"/>
      <c r="DOZ37" s="3"/>
      <c r="DPF37" s="3"/>
      <c r="DPG37" s="3"/>
      <c r="DPH37" s="3"/>
      <c r="DPN37" s="3"/>
      <c r="DPO37" s="3"/>
      <c r="DPP37" s="3"/>
      <c r="DPV37" s="3"/>
      <c r="DPW37" s="3"/>
      <c r="DPX37" s="3"/>
      <c r="DQD37" s="3"/>
      <c r="DQE37" s="3"/>
      <c r="DQF37" s="3"/>
      <c r="DQL37" s="3"/>
      <c r="DQM37" s="3"/>
      <c r="DQN37" s="3"/>
      <c r="DQT37" s="3"/>
      <c r="DQU37" s="3"/>
      <c r="DQV37" s="3"/>
      <c r="DRB37" s="3"/>
      <c r="DRC37" s="3"/>
      <c r="DRD37" s="3"/>
      <c r="DRJ37" s="3"/>
      <c r="DRK37" s="3"/>
      <c r="DRL37" s="3"/>
      <c r="DRR37" s="3"/>
      <c r="DRS37" s="3"/>
      <c r="DRT37" s="3"/>
      <c r="DRZ37" s="3"/>
      <c r="DSA37" s="3"/>
      <c r="DSB37" s="3"/>
      <c r="DSH37" s="3"/>
      <c r="DSI37" s="3"/>
      <c r="DSJ37" s="3"/>
      <c r="DSP37" s="3"/>
      <c r="DSQ37" s="3"/>
      <c r="DSR37" s="3"/>
      <c r="DSX37" s="3"/>
      <c r="DSY37" s="3"/>
      <c r="DSZ37" s="3"/>
      <c r="DTF37" s="3"/>
      <c r="DTG37" s="3"/>
      <c r="DTH37" s="3"/>
      <c r="DTN37" s="3"/>
      <c r="DTO37" s="3"/>
      <c r="DTP37" s="3"/>
      <c r="DTV37" s="3"/>
      <c r="DTW37" s="3"/>
      <c r="DTX37" s="3"/>
      <c r="DUD37" s="3"/>
      <c r="DUE37" s="3"/>
      <c r="DUF37" s="3"/>
      <c r="DUL37" s="3"/>
      <c r="DUM37" s="3"/>
      <c r="DUN37" s="3"/>
      <c r="DUT37" s="3"/>
      <c r="DUU37" s="3"/>
      <c r="DUV37" s="3"/>
      <c r="DVB37" s="3"/>
      <c r="DVC37" s="3"/>
      <c r="DVD37" s="3"/>
      <c r="DVJ37" s="3"/>
      <c r="DVK37" s="3"/>
      <c r="DVL37" s="3"/>
      <c r="DVR37" s="3"/>
      <c r="DVS37" s="3"/>
      <c r="DVT37" s="3"/>
      <c r="DVZ37" s="3"/>
      <c r="DWA37" s="3"/>
      <c r="DWB37" s="3"/>
      <c r="DWH37" s="3"/>
      <c r="DWI37" s="3"/>
      <c r="DWJ37" s="3"/>
      <c r="DWP37" s="3"/>
      <c r="DWQ37" s="3"/>
      <c r="DWR37" s="3"/>
      <c r="DWX37" s="3"/>
      <c r="DWY37" s="3"/>
      <c r="DWZ37" s="3"/>
      <c r="DXF37" s="3"/>
      <c r="DXG37" s="3"/>
      <c r="DXH37" s="3"/>
      <c r="DXN37" s="3"/>
      <c r="DXO37" s="3"/>
      <c r="DXP37" s="3"/>
      <c r="DXV37" s="3"/>
      <c r="DXW37" s="3"/>
      <c r="DXX37" s="3"/>
      <c r="DYD37" s="3"/>
      <c r="DYE37" s="3"/>
      <c r="DYF37" s="3"/>
      <c r="DYL37" s="3"/>
      <c r="DYM37" s="3"/>
      <c r="DYN37" s="3"/>
      <c r="DYT37" s="3"/>
      <c r="DYU37" s="3"/>
      <c r="DYV37" s="3"/>
      <c r="DZB37" s="3"/>
      <c r="DZC37" s="3"/>
      <c r="DZD37" s="3"/>
      <c r="DZJ37" s="3"/>
      <c r="DZK37" s="3"/>
      <c r="DZL37" s="3"/>
      <c r="DZR37" s="3"/>
      <c r="DZS37" s="3"/>
      <c r="DZT37" s="3"/>
      <c r="DZZ37" s="3"/>
      <c r="EAA37" s="3"/>
      <c r="EAB37" s="3"/>
      <c r="EAH37" s="3"/>
      <c r="EAI37" s="3"/>
      <c r="EAJ37" s="3"/>
      <c r="EAP37" s="3"/>
      <c r="EAQ37" s="3"/>
      <c r="EAR37" s="3"/>
      <c r="EAX37" s="3"/>
      <c r="EAY37" s="3"/>
      <c r="EAZ37" s="3"/>
      <c r="EBF37" s="3"/>
      <c r="EBG37" s="3"/>
      <c r="EBH37" s="3"/>
      <c r="EBN37" s="3"/>
      <c r="EBO37" s="3"/>
      <c r="EBP37" s="3"/>
      <c r="EBV37" s="3"/>
      <c r="EBW37" s="3"/>
      <c r="EBX37" s="3"/>
      <c r="ECD37" s="3"/>
      <c r="ECE37" s="3"/>
      <c r="ECF37" s="3"/>
      <c r="ECL37" s="3"/>
      <c r="ECM37" s="3"/>
      <c r="ECN37" s="3"/>
      <c r="ECT37" s="3"/>
      <c r="ECU37" s="3"/>
      <c r="ECV37" s="3"/>
      <c r="EDB37" s="3"/>
      <c r="EDC37" s="3"/>
      <c r="EDD37" s="3"/>
      <c r="EDJ37" s="3"/>
      <c r="EDK37" s="3"/>
      <c r="EDL37" s="3"/>
      <c r="EDR37" s="3"/>
      <c r="EDS37" s="3"/>
      <c r="EDT37" s="3"/>
      <c r="EDZ37" s="3"/>
      <c r="EEA37" s="3"/>
      <c r="EEB37" s="3"/>
      <c r="EEH37" s="3"/>
      <c r="EEI37" s="3"/>
      <c r="EEJ37" s="3"/>
      <c r="EEP37" s="3"/>
      <c r="EEQ37" s="3"/>
      <c r="EER37" s="3"/>
      <c r="EEX37" s="3"/>
      <c r="EEY37" s="3"/>
      <c r="EEZ37" s="3"/>
      <c r="EFF37" s="3"/>
      <c r="EFG37" s="3"/>
      <c r="EFH37" s="3"/>
      <c r="EFN37" s="3"/>
      <c r="EFO37" s="3"/>
      <c r="EFP37" s="3"/>
      <c r="EFV37" s="3"/>
      <c r="EFW37" s="3"/>
      <c r="EFX37" s="3"/>
      <c r="EGD37" s="3"/>
      <c r="EGE37" s="3"/>
      <c r="EGF37" s="3"/>
      <c r="EGL37" s="3"/>
      <c r="EGM37" s="3"/>
      <c r="EGN37" s="3"/>
      <c r="EGT37" s="3"/>
      <c r="EGU37" s="3"/>
      <c r="EGV37" s="3"/>
      <c r="EHB37" s="3"/>
      <c r="EHC37" s="3"/>
      <c r="EHD37" s="3"/>
      <c r="EHJ37" s="3"/>
      <c r="EHK37" s="3"/>
      <c r="EHL37" s="3"/>
      <c r="EHR37" s="3"/>
      <c r="EHS37" s="3"/>
      <c r="EHT37" s="3"/>
      <c r="EHZ37" s="3"/>
      <c r="EIA37" s="3"/>
      <c r="EIB37" s="3"/>
      <c r="EIH37" s="3"/>
      <c r="EII37" s="3"/>
      <c r="EIJ37" s="3"/>
      <c r="EIP37" s="3"/>
      <c r="EIQ37" s="3"/>
      <c r="EIR37" s="3"/>
      <c r="EIX37" s="3"/>
      <c r="EIY37" s="3"/>
      <c r="EIZ37" s="3"/>
      <c r="EJF37" s="3"/>
      <c r="EJG37" s="3"/>
      <c r="EJH37" s="3"/>
      <c r="EJN37" s="3"/>
      <c r="EJO37" s="3"/>
      <c r="EJP37" s="3"/>
      <c r="EJV37" s="3"/>
      <c r="EJW37" s="3"/>
      <c r="EJX37" s="3"/>
      <c r="EKD37" s="3"/>
      <c r="EKE37" s="3"/>
      <c r="EKF37" s="3"/>
      <c r="EKL37" s="3"/>
      <c r="EKM37" s="3"/>
      <c r="EKN37" s="3"/>
      <c r="EKT37" s="3"/>
      <c r="EKU37" s="3"/>
      <c r="EKV37" s="3"/>
      <c r="ELB37" s="3"/>
      <c r="ELC37" s="3"/>
      <c r="ELD37" s="3"/>
      <c r="ELJ37" s="3"/>
      <c r="ELK37" s="3"/>
      <c r="ELL37" s="3"/>
      <c r="ELR37" s="3"/>
      <c r="ELS37" s="3"/>
      <c r="ELT37" s="3"/>
      <c r="ELZ37" s="3"/>
      <c r="EMA37" s="3"/>
      <c r="EMB37" s="3"/>
      <c r="EMH37" s="3"/>
      <c r="EMI37" s="3"/>
      <c r="EMJ37" s="3"/>
      <c r="EMP37" s="3"/>
      <c r="EMQ37" s="3"/>
      <c r="EMR37" s="3"/>
      <c r="EMX37" s="3"/>
      <c r="EMY37" s="3"/>
      <c r="EMZ37" s="3"/>
      <c r="ENF37" s="3"/>
      <c r="ENG37" s="3"/>
      <c r="ENH37" s="3"/>
      <c r="ENN37" s="3"/>
      <c r="ENO37" s="3"/>
      <c r="ENP37" s="3"/>
      <c r="ENV37" s="3"/>
      <c r="ENW37" s="3"/>
      <c r="ENX37" s="3"/>
      <c r="EOD37" s="3"/>
      <c r="EOE37" s="3"/>
      <c r="EOF37" s="3"/>
      <c r="EOL37" s="3"/>
      <c r="EOM37" s="3"/>
      <c r="EON37" s="3"/>
      <c r="EOT37" s="3"/>
      <c r="EOU37" s="3"/>
      <c r="EOV37" s="3"/>
      <c r="EPB37" s="3"/>
      <c r="EPC37" s="3"/>
      <c r="EPD37" s="3"/>
      <c r="EPJ37" s="3"/>
      <c r="EPK37" s="3"/>
      <c r="EPL37" s="3"/>
      <c r="EPR37" s="3"/>
      <c r="EPS37" s="3"/>
      <c r="EPT37" s="3"/>
      <c r="EPZ37" s="3"/>
      <c r="EQA37" s="3"/>
      <c r="EQB37" s="3"/>
      <c r="EQH37" s="3"/>
      <c r="EQI37" s="3"/>
      <c r="EQJ37" s="3"/>
      <c r="EQP37" s="3"/>
      <c r="EQQ37" s="3"/>
      <c r="EQR37" s="3"/>
      <c r="EQX37" s="3"/>
      <c r="EQY37" s="3"/>
      <c r="EQZ37" s="3"/>
      <c r="ERF37" s="3"/>
      <c r="ERG37" s="3"/>
      <c r="ERH37" s="3"/>
      <c r="ERN37" s="3"/>
      <c r="ERO37" s="3"/>
      <c r="ERP37" s="3"/>
      <c r="ERV37" s="3"/>
      <c r="ERW37" s="3"/>
      <c r="ERX37" s="3"/>
      <c r="ESD37" s="3"/>
      <c r="ESE37" s="3"/>
      <c r="ESF37" s="3"/>
      <c r="ESL37" s="3"/>
      <c r="ESM37" s="3"/>
      <c r="ESN37" s="3"/>
      <c r="EST37" s="3"/>
      <c r="ESU37" s="3"/>
      <c r="ESV37" s="3"/>
      <c r="ETB37" s="3"/>
      <c r="ETC37" s="3"/>
      <c r="ETD37" s="3"/>
      <c r="ETJ37" s="3"/>
      <c r="ETK37" s="3"/>
      <c r="ETL37" s="3"/>
      <c r="ETR37" s="3"/>
      <c r="ETS37" s="3"/>
      <c r="ETT37" s="3"/>
      <c r="ETZ37" s="3"/>
      <c r="EUA37" s="3"/>
      <c r="EUB37" s="3"/>
      <c r="EUH37" s="3"/>
      <c r="EUI37" s="3"/>
      <c r="EUJ37" s="3"/>
      <c r="EUP37" s="3"/>
      <c r="EUQ37" s="3"/>
      <c r="EUR37" s="3"/>
      <c r="EUX37" s="3"/>
      <c r="EUY37" s="3"/>
      <c r="EUZ37" s="3"/>
      <c r="EVF37" s="3"/>
      <c r="EVG37" s="3"/>
      <c r="EVH37" s="3"/>
      <c r="EVN37" s="3"/>
      <c r="EVO37" s="3"/>
      <c r="EVP37" s="3"/>
      <c r="EVV37" s="3"/>
      <c r="EVW37" s="3"/>
      <c r="EVX37" s="3"/>
      <c r="EWD37" s="3"/>
      <c r="EWE37" s="3"/>
      <c r="EWF37" s="3"/>
      <c r="EWL37" s="3"/>
      <c r="EWM37" s="3"/>
      <c r="EWN37" s="3"/>
      <c r="EWT37" s="3"/>
      <c r="EWU37" s="3"/>
      <c r="EWV37" s="3"/>
      <c r="EXB37" s="3"/>
      <c r="EXC37" s="3"/>
      <c r="EXD37" s="3"/>
      <c r="EXJ37" s="3"/>
      <c r="EXK37" s="3"/>
      <c r="EXL37" s="3"/>
      <c r="EXR37" s="3"/>
      <c r="EXS37" s="3"/>
      <c r="EXT37" s="3"/>
      <c r="EXZ37" s="3"/>
      <c r="EYA37" s="3"/>
      <c r="EYB37" s="3"/>
      <c r="EYH37" s="3"/>
      <c r="EYI37" s="3"/>
      <c r="EYJ37" s="3"/>
      <c r="EYP37" s="3"/>
      <c r="EYQ37" s="3"/>
      <c r="EYR37" s="3"/>
      <c r="EYX37" s="3"/>
      <c r="EYY37" s="3"/>
      <c r="EYZ37" s="3"/>
      <c r="EZF37" s="3"/>
      <c r="EZG37" s="3"/>
      <c r="EZH37" s="3"/>
      <c r="EZN37" s="3"/>
      <c r="EZO37" s="3"/>
      <c r="EZP37" s="3"/>
      <c r="EZV37" s="3"/>
      <c r="EZW37" s="3"/>
      <c r="EZX37" s="3"/>
      <c r="FAD37" s="3"/>
      <c r="FAE37" s="3"/>
      <c r="FAF37" s="3"/>
      <c r="FAL37" s="3"/>
      <c r="FAM37" s="3"/>
      <c r="FAN37" s="3"/>
      <c r="FAT37" s="3"/>
      <c r="FAU37" s="3"/>
      <c r="FAV37" s="3"/>
      <c r="FBB37" s="3"/>
      <c r="FBC37" s="3"/>
      <c r="FBD37" s="3"/>
      <c r="FBJ37" s="3"/>
      <c r="FBK37" s="3"/>
      <c r="FBL37" s="3"/>
      <c r="FBR37" s="3"/>
      <c r="FBS37" s="3"/>
      <c r="FBT37" s="3"/>
      <c r="FBZ37" s="3"/>
      <c r="FCA37" s="3"/>
      <c r="FCB37" s="3"/>
      <c r="FCH37" s="3"/>
      <c r="FCI37" s="3"/>
      <c r="FCJ37" s="3"/>
      <c r="FCP37" s="3"/>
      <c r="FCQ37" s="3"/>
      <c r="FCR37" s="3"/>
      <c r="FCX37" s="3"/>
      <c r="FCY37" s="3"/>
      <c r="FCZ37" s="3"/>
      <c r="FDF37" s="3"/>
      <c r="FDG37" s="3"/>
      <c r="FDH37" s="3"/>
      <c r="FDN37" s="3"/>
      <c r="FDO37" s="3"/>
      <c r="FDP37" s="3"/>
      <c r="FDV37" s="3"/>
      <c r="FDW37" s="3"/>
      <c r="FDX37" s="3"/>
      <c r="FED37" s="3"/>
      <c r="FEE37" s="3"/>
      <c r="FEF37" s="3"/>
      <c r="FEL37" s="3"/>
      <c r="FEM37" s="3"/>
      <c r="FEN37" s="3"/>
      <c r="FET37" s="3"/>
      <c r="FEU37" s="3"/>
      <c r="FEV37" s="3"/>
      <c r="FFB37" s="3"/>
      <c r="FFC37" s="3"/>
      <c r="FFD37" s="3"/>
      <c r="FFJ37" s="3"/>
      <c r="FFK37" s="3"/>
      <c r="FFL37" s="3"/>
      <c r="FFR37" s="3"/>
      <c r="FFS37" s="3"/>
      <c r="FFT37" s="3"/>
      <c r="FFZ37" s="3"/>
      <c r="FGA37" s="3"/>
      <c r="FGB37" s="3"/>
      <c r="FGH37" s="3"/>
      <c r="FGI37" s="3"/>
      <c r="FGJ37" s="3"/>
      <c r="FGP37" s="3"/>
      <c r="FGQ37" s="3"/>
      <c r="FGR37" s="3"/>
      <c r="FGX37" s="3"/>
      <c r="FGY37" s="3"/>
      <c r="FGZ37" s="3"/>
      <c r="FHF37" s="3"/>
      <c r="FHG37" s="3"/>
      <c r="FHH37" s="3"/>
      <c r="FHN37" s="3"/>
      <c r="FHO37" s="3"/>
      <c r="FHP37" s="3"/>
      <c r="FHV37" s="3"/>
      <c r="FHW37" s="3"/>
      <c r="FHX37" s="3"/>
      <c r="FID37" s="3"/>
      <c r="FIE37" s="3"/>
      <c r="FIF37" s="3"/>
      <c r="FIL37" s="3"/>
      <c r="FIM37" s="3"/>
      <c r="FIN37" s="3"/>
      <c r="FIT37" s="3"/>
      <c r="FIU37" s="3"/>
      <c r="FIV37" s="3"/>
      <c r="FJB37" s="3"/>
      <c r="FJC37" s="3"/>
      <c r="FJD37" s="3"/>
      <c r="FJJ37" s="3"/>
      <c r="FJK37" s="3"/>
      <c r="FJL37" s="3"/>
      <c r="FJR37" s="3"/>
      <c r="FJS37" s="3"/>
      <c r="FJT37" s="3"/>
      <c r="FJZ37" s="3"/>
      <c r="FKA37" s="3"/>
      <c r="FKB37" s="3"/>
      <c r="FKH37" s="3"/>
      <c r="FKI37" s="3"/>
      <c r="FKJ37" s="3"/>
      <c r="FKP37" s="3"/>
      <c r="FKQ37" s="3"/>
      <c r="FKR37" s="3"/>
      <c r="FKX37" s="3"/>
      <c r="FKY37" s="3"/>
      <c r="FKZ37" s="3"/>
      <c r="FLF37" s="3"/>
      <c r="FLG37" s="3"/>
      <c r="FLH37" s="3"/>
      <c r="FLN37" s="3"/>
      <c r="FLO37" s="3"/>
      <c r="FLP37" s="3"/>
      <c r="FLV37" s="3"/>
      <c r="FLW37" s="3"/>
      <c r="FLX37" s="3"/>
      <c r="FMD37" s="3"/>
      <c r="FME37" s="3"/>
      <c r="FMF37" s="3"/>
      <c r="FML37" s="3"/>
      <c r="FMM37" s="3"/>
      <c r="FMN37" s="3"/>
      <c r="FMT37" s="3"/>
      <c r="FMU37" s="3"/>
      <c r="FMV37" s="3"/>
      <c r="FNB37" s="3"/>
      <c r="FNC37" s="3"/>
      <c r="FND37" s="3"/>
      <c r="FNJ37" s="3"/>
      <c r="FNK37" s="3"/>
      <c r="FNL37" s="3"/>
      <c r="FNR37" s="3"/>
      <c r="FNS37" s="3"/>
      <c r="FNT37" s="3"/>
      <c r="FNZ37" s="3"/>
      <c r="FOA37" s="3"/>
      <c r="FOB37" s="3"/>
      <c r="FOH37" s="3"/>
      <c r="FOI37" s="3"/>
      <c r="FOJ37" s="3"/>
      <c r="FOP37" s="3"/>
      <c r="FOQ37" s="3"/>
      <c r="FOR37" s="3"/>
      <c r="FOX37" s="3"/>
      <c r="FOY37" s="3"/>
      <c r="FOZ37" s="3"/>
      <c r="FPF37" s="3"/>
      <c r="FPG37" s="3"/>
      <c r="FPH37" s="3"/>
      <c r="FPN37" s="3"/>
      <c r="FPO37" s="3"/>
      <c r="FPP37" s="3"/>
      <c r="FPV37" s="3"/>
      <c r="FPW37" s="3"/>
      <c r="FPX37" s="3"/>
      <c r="FQD37" s="3"/>
      <c r="FQE37" s="3"/>
      <c r="FQF37" s="3"/>
      <c r="FQL37" s="3"/>
      <c r="FQM37" s="3"/>
      <c r="FQN37" s="3"/>
      <c r="FQT37" s="3"/>
      <c r="FQU37" s="3"/>
      <c r="FQV37" s="3"/>
      <c r="FRB37" s="3"/>
      <c r="FRC37" s="3"/>
      <c r="FRD37" s="3"/>
      <c r="FRJ37" s="3"/>
      <c r="FRK37" s="3"/>
      <c r="FRL37" s="3"/>
      <c r="FRR37" s="3"/>
      <c r="FRS37" s="3"/>
      <c r="FRT37" s="3"/>
      <c r="FRZ37" s="3"/>
      <c r="FSA37" s="3"/>
      <c r="FSB37" s="3"/>
      <c r="FSH37" s="3"/>
      <c r="FSI37" s="3"/>
      <c r="FSJ37" s="3"/>
      <c r="FSP37" s="3"/>
      <c r="FSQ37" s="3"/>
      <c r="FSR37" s="3"/>
      <c r="FSX37" s="3"/>
      <c r="FSY37" s="3"/>
      <c r="FSZ37" s="3"/>
      <c r="FTF37" s="3"/>
      <c r="FTG37" s="3"/>
      <c r="FTH37" s="3"/>
      <c r="FTN37" s="3"/>
      <c r="FTO37" s="3"/>
      <c r="FTP37" s="3"/>
      <c r="FTV37" s="3"/>
      <c r="FTW37" s="3"/>
      <c r="FTX37" s="3"/>
      <c r="FUD37" s="3"/>
      <c r="FUE37" s="3"/>
      <c r="FUF37" s="3"/>
      <c r="FUL37" s="3"/>
      <c r="FUM37" s="3"/>
      <c r="FUN37" s="3"/>
      <c r="FUT37" s="3"/>
      <c r="FUU37" s="3"/>
      <c r="FUV37" s="3"/>
      <c r="FVB37" s="3"/>
      <c r="FVC37" s="3"/>
      <c r="FVD37" s="3"/>
      <c r="FVJ37" s="3"/>
      <c r="FVK37" s="3"/>
      <c r="FVL37" s="3"/>
      <c r="FVR37" s="3"/>
      <c r="FVS37" s="3"/>
      <c r="FVT37" s="3"/>
      <c r="FVZ37" s="3"/>
      <c r="FWA37" s="3"/>
      <c r="FWB37" s="3"/>
      <c r="FWH37" s="3"/>
      <c r="FWI37" s="3"/>
      <c r="FWJ37" s="3"/>
      <c r="FWP37" s="3"/>
      <c r="FWQ37" s="3"/>
      <c r="FWR37" s="3"/>
      <c r="FWX37" s="3"/>
      <c r="FWY37" s="3"/>
      <c r="FWZ37" s="3"/>
      <c r="FXF37" s="3"/>
      <c r="FXG37" s="3"/>
      <c r="FXH37" s="3"/>
      <c r="FXN37" s="3"/>
      <c r="FXO37" s="3"/>
      <c r="FXP37" s="3"/>
      <c r="FXV37" s="3"/>
      <c r="FXW37" s="3"/>
      <c r="FXX37" s="3"/>
      <c r="FYD37" s="3"/>
      <c r="FYE37" s="3"/>
      <c r="FYF37" s="3"/>
      <c r="FYL37" s="3"/>
      <c r="FYM37" s="3"/>
      <c r="FYN37" s="3"/>
      <c r="FYT37" s="3"/>
      <c r="FYU37" s="3"/>
      <c r="FYV37" s="3"/>
      <c r="FZB37" s="3"/>
      <c r="FZC37" s="3"/>
      <c r="FZD37" s="3"/>
      <c r="FZJ37" s="3"/>
      <c r="FZK37" s="3"/>
      <c r="FZL37" s="3"/>
      <c r="FZR37" s="3"/>
      <c r="FZS37" s="3"/>
      <c r="FZT37" s="3"/>
      <c r="FZZ37" s="3"/>
      <c r="GAA37" s="3"/>
      <c r="GAB37" s="3"/>
      <c r="GAH37" s="3"/>
      <c r="GAI37" s="3"/>
      <c r="GAJ37" s="3"/>
      <c r="GAP37" s="3"/>
      <c r="GAQ37" s="3"/>
      <c r="GAR37" s="3"/>
      <c r="GAX37" s="3"/>
      <c r="GAY37" s="3"/>
      <c r="GAZ37" s="3"/>
      <c r="GBF37" s="3"/>
      <c r="GBG37" s="3"/>
      <c r="GBH37" s="3"/>
      <c r="GBN37" s="3"/>
      <c r="GBO37" s="3"/>
      <c r="GBP37" s="3"/>
      <c r="GBV37" s="3"/>
      <c r="GBW37" s="3"/>
      <c r="GBX37" s="3"/>
      <c r="GCD37" s="3"/>
      <c r="GCE37" s="3"/>
      <c r="GCF37" s="3"/>
      <c r="GCL37" s="3"/>
      <c r="GCM37" s="3"/>
      <c r="GCN37" s="3"/>
      <c r="GCT37" s="3"/>
      <c r="GCU37" s="3"/>
      <c r="GCV37" s="3"/>
      <c r="GDB37" s="3"/>
      <c r="GDC37" s="3"/>
      <c r="GDD37" s="3"/>
      <c r="GDJ37" s="3"/>
      <c r="GDK37" s="3"/>
      <c r="GDL37" s="3"/>
      <c r="GDR37" s="3"/>
      <c r="GDS37" s="3"/>
      <c r="GDT37" s="3"/>
      <c r="GDZ37" s="3"/>
      <c r="GEA37" s="3"/>
      <c r="GEB37" s="3"/>
      <c r="GEH37" s="3"/>
      <c r="GEI37" s="3"/>
      <c r="GEJ37" s="3"/>
      <c r="GEP37" s="3"/>
      <c r="GEQ37" s="3"/>
      <c r="GER37" s="3"/>
      <c r="GEX37" s="3"/>
      <c r="GEY37" s="3"/>
      <c r="GEZ37" s="3"/>
      <c r="GFF37" s="3"/>
      <c r="GFG37" s="3"/>
      <c r="GFH37" s="3"/>
      <c r="GFN37" s="3"/>
      <c r="GFO37" s="3"/>
      <c r="GFP37" s="3"/>
      <c r="GFV37" s="3"/>
      <c r="GFW37" s="3"/>
      <c r="GFX37" s="3"/>
      <c r="GGD37" s="3"/>
      <c r="GGE37" s="3"/>
      <c r="GGF37" s="3"/>
      <c r="GGL37" s="3"/>
      <c r="GGM37" s="3"/>
      <c r="GGN37" s="3"/>
      <c r="GGT37" s="3"/>
      <c r="GGU37" s="3"/>
      <c r="GGV37" s="3"/>
      <c r="GHB37" s="3"/>
      <c r="GHC37" s="3"/>
      <c r="GHD37" s="3"/>
      <c r="GHJ37" s="3"/>
      <c r="GHK37" s="3"/>
      <c r="GHL37" s="3"/>
      <c r="GHR37" s="3"/>
      <c r="GHS37" s="3"/>
      <c r="GHT37" s="3"/>
      <c r="GHZ37" s="3"/>
      <c r="GIA37" s="3"/>
      <c r="GIB37" s="3"/>
      <c r="GIH37" s="3"/>
      <c r="GII37" s="3"/>
      <c r="GIJ37" s="3"/>
      <c r="GIP37" s="3"/>
      <c r="GIQ37" s="3"/>
      <c r="GIR37" s="3"/>
      <c r="GIX37" s="3"/>
      <c r="GIY37" s="3"/>
      <c r="GIZ37" s="3"/>
      <c r="GJF37" s="3"/>
      <c r="GJG37" s="3"/>
      <c r="GJH37" s="3"/>
      <c r="GJN37" s="3"/>
      <c r="GJO37" s="3"/>
      <c r="GJP37" s="3"/>
      <c r="GJV37" s="3"/>
      <c r="GJW37" s="3"/>
      <c r="GJX37" s="3"/>
      <c r="GKD37" s="3"/>
      <c r="GKE37" s="3"/>
      <c r="GKF37" s="3"/>
      <c r="GKL37" s="3"/>
      <c r="GKM37" s="3"/>
      <c r="GKN37" s="3"/>
      <c r="GKT37" s="3"/>
      <c r="GKU37" s="3"/>
      <c r="GKV37" s="3"/>
      <c r="GLB37" s="3"/>
      <c r="GLC37" s="3"/>
      <c r="GLD37" s="3"/>
      <c r="GLJ37" s="3"/>
      <c r="GLK37" s="3"/>
      <c r="GLL37" s="3"/>
      <c r="GLR37" s="3"/>
      <c r="GLS37" s="3"/>
      <c r="GLT37" s="3"/>
      <c r="GLZ37" s="3"/>
      <c r="GMA37" s="3"/>
      <c r="GMB37" s="3"/>
      <c r="GMH37" s="3"/>
      <c r="GMI37" s="3"/>
      <c r="GMJ37" s="3"/>
      <c r="GMP37" s="3"/>
      <c r="GMQ37" s="3"/>
      <c r="GMR37" s="3"/>
      <c r="GMX37" s="3"/>
      <c r="GMY37" s="3"/>
      <c r="GMZ37" s="3"/>
      <c r="GNF37" s="3"/>
      <c r="GNG37" s="3"/>
      <c r="GNH37" s="3"/>
      <c r="GNN37" s="3"/>
      <c r="GNO37" s="3"/>
      <c r="GNP37" s="3"/>
      <c r="GNV37" s="3"/>
      <c r="GNW37" s="3"/>
      <c r="GNX37" s="3"/>
      <c r="GOD37" s="3"/>
      <c r="GOE37" s="3"/>
      <c r="GOF37" s="3"/>
      <c r="GOL37" s="3"/>
      <c r="GOM37" s="3"/>
      <c r="GON37" s="3"/>
      <c r="GOT37" s="3"/>
      <c r="GOU37" s="3"/>
      <c r="GOV37" s="3"/>
      <c r="GPB37" s="3"/>
      <c r="GPC37" s="3"/>
      <c r="GPD37" s="3"/>
      <c r="GPJ37" s="3"/>
      <c r="GPK37" s="3"/>
      <c r="GPL37" s="3"/>
      <c r="GPR37" s="3"/>
      <c r="GPS37" s="3"/>
      <c r="GPT37" s="3"/>
      <c r="GPZ37" s="3"/>
      <c r="GQA37" s="3"/>
      <c r="GQB37" s="3"/>
      <c r="GQH37" s="3"/>
      <c r="GQI37" s="3"/>
      <c r="GQJ37" s="3"/>
      <c r="GQP37" s="3"/>
      <c r="GQQ37" s="3"/>
      <c r="GQR37" s="3"/>
      <c r="GQX37" s="3"/>
      <c r="GQY37" s="3"/>
      <c r="GQZ37" s="3"/>
      <c r="GRF37" s="3"/>
      <c r="GRG37" s="3"/>
      <c r="GRH37" s="3"/>
      <c r="GRN37" s="3"/>
      <c r="GRO37" s="3"/>
      <c r="GRP37" s="3"/>
      <c r="GRV37" s="3"/>
      <c r="GRW37" s="3"/>
      <c r="GRX37" s="3"/>
      <c r="GSD37" s="3"/>
      <c r="GSE37" s="3"/>
      <c r="GSF37" s="3"/>
      <c r="GSL37" s="3"/>
      <c r="GSM37" s="3"/>
      <c r="GSN37" s="3"/>
      <c r="GST37" s="3"/>
      <c r="GSU37" s="3"/>
      <c r="GSV37" s="3"/>
      <c r="GTB37" s="3"/>
      <c r="GTC37" s="3"/>
      <c r="GTD37" s="3"/>
      <c r="GTJ37" s="3"/>
      <c r="GTK37" s="3"/>
      <c r="GTL37" s="3"/>
      <c r="GTR37" s="3"/>
      <c r="GTS37" s="3"/>
      <c r="GTT37" s="3"/>
      <c r="GTZ37" s="3"/>
      <c r="GUA37" s="3"/>
      <c r="GUB37" s="3"/>
      <c r="GUH37" s="3"/>
      <c r="GUI37" s="3"/>
      <c r="GUJ37" s="3"/>
      <c r="GUP37" s="3"/>
      <c r="GUQ37" s="3"/>
      <c r="GUR37" s="3"/>
      <c r="GUX37" s="3"/>
      <c r="GUY37" s="3"/>
      <c r="GUZ37" s="3"/>
      <c r="GVF37" s="3"/>
      <c r="GVG37" s="3"/>
      <c r="GVH37" s="3"/>
      <c r="GVN37" s="3"/>
      <c r="GVO37" s="3"/>
      <c r="GVP37" s="3"/>
      <c r="GVV37" s="3"/>
      <c r="GVW37" s="3"/>
      <c r="GVX37" s="3"/>
      <c r="GWD37" s="3"/>
      <c r="GWE37" s="3"/>
      <c r="GWF37" s="3"/>
      <c r="GWL37" s="3"/>
      <c r="GWM37" s="3"/>
      <c r="GWN37" s="3"/>
      <c r="GWT37" s="3"/>
      <c r="GWU37" s="3"/>
      <c r="GWV37" s="3"/>
      <c r="GXB37" s="3"/>
      <c r="GXC37" s="3"/>
      <c r="GXD37" s="3"/>
      <c r="GXJ37" s="3"/>
      <c r="GXK37" s="3"/>
      <c r="GXL37" s="3"/>
      <c r="GXR37" s="3"/>
      <c r="GXS37" s="3"/>
      <c r="GXT37" s="3"/>
      <c r="GXZ37" s="3"/>
      <c r="GYA37" s="3"/>
      <c r="GYB37" s="3"/>
      <c r="GYH37" s="3"/>
      <c r="GYI37" s="3"/>
      <c r="GYJ37" s="3"/>
      <c r="GYP37" s="3"/>
      <c r="GYQ37" s="3"/>
      <c r="GYR37" s="3"/>
      <c r="GYX37" s="3"/>
      <c r="GYY37" s="3"/>
      <c r="GYZ37" s="3"/>
      <c r="GZF37" s="3"/>
      <c r="GZG37" s="3"/>
      <c r="GZH37" s="3"/>
      <c r="GZN37" s="3"/>
      <c r="GZO37" s="3"/>
      <c r="GZP37" s="3"/>
      <c r="GZV37" s="3"/>
      <c r="GZW37" s="3"/>
      <c r="GZX37" s="3"/>
      <c r="HAD37" s="3"/>
      <c r="HAE37" s="3"/>
      <c r="HAF37" s="3"/>
      <c r="HAL37" s="3"/>
      <c r="HAM37" s="3"/>
      <c r="HAN37" s="3"/>
      <c r="HAT37" s="3"/>
      <c r="HAU37" s="3"/>
      <c r="HAV37" s="3"/>
      <c r="HBB37" s="3"/>
      <c r="HBC37" s="3"/>
      <c r="HBD37" s="3"/>
      <c r="HBJ37" s="3"/>
      <c r="HBK37" s="3"/>
      <c r="HBL37" s="3"/>
      <c r="HBR37" s="3"/>
      <c r="HBS37" s="3"/>
      <c r="HBT37" s="3"/>
      <c r="HBZ37" s="3"/>
      <c r="HCA37" s="3"/>
      <c r="HCB37" s="3"/>
      <c r="HCH37" s="3"/>
      <c r="HCI37" s="3"/>
      <c r="HCJ37" s="3"/>
      <c r="HCP37" s="3"/>
      <c r="HCQ37" s="3"/>
      <c r="HCR37" s="3"/>
      <c r="HCX37" s="3"/>
      <c r="HCY37" s="3"/>
      <c r="HCZ37" s="3"/>
      <c r="HDF37" s="3"/>
      <c r="HDG37" s="3"/>
      <c r="HDH37" s="3"/>
      <c r="HDN37" s="3"/>
      <c r="HDO37" s="3"/>
      <c r="HDP37" s="3"/>
      <c r="HDV37" s="3"/>
      <c r="HDW37" s="3"/>
      <c r="HDX37" s="3"/>
      <c r="HED37" s="3"/>
      <c r="HEE37" s="3"/>
      <c r="HEF37" s="3"/>
      <c r="HEL37" s="3"/>
      <c r="HEM37" s="3"/>
      <c r="HEN37" s="3"/>
      <c r="HET37" s="3"/>
      <c r="HEU37" s="3"/>
      <c r="HEV37" s="3"/>
      <c r="HFB37" s="3"/>
      <c r="HFC37" s="3"/>
      <c r="HFD37" s="3"/>
      <c r="HFJ37" s="3"/>
      <c r="HFK37" s="3"/>
      <c r="HFL37" s="3"/>
      <c r="HFR37" s="3"/>
      <c r="HFS37" s="3"/>
      <c r="HFT37" s="3"/>
      <c r="HFZ37" s="3"/>
      <c r="HGA37" s="3"/>
      <c r="HGB37" s="3"/>
      <c r="HGH37" s="3"/>
      <c r="HGI37" s="3"/>
      <c r="HGJ37" s="3"/>
      <c r="HGP37" s="3"/>
      <c r="HGQ37" s="3"/>
      <c r="HGR37" s="3"/>
      <c r="HGX37" s="3"/>
      <c r="HGY37" s="3"/>
      <c r="HGZ37" s="3"/>
      <c r="HHF37" s="3"/>
      <c r="HHG37" s="3"/>
      <c r="HHH37" s="3"/>
      <c r="HHN37" s="3"/>
      <c r="HHO37" s="3"/>
      <c r="HHP37" s="3"/>
      <c r="HHV37" s="3"/>
      <c r="HHW37" s="3"/>
      <c r="HHX37" s="3"/>
      <c r="HID37" s="3"/>
      <c r="HIE37" s="3"/>
      <c r="HIF37" s="3"/>
      <c r="HIL37" s="3"/>
      <c r="HIM37" s="3"/>
      <c r="HIN37" s="3"/>
      <c r="HIT37" s="3"/>
      <c r="HIU37" s="3"/>
      <c r="HIV37" s="3"/>
      <c r="HJB37" s="3"/>
      <c r="HJC37" s="3"/>
      <c r="HJD37" s="3"/>
      <c r="HJJ37" s="3"/>
      <c r="HJK37" s="3"/>
      <c r="HJL37" s="3"/>
      <c r="HJR37" s="3"/>
      <c r="HJS37" s="3"/>
      <c r="HJT37" s="3"/>
      <c r="HJZ37" s="3"/>
      <c r="HKA37" s="3"/>
      <c r="HKB37" s="3"/>
      <c r="HKH37" s="3"/>
      <c r="HKI37" s="3"/>
      <c r="HKJ37" s="3"/>
      <c r="HKP37" s="3"/>
      <c r="HKQ37" s="3"/>
      <c r="HKR37" s="3"/>
      <c r="HKX37" s="3"/>
      <c r="HKY37" s="3"/>
      <c r="HKZ37" s="3"/>
      <c r="HLF37" s="3"/>
      <c r="HLG37" s="3"/>
      <c r="HLH37" s="3"/>
      <c r="HLN37" s="3"/>
      <c r="HLO37" s="3"/>
      <c r="HLP37" s="3"/>
      <c r="HLV37" s="3"/>
      <c r="HLW37" s="3"/>
      <c r="HLX37" s="3"/>
      <c r="HMD37" s="3"/>
      <c r="HME37" s="3"/>
      <c r="HMF37" s="3"/>
      <c r="HML37" s="3"/>
      <c r="HMM37" s="3"/>
      <c r="HMN37" s="3"/>
      <c r="HMT37" s="3"/>
      <c r="HMU37" s="3"/>
      <c r="HMV37" s="3"/>
      <c r="HNB37" s="3"/>
      <c r="HNC37" s="3"/>
      <c r="HND37" s="3"/>
      <c r="HNJ37" s="3"/>
      <c r="HNK37" s="3"/>
      <c r="HNL37" s="3"/>
      <c r="HNR37" s="3"/>
      <c r="HNS37" s="3"/>
      <c r="HNT37" s="3"/>
      <c r="HNZ37" s="3"/>
      <c r="HOA37" s="3"/>
      <c r="HOB37" s="3"/>
      <c r="HOH37" s="3"/>
      <c r="HOI37" s="3"/>
      <c r="HOJ37" s="3"/>
      <c r="HOP37" s="3"/>
      <c r="HOQ37" s="3"/>
      <c r="HOR37" s="3"/>
      <c r="HOX37" s="3"/>
      <c r="HOY37" s="3"/>
      <c r="HOZ37" s="3"/>
      <c r="HPF37" s="3"/>
      <c r="HPG37" s="3"/>
      <c r="HPH37" s="3"/>
      <c r="HPN37" s="3"/>
      <c r="HPO37" s="3"/>
      <c r="HPP37" s="3"/>
      <c r="HPV37" s="3"/>
      <c r="HPW37" s="3"/>
      <c r="HPX37" s="3"/>
      <c r="HQD37" s="3"/>
      <c r="HQE37" s="3"/>
      <c r="HQF37" s="3"/>
      <c r="HQL37" s="3"/>
      <c r="HQM37" s="3"/>
      <c r="HQN37" s="3"/>
      <c r="HQT37" s="3"/>
      <c r="HQU37" s="3"/>
      <c r="HQV37" s="3"/>
      <c r="HRB37" s="3"/>
      <c r="HRC37" s="3"/>
      <c r="HRD37" s="3"/>
      <c r="HRJ37" s="3"/>
      <c r="HRK37" s="3"/>
      <c r="HRL37" s="3"/>
      <c r="HRR37" s="3"/>
      <c r="HRS37" s="3"/>
      <c r="HRT37" s="3"/>
      <c r="HRZ37" s="3"/>
      <c r="HSA37" s="3"/>
      <c r="HSB37" s="3"/>
      <c r="HSH37" s="3"/>
      <c r="HSI37" s="3"/>
      <c r="HSJ37" s="3"/>
      <c r="HSP37" s="3"/>
      <c r="HSQ37" s="3"/>
      <c r="HSR37" s="3"/>
      <c r="HSX37" s="3"/>
      <c r="HSY37" s="3"/>
      <c r="HSZ37" s="3"/>
      <c r="HTF37" s="3"/>
      <c r="HTG37" s="3"/>
      <c r="HTH37" s="3"/>
      <c r="HTN37" s="3"/>
      <c r="HTO37" s="3"/>
      <c r="HTP37" s="3"/>
      <c r="HTV37" s="3"/>
      <c r="HTW37" s="3"/>
      <c r="HTX37" s="3"/>
      <c r="HUD37" s="3"/>
      <c r="HUE37" s="3"/>
      <c r="HUF37" s="3"/>
      <c r="HUL37" s="3"/>
      <c r="HUM37" s="3"/>
      <c r="HUN37" s="3"/>
      <c r="HUT37" s="3"/>
      <c r="HUU37" s="3"/>
      <c r="HUV37" s="3"/>
      <c r="HVB37" s="3"/>
      <c r="HVC37" s="3"/>
      <c r="HVD37" s="3"/>
      <c r="HVJ37" s="3"/>
      <c r="HVK37" s="3"/>
      <c r="HVL37" s="3"/>
      <c r="HVR37" s="3"/>
      <c r="HVS37" s="3"/>
      <c r="HVT37" s="3"/>
      <c r="HVZ37" s="3"/>
      <c r="HWA37" s="3"/>
      <c r="HWB37" s="3"/>
      <c r="HWH37" s="3"/>
      <c r="HWI37" s="3"/>
      <c r="HWJ37" s="3"/>
      <c r="HWP37" s="3"/>
      <c r="HWQ37" s="3"/>
      <c r="HWR37" s="3"/>
      <c r="HWX37" s="3"/>
      <c r="HWY37" s="3"/>
      <c r="HWZ37" s="3"/>
      <c r="HXF37" s="3"/>
      <c r="HXG37" s="3"/>
      <c r="HXH37" s="3"/>
      <c r="HXN37" s="3"/>
      <c r="HXO37" s="3"/>
      <c r="HXP37" s="3"/>
      <c r="HXV37" s="3"/>
      <c r="HXW37" s="3"/>
      <c r="HXX37" s="3"/>
      <c r="HYD37" s="3"/>
      <c r="HYE37" s="3"/>
      <c r="HYF37" s="3"/>
      <c r="HYL37" s="3"/>
      <c r="HYM37" s="3"/>
      <c r="HYN37" s="3"/>
      <c r="HYT37" s="3"/>
      <c r="HYU37" s="3"/>
      <c r="HYV37" s="3"/>
      <c r="HZB37" s="3"/>
      <c r="HZC37" s="3"/>
      <c r="HZD37" s="3"/>
      <c r="HZJ37" s="3"/>
      <c r="HZK37" s="3"/>
      <c r="HZL37" s="3"/>
      <c r="HZR37" s="3"/>
      <c r="HZS37" s="3"/>
      <c r="HZT37" s="3"/>
      <c r="HZZ37" s="3"/>
      <c r="IAA37" s="3"/>
      <c r="IAB37" s="3"/>
      <c r="IAH37" s="3"/>
      <c r="IAI37" s="3"/>
      <c r="IAJ37" s="3"/>
      <c r="IAP37" s="3"/>
      <c r="IAQ37" s="3"/>
      <c r="IAR37" s="3"/>
      <c r="IAX37" s="3"/>
      <c r="IAY37" s="3"/>
      <c r="IAZ37" s="3"/>
      <c r="IBF37" s="3"/>
      <c r="IBG37" s="3"/>
      <c r="IBH37" s="3"/>
      <c r="IBN37" s="3"/>
      <c r="IBO37" s="3"/>
      <c r="IBP37" s="3"/>
      <c r="IBV37" s="3"/>
      <c r="IBW37" s="3"/>
      <c r="IBX37" s="3"/>
      <c r="ICD37" s="3"/>
      <c r="ICE37" s="3"/>
      <c r="ICF37" s="3"/>
      <c r="ICL37" s="3"/>
      <c r="ICM37" s="3"/>
      <c r="ICN37" s="3"/>
      <c r="ICT37" s="3"/>
      <c r="ICU37" s="3"/>
      <c r="ICV37" s="3"/>
      <c r="IDB37" s="3"/>
      <c r="IDC37" s="3"/>
      <c r="IDD37" s="3"/>
      <c r="IDJ37" s="3"/>
      <c r="IDK37" s="3"/>
      <c r="IDL37" s="3"/>
      <c r="IDR37" s="3"/>
      <c r="IDS37" s="3"/>
      <c r="IDT37" s="3"/>
      <c r="IDZ37" s="3"/>
      <c r="IEA37" s="3"/>
      <c r="IEB37" s="3"/>
      <c r="IEH37" s="3"/>
      <c r="IEI37" s="3"/>
      <c r="IEJ37" s="3"/>
      <c r="IEP37" s="3"/>
      <c r="IEQ37" s="3"/>
      <c r="IER37" s="3"/>
      <c r="IEX37" s="3"/>
      <c r="IEY37" s="3"/>
      <c r="IEZ37" s="3"/>
      <c r="IFF37" s="3"/>
      <c r="IFG37" s="3"/>
      <c r="IFH37" s="3"/>
      <c r="IFN37" s="3"/>
      <c r="IFO37" s="3"/>
      <c r="IFP37" s="3"/>
      <c r="IFV37" s="3"/>
      <c r="IFW37" s="3"/>
      <c r="IFX37" s="3"/>
      <c r="IGD37" s="3"/>
      <c r="IGE37" s="3"/>
      <c r="IGF37" s="3"/>
      <c r="IGL37" s="3"/>
      <c r="IGM37" s="3"/>
      <c r="IGN37" s="3"/>
      <c r="IGT37" s="3"/>
      <c r="IGU37" s="3"/>
      <c r="IGV37" s="3"/>
      <c r="IHB37" s="3"/>
      <c r="IHC37" s="3"/>
      <c r="IHD37" s="3"/>
      <c r="IHJ37" s="3"/>
      <c r="IHK37" s="3"/>
      <c r="IHL37" s="3"/>
      <c r="IHR37" s="3"/>
      <c r="IHS37" s="3"/>
      <c r="IHT37" s="3"/>
      <c r="IHZ37" s="3"/>
      <c r="IIA37" s="3"/>
      <c r="IIB37" s="3"/>
      <c r="IIH37" s="3"/>
      <c r="III37" s="3"/>
      <c r="IIJ37" s="3"/>
      <c r="IIP37" s="3"/>
      <c r="IIQ37" s="3"/>
      <c r="IIR37" s="3"/>
      <c r="IIX37" s="3"/>
      <c r="IIY37" s="3"/>
      <c r="IIZ37" s="3"/>
      <c r="IJF37" s="3"/>
      <c r="IJG37" s="3"/>
      <c r="IJH37" s="3"/>
      <c r="IJN37" s="3"/>
      <c r="IJO37" s="3"/>
      <c r="IJP37" s="3"/>
      <c r="IJV37" s="3"/>
      <c r="IJW37" s="3"/>
      <c r="IJX37" s="3"/>
      <c r="IKD37" s="3"/>
      <c r="IKE37" s="3"/>
      <c r="IKF37" s="3"/>
      <c r="IKL37" s="3"/>
      <c r="IKM37" s="3"/>
      <c r="IKN37" s="3"/>
      <c r="IKT37" s="3"/>
      <c r="IKU37" s="3"/>
      <c r="IKV37" s="3"/>
      <c r="ILB37" s="3"/>
      <c r="ILC37" s="3"/>
      <c r="ILD37" s="3"/>
      <c r="ILJ37" s="3"/>
      <c r="ILK37" s="3"/>
      <c r="ILL37" s="3"/>
      <c r="ILR37" s="3"/>
      <c r="ILS37" s="3"/>
      <c r="ILT37" s="3"/>
      <c r="ILZ37" s="3"/>
      <c r="IMA37" s="3"/>
      <c r="IMB37" s="3"/>
      <c r="IMH37" s="3"/>
      <c r="IMI37" s="3"/>
      <c r="IMJ37" s="3"/>
      <c r="IMP37" s="3"/>
      <c r="IMQ37" s="3"/>
      <c r="IMR37" s="3"/>
      <c r="IMX37" s="3"/>
      <c r="IMY37" s="3"/>
      <c r="IMZ37" s="3"/>
      <c r="INF37" s="3"/>
      <c r="ING37" s="3"/>
      <c r="INH37" s="3"/>
      <c r="INN37" s="3"/>
      <c r="INO37" s="3"/>
      <c r="INP37" s="3"/>
      <c r="INV37" s="3"/>
      <c r="INW37" s="3"/>
      <c r="INX37" s="3"/>
      <c r="IOD37" s="3"/>
      <c r="IOE37" s="3"/>
      <c r="IOF37" s="3"/>
      <c r="IOL37" s="3"/>
      <c r="IOM37" s="3"/>
      <c r="ION37" s="3"/>
      <c r="IOT37" s="3"/>
      <c r="IOU37" s="3"/>
      <c r="IOV37" s="3"/>
      <c r="IPB37" s="3"/>
      <c r="IPC37" s="3"/>
      <c r="IPD37" s="3"/>
      <c r="IPJ37" s="3"/>
      <c r="IPK37" s="3"/>
      <c r="IPL37" s="3"/>
      <c r="IPR37" s="3"/>
      <c r="IPS37" s="3"/>
      <c r="IPT37" s="3"/>
      <c r="IPZ37" s="3"/>
      <c r="IQA37" s="3"/>
      <c r="IQB37" s="3"/>
      <c r="IQH37" s="3"/>
      <c r="IQI37" s="3"/>
      <c r="IQJ37" s="3"/>
      <c r="IQP37" s="3"/>
      <c r="IQQ37" s="3"/>
      <c r="IQR37" s="3"/>
      <c r="IQX37" s="3"/>
      <c r="IQY37" s="3"/>
      <c r="IQZ37" s="3"/>
      <c r="IRF37" s="3"/>
      <c r="IRG37" s="3"/>
      <c r="IRH37" s="3"/>
      <c r="IRN37" s="3"/>
      <c r="IRO37" s="3"/>
      <c r="IRP37" s="3"/>
      <c r="IRV37" s="3"/>
      <c r="IRW37" s="3"/>
      <c r="IRX37" s="3"/>
      <c r="ISD37" s="3"/>
      <c r="ISE37" s="3"/>
      <c r="ISF37" s="3"/>
      <c r="ISL37" s="3"/>
      <c r="ISM37" s="3"/>
      <c r="ISN37" s="3"/>
      <c r="IST37" s="3"/>
      <c r="ISU37" s="3"/>
      <c r="ISV37" s="3"/>
      <c r="ITB37" s="3"/>
      <c r="ITC37" s="3"/>
      <c r="ITD37" s="3"/>
      <c r="ITJ37" s="3"/>
      <c r="ITK37" s="3"/>
      <c r="ITL37" s="3"/>
      <c r="ITR37" s="3"/>
      <c r="ITS37" s="3"/>
      <c r="ITT37" s="3"/>
      <c r="ITZ37" s="3"/>
      <c r="IUA37" s="3"/>
      <c r="IUB37" s="3"/>
      <c r="IUH37" s="3"/>
      <c r="IUI37" s="3"/>
      <c r="IUJ37" s="3"/>
      <c r="IUP37" s="3"/>
      <c r="IUQ37" s="3"/>
      <c r="IUR37" s="3"/>
      <c r="IUX37" s="3"/>
      <c r="IUY37" s="3"/>
      <c r="IUZ37" s="3"/>
      <c r="IVF37" s="3"/>
      <c r="IVG37" s="3"/>
      <c r="IVH37" s="3"/>
      <c r="IVN37" s="3"/>
      <c r="IVO37" s="3"/>
      <c r="IVP37" s="3"/>
      <c r="IVV37" s="3"/>
      <c r="IVW37" s="3"/>
      <c r="IVX37" s="3"/>
      <c r="IWD37" s="3"/>
      <c r="IWE37" s="3"/>
      <c r="IWF37" s="3"/>
      <c r="IWL37" s="3"/>
      <c r="IWM37" s="3"/>
      <c r="IWN37" s="3"/>
      <c r="IWT37" s="3"/>
      <c r="IWU37" s="3"/>
      <c r="IWV37" s="3"/>
      <c r="IXB37" s="3"/>
      <c r="IXC37" s="3"/>
      <c r="IXD37" s="3"/>
      <c r="IXJ37" s="3"/>
      <c r="IXK37" s="3"/>
      <c r="IXL37" s="3"/>
      <c r="IXR37" s="3"/>
      <c r="IXS37" s="3"/>
      <c r="IXT37" s="3"/>
      <c r="IXZ37" s="3"/>
      <c r="IYA37" s="3"/>
      <c r="IYB37" s="3"/>
      <c r="IYH37" s="3"/>
      <c r="IYI37" s="3"/>
      <c r="IYJ37" s="3"/>
      <c r="IYP37" s="3"/>
      <c r="IYQ37" s="3"/>
      <c r="IYR37" s="3"/>
      <c r="IYX37" s="3"/>
      <c r="IYY37" s="3"/>
      <c r="IYZ37" s="3"/>
      <c r="IZF37" s="3"/>
      <c r="IZG37" s="3"/>
      <c r="IZH37" s="3"/>
      <c r="IZN37" s="3"/>
      <c r="IZO37" s="3"/>
      <c r="IZP37" s="3"/>
      <c r="IZV37" s="3"/>
      <c r="IZW37" s="3"/>
      <c r="IZX37" s="3"/>
      <c r="JAD37" s="3"/>
      <c r="JAE37" s="3"/>
      <c r="JAF37" s="3"/>
      <c r="JAL37" s="3"/>
      <c r="JAM37" s="3"/>
      <c r="JAN37" s="3"/>
      <c r="JAT37" s="3"/>
      <c r="JAU37" s="3"/>
      <c r="JAV37" s="3"/>
      <c r="JBB37" s="3"/>
      <c r="JBC37" s="3"/>
      <c r="JBD37" s="3"/>
      <c r="JBJ37" s="3"/>
      <c r="JBK37" s="3"/>
      <c r="JBL37" s="3"/>
      <c r="JBR37" s="3"/>
      <c r="JBS37" s="3"/>
      <c r="JBT37" s="3"/>
      <c r="JBZ37" s="3"/>
      <c r="JCA37" s="3"/>
      <c r="JCB37" s="3"/>
      <c r="JCH37" s="3"/>
      <c r="JCI37" s="3"/>
      <c r="JCJ37" s="3"/>
      <c r="JCP37" s="3"/>
      <c r="JCQ37" s="3"/>
      <c r="JCR37" s="3"/>
      <c r="JCX37" s="3"/>
      <c r="JCY37" s="3"/>
      <c r="JCZ37" s="3"/>
      <c r="JDF37" s="3"/>
      <c r="JDG37" s="3"/>
      <c r="JDH37" s="3"/>
      <c r="JDN37" s="3"/>
      <c r="JDO37" s="3"/>
      <c r="JDP37" s="3"/>
      <c r="JDV37" s="3"/>
      <c r="JDW37" s="3"/>
      <c r="JDX37" s="3"/>
      <c r="JED37" s="3"/>
      <c r="JEE37" s="3"/>
      <c r="JEF37" s="3"/>
      <c r="JEL37" s="3"/>
      <c r="JEM37" s="3"/>
      <c r="JEN37" s="3"/>
      <c r="JET37" s="3"/>
      <c r="JEU37" s="3"/>
      <c r="JEV37" s="3"/>
      <c r="JFB37" s="3"/>
      <c r="JFC37" s="3"/>
      <c r="JFD37" s="3"/>
      <c r="JFJ37" s="3"/>
      <c r="JFK37" s="3"/>
      <c r="JFL37" s="3"/>
      <c r="JFR37" s="3"/>
      <c r="JFS37" s="3"/>
      <c r="JFT37" s="3"/>
      <c r="JFZ37" s="3"/>
      <c r="JGA37" s="3"/>
      <c r="JGB37" s="3"/>
      <c r="JGH37" s="3"/>
      <c r="JGI37" s="3"/>
      <c r="JGJ37" s="3"/>
      <c r="JGP37" s="3"/>
      <c r="JGQ37" s="3"/>
      <c r="JGR37" s="3"/>
      <c r="JGX37" s="3"/>
      <c r="JGY37" s="3"/>
      <c r="JGZ37" s="3"/>
      <c r="JHF37" s="3"/>
      <c r="JHG37" s="3"/>
      <c r="JHH37" s="3"/>
      <c r="JHN37" s="3"/>
      <c r="JHO37" s="3"/>
      <c r="JHP37" s="3"/>
      <c r="JHV37" s="3"/>
      <c r="JHW37" s="3"/>
      <c r="JHX37" s="3"/>
      <c r="JID37" s="3"/>
      <c r="JIE37" s="3"/>
      <c r="JIF37" s="3"/>
      <c r="JIL37" s="3"/>
      <c r="JIM37" s="3"/>
      <c r="JIN37" s="3"/>
      <c r="JIT37" s="3"/>
      <c r="JIU37" s="3"/>
      <c r="JIV37" s="3"/>
      <c r="JJB37" s="3"/>
      <c r="JJC37" s="3"/>
      <c r="JJD37" s="3"/>
      <c r="JJJ37" s="3"/>
      <c r="JJK37" s="3"/>
      <c r="JJL37" s="3"/>
      <c r="JJR37" s="3"/>
      <c r="JJS37" s="3"/>
      <c r="JJT37" s="3"/>
      <c r="JJZ37" s="3"/>
      <c r="JKA37" s="3"/>
      <c r="JKB37" s="3"/>
      <c r="JKH37" s="3"/>
      <c r="JKI37" s="3"/>
      <c r="JKJ37" s="3"/>
      <c r="JKP37" s="3"/>
      <c r="JKQ37" s="3"/>
      <c r="JKR37" s="3"/>
      <c r="JKX37" s="3"/>
      <c r="JKY37" s="3"/>
      <c r="JKZ37" s="3"/>
      <c r="JLF37" s="3"/>
      <c r="JLG37" s="3"/>
      <c r="JLH37" s="3"/>
      <c r="JLN37" s="3"/>
      <c r="JLO37" s="3"/>
      <c r="JLP37" s="3"/>
      <c r="JLV37" s="3"/>
      <c r="JLW37" s="3"/>
      <c r="JLX37" s="3"/>
      <c r="JMD37" s="3"/>
      <c r="JME37" s="3"/>
      <c r="JMF37" s="3"/>
      <c r="JML37" s="3"/>
      <c r="JMM37" s="3"/>
      <c r="JMN37" s="3"/>
      <c r="JMT37" s="3"/>
      <c r="JMU37" s="3"/>
      <c r="JMV37" s="3"/>
      <c r="JNB37" s="3"/>
      <c r="JNC37" s="3"/>
      <c r="JND37" s="3"/>
      <c r="JNJ37" s="3"/>
      <c r="JNK37" s="3"/>
      <c r="JNL37" s="3"/>
      <c r="JNR37" s="3"/>
      <c r="JNS37" s="3"/>
      <c r="JNT37" s="3"/>
      <c r="JNZ37" s="3"/>
      <c r="JOA37" s="3"/>
      <c r="JOB37" s="3"/>
      <c r="JOH37" s="3"/>
      <c r="JOI37" s="3"/>
      <c r="JOJ37" s="3"/>
      <c r="JOP37" s="3"/>
      <c r="JOQ37" s="3"/>
      <c r="JOR37" s="3"/>
      <c r="JOX37" s="3"/>
      <c r="JOY37" s="3"/>
      <c r="JOZ37" s="3"/>
      <c r="JPF37" s="3"/>
      <c r="JPG37" s="3"/>
      <c r="JPH37" s="3"/>
      <c r="JPN37" s="3"/>
      <c r="JPO37" s="3"/>
      <c r="JPP37" s="3"/>
      <c r="JPV37" s="3"/>
      <c r="JPW37" s="3"/>
      <c r="JPX37" s="3"/>
      <c r="JQD37" s="3"/>
      <c r="JQE37" s="3"/>
      <c r="JQF37" s="3"/>
      <c r="JQL37" s="3"/>
      <c r="JQM37" s="3"/>
      <c r="JQN37" s="3"/>
      <c r="JQT37" s="3"/>
      <c r="JQU37" s="3"/>
      <c r="JQV37" s="3"/>
      <c r="JRB37" s="3"/>
      <c r="JRC37" s="3"/>
      <c r="JRD37" s="3"/>
      <c r="JRJ37" s="3"/>
      <c r="JRK37" s="3"/>
      <c r="JRL37" s="3"/>
      <c r="JRR37" s="3"/>
      <c r="JRS37" s="3"/>
      <c r="JRT37" s="3"/>
      <c r="JRZ37" s="3"/>
      <c r="JSA37" s="3"/>
      <c r="JSB37" s="3"/>
      <c r="JSH37" s="3"/>
      <c r="JSI37" s="3"/>
      <c r="JSJ37" s="3"/>
      <c r="JSP37" s="3"/>
      <c r="JSQ37" s="3"/>
      <c r="JSR37" s="3"/>
      <c r="JSX37" s="3"/>
      <c r="JSY37" s="3"/>
      <c r="JSZ37" s="3"/>
      <c r="JTF37" s="3"/>
      <c r="JTG37" s="3"/>
      <c r="JTH37" s="3"/>
      <c r="JTN37" s="3"/>
      <c r="JTO37" s="3"/>
      <c r="JTP37" s="3"/>
      <c r="JTV37" s="3"/>
      <c r="JTW37" s="3"/>
      <c r="JTX37" s="3"/>
      <c r="JUD37" s="3"/>
      <c r="JUE37" s="3"/>
      <c r="JUF37" s="3"/>
      <c r="JUL37" s="3"/>
      <c r="JUM37" s="3"/>
      <c r="JUN37" s="3"/>
      <c r="JUT37" s="3"/>
      <c r="JUU37" s="3"/>
      <c r="JUV37" s="3"/>
      <c r="JVB37" s="3"/>
      <c r="JVC37" s="3"/>
      <c r="JVD37" s="3"/>
      <c r="JVJ37" s="3"/>
      <c r="JVK37" s="3"/>
      <c r="JVL37" s="3"/>
      <c r="JVR37" s="3"/>
      <c r="JVS37" s="3"/>
      <c r="JVT37" s="3"/>
      <c r="JVZ37" s="3"/>
      <c r="JWA37" s="3"/>
      <c r="JWB37" s="3"/>
      <c r="JWH37" s="3"/>
      <c r="JWI37" s="3"/>
      <c r="JWJ37" s="3"/>
      <c r="JWP37" s="3"/>
      <c r="JWQ37" s="3"/>
      <c r="JWR37" s="3"/>
      <c r="JWX37" s="3"/>
      <c r="JWY37" s="3"/>
      <c r="JWZ37" s="3"/>
      <c r="JXF37" s="3"/>
      <c r="JXG37" s="3"/>
      <c r="JXH37" s="3"/>
      <c r="JXN37" s="3"/>
      <c r="JXO37" s="3"/>
      <c r="JXP37" s="3"/>
      <c r="JXV37" s="3"/>
      <c r="JXW37" s="3"/>
      <c r="JXX37" s="3"/>
      <c r="JYD37" s="3"/>
      <c r="JYE37" s="3"/>
      <c r="JYF37" s="3"/>
      <c r="JYL37" s="3"/>
      <c r="JYM37" s="3"/>
      <c r="JYN37" s="3"/>
      <c r="JYT37" s="3"/>
      <c r="JYU37" s="3"/>
      <c r="JYV37" s="3"/>
      <c r="JZB37" s="3"/>
      <c r="JZC37" s="3"/>
      <c r="JZD37" s="3"/>
      <c r="JZJ37" s="3"/>
      <c r="JZK37" s="3"/>
      <c r="JZL37" s="3"/>
      <c r="JZR37" s="3"/>
      <c r="JZS37" s="3"/>
      <c r="JZT37" s="3"/>
      <c r="JZZ37" s="3"/>
      <c r="KAA37" s="3"/>
      <c r="KAB37" s="3"/>
      <c r="KAH37" s="3"/>
      <c r="KAI37" s="3"/>
      <c r="KAJ37" s="3"/>
      <c r="KAP37" s="3"/>
      <c r="KAQ37" s="3"/>
      <c r="KAR37" s="3"/>
      <c r="KAX37" s="3"/>
      <c r="KAY37" s="3"/>
      <c r="KAZ37" s="3"/>
      <c r="KBF37" s="3"/>
      <c r="KBG37" s="3"/>
      <c r="KBH37" s="3"/>
      <c r="KBN37" s="3"/>
      <c r="KBO37" s="3"/>
      <c r="KBP37" s="3"/>
      <c r="KBV37" s="3"/>
      <c r="KBW37" s="3"/>
      <c r="KBX37" s="3"/>
      <c r="KCD37" s="3"/>
      <c r="KCE37" s="3"/>
      <c r="KCF37" s="3"/>
      <c r="KCL37" s="3"/>
      <c r="KCM37" s="3"/>
      <c r="KCN37" s="3"/>
      <c r="KCT37" s="3"/>
      <c r="KCU37" s="3"/>
      <c r="KCV37" s="3"/>
      <c r="KDB37" s="3"/>
      <c r="KDC37" s="3"/>
      <c r="KDD37" s="3"/>
      <c r="KDJ37" s="3"/>
      <c r="KDK37" s="3"/>
      <c r="KDL37" s="3"/>
      <c r="KDR37" s="3"/>
      <c r="KDS37" s="3"/>
      <c r="KDT37" s="3"/>
      <c r="KDZ37" s="3"/>
      <c r="KEA37" s="3"/>
      <c r="KEB37" s="3"/>
      <c r="KEH37" s="3"/>
      <c r="KEI37" s="3"/>
      <c r="KEJ37" s="3"/>
      <c r="KEP37" s="3"/>
      <c r="KEQ37" s="3"/>
      <c r="KER37" s="3"/>
      <c r="KEX37" s="3"/>
      <c r="KEY37" s="3"/>
      <c r="KEZ37" s="3"/>
      <c r="KFF37" s="3"/>
      <c r="KFG37" s="3"/>
      <c r="KFH37" s="3"/>
      <c r="KFN37" s="3"/>
      <c r="KFO37" s="3"/>
      <c r="KFP37" s="3"/>
      <c r="KFV37" s="3"/>
      <c r="KFW37" s="3"/>
      <c r="KFX37" s="3"/>
      <c r="KGD37" s="3"/>
      <c r="KGE37" s="3"/>
      <c r="KGF37" s="3"/>
      <c r="KGL37" s="3"/>
      <c r="KGM37" s="3"/>
      <c r="KGN37" s="3"/>
      <c r="KGT37" s="3"/>
      <c r="KGU37" s="3"/>
      <c r="KGV37" s="3"/>
      <c r="KHB37" s="3"/>
      <c r="KHC37" s="3"/>
      <c r="KHD37" s="3"/>
      <c r="KHJ37" s="3"/>
      <c r="KHK37" s="3"/>
      <c r="KHL37" s="3"/>
      <c r="KHR37" s="3"/>
      <c r="KHS37" s="3"/>
      <c r="KHT37" s="3"/>
      <c r="KHZ37" s="3"/>
      <c r="KIA37" s="3"/>
      <c r="KIB37" s="3"/>
      <c r="KIH37" s="3"/>
      <c r="KII37" s="3"/>
      <c r="KIJ37" s="3"/>
      <c r="KIP37" s="3"/>
      <c r="KIQ37" s="3"/>
      <c r="KIR37" s="3"/>
      <c r="KIX37" s="3"/>
      <c r="KIY37" s="3"/>
      <c r="KIZ37" s="3"/>
      <c r="KJF37" s="3"/>
      <c r="KJG37" s="3"/>
      <c r="KJH37" s="3"/>
      <c r="KJN37" s="3"/>
      <c r="KJO37" s="3"/>
      <c r="KJP37" s="3"/>
      <c r="KJV37" s="3"/>
      <c r="KJW37" s="3"/>
      <c r="KJX37" s="3"/>
      <c r="KKD37" s="3"/>
      <c r="KKE37" s="3"/>
      <c r="KKF37" s="3"/>
      <c r="KKL37" s="3"/>
      <c r="KKM37" s="3"/>
      <c r="KKN37" s="3"/>
      <c r="KKT37" s="3"/>
      <c r="KKU37" s="3"/>
      <c r="KKV37" s="3"/>
      <c r="KLB37" s="3"/>
      <c r="KLC37" s="3"/>
      <c r="KLD37" s="3"/>
      <c r="KLJ37" s="3"/>
      <c r="KLK37" s="3"/>
      <c r="KLL37" s="3"/>
      <c r="KLR37" s="3"/>
      <c r="KLS37" s="3"/>
      <c r="KLT37" s="3"/>
      <c r="KLZ37" s="3"/>
      <c r="KMA37" s="3"/>
      <c r="KMB37" s="3"/>
      <c r="KMH37" s="3"/>
      <c r="KMI37" s="3"/>
      <c r="KMJ37" s="3"/>
      <c r="KMP37" s="3"/>
      <c r="KMQ37" s="3"/>
      <c r="KMR37" s="3"/>
      <c r="KMX37" s="3"/>
      <c r="KMY37" s="3"/>
      <c r="KMZ37" s="3"/>
      <c r="KNF37" s="3"/>
      <c r="KNG37" s="3"/>
      <c r="KNH37" s="3"/>
      <c r="KNN37" s="3"/>
      <c r="KNO37" s="3"/>
      <c r="KNP37" s="3"/>
      <c r="KNV37" s="3"/>
      <c r="KNW37" s="3"/>
      <c r="KNX37" s="3"/>
      <c r="KOD37" s="3"/>
      <c r="KOE37" s="3"/>
      <c r="KOF37" s="3"/>
      <c r="KOL37" s="3"/>
      <c r="KOM37" s="3"/>
      <c r="KON37" s="3"/>
      <c r="KOT37" s="3"/>
      <c r="KOU37" s="3"/>
      <c r="KOV37" s="3"/>
      <c r="KPB37" s="3"/>
      <c r="KPC37" s="3"/>
      <c r="KPD37" s="3"/>
      <c r="KPJ37" s="3"/>
      <c r="KPK37" s="3"/>
      <c r="KPL37" s="3"/>
      <c r="KPR37" s="3"/>
      <c r="KPS37" s="3"/>
      <c r="KPT37" s="3"/>
      <c r="KPZ37" s="3"/>
      <c r="KQA37" s="3"/>
      <c r="KQB37" s="3"/>
      <c r="KQH37" s="3"/>
      <c r="KQI37" s="3"/>
      <c r="KQJ37" s="3"/>
      <c r="KQP37" s="3"/>
      <c r="KQQ37" s="3"/>
      <c r="KQR37" s="3"/>
      <c r="KQX37" s="3"/>
      <c r="KQY37" s="3"/>
      <c r="KQZ37" s="3"/>
      <c r="KRF37" s="3"/>
      <c r="KRG37" s="3"/>
      <c r="KRH37" s="3"/>
      <c r="KRN37" s="3"/>
      <c r="KRO37" s="3"/>
      <c r="KRP37" s="3"/>
      <c r="KRV37" s="3"/>
      <c r="KRW37" s="3"/>
      <c r="KRX37" s="3"/>
      <c r="KSD37" s="3"/>
      <c r="KSE37" s="3"/>
      <c r="KSF37" s="3"/>
      <c r="KSL37" s="3"/>
      <c r="KSM37" s="3"/>
      <c r="KSN37" s="3"/>
      <c r="KST37" s="3"/>
      <c r="KSU37" s="3"/>
      <c r="KSV37" s="3"/>
      <c r="KTB37" s="3"/>
      <c r="KTC37" s="3"/>
      <c r="KTD37" s="3"/>
      <c r="KTJ37" s="3"/>
      <c r="KTK37" s="3"/>
      <c r="KTL37" s="3"/>
      <c r="KTR37" s="3"/>
      <c r="KTS37" s="3"/>
      <c r="KTT37" s="3"/>
      <c r="KTZ37" s="3"/>
      <c r="KUA37" s="3"/>
      <c r="KUB37" s="3"/>
      <c r="KUH37" s="3"/>
      <c r="KUI37" s="3"/>
      <c r="KUJ37" s="3"/>
      <c r="KUP37" s="3"/>
      <c r="KUQ37" s="3"/>
      <c r="KUR37" s="3"/>
      <c r="KUX37" s="3"/>
      <c r="KUY37" s="3"/>
      <c r="KUZ37" s="3"/>
      <c r="KVF37" s="3"/>
      <c r="KVG37" s="3"/>
      <c r="KVH37" s="3"/>
      <c r="KVN37" s="3"/>
      <c r="KVO37" s="3"/>
      <c r="KVP37" s="3"/>
      <c r="KVV37" s="3"/>
      <c r="KVW37" s="3"/>
      <c r="KVX37" s="3"/>
      <c r="KWD37" s="3"/>
      <c r="KWE37" s="3"/>
      <c r="KWF37" s="3"/>
      <c r="KWL37" s="3"/>
      <c r="KWM37" s="3"/>
      <c r="KWN37" s="3"/>
      <c r="KWT37" s="3"/>
      <c r="KWU37" s="3"/>
      <c r="KWV37" s="3"/>
      <c r="KXB37" s="3"/>
      <c r="KXC37" s="3"/>
      <c r="KXD37" s="3"/>
      <c r="KXJ37" s="3"/>
      <c r="KXK37" s="3"/>
      <c r="KXL37" s="3"/>
      <c r="KXR37" s="3"/>
      <c r="KXS37" s="3"/>
      <c r="KXT37" s="3"/>
      <c r="KXZ37" s="3"/>
      <c r="KYA37" s="3"/>
      <c r="KYB37" s="3"/>
      <c r="KYH37" s="3"/>
      <c r="KYI37" s="3"/>
      <c r="KYJ37" s="3"/>
      <c r="KYP37" s="3"/>
      <c r="KYQ37" s="3"/>
      <c r="KYR37" s="3"/>
      <c r="KYX37" s="3"/>
      <c r="KYY37" s="3"/>
      <c r="KYZ37" s="3"/>
      <c r="KZF37" s="3"/>
      <c r="KZG37" s="3"/>
      <c r="KZH37" s="3"/>
      <c r="KZN37" s="3"/>
      <c r="KZO37" s="3"/>
      <c r="KZP37" s="3"/>
      <c r="KZV37" s="3"/>
      <c r="KZW37" s="3"/>
      <c r="KZX37" s="3"/>
      <c r="LAD37" s="3"/>
      <c r="LAE37" s="3"/>
      <c r="LAF37" s="3"/>
      <c r="LAL37" s="3"/>
      <c r="LAM37" s="3"/>
      <c r="LAN37" s="3"/>
      <c r="LAT37" s="3"/>
      <c r="LAU37" s="3"/>
      <c r="LAV37" s="3"/>
      <c r="LBB37" s="3"/>
      <c r="LBC37" s="3"/>
      <c r="LBD37" s="3"/>
      <c r="LBJ37" s="3"/>
      <c r="LBK37" s="3"/>
      <c r="LBL37" s="3"/>
      <c r="LBR37" s="3"/>
      <c r="LBS37" s="3"/>
      <c r="LBT37" s="3"/>
      <c r="LBZ37" s="3"/>
      <c r="LCA37" s="3"/>
      <c r="LCB37" s="3"/>
      <c r="LCH37" s="3"/>
      <c r="LCI37" s="3"/>
      <c r="LCJ37" s="3"/>
      <c r="LCP37" s="3"/>
      <c r="LCQ37" s="3"/>
      <c r="LCR37" s="3"/>
      <c r="LCX37" s="3"/>
      <c r="LCY37" s="3"/>
      <c r="LCZ37" s="3"/>
      <c r="LDF37" s="3"/>
      <c r="LDG37" s="3"/>
      <c r="LDH37" s="3"/>
      <c r="LDN37" s="3"/>
      <c r="LDO37" s="3"/>
      <c r="LDP37" s="3"/>
      <c r="LDV37" s="3"/>
      <c r="LDW37" s="3"/>
      <c r="LDX37" s="3"/>
      <c r="LED37" s="3"/>
      <c r="LEE37" s="3"/>
      <c r="LEF37" s="3"/>
      <c r="LEL37" s="3"/>
      <c r="LEM37" s="3"/>
      <c r="LEN37" s="3"/>
      <c r="LET37" s="3"/>
      <c r="LEU37" s="3"/>
      <c r="LEV37" s="3"/>
      <c r="LFB37" s="3"/>
      <c r="LFC37" s="3"/>
      <c r="LFD37" s="3"/>
      <c r="LFJ37" s="3"/>
      <c r="LFK37" s="3"/>
      <c r="LFL37" s="3"/>
      <c r="LFR37" s="3"/>
      <c r="LFS37" s="3"/>
      <c r="LFT37" s="3"/>
      <c r="LFZ37" s="3"/>
      <c r="LGA37" s="3"/>
      <c r="LGB37" s="3"/>
      <c r="LGH37" s="3"/>
      <c r="LGI37" s="3"/>
      <c r="LGJ37" s="3"/>
      <c r="LGP37" s="3"/>
      <c r="LGQ37" s="3"/>
      <c r="LGR37" s="3"/>
      <c r="LGX37" s="3"/>
      <c r="LGY37" s="3"/>
      <c r="LGZ37" s="3"/>
      <c r="LHF37" s="3"/>
      <c r="LHG37" s="3"/>
      <c r="LHH37" s="3"/>
      <c r="LHN37" s="3"/>
      <c r="LHO37" s="3"/>
      <c r="LHP37" s="3"/>
      <c r="LHV37" s="3"/>
      <c r="LHW37" s="3"/>
      <c r="LHX37" s="3"/>
      <c r="LID37" s="3"/>
      <c r="LIE37" s="3"/>
      <c r="LIF37" s="3"/>
      <c r="LIL37" s="3"/>
      <c r="LIM37" s="3"/>
      <c r="LIN37" s="3"/>
      <c r="LIT37" s="3"/>
      <c r="LIU37" s="3"/>
      <c r="LIV37" s="3"/>
      <c r="LJB37" s="3"/>
      <c r="LJC37" s="3"/>
      <c r="LJD37" s="3"/>
      <c r="LJJ37" s="3"/>
      <c r="LJK37" s="3"/>
      <c r="LJL37" s="3"/>
      <c r="LJR37" s="3"/>
      <c r="LJS37" s="3"/>
      <c r="LJT37" s="3"/>
      <c r="LJZ37" s="3"/>
      <c r="LKA37" s="3"/>
      <c r="LKB37" s="3"/>
      <c r="LKH37" s="3"/>
      <c r="LKI37" s="3"/>
      <c r="LKJ37" s="3"/>
      <c r="LKP37" s="3"/>
      <c r="LKQ37" s="3"/>
      <c r="LKR37" s="3"/>
      <c r="LKX37" s="3"/>
      <c r="LKY37" s="3"/>
      <c r="LKZ37" s="3"/>
      <c r="LLF37" s="3"/>
      <c r="LLG37" s="3"/>
      <c r="LLH37" s="3"/>
      <c r="LLN37" s="3"/>
      <c r="LLO37" s="3"/>
      <c r="LLP37" s="3"/>
      <c r="LLV37" s="3"/>
      <c r="LLW37" s="3"/>
      <c r="LLX37" s="3"/>
      <c r="LMD37" s="3"/>
      <c r="LME37" s="3"/>
      <c r="LMF37" s="3"/>
      <c r="LML37" s="3"/>
      <c r="LMM37" s="3"/>
      <c r="LMN37" s="3"/>
      <c r="LMT37" s="3"/>
      <c r="LMU37" s="3"/>
      <c r="LMV37" s="3"/>
      <c r="LNB37" s="3"/>
      <c r="LNC37" s="3"/>
      <c r="LND37" s="3"/>
      <c r="LNJ37" s="3"/>
      <c r="LNK37" s="3"/>
      <c r="LNL37" s="3"/>
      <c r="LNR37" s="3"/>
      <c r="LNS37" s="3"/>
      <c r="LNT37" s="3"/>
      <c r="LNZ37" s="3"/>
      <c r="LOA37" s="3"/>
      <c r="LOB37" s="3"/>
      <c r="LOH37" s="3"/>
      <c r="LOI37" s="3"/>
      <c r="LOJ37" s="3"/>
      <c r="LOP37" s="3"/>
      <c r="LOQ37" s="3"/>
      <c r="LOR37" s="3"/>
      <c r="LOX37" s="3"/>
      <c r="LOY37" s="3"/>
      <c r="LOZ37" s="3"/>
      <c r="LPF37" s="3"/>
      <c r="LPG37" s="3"/>
      <c r="LPH37" s="3"/>
      <c r="LPN37" s="3"/>
      <c r="LPO37" s="3"/>
      <c r="LPP37" s="3"/>
      <c r="LPV37" s="3"/>
      <c r="LPW37" s="3"/>
      <c r="LPX37" s="3"/>
      <c r="LQD37" s="3"/>
      <c r="LQE37" s="3"/>
      <c r="LQF37" s="3"/>
      <c r="LQL37" s="3"/>
      <c r="LQM37" s="3"/>
      <c r="LQN37" s="3"/>
      <c r="LQT37" s="3"/>
      <c r="LQU37" s="3"/>
      <c r="LQV37" s="3"/>
      <c r="LRB37" s="3"/>
      <c r="LRC37" s="3"/>
      <c r="LRD37" s="3"/>
      <c r="LRJ37" s="3"/>
      <c r="LRK37" s="3"/>
      <c r="LRL37" s="3"/>
      <c r="LRR37" s="3"/>
      <c r="LRS37" s="3"/>
      <c r="LRT37" s="3"/>
      <c r="LRZ37" s="3"/>
      <c r="LSA37" s="3"/>
      <c r="LSB37" s="3"/>
      <c r="LSH37" s="3"/>
      <c r="LSI37" s="3"/>
      <c r="LSJ37" s="3"/>
      <c r="LSP37" s="3"/>
      <c r="LSQ37" s="3"/>
      <c r="LSR37" s="3"/>
      <c r="LSX37" s="3"/>
      <c r="LSY37" s="3"/>
      <c r="LSZ37" s="3"/>
      <c r="LTF37" s="3"/>
      <c r="LTG37" s="3"/>
      <c r="LTH37" s="3"/>
      <c r="LTN37" s="3"/>
      <c r="LTO37" s="3"/>
      <c r="LTP37" s="3"/>
      <c r="LTV37" s="3"/>
      <c r="LTW37" s="3"/>
      <c r="LTX37" s="3"/>
      <c r="LUD37" s="3"/>
      <c r="LUE37" s="3"/>
      <c r="LUF37" s="3"/>
      <c r="LUL37" s="3"/>
      <c r="LUM37" s="3"/>
      <c r="LUN37" s="3"/>
      <c r="LUT37" s="3"/>
      <c r="LUU37" s="3"/>
      <c r="LUV37" s="3"/>
      <c r="LVB37" s="3"/>
      <c r="LVC37" s="3"/>
      <c r="LVD37" s="3"/>
      <c r="LVJ37" s="3"/>
      <c r="LVK37" s="3"/>
      <c r="LVL37" s="3"/>
      <c r="LVR37" s="3"/>
      <c r="LVS37" s="3"/>
      <c r="LVT37" s="3"/>
      <c r="LVZ37" s="3"/>
      <c r="LWA37" s="3"/>
      <c r="LWB37" s="3"/>
      <c r="LWH37" s="3"/>
      <c r="LWI37" s="3"/>
      <c r="LWJ37" s="3"/>
      <c r="LWP37" s="3"/>
      <c r="LWQ37" s="3"/>
      <c r="LWR37" s="3"/>
      <c r="LWX37" s="3"/>
      <c r="LWY37" s="3"/>
      <c r="LWZ37" s="3"/>
      <c r="LXF37" s="3"/>
      <c r="LXG37" s="3"/>
      <c r="LXH37" s="3"/>
      <c r="LXN37" s="3"/>
      <c r="LXO37" s="3"/>
      <c r="LXP37" s="3"/>
      <c r="LXV37" s="3"/>
      <c r="LXW37" s="3"/>
      <c r="LXX37" s="3"/>
      <c r="LYD37" s="3"/>
      <c r="LYE37" s="3"/>
      <c r="LYF37" s="3"/>
      <c r="LYL37" s="3"/>
      <c r="LYM37" s="3"/>
      <c r="LYN37" s="3"/>
      <c r="LYT37" s="3"/>
      <c r="LYU37" s="3"/>
      <c r="LYV37" s="3"/>
      <c r="LZB37" s="3"/>
      <c r="LZC37" s="3"/>
      <c r="LZD37" s="3"/>
      <c r="LZJ37" s="3"/>
      <c r="LZK37" s="3"/>
      <c r="LZL37" s="3"/>
      <c r="LZR37" s="3"/>
      <c r="LZS37" s="3"/>
      <c r="LZT37" s="3"/>
      <c r="LZZ37" s="3"/>
      <c r="MAA37" s="3"/>
      <c r="MAB37" s="3"/>
      <c r="MAH37" s="3"/>
      <c r="MAI37" s="3"/>
      <c r="MAJ37" s="3"/>
      <c r="MAP37" s="3"/>
      <c r="MAQ37" s="3"/>
      <c r="MAR37" s="3"/>
      <c r="MAX37" s="3"/>
      <c r="MAY37" s="3"/>
      <c r="MAZ37" s="3"/>
      <c r="MBF37" s="3"/>
      <c r="MBG37" s="3"/>
      <c r="MBH37" s="3"/>
      <c r="MBN37" s="3"/>
      <c r="MBO37" s="3"/>
      <c r="MBP37" s="3"/>
      <c r="MBV37" s="3"/>
      <c r="MBW37" s="3"/>
      <c r="MBX37" s="3"/>
      <c r="MCD37" s="3"/>
      <c r="MCE37" s="3"/>
      <c r="MCF37" s="3"/>
      <c r="MCL37" s="3"/>
      <c r="MCM37" s="3"/>
      <c r="MCN37" s="3"/>
      <c r="MCT37" s="3"/>
      <c r="MCU37" s="3"/>
      <c r="MCV37" s="3"/>
      <c r="MDB37" s="3"/>
      <c r="MDC37" s="3"/>
      <c r="MDD37" s="3"/>
      <c r="MDJ37" s="3"/>
      <c r="MDK37" s="3"/>
      <c r="MDL37" s="3"/>
      <c r="MDR37" s="3"/>
      <c r="MDS37" s="3"/>
      <c r="MDT37" s="3"/>
      <c r="MDZ37" s="3"/>
      <c r="MEA37" s="3"/>
      <c r="MEB37" s="3"/>
      <c r="MEH37" s="3"/>
      <c r="MEI37" s="3"/>
      <c r="MEJ37" s="3"/>
      <c r="MEP37" s="3"/>
      <c r="MEQ37" s="3"/>
      <c r="MER37" s="3"/>
      <c r="MEX37" s="3"/>
      <c r="MEY37" s="3"/>
      <c r="MEZ37" s="3"/>
      <c r="MFF37" s="3"/>
      <c r="MFG37" s="3"/>
      <c r="MFH37" s="3"/>
      <c r="MFN37" s="3"/>
      <c r="MFO37" s="3"/>
      <c r="MFP37" s="3"/>
      <c r="MFV37" s="3"/>
      <c r="MFW37" s="3"/>
      <c r="MFX37" s="3"/>
      <c r="MGD37" s="3"/>
      <c r="MGE37" s="3"/>
      <c r="MGF37" s="3"/>
      <c r="MGL37" s="3"/>
      <c r="MGM37" s="3"/>
      <c r="MGN37" s="3"/>
      <c r="MGT37" s="3"/>
      <c r="MGU37" s="3"/>
      <c r="MGV37" s="3"/>
      <c r="MHB37" s="3"/>
      <c r="MHC37" s="3"/>
      <c r="MHD37" s="3"/>
      <c r="MHJ37" s="3"/>
      <c r="MHK37" s="3"/>
      <c r="MHL37" s="3"/>
      <c r="MHR37" s="3"/>
      <c r="MHS37" s="3"/>
      <c r="MHT37" s="3"/>
      <c r="MHZ37" s="3"/>
      <c r="MIA37" s="3"/>
      <c r="MIB37" s="3"/>
      <c r="MIH37" s="3"/>
      <c r="MII37" s="3"/>
      <c r="MIJ37" s="3"/>
      <c r="MIP37" s="3"/>
      <c r="MIQ37" s="3"/>
      <c r="MIR37" s="3"/>
      <c r="MIX37" s="3"/>
      <c r="MIY37" s="3"/>
      <c r="MIZ37" s="3"/>
      <c r="MJF37" s="3"/>
      <c r="MJG37" s="3"/>
      <c r="MJH37" s="3"/>
      <c r="MJN37" s="3"/>
      <c r="MJO37" s="3"/>
      <c r="MJP37" s="3"/>
      <c r="MJV37" s="3"/>
      <c r="MJW37" s="3"/>
      <c r="MJX37" s="3"/>
      <c r="MKD37" s="3"/>
      <c r="MKE37" s="3"/>
      <c r="MKF37" s="3"/>
      <c r="MKL37" s="3"/>
      <c r="MKM37" s="3"/>
      <c r="MKN37" s="3"/>
      <c r="MKT37" s="3"/>
      <c r="MKU37" s="3"/>
      <c r="MKV37" s="3"/>
      <c r="MLB37" s="3"/>
      <c r="MLC37" s="3"/>
      <c r="MLD37" s="3"/>
      <c r="MLJ37" s="3"/>
      <c r="MLK37" s="3"/>
      <c r="MLL37" s="3"/>
      <c r="MLR37" s="3"/>
      <c r="MLS37" s="3"/>
      <c r="MLT37" s="3"/>
      <c r="MLZ37" s="3"/>
      <c r="MMA37" s="3"/>
      <c r="MMB37" s="3"/>
      <c r="MMH37" s="3"/>
      <c r="MMI37" s="3"/>
      <c r="MMJ37" s="3"/>
      <c r="MMP37" s="3"/>
      <c r="MMQ37" s="3"/>
      <c r="MMR37" s="3"/>
      <c r="MMX37" s="3"/>
      <c r="MMY37" s="3"/>
      <c r="MMZ37" s="3"/>
      <c r="MNF37" s="3"/>
      <c r="MNG37" s="3"/>
      <c r="MNH37" s="3"/>
      <c r="MNN37" s="3"/>
      <c r="MNO37" s="3"/>
      <c r="MNP37" s="3"/>
      <c r="MNV37" s="3"/>
      <c r="MNW37" s="3"/>
      <c r="MNX37" s="3"/>
      <c r="MOD37" s="3"/>
      <c r="MOE37" s="3"/>
      <c r="MOF37" s="3"/>
      <c r="MOL37" s="3"/>
      <c r="MOM37" s="3"/>
      <c r="MON37" s="3"/>
      <c r="MOT37" s="3"/>
      <c r="MOU37" s="3"/>
      <c r="MOV37" s="3"/>
      <c r="MPB37" s="3"/>
      <c r="MPC37" s="3"/>
      <c r="MPD37" s="3"/>
      <c r="MPJ37" s="3"/>
      <c r="MPK37" s="3"/>
      <c r="MPL37" s="3"/>
      <c r="MPR37" s="3"/>
      <c r="MPS37" s="3"/>
      <c r="MPT37" s="3"/>
      <c r="MPZ37" s="3"/>
      <c r="MQA37" s="3"/>
      <c r="MQB37" s="3"/>
      <c r="MQH37" s="3"/>
      <c r="MQI37" s="3"/>
      <c r="MQJ37" s="3"/>
      <c r="MQP37" s="3"/>
      <c r="MQQ37" s="3"/>
      <c r="MQR37" s="3"/>
      <c r="MQX37" s="3"/>
      <c r="MQY37" s="3"/>
      <c r="MQZ37" s="3"/>
      <c r="MRF37" s="3"/>
      <c r="MRG37" s="3"/>
      <c r="MRH37" s="3"/>
      <c r="MRN37" s="3"/>
      <c r="MRO37" s="3"/>
      <c r="MRP37" s="3"/>
      <c r="MRV37" s="3"/>
      <c r="MRW37" s="3"/>
      <c r="MRX37" s="3"/>
      <c r="MSD37" s="3"/>
      <c r="MSE37" s="3"/>
      <c r="MSF37" s="3"/>
      <c r="MSL37" s="3"/>
      <c r="MSM37" s="3"/>
      <c r="MSN37" s="3"/>
      <c r="MST37" s="3"/>
      <c r="MSU37" s="3"/>
      <c r="MSV37" s="3"/>
      <c r="MTB37" s="3"/>
      <c r="MTC37" s="3"/>
      <c r="MTD37" s="3"/>
      <c r="MTJ37" s="3"/>
      <c r="MTK37" s="3"/>
      <c r="MTL37" s="3"/>
      <c r="MTR37" s="3"/>
      <c r="MTS37" s="3"/>
      <c r="MTT37" s="3"/>
      <c r="MTZ37" s="3"/>
      <c r="MUA37" s="3"/>
      <c r="MUB37" s="3"/>
      <c r="MUH37" s="3"/>
      <c r="MUI37" s="3"/>
      <c r="MUJ37" s="3"/>
      <c r="MUP37" s="3"/>
      <c r="MUQ37" s="3"/>
      <c r="MUR37" s="3"/>
      <c r="MUX37" s="3"/>
      <c r="MUY37" s="3"/>
      <c r="MUZ37" s="3"/>
      <c r="MVF37" s="3"/>
      <c r="MVG37" s="3"/>
      <c r="MVH37" s="3"/>
      <c r="MVN37" s="3"/>
      <c r="MVO37" s="3"/>
      <c r="MVP37" s="3"/>
      <c r="MVV37" s="3"/>
      <c r="MVW37" s="3"/>
      <c r="MVX37" s="3"/>
      <c r="MWD37" s="3"/>
      <c r="MWE37" s="3"/>
      <c r="MWF37" s="3"/>
      <c r="MWL37" s="3"/>
      <c r="MWM37" s="3"/>
      <c r="MWN37" s="3"/>
      <c r="MWT37" s="3"/>
      <c r="MWU37" s="3"/>
      <c r="MWV37" s="3"/>
      <c r="MXB37" s="3"/>
      <c r="MXC37" s="3"/>
      <c r="MXD37" s="3"/>
      <c r="MXJ37" s="3"/>
      <c r="MXK37" s="3"/>
      <c r="MXL37" s="3"/>
      <c r="MXR37" s="3"/>
      <c r="MXS37" s="3"/>
      <c r="MXT37" s="3"/>
      <c r="MXZ37" s="3"/>
      <c r="MYA37" s="3"/>
      <c r="MYB37" s="3"/>
      <c r="MYH37" s="3"/>
      <c r="MYI37" s="3"/>
      <c r="MYJ37" s="3"/>
      <c r="MYP37" s="3"/>
      <c r="MYQ37" s="3"/>
      <c r="MYR37" s="3"/>
      <c r="MYX37" s="3"/>
      <c r="MYY37" s="3"/>
      <c r="MYZ37" s="3"/>
      <c r="MZF37" s="3"/>
      <c r="MZG37" s="3"/>
      <c r="MZH37" s="3"/>
      <c r="MZN37" s="3"/>
      <c r="MZO37" s="3"/>
      <c r="MZP37" s="3"/>
      <c r="MZV37" s="3"/>
      <c r="MZW37" s="3"/>
      <c r="MZX37" s="3"/>
      <c r="NAD37" s="3"/>
      <c r="NAE37" s="3"/>
      <c r="NAF37" s="3"/>
      <c r="NAL37" s="3"/>
      <c r="NAM37" s="3"/>
      <c r="NAN37" s="3"/>
      <c r="NAT37" s="3"/>
      <c r="NAU37" s="3"/>
      <c r="NAV37" s="3"/>
      <c r="NBB37" s="3"/>
      <c r="NBC37" s="3"/>
      <c r="NBD37" s="3"/>
      <c r="NBJ37" s="3"/>
      <c r="NBK37" s="3"/>
      <c r="NBL37" s="3"/>
      <c r="NBR37" s="3"/>
      <c r="NBS37" s="3"/>
      <c r="NBT37" s="3"/>
      <c r="NBZ37" s="3"/>
      <c r="NCA37" s="3"/>
      <c r="NCB37" s="3"/>
      <c r="NCH37" s="3"/>
      <c r="NCI37" s="3"/>
      <c r="NCJ37" s="3"/>
      <c r="NCP37" s="3"/>
      <c r="NCQ37" s="3"/>
      <c r="NCR37" s="3"/>
      <c r="NCX37" s="3"/>
      <c r="NCY37" s="3"/>
      <c r="NCZ37" s="3"/>
      <c r="NDF37" s="3"/>
      <c r="NDG37" s="3"/>
      <c r="NDH37" s="3"/>
      <c r="NDN37" s="3"/>
      <c r="NDO37" s="3"/>
      <c r="NDP37" s="3"/>
      <c r="NDV37" s="3"/>
      <c r="NDW37" s="3"/>
      <c r="NDX37" s="3"/>
      <c r="NED37" s="3"/>
      <c r="NEE37" s="3"/>
      <c r="NEF37" s="3"/>
      <c r="NEL37" s="3"/>
      <c r="NEM37" s="3"/>
      <c r="NEN37" s="3"/>
      <c r="NET37" s="3"/>
      <c r="NEU37" s="3"/>
      <c r="NEV37" s="3"/>
      <c r="NFB37" s="3"/>
      <c r="NFC37" s="3"/>
      <c r="NFD37" s="3"/>
      <c r="NFJ37" s="3"/>
      <c r="NFK37" s="3"/>
      <c r="NFL37" s="3"/>
      <c r="NFR37" s="3"/>
      <c r="NFS37" s="3"/>
      <c r="NFT37" s="3"/>
      <c r="NFZ37" s="3"/>
      <c r="NGA37" s="3"/>
      <c r="NGB37" s="3"/>
      <c r="NGH37" s="3"/>
      <c r="NGI37" s="3"/>
      <c r="NGJ37" s="3"/>
      <c r="NGP37" s="3"/>
      <c r="NGQ37" s="3"/>
      <c r="NGR37" s="3"/>
      <c r="NGX37" s="3"/>
      <c r="NGY37" s="3"/>
      <c r="NGZ37" s="3"/>
      <c r="NHF37" s="3"/>
      <c r="NHG37" s="3"/>
      <c r="NHH37" s="3"/>
      <c r="NHN37" s="3"/>
      <c r="NHO37" s="3"/>
      <c r="NHP37" s="3"/>
      <c r="NHV37" s="3"/>
      <c r="NHW37" s="3"/>
      <c r="NHX37" s="3"/>
      <c r="NID37" s="3"/>
      <c r="NIE37" s="3"/>
      <c r="NIF37" s="3"/>
      <c r="NIL37" s="3"/>
      <c r="NIM37" s="3"/>
      <c r="NIN37" s="3"/>
      <c r="NIT37" s="3"/>
      <c r="NIU37" s="3"/>
      <c r="NIV37" s="3"/>
      <c r="NJB37" s="3"/>
      <c r="NJC37" s="3"/>
      <c r="NJD37" s="3"/>
      <c r="NJJ37" s="3"/>
      <c r="NJK37" s="3"/>
      <c r="NJL37" s="3"/>
      <c r="NJR37" s="3"/>
      <c r="NJS37" s="3"/>
      <c r="NJT37" s="3"/>
      <c r="NJZ37" s="3"/>
      <c r="NKA37" s="3"/>
      <c r="NKB37" s="3"/>
      <c r="NKH37" s="3"/>
      <c r="NKI37" s="3"/>
      <c r="NKJ37" s="3"/>
      <c r="NKP37" s="3"/>
      <c r="NKQ37" s="3"/>
      <c r="NKR37" s="3"/>
      <c r="NKX37" s="3"/>
      <c r="NKY37" s="3"/>
      <c r="NKZ37" s="3"/>
      <c r="NLF37" s="3"/>
      <c r="NLG37" s="3"/>
      <c r="NLH37" s="3"/>
      <c r="NLN37" s="3"/>
      <c r="NLO37" s="3"/>
      <c r="NLP37" s="3"/>
      <c r="NLV37" s="3"/>
      <c r="NLW37" s="3"/>
      <c r="NLX37" s="3"/>
      <c r="NMD37" s="3"/>
      <c r="NME37" s="3"/>
      <c r="NMF37" s="3"/>
      <c r="NML37" s="3"/>
      <c r="NMM37" s="3"/>
      <c r="NMN37" s="3"/>
      <c r="NMT37" s="3"/>
      <c r="NMU37" s="3"/>
      <c r="NMV37" s="3"/>
      <c r="NNB37" s="3"/>
      <c r="NNC37" s="3"/>
      <c r="NND37" s="3"/>
      <c r="NNJ37" s="3"/>
      <c r="NNK37" s="3"/>
      <c r="NNL37" s="3"/>
      <c r="NNR37" s="3"/>
      <c r="NNS37" s="3"/>
      <c r="NNT37" s="3"/>
      <c r="NNZ37" s="3"/>
      <c r="NOA37" s="3"/>
      <c r="NOB37" s="3"/>
      <c r="NOH37" s="3"/>
      <c r="NOI37" s="3"/>
      <c r="NOJ37" s="3"/>
      <c r="NOP37" s="3"/>
      <c r="NOQ37" s="3"/>
      <c r="NOR37" s="3"/>
      <c r="NOX37" s="3"/>
      <c r="NOY37" s="3"/>
      <c r="NOZ37" s="3"/>
      <c r="NPF37" s="3"/>
      <c r="NPG37" s="3"/>
      <c r="NPH37" s="3"/>
      <c r="NPN37" s="3"/>
      <c r="NPO37" s="3"/>
      <c r="NPP37" s="3"/>
      <c r="NPV37" s="3"/>
      <c r="NPW37" s="3"/>
      <c r="NPX37" s="3"/>
      <c r="NQD37" s="3"/>
      <c r="NQE37" s="3"/>
      <c r="NQF37" s="3"/>
      <c r="NQL37" s="3"/>
      <c r="NQM37" s="3"/>
      <c r="NQN37" s="3"/>
      <c r="NQT37" s="3"/>
      <c r="NQU37" s="3"/>
      <c r="NQV37" s="3"/>
      <c r="NRB37" s="3"/>
      <c r="NRC37" s="3"/>
      <c r="NRD37" s="3"/>
      <c r="NRJ37" s="3"/>
      <c r="NRK37" s="3"/>
      <c r="NRL37" s="3"/>
      <c r="NRR37" s="3"/>
      <c r="NRS37" s="3"/>
      <c r="NRT37" s="3"/>
      <c r="NRZ37" s="3"/>
      <c r="NSA37" s="3"/>
      <c r="NSB37" s="3"/>
      <c r="NSH37" s="3"/>
      <c r="NSI37" s="3"/>
      <c r="NSJ37" s="3"/>
      <c r="NSP37" s="3"/>
      <c r="NSQ37" s="3"/>
      <c r="NSR37" s="3"/>
      <c r="NSX37" s="3"/>
      <c r="NSY37" s="3"/>
      <c r="NSZ37" s="3"/>
      <c r="NTF37" s="3"/>
      <c r="NTG37" s="3"/>
      <c r="NTH37" s="3"/>
      <c r="NTN37" s="3"/>
      <c r="NTO37" s="3"/>
      <c r="NTP37" s="3"/>
      <c r="NTV37" s="3"/>
      <c r="NTW37" s="3"/>
      <c r="NTX37" s="3"/>
      <c r="NUD37" s="3"/>
      <c r="NUE37" s="3"/>
      <c r="NUF37" s="3"/>
      <c r="NUL37" s="3"/>
      <c r="NUM37" s="3"/>
      <c r="NUN37" s="3"/>
      <c r="NUT37" s="3"/>
      <c r="NUU37" s="3"/>
      <c r="NUV37" s="3"/>
      <c r="NVB37" s="3"/>
      <c r="NVC37" s="3"/>
      <c r="NVD37" s="3"/>
      <c r="NVJ37" s="3"/>
      <c r="NVK37" s="3"/>
      <c r="NVL37" s="3"/>
      <c r="NVR37" s="3"/>
      <c r="NVS37" s="3"/>
      <c r="NVT37" s="3"/>
      <c r="NVZ37" s="3"/>
      <c r="NWA37" s="3"/>
      <c r="NWB37" s="3"/>
      <c r="NWH37" s="3"/>
      <c r="NWI37" s="3"/>
      <c r="NWJ37" s="3"/>
      <c r="NWP37" s="3"/>
      <c r="NWQ37" s="3"/>
      <c r="NWR37" s="3"/>
      <c r="NWX37" s="3"/>
      <c r="NWY37" s="3"/>
      <c r="NWZ37" s="3"/>
      <c r="NXF37" s="3"/>
      <c r="NXG37" s="3"/>
      <c r="NXH37" s="3"/>
      <c r="NXN37" s="3"/>
      <c r="NXO37" s="3"/>
      <c r="NXP37" s="3"/>
      <c r="NXV37" s="3"/>
      <c r="NXW37" s="3"/>
      <c r="NXX37" s="3"/>
      <c r="NYD37" s="3"/>
      <c r="NYE37" s="3"/>
      <c r="NYF37" s="3"/>
      <c r="NYL37" s="3"/>
      <c r="NYM37" s="3"/>
      <c r="NYN37" s="3"/>
      <c r="NYT37" s="3"/>
      <c r="NYU37" s="3"/>
      <c r="NYV37" s="3"/>
      <c r="NZB37" s="3"/>
      <c r="NZC37" s="3"/>
      <c r="NZD37" s="3"/>
      <c r="NZJ37" s="3"/>
      <c r="NZK37" s="3"/>
      <c r="NZL37" s="3"/>
      <c r="NZR37" s="3"/>
      <c r="NZS37" s="3"/>
      <c r="NZT37" s="3"/>
      <c r="NZZ37" s="3"/>
      <c r="OAA37" s="3"/>
      <c r="OAB37" s="3"/>
      <c r="OAH37" s="3"/>
      <c r="OAI37" s="3"/>
      <c r="OAJ37" s="3"/>
      <c r="OAP37" s="3"/>
      <c r="OAQ37" s="3"/>
      <c r="OAR37" s="3"/>
      <c r="OAX37" s="3"/>
      <c r="OAY37" s="3"/>
      <c r="OAZ37" s="3"/>
      <c r="OBF37" s="3"/>
      <c r="OBG37" s="3"/>
      <c r="OBH37" s="3"/>
      <c r="OBN37" s="3"/>
      <c r="OBO37" s="3"/>
      <c r="OBP37" s="3"/>
      <c r="OBV37" s="3"/>
      <c r="OBW37" s="3"/>
      <c r="OBX37" s="3"/>
      <c r="OCD37" s="3"/>
      <c r="OCE37" s="3"/>
      <c r="OCF37" s="3"/>
      <c r="OCL37" s="3"/>
      <c r="OCM37" s="3"/>
      <c r="OCN37" s="3"/>
      <c r="OCT37" s="3"/>
      <c r="OCU37" s="3"/>
      <c r="OCV37" s="3"/>
      <c r="ODB37" s="3"/>
      <c r="ODC37" s="3"/>
      <c r="ODD37" s="3"/>
      <c r="ODJ37" s="3"/>
      <c r="ODK37" s="3"/>
      <c r="ODL37" s="3"/>
      <c r="ODR37" s="3"/>
      <c r="ODS37" s="3"/>
      <c r="ODT37" s="3"/>
      <c r="ODZ37" s="3"/>
      <c r="OEA37" s="3"/>
      <c r="OEB37" s="3"/>
      <c r="OEH37" s="3"/>
      <c r="OEI37" s="3"/>
      <c r="OEJ37" s="3"/>
      <c r="OEP37" s="3"/>
      <c r="OEQ37" s="3"/>
      <c r="OER37" s="3"/>
      <c r="OEX37" s="3"/>
      <c r="OEY37" s="3"/>
      <c r="OEZ37" s="3"/>
      <c r="OFF37" s="3"/>
      <c r="OFG37" s="3"/>
      <c r="OFH37" s="3"/>
      <c r="OFN37" s="3"/>
      <c r="OFO37" s="3"/>
      <c r="OFP37" s="3"/>
      <c r="OFV37" s="3"/>
      <c r="OFW37" s="3"/>
      <c r="OFX37" s="3"/>
      <c r="OGD37" s="3"/>
      <c r="OGE37" s="3"/>
      <c r="OGF37" s="3"/>
      <c r="OGL37" s="3"/>
      <c r="OGM37" s="3"/>
      <c r="OGN37" s="3"/>
      <c r="OGT37" s="3"/>
      <c r="OGU37" s="3"/>
      <c r="OGV37" s="3"/>
      <c r="OHB37" s="3"/>
      <c r="OHC37" s="3"/>
      <c r="OHD37" s="3"/>
      <c r="OHJ37" s="3"/>
      <c r="OHK37" s="3"/>
      <c r="OHL37" s="3"/>
      <c r="OHR37" s="3"/>
      <c r="OHS37" s="3"/>
      <c r="OHT37" s="3"/>
      <c r="OHZ37" s="3"/>
      <c r="OIA37" s="3"/>
      <c r="OIB37" s="3"/>
      <c r="OIH37" s="3"/>
      <c r="OII37" s="3"/>
      <c r="OIJ37" s="3"/>
      <c r="OIP37" s="3"/>
      <c r="OIQ37" s="3"/>
      <c r="OIR37" s="3"/>
      <c r="OIX37" s="3"/>
      <c r="OIY37" s="3"/>
      <c r="OIZ37" s="3"/>
      <c r="OJF37" s="3"/>
      <c r="OJG37" s="3"/>
      <c r="OJH37" s="3"/>
      <c r="OJN37" s="3"/>
      <c r="OJO37" s="3"/>
      <c r="OJP37" s="3"/>
      <c r="OJV37" s="3"/>
      <c r="OJW37" s="3"/>
      <c r="OJX37" s="3"/>
      <c r="OKD37" s="3"/>
      <c r="OKE37" s="3"/>
      <c r="OKF37" s="3"/>
      <c r="OKL37" s="3"/>
      <c r="OKM37" s="3"/>
      <c r="OKN37" s="3"/>
      <c r="OKT37" s="3"/>
      <c r="OKU37" s="3"/>
      <c r="OKV37" s="3"/>
      <c r="OLB37" s="3"/>
      <c r="OLC37" s="3"/>
      <c r="OLD37" s="3"/>
      <c r="OLJ37" s="3"/>
      <c r="OLK37" s="3"/>
      <c r="OLL37" s="3"/>
      <c r="OLR37" s="3"/>
      <c r="OLS37" s="3"/>
      <c r="OLT37" s="3"/>
      <c r="OLZ37" s="3"/>
      <c r="OMA37" s="3"/>
      <c r="OMB37" s="3"/>
      <c r="OMH37" s="3"/>
      <c r="OMI37" s="3"/>
      <c r="OMJ37" s="3"/>
      <c r="OMP37" s="3"/>
      <c r="OMQ37" s="3"/>
      <c r="OMR37" s="3"/>
      <c r="OMX37" s="3"/>
      <c r="OMY37" s="3"/>
      <c r="OMZ37" s="3"/>
      <c r="ONF37" s="3"/>
      <c r="ONG37" s="3"/>
      <c r="ONH37" s="3"/>
      <c r="ONN37" s="3"/>
      <c r="ONO37" s="3"/>
      <c r="ONP37" s="3"/>
      <c r="ONV37" s="3"/>
      <c r="ONW37" s="3"/>
      <c r="ONX37" s="3"/>
      <c r="OOD37" s="3"/>
      <c r="OOE37" s="3"/>
      <c r="OOF37" s="3"/>
      <c r="OOL37" s="3"/>
      <c r="OOM37" s="3"/>
      <c r="OON37" s="3"/>
      <c r="OOT37" s="3"/>
      <c r="OOU37" s="3"/>
      <c r="OOV37" s="3"/>
      <c r="OPB37" s="3"/>
      <c r="OPC37" s="3"/>
      <c r="OPD37" s="3"/>
      <c r="OPJ37" s="3"/>
      <c r="OPK37" s="3"/>
      <c r="OPL37" s="3"/>
      <c r="OPR37" s="3"/>
      <c r="OPS37" s="3"/>
      <c r="OPT37" s="3"/>
      <c r="OPZ37" s="3"/>
      <c r="OQA37" s="3"/>
      <c r="OQB37" s="3"/>
      <c r="OQH37" s="3"/>
      <c r="OQI37" s="3"/>
      <c r="OQJ37" s="3"/>
      <c r="OQP37" s="3"/>
      <c r="OQQ37" s="3"/>
      <c r="OQR37" s="3"/>
      <c r="OQX37" s="3"/>
      <c r="OQY37" s="3"/>
      <c r="OQZ37" s="3"/>
      <c r="ORF37" s="3"/>
      <c r="ORG37" s="3"/>
      <c r="ORH37" s="3"/>
      <c r="ORN37" s="3"/>
      <c r="ORO37" s="3"/>
      <c r="ORP37" s="3"/>
      <c r="ORV37" s="3"/>
      <c r="ORW37" s="3"/>
      <c r="ORX37" s="3"/>
      <c r="OSD37" s="3"/>
      <c r="OSE37" s="3"/>
      <c r="OSF37" s="3"/>
      <c r="OSL37" s="3"/>
      <c r="OSM37" s="3"/>
      <c r="OSN37" s="3"/>
      <c r="OST37" s="3"/>
      <c r="OSU37" s="3"/>
      <c r="OSV37" s="3"/>
      <c r="OTB37" s="3"/>
      <c r="OTC37" s="3"/>
      <c r="OTD37" s="3"/>
      <c r="OTJ37" s="3"/>
      <c r="OTK37" s="3"/>
      <c r="OTL37" s="3"/>
      <c r="OTR37" s="3"/>
      <c r="OTS37" s="3"/>
      <c r="OTT37" s="3"/>
      <c r="OTZ37" s="3"/>
      <c r="OUA37" s="3"/>
      <c r="OUB37" s="3"/>
      <c r="OUH37" s="3"/>
      <c r="OUI37" s="3"/>
      <c r="OUJ37" s="3"/>
      <c r="OUP37" s="3"/>
      <c r="OUQ37" s="3"/>
      <c r="OUR37" s="3"/>
      <c r="OUX37" s="3"/>
      <c r="OUY37" s="3"/>
      <c r="OUZ37" s="3"/>
      <c r="OVF37" s="3"/>
      <c r="OVG37" s="3"/>
      <c r="OVH37" s="3"/>
      <c r="OVN37" s="3"/>
      <c r="OVO37" s="3"/>
      <c r="OVP37" s="3"/>
      <c r="OVV37" s="3"/>
      <c r="OVW37" s="3"/>
      <c r="OVX37" s="3"/>
      <c r="OWD37" s="3"/>
      <c r="OWE37" s="3"/>
      <c r="OWF37" s="3"/>
      <c r="OWL37" s="3"/>
      <c r="OWM37" s="3"/>
      <c r="OWN37" s="3"/>
      <c r="OWT37" s="3"/>
      <c r="OWU37" s="3"/>
      <c r="OWV37" s="3"/>
      <c r="OXB37" s="3"/>
      <c r="OXC37" s="3"/>
      <c r="OXD37" s="3"/>
      <c r="OXJ37" s="3"/>
      <c r="OXK37" s="3"/>
      <c r="OXL37" s="3"/>
      <c r="OXR37" s="3"/>
      <c r="OXS37" s="3"/>
      <c r="OXT37" s="3"/>
      <c r="OXZ37" s="3"/>
      <c r="OYA37" s="3"/>
      <c r="OYB37" s="3"/>
      <c r="OYH37" s="3"/>
      <c r="OYI37" s="3"/>
      <c r="OYJ37" s="3"/>
      <c r="OYP37" s="3"/>
      <c r="OYQ37" s="3"/>
      <c r="OYR37" s="3"/>
      <c r="OYX37" s="3"/>
      <c r="OYY37" s="3"/>
      <c r="OYZ37" s="3"/>
      <c r="OZF37" s="3"/>
      <c r="OZG37" s="3"/>
      <c r="OZH37" s="3"/>
      <c r="OZN37" s="3"/>
      <c r="OZO37" s="3"/>
      <c r="OZP37" s="3"/>
      <c r="OZV37" s="3"/>
      <c r="OZW37" s="3"/>
      <c r="OZX37" s="3"/>
      <c r="PAD37" s="3"/>
      <c r="PAE37" s="3"/>
      <c r="PAF37" s="3"/>
      <c r="PAL37" s="3"/>
      <c r="PAM37" s="3"/>
      <c r="PAN37" s="3"/>
      <c r="PAT37" s="3"/>
      <c r="PAU37" s="3"/>
      <c r="PAV37" s="3"/>
      <c r="PBB37" s="3"/>
      <c r="PBC37" s="3"/>
      <c r="PBD37" s="3"/>
      <c r="PBJ37" s="3"/>
      <c r="PBK37" s="3"/>
      <c r="PBL37" s="3"/>
      <c r="PBR37" s="3"/>
      <c r="PBS37" s="3"/>
      <c r="PBT37" s="3"/>
      <c r="PBZ37" s="3"/>
      <c r="PCA37" s="3"/>
      <c r="PCB37" s="3"/>
      <c r="PCH37" s="3"/>
      <c r="PCI37" s="3"/>
      <c r="PCJ37" s="3"/>
      <c r="PCP37" s="3"/>
      <c r="PCQ37" s="3"/>
      <c r="PCR37" s="3"/>
      <c r="PCX37" s="3"/>
      <c r="PCY37" s="3"/>
      <c r="PCZ37" s="3"/>
      <c r="PDF37" s="3"/>
      <c r="PDG37" s="3"/>
      <c r="PDH37" s="3"/>
      <c r="PDN37" s="3"/>
      <c r="PDO37" s="3"/>
      <c r="PDP37" s="3"/>
      <c r="PDV37" s="3"/>
      <c r="PDW37" s="3"/>
      <c r="PDX37" s="3"/>
      <c r="PED37" s="3"/>
      <c r="PEE37" s="3"/>
      <c r="PEF37" s="3"/>
      <c r="PEL37" s="3"/>
      <c r="PEM37" s="3"/>
      <c r="PEN37" s="3"/>
      <c r="PET37" s="3"/>
      <c r="PEU37" s="3"/>
      <c r="PEV37" s="3"/>
      <c r="PFB37" s="3"/>
      <c r="PFC37" s="3"/>
      <c r="PFD37" s="3"/>
      <c r="PFJ37" s="3"/>
      <c r="PFK37" s="3"/>
      <c r="PFL37" s="3"/>
      <c r="PFR37" s="3"/>
      <c r="PFS37" s="3"/>
      <c r="PFT37" s="3"/>
      <c r="PFZ37" s="3"/>
      <c r="PGA37" s="3"/>
      <c r="PGB37" s="3"/>
      <c r="PGH37" s="3"/>
      <c r="PGI37" s="3"/>
      <c r="PGJ37" s="3"/>
      <c r="PGP37" s="3"/>
      <c r="PGQ37" s="3"/>
      <c r="PGR37" s="3"/>
      <c r="PGX37" s="3"/>
      <c r="PGY37" s="3"/>
      <c r="PGZ37" s="3"/>
      <c r="PHF37" s="3"/>
      <c r="PHG37" s="3"/>
      <c r="PHH37" s="3"/>
      <c r="PHN37" s="3"/>
      <c r="PHO37" s="3"/>
      <c r="PHP37" s="3"/>
      <c r="PHV37" s="3"/>
      <c r="PHW37" s="3"/>
      <c r="PHX37" s="3"/>
      <c r="PID37" s="3"/>
      <c r="PIE37" s="3"/>
      <c r="PIF37" s="3"/>
      <c r="PIL37" s="3"/>
      <c r="PIM37" s="3"/>
      <c r="PIN37" s="3"/>
      <c r="PIT37" s="3"/>
      <c r="PIU37" s="3"/>
      <c r="PIV37" s="3"/>
      <c r="PJB37" s="3"/>
      <c r="PJC37" s="3"/>
      <c r="PJD37" s="3"/>
      <c r="PJJ37" s="3"/>
      <c r="PJK37" s="3"/>
      <c r="PJL37" s="3"/>
      <c r="PJR37" s="3"/>
      <c r="PJS37" s="3"/>
      <c r="PJT37" s="3"/>
      <c r="PJZ37" s="3"/>
      <c r="PKA37" s="3"/>
      <c r="PKB37" s="3"/>
      <c r="PKH37" s="3"/>
      <c r="PKI37" s="3"/>
      <c r="PKJ37" s="3"/>
      <c r="PKP37" s="3"/>
      <c r="PKQ37" s="3"/>
      <c r="PKR37" s="3"/>
      <c r="PKX37" s="3"/>
      <c r="PKY37" s="3"/>
      <c r="PKZ37" s="3"/>
      <c r="PLF37" s="3"/>
      <c r="PLG37" s="3"/>
      <c r="PLH37" s="3"/>
      <c r="PLN37" s="3"/>
      <c r="PLO37" s="3"/>
      <c r="PLP37" s="3"/>
      <c r="PLV37" s="3"/>
      <c r="PLW37" s="3"/>
      <c r="PLX37" s="3"/>
      <c r="PMD37" s="3"/>
      <c r="PME37" s="3"/>
      <c r="PMF37" s="3"/>
      <c r="PML37" s="3"/>
      <c r="PMM37" s="3"/>
      <c r="PMN37" s="3"/>
      <c r="PMT37" s="3"/>
      <c r="PMU37" s="3"/>
      <c r="PMV37" s="3"/>
      <c r="PNB37" s="3"/>
      <c r="PNC37" s="3"/>
      <c r="PND37" s="3"/>
      <c r="PNJ37" s="3"/>
      <c r="PNK37" s="3"/>
      <c r="PNL37" s="3"/>
      <c r="PNR37" s="3"/>
      <c r="PNS37" s="3"/>
      <c r="PNT37" s="3"/>
      <c r="PNZ37" s="3"/>
      <c r="POA37" s="3"/>
      <c r="POB37" s="3"/>
      <c r="POH37" s="3"/>
      <c r="POI37" s="3"/>
      <c r="POJ37" s="3"/>
      <c r="POP37" s="3"/>
      <c r="POQ37" s="3"/>
      <c r="POR37" s="3"/>
      <c r="POX37" s="3"/>
      <c r="POY37" s="3"/>
      <c r="POZ37" s="3"/>
      <c r="PPF37" s="3"/>
      <c r="PPG37" s="3"/>
      <c r="PPH37" s="3"/>
      <c r="PPN37" s="3"/>
      <c r="PPO37" s="3"/>
      <c r="PPP37" s="3"/>
      <c r="PPV37" s="3"/>
      <c r="PPW37" s="3"/>
      <c r="PPX37" s="3"/>
      <c r="PQD37" s="3"/>
      <c r="PQE37" s="3"/>
      <c r="PQF37" s="3"/>
      <c r="PQL37" s="3"/>
      <c r="PQM37" s="3"/>
      <c r="PQN37" s="3"/>
      <c r="PQT37" s="3"/>
      <c r="PQU37" s="3"/>
      <c r="PQV37" s="3"/>
      <c r="PRB37" s="3"/>
      <c r="PRC37" s="3"/>
      <c r="PRD37" s="3"/>
      <c r="PRJ37" s="3"/>
      <c r="PRK37" s="3"/>
      <c r="PRL37" s="3"/>
      <c r="PRR37" s="3"/>
      <c r="PRS37" s="3"/>
      <c r="PRT37" s="3"/>
      <c r="PRZ37" s="3"/>
      <c r="PSA37" s="3"/>
      <c r="PSB37" s="3"/>
      <c r="PSH37" s="3"/>
      <c r="PSI37" s="3"/>
      <c r="PSJ37" s="3"/>
      <c r="PSP37" s="3"/>
      <c r="PSQ37" s="3"/>
      <c r="PSR37" s="3"/>
      <c r="PSX37" s="3"/>
      <c r="PSY37" s="3"/>
      <c r="PSZ37" s="3"/>
      <c r="PTF37" s="3"/>
      <c r="PTG37" s="3"/>
      <c r="PTH37" s="3"/>
      <c r="PTN37" s="3"/>
      <c r="PTO37" s="3"/>
      <c r="PTP37" s="3"/>
      <c r="PTV37" s="3"/>
      <c r="PTW37" s="3"/>
      <c r="PTX37" s="3"/>
      <c r="PUD37" s="3"/>
      <c r="PUE37" s="3"/>
      <c r="PUF37" s="3"/>
      <c r="PUL37" s="3"/>
      <c r="PUM37" s="3"/>
      <c r="PUN37" s="3"/>
      <c r="PUT37" s="3"/>
      <c r="PUU37" s="3"/>
      <c r="PUV37" s="3"/>
      <c r="PVB37" s="3"/>
      <c r="PVC37" s="3"/>
      <c r="PVD37" s="3"/>
      <c r="PVJ37" s="3"/>
      <c r="PVK37" s="3"/>
      <c r="PVL37" s="3"/>
      <c r="PVR37" s="3"/>
      <c r="PVS37" s="3"/>
      <c r="PVT37" s="3"/>
      <c r="PVZ37" s="3"/>
      <c r="PWA37" s="3"/>
      <c r="PWB37" s="3"/>
      <c r="PWH37" s="3"/>
      <c r="PWI37" s="3"/>
      <c r="PWJ37" s="3"/>
      <c r="PWP37" s="3"/>
      <c r="PWQ37" s="3"/>
      <c r="PWR37" s="3"/>
      <c r="PWX37" s="3"/>
      <c r="PWY37" s="3"/>
      <c r="PWZ37" s="3"/>
      <c r="PXF37" s="3"/>
      <c r="PXG37" s="3"/>
      <c r="PXH37" s="3"/>
      <c r="PXN37" s="3"/>
      <c r="PXO37" s="3"/>
      <c r="PXP37" s="3"/>
      <c r="PXV37" s="3"/>
      <c r="PXW37" s="3"/>
      <c r="PXX37" s="3"/>
      <c r="PYD37" s="3"/>
      <c r="PYE37" s="3"/>
      <c r="PYF37" s="3"/>
      <c r="PYL37" s="3"/>
      <c r="PYM37" s="3"/>
      <c r="PYN37" s="3"/>
      <c r="PYT37" s="3"/>
      <c r="PYU37" s="3"/>
      <c r="PYV37" s="3"/>
      <c r="PZB37" s="3"/>
      <c r="PZC37" s="3"/>
      <c r="PZD37" s="3"/>
      <c r="PZJ37" s="3"/>
      <c r="PZK37" s="3"/>
      <c r="PZL37" s="3"/>
      <c r="PZR37" s="3"/>
      <c r="PZS37" s="3"/>
      <c r="PZT37" s="3"/>
      <c r="PZZ37" s="3"/>
      <c r="QAA37" s="3"/>
      <c r="QAB37" s="3"/>
      <c r="QAH37" s="3"/>
      <c r="QAI37" s="3"/>
      <c r="QAJ37" s="3"/>
      <c r="QAP37" s="3"/>
      <c r="QAQ37" s="3"/>
      <c r="QAR37" s="3"/>
      <c r="QAX37" s="3"/>
      <c r="QAY37" s="3"/>
      <c r="QAZ37" s="3"/>
      <c r="QBF37" s="3"/>
      <c r="QBG37" s="3"/>
      <c r="QBH37" s="3"/>
      <c r="QBN37" s="3"/>
      <c r="QBO37" s="3"/>
      <c r="QBP37" s="3"/>
      <c r="QBV37" s="3"/>
      <c r="QBW37" s="3"/>
      <c r="QBX37" s="3"/>
      <c r="QCD37" s="3"/>
      <c r="QCE37" s="3"/>
      <c r="QCF37" s="3"/>
      <c r="QCL37" s="3"/>
      <c r="QCM37" s="3"/>
      <c r="QCN37" s="3"/>
      <c r="QCT37" s="3"/>
      <c r="QCU37" s="3"/>
      <c r="QCV37" s="3"/>
      <c r="QDB37" s="3"/>
      <c r="QDC37" s="3"/>
      <c r="QDD37" s="3"/>
      <c r="QDJ37" s="3"/>
      <c r="QDK37" s="3"/>
      <c r="QDL37" s="3"/>
      <c r="QDR37" s="3"/>
      <c r="QDS37" s="3"/>
      <c r="QDT37" s="3"/>
      <c r="QDZ37" s="3"/>
      <c r="QEA37" s="3"/>
      <c r="QEB37" s="3"/>
      <c r="QEH37" s="3"/>
      <c r="QEI37" s="3"/>
      <c r="QEJ37" s="3"/>
      <c r="QEP37" s="3"/>
      <c r="QEQ37" s="3"/>
      <c r="QER37" s="3"/>
      <c r="QEX37" s="3"/>
      <c r="QEY37" s="3"/>
      <c r="QEZ37" s="3"/>
      <c r="QFF37" s="3"/>
      <c r="QFG37" s="3"/>
      <c r="QFH37" s="3"/>
      <c r="QFN37" s="3"/>
      <c r="QFO37" s="3"/>
      <c r="QFP37" s="3"/>
      <c r="QFV37" s="3"/>
      <c r="QFW37" s="3"/>
      <c r="QFX37" s="3"/>
      <c r="QGD37" s="3"/>
      <c r="QGE37" s="3"/>
      <c r="QGF37" s="3"/>
      <c r="QGL37" s="3"/>
      <c r="QGM37" s="3"/>
      <c r="QGN37" s="3"/>
      <c r="QGT37" s="3"/>
      <c r="QGU37" s="3"/>
      <c r="QGV37" s="3"/>
      <c r="QHB37" s="3"/>
      <c r="QHC37" s="3"/>
      <c r="QHD37" s="3"/>
      <c r="QHJ37" s="3"/>
      <c r="QHK37" s="3"/>
      <c r="QHL37" s="3"/>
      <c r="QHR37" s="3"/>
      <c r="QHS37" s="3"/>
      <c r="QHT37" s="3"/>
      <c r="QHZ37" s="3"/>
      <c r="QIA37" s="3"/>
      <c r="QIB37" s="3"/>
      <c r="QIH37" s="3"/>
      <c r="QII37" s="3"/>
      <c r="QIJ37" s="3"/>
      <c r="QIP37" s="3"/>
      <c r="QIQ37" s="3"/>
      <c r="QIR37" s="3"/>
      <c r="QIX37" s="3"/>
      <c r="QIY37" s="3"/>
      <c r="QIZ37" s="3"/>
      <c r="QJF37" s="3"/>
      <c r="QJG37" s="3"/>
      <c r="QJH37" s="3"/>
      <c r="QJN37" s="3"/>
      <c r="QJO37" s="3"/>
      <c r="QJP37" s="3"/>
      <c r="QJV37" s="3"/>
      <c r="QJW37" s="3"/>
      <c r="QJX37" s="3"/>
      <c r="QKD37" s="3"/>
      <c r="QKE37" s="3"/>
      <c r="QKF37" s="3"/>
      <c r="QKL37" s="3"/>
      <c r="QKM37" s="3"/>
      <c r="QKN37" s="3"/>
      <c r="QKT37" s="3"/>
      <c r="QKU37" s="3"/>
      <c r="QKV37" s="3"/>
      <c r="QLB37" s="3"/>
      <c r="QLC37" s="3"/>
      <c r="QLD37" s="3"/>
      <c r="QLJ37" s="3"/>
      <c r="QLK37" s="3"/>
      <c r="QLL37" s="3"/>
      <c r="QLR37" s="3"/>
      <c r="QLS37" s="3"/>
      <c r="QLT37" s="3"/>
      <c r="QLZ37" s="3"/>
      <c r="QMA37" s="3"/>
      <c r="QMB37" s="3"/>
      <c r="QMH37" s="3"/>
      <c r="QMI37" s="3"/>
      <c r="QMJ37" s="3"/>
      <c r="QMP37" s="3"/>
      <c r="QMQ37" s="3"/>
      <c r="QMR37" s="3"/>
      <c r="QMX37" s="3"/>
      <c r="QMY37" s="3"/>
      <c r="QMZ37" s="3"/>
      <c r="QNF37" s="3"/>
      <c r="QNG37" s="3"/>
      <c r="QNH37" s="3"/>
      <c r="QNN37" s="3"/>
      <c r="QNO37" s="3"/>
      <c r="QNP37" s="3"/>
      <c r="QNV37" s="3"/>
      <c r="QNW37" s="3"/>
      <c r="QNX37" s="3"/>
      <c r="QOD37" s="3"/>
      <c r="QOE37" s="3"/>
      <c r="QOF37" s="3"/>
      <c r="QOL37" s="3"/>
      <c r="QOM37" s="3"/>
      <c r="QON37" s="3"/>
      <c r="QOT37" s="3"/>
      <c r="QOU37" s="3"/>
      <c r="QOV37" s="3"/>
      <c r="QPB37" s="3"/>
      <c r="QPC37" s="3"/>
      <c r="QPD37" s="3"/>
      <c r="QPJ37" s="3"/>
      <c r="QPK37" s="3"/>
      <c r="QPL37" s="3"/>
      <c r="QPR37" s="3"/>
      <c r="QPS37" s="3"/>
      <c r="QPT37" s="3"/>
      <c r="QPZ37" s="3"/>
      <c r="QQA37" s="3"/>
      <c r="QQB37" s="3"/>
      <c r="QQH37" s="3"/>
      <c r="QQI37" s="3"/>
      <c r="QQJ37" s="3"/>
      <c r="QQP37" s="3"/>
      <c r="QQQ37" s="3"/>
      <c r="QQR37" s="3"/>
      <c r="QQX37" s="3"/>
      <c r="QQY37" s="3"/>
      <c r="QQZ37" s="3"/>
      <c r="QRF37" s="3"/>
      <c r="QRG37" s="3"/>
      <c r="QRH37" s="3"/>
      <c r="QRN37" s="3"/>
      <c r="QRO37" s="3"/>
      <c r="QRP37" s="3"/>
      <c r="QRV37" s="3"/>
      <c r="QRW37" s="3"/>
      <c r="QRX37" s="3"/>
      <c r="QSD37" s="3"/>
      <c r="QSE37" s="3"/>
      <c r="QSF37" s="3"/>
      <c r="QSL37" s="3"/>
      <c r="QSM37" s="3"/>
      <c r="QSN37" s="3"/>
      <c r="QST37" s="3"/>
      <c r="QSU37" s="3"/>
      <c r="QSV37" s="3"/>
      <c r="QTB37" s="3"/>
      <c r="QTC37" s="3"/>
      <c r="QTD37" s="3"/>
      <c r="QTJ37" s="3"/>
      <c r="QTK37" s="3"/>
      <c r="QTL37" s="3"/>
      <c r="QTR37" s="3"/>
      <c r="QTS37" s="3"/>
      <c r="QTT37" s="3"/>
      <c r="QTZ37" s="3"/>
      <c r="QUA37" s="3"/>
      <c r="QUB37" s="3"/>
      <c r="QUH37" s="3"/>
      <c r="QUI37" s="3"/>
      <c r="QUJ37" s="3"/>
      <c r="QUP37" s="3"/>
      <c r="QUQ37" s="3"/>
      <c r="QUR37" s="3"/>
      <c r="QUX37" s="3"/>
      <c r="QUY37" s="3"/>
      <c r="QUZ37" s="3"/>
      <c r="QVF37" s="3"/>
      <c r="QVG37" s="3"/>
      <c r="QVH37" s="3"/>
      <c r="QVN37" s="3"/>
      <c r="QVO37" s="3"/>
      <c r="QVP37" s="3"/>
      <c r="QVV37" s="3"/>
      <c r="QVW37" s="3"/>
      <c r="QVX37" s="3"/>
      <c r="QWD37" s="3"/>
      <c r="QWE37" s="3"/>
      <c r="QWF37" s="3"/>
      <c r="QWL37" s="3"/>
      <c r="QWM37" s="3"/>
      <c r="QWN37" s="3"/>
      <c r="QWT37" s="3"/>
      <c r="QWU37" s="3"/>
      <c r="QWV37" s="3"/>
      <c r="QXB37" s="3"/>
      <c r="QXC37" s="3"/>
      <c r="QXD37" s="3"/>
      <c r="QXJ37" s="3"/>
      <c r="QXK37" s="3"/>
      <c r="QXL37" s="3"/>
      <c r="QXR37" s="3"/>
      <c r="QXS37" s="3"/>
      <c r="QXT37" s="3"/>
      <c r="QXZ37" s="3"/>
      <c r="QYA37" s="3"/>
      <c r="QYB37" s="3"/>
      <c r="QYH37" s="3"/>
      <c r="QYI37" s="3"/>
      <c r="QYJ37" s="3"/>
      <c r="QYP37" s="3"/>
      <c r="QYQ37" s="3"/>
      <c r="QYR37" s="3"/>
      <c r="QYX37" s="3"/>
      <c r="QYY37" s="3"/>
      <c r="QYZ37" s="3"/>
      <c r="QZF37" s="3"/>
      <c r="QZG37" s="3"/>
      <c r="QZH37" s="3"/>
      <c r="QZN37" s="3"/>
      <c r="QZO37" s="3"/>
      <c r="QZP37" s="3"/>
      <c r="QZV37" s="3"/>
      <c r="QZW37" s="3"/>
      <c r="QZX37" s="3"/>
      <c r="RAD37" s="3"/>
      <c r="RAE37" s="3"/>
      <c r="RAF37" s="3"/>
      <c r="RAL37" s="3"/>
      <c r="RAM37" s="3"/>
      <c r="RAN37" s="3"/>
      <c r="RAT37" s="3"/>
      <c r="RAU37" s="3"/>
      <c r="RAV37" s="3"/>
      <c r="RBB37" s="3"/>
      <c r="RBC37" s="3"/>
      <c r="RBD37" s="3"/>
      <c r="RBJ37" s="3"/>
      <c r="RBK37" s="3"/>
      <c r="RBL37" s="3"/>
      <c r="RBR37" s="3"/>
      <c r="RBS37" s="3"/>
      <c r="RBT37" s="3"/>
      <c r="RBZ37" s="3"/>
      <c r="RCA37" s="3"/>
      <c r="RCB37" s="3"/>
      <c r="RCH37" s="3"/>
      <c r="RCI37" s="3"/>
      <c r="RCJ37" s="3"/>
      <c r="RCP37" s="3"/>
      <c r="RCQ37" s="3"/>
      <c r="RCR37" s="3"/>
      <c r="RCX37" s="3"/>
      <c r="RCY37" s="3"/>
      <c r="RCZ37" s="3"/>
      <c r="RDF37" s="3"/>
      <c r="RDG37" s="3"/>
      <c r="RDH37" s="3"/>
      <c r="RDN37" s="3"/>
      <c r="RDO37" s="3"/>
      <c r="RDP37" s="3"/>
      <c r="RDV37" s="3"/>
      <c r="RDW37" s="3"/>
      <c r="RDX37" s="3"/>
      <c r="RED37" s="3"/>
      <c r="REE37" s="3"/>
      <c r="REF37" s="3"/>
      <c r="REL37" s="3"/>
      <c r="REM37" s="3"/>
      <c r="REN37" s="3"/>
      <c r="RET37" s="3"/>
      <c r="REU37" s="3"/>
      <c r="REV37" s="3"/>
      <c r="RFB37" s="3"/>
      <c r="RFC37" s="3"/>
      <c r="RFD37" s="3"/>
      <c r="RFJ37" s="3"/>
      <c r="RFK37" s="3"/>
      <c r="RFL37" s="3"/>
      <c r="RFR37" s="3"/>
      <c r="RFS37" s="3"/>
      <c r="RFT37" s="3"/>
      <c r="RFZ37" s="3"/>
      <c r="RGA37" s="3"/>
      <c r="RGB37" s="3"/>
      <c r="RGH37" s="3"/>
      <c r="RGI37" s="3"/>
      <c r="RGJ37" s="3"/>
      <c r="RGP37" s="3"/>
      <c r="RGQ37" s="3"/>
      <c r="RGR37" s="3"/>
      <c r="RGX37" s="3"/>
      <c r="RGY37" s="3"/>
      <c r="RGZ37" s="3"/>
      <c r="RHF37" s="3"/>
      <c r="RHG37" s="3"/>
      <c r="RHH37" s="3"/>
      <c r="RHN37" s="3"/>
      <c r="RHO37" s="3"/>
      <c r="RHP37" s="3"/>
      <c r="RHV37" s="3"/>
      <c r="RHW37" s="3"/>
      <c r="RHX37" s="3"/>
      <c r="RID37" s="3"/>
      <c r="RIE37" s="3"/>
      <c r="RIF37" s="3"/>
      <c r="RIL37" s="3"/>
      <c r="RIM37" s="3"/>
      <c r="RIN37" s="3"/>
      <c r="RIT37" s="3"/>
      <c r="RIU37" s="3"/>
      <c r="RIV37" s="3"/>
      <c r="RJB37" s="3"/>
      <c r="RJC37" s="3"/>
      <c r="RJD37" s="3"/>
      <c r="RJJ37" s="3"/>
      <c r="RJK37" s="3"/>
      <c r="RJL37" s="3"/>
      <c r="RJR37" s="3"/>
      <c r="RJS37" s="3"/>
      <c r="RJT37" s="3"/>
      <c r="RJZ37" s="3"/>
      <c r="RKA37" s="3"/>
      <c r="RKB37" s="3"/>
      <c r="RKH37" s="3"/>
      <c r="RKI37" s="3"/>
      <c r="RKJ37" s="3"/>
      <c r="RKP37" s="3"/>
      <c r="RKQ37" s="3"/>
      <c r="RKR37" s="3"/>
      <c r="RKX37" s="3"/>
      <c r="RKY37" s="3"/>
      <c r="RKZ37" s="3"/>
      <c r="RLF37" s="3"/>
      <c r="RLG37" s="3"/>
      <c r="RLH37" s="3"/>
      <c r="RLN37" s="3"/>
      <c r="RLO37" s="3"/>
      <c r="RLP37" s="3"/>
      <c r="RLV37" s="3"/>
      <c r="RLW37" s="3"/>
      <c r="RLX37" s="3"/>
      <c r="RMD37" s="3"/>
      <c r="RME37" s="3"/>
      <c r="RMF37" s="3"/>
      <c r="RML37" s="3"/>
      <c r="RMM37" s="3"/>
      <c r="RMN37" s="3"/>
      <c r="RMT37" s="3"/>
      <c r="RMU37" s="3"/>
      <c r="RMV37" s="3"/>
      <c r="RNB37" s="3"/>
      <c r="RNC37" s="3"/>
      <c r="RND37" s="3"/>
      <c r="RNJ37" s="3"/>
      <c r="RNK37" s="3"/>
      <c r="RNL37" s="3"/>
      <c r="RNR37" s="3"/>
      <c r="RNS37" s="3"/>
      <c r="RNT37" s="3"/>
      <c r="RNZ37" s="3"/>
      <c r="ROA37" s="3"/>
      <c r="ROB37" s="3"/>
      <c r="ROH37" s="3"/>
      <c r="ROI37" s="3"/>
      <c r="ROJ37" s="3"/>
      <c r="ROP37" s="3"/>
      <c r="ROQ37" s="3"/>
      <c r="ROR37" s="3"/>
      <c r="ROX37" s="3"/>
      <c r="ROY37" s="3"/>
      <c r="ROZ37" s="3"/>
      <c r="RPF37" s="3"/>
      <c r="RPG37" s="3"/>
      <c r="RPH37" s="3"/>
      <c r="RPN37" s="3"/>
      <c r="RPO37" s="3"/>
      <c r="RPP37" s="3"/>
      <c r="RPV37" s="3"/>
      <c r="RPW37" s="3"/>
      <c r="RPX37" s="3"/>
      <c r="RQD37" s="3"/>
      <c r="RQE37" s="3"/>
      <c r="RQF37" s="3"/>
      <c r="RQL37" s="3"/>
      <c r="RQM37" s="3"/>
      <c r="RQN37" s="3"/>
      <c r="RQT37" s="3"/>
      <c r="RQU37" s="3"/>
      <c r="RQV37" s="3"/>
      <c r="RRB37" s="3"/>
      <c r="RRC37" s="3"/>
      <c r="RRD37" s="3"/>
      <c r="RRJ37" s="3"/>
      <c r="RRK37" s="3"/>
      <c r="RRL37" s="3"/>
      <c r="RRR37" s="3"/>
      <c r="RRS37" s="3"/>
      <c r="RRT37" s="3"/>
      <c r="RRZ37" s="3"/>
      <c r="RSA37" s="3"/>
      <c r="RSB37" s="3"/>
      <c r="RSH37" s="3"/>
      <c r="RSI37" s="3"/>
      <c r="RSJ37" s="3"/>
      <c r="RSP37" s="3"/>
      <c r="RSQ37" s="3"/>
      <c r="RSR37" s="3"/>
      <c r="RSX37" s="3"/>
      <c r="RSY37" s="3"/>
      <c r="RSZ37" s="3"/>
      <c r="RTF37" s="3"/>
      <c r="RTG37" s="3"/>
      <c r="RTH37" s="3"/>
      <c r="RTN37" s="3"/>
      <c r="RTO37" s="3"/>
      <c r="RTP37" s="3"/>
      <c r="RTV37" s="3"/>
      <c r="RTW37" s="3"/>
      <c r="RTX37" s="3"/>
      <c r="RUD37" s="3"/>
      <c r="RUE37" s="3"/>
      <c r="RUF37" s="3"/>
      <c r="RUL37" s="3"/>
      <c r="RUM37" s="3"/>
      <c r="RUN37" s="3"/>
      <c r="RUT37" s="3"/>
      <c r="RUU37" s="3"/>
      <c r="RUV37" s="3"/>
      <c r="RVB37" s="3"/>
      <c r="RVC37" s="3"/>
      <c r="RVD37" s="3"/>
      <c r="RVJ37" s="3"/>
      <c r="RVK37" s="3"/>
      <c r="RVL37" s="3"/>
      <c r="RVR37" s="3"/>
      <c r="RVS37" s="3"/>
      <c r="RVT37" s="3"/>
      <c r="RVZ37" s="3"/>
      <c r="RWA37" s="3"/>
      <c r="RWB37" s="3"/>
      <c r="RWH37" s="3"/>
      <c r="RWI37" s="3"/>
      <c r="RWJ37" s="3"/>
      <c r="RWP37" s="3"/>
      <c r="RWQ37" s="3"/>
      <c r="RWR37" s="3"/>
      <c r="RWX37" s="3"/>
      <c r="RWY37" s="3"/>
      <c r="RWZ37" s="3"/>
      <c r="RXF37" s="3"/>
      <c r="RXG37" s="3"/>
      <c r="RXH37" s="3"/>
      <c r="RXN37" s="3"/>
      <c r="RXO37" s="3"/>
      <c r="RXP37" s="3"/>
      <c r="RXV37" s="3"/>
      <c r="RXW37" s="3"/>
      <c r="RXX37" s="3"/>
      <c r="RYD37" s="3"/>
      <c r="RYE37" s="3"/>
      <c r="RYF37" s="3"/>
      <c r="RYL37" s="3"/>
      <c r="RYM37" s="3"/>
      <c r="RYN37" s="3"/>
      <c r="RYT37" s="3"/>
      <c r="RYU37" s="3"/>
      <c r="RYV37" s="3"/>
      <c r="RZB37" s="3"/>
      <c r="RZC37" s="3"/>
      <c r="RZD37" s="3"/>
      <c r="RZJ37" s="3"/>
      <c r="RZK37" s="3"/>
      <c r="RZL37" s="3"/>
      <c r="RZR37" s="3"/>
      <c r="RZS37" s="3"/>
      <c r="RZT37" s="3"/>
      <c r="RZZ37" s="3"/>
      <c r="SAA37" s="3"/>
      <c r="SAB37" s="3"/>
      <c r="SAH37" s="3"/>
      <c r="SAI37" s="3"/>
      <c r="SAJ37" s="3"/>
      <c r="SAP37" s="3"/>
      <c r="SAQ37" s="3"/>
      <c r="SAR37" s="3"/>
      <c r="SAX37" s="3"/>
      <c r="SAY37" s="3"/>
      <c r="SAZ37" s="3"/>
      <c r="SBF37" s="3"/>
      <c r="SBG37" s="3"/>
      <c r="SBH37" s="3"/>
      <c r="SBN37" s="3"/>
      <c r="SBO37" s="3"/>
      <c r="SBP37" s="3"/>
      <c r="SBV37" s="3"/>
      <c r="SBW37" s="3"/>
      <c r="SBX37" s="3"/>
      <c r="SCD37" s="3"/>
      <c r="SCE37" s="3"/>
      <c r="SCF37" s="3"/>
      <c r="SCL37" s="3"/>
      <c r="SCM37" s="3"/>
      <c r="SCN37" s="3"/>
      <c r="SCT37" s="3"/>
      <c r="SCU37" s="3"/>
      <c r="SCV37" s="3"/>
      <c r="SDB37" s="3"/>
      <c r="SDC37" s="3"/>
      <c r="SDD37" s="3"/>
      <c r="SDJ37" s="3"/>
      <c r="SDK37" s="3"/>
      <c r="SDL37" s="3"/>
      <c r="SDR37" s="3"/>
      <c r="SDS37" s="3"/>
      <c r="SDT37" s="3"/>
      <c r="SDZ37" s="3"/>
      <c r="SEA37" s="3"/>
      <c r="SEB37" s="3"/>
      <c r="SEH37" s="3"/>
      <c r="SEI37" s="3"/>
      <c r="SEJ37" s="3"/>
      <c r="SEP37" s="3"/>
      <c r="SEQ37" s="3"/>
      <c r="SER37" s="3"/>
      <c r="SEX37" s="3"/>
      <c r="SEY37" s="3"/>
      <c r="SEZ37" s="3"/>
      <c r="SFF37" s="3"/>
      <c r="SFG37" s="3"/>
      <c r="SFH37" s="3"/>
      <c r="SFN37" s="3"/>
      <c r="SFO37" s="3"/>
      <c r="SFP37" s="3"/>
      <c r="SFV37" s="3"/>
      <c r="SFW37" s="3"/>
      <c r="SFX37" s="3"/>
      <c r="SGD37" s="3"/>
      <c r="SGE37" s="3"/>
      <c r="SGF37" s="3"/>
      <c r="SGL37" s="3"/>
      <c r="SGM37" s="3"/>
      <c r="SGN37" s="3"/>
      <c r="SGT37" s="3"/>
      <c r="SGU37" s="3"/>
      <c r="SGV37" s="3"/>
      <c r="SHB37" s="3"/>
      <c r="SHC37" s="3"/>
      <c r="SHD37" s="3"/>
      <c r="SHJ37" s="3"/>
      <c r="SHK37" s="3"/>
      <c r="SHL37" s="3"/>
      <c r="SHR37" s="3"/>
      <c r="SHS37" s="3"/>
      <c r="SHT37" s="3"/>
      <c r="SHZ37" s="3"/>
      <c r="SIA37" s="3"/>
      <c r="SIB37" s="3"/>
      <c r="SIH37" s="3"/>
      <c r="SII37" s="3"/>
      <c r="SIJ37" s="3"/>
      <c r="SIP37" s="3"/>
      <c r="SIQ37" s="3"/>
      <c r="SIR37" s="3"/>
      <c r="SIX37" s="3"/>
      <c r="SIY37" s="3"/>
      <c r="SIZ37" s="3"/>
      <c r="SJF37" s="3"/>
      <c r="SJG37" s="3"/>
      <c r="SJH37" s="3"/>
      <c r="SJN37" s="3"/>
      <c r="SJO37" s="3"/>
      <c r="SJP37" s="3"/>
      <c r="SJV37" s="3"/>
      <c r="SJW37" s="3"/>
      <c r="SJX37" s="3"/>
      <c r="SKD37" s="3"/>
      <c r="SKE37" s="3"/>
      <c r="SKF37" s="3"/>
      <c r="SKL37" s="3"/>
      <c r="SKM37" s="3"/>
      <c r="SKN37" s="3"/>
      <c r="SKT37" s="3"/>
      <c r="SKU37" s="3"/>
      <c r="SKV37" s="3"/>
      <c r="SLB37" s="3"/>
      <c r="SLC37" s="3"/>
      <c r="SLD37" s="3"/>
      <c r="SLJ37" s="3"/>
      <c r="SLK37" s="3"/>
      <c r="SLL37" s="3"/>
      <c r="SLR37" s="3"/>
      <c r="SLS37" s="3"/>
      <c r="SLT37" s="3"/>
      <c r="SLZ37" s="3"/>
      <c r="SMA37" s="3"/>
      <c r="SMB37" s="3"/>
      <c r="SMH37" s="3"/>
      <c r="SMI37" s="3"/>
      <c r="SMJ37" s="3"/>
      <c r="SMP37" s="3"/>
      <c r="SMQ37" s="3"/>
      <c r="SMR37" s="3"/>
      <c r="SMX37" s="3"/>
      <c r="SMY37" s="3"/>
      <c r="SMZ37" s="3"/>
      <c r="SNF37" s="3"/>
      <c r="SNG37" s="3"/>
      <c r="SNH37" s="3"/>
      <c r="SNN37" s="3"/>
      <c r="SNO37" s="3"/>
      <c r="SNP37" s="3"/>
      <c r="SNV37" s="3"/>
      <c r="SNW37" s="3"/>
      <c r="SNX37" s="3"/>
      <c r="SOD37" s="3"/>
      <c r="SOE37" s="3"/>
      <c r="SOF37" s="3"/>
      <c r="SOL37" s="3"/>
      <c r="SOM37" s="3"/>
      <c r="SON37" s="3"/>
      <c r="SOT37" s="3"/>
      <c r="SOU37" s="3"/>
      <c r="SOV37" s="3"/>
      <c r="SPB37" s="3"/>
      <c r="SPC37" s="3"/>
      <c r="SPD37" s="3"/>
      <c r="SPJ37" s="3"/>
      <c r="SPK37" s="3"/>
      <c r="SPL37" s="3"/>
      <c r="SPR37" s="3"/>
      <c r="SPS37" s="3"/>
      <c r="SPT37" s="3"/>
      <c r="SPZ37" s="3"/>
      <c r="SQA37" s="3"/>
      <c r="SQB37" s="3"/>
      <c r="SQH37" s="3"/>
      <c r="SQI37" s="3"/>
      <c r="SQJ37" s="3"/>
      <c r="SQP37" s="3"/>
      <c r="SQQ37" s="3"/>
      <c r="SQR37" s="3"/>
      <c r="SQX37" s="3"/>
      <c r="SQY37" s="3"/>
      <c r="SQZ37" s="3"/>
      <c r="SRF37" s="3"/>
      <c r="SRG37" s="3"/>
      <c r="SRH37" s="3"/>
      <c r="SRN37" s="3"/>
      <c r="SRO37" s="3"/>
      <c r="SRP37" s="3"/>
      <c r="SRV37" s="3"/>
      <c r="SRW37" s="3"/>
      <c r="SRX37" s="3"/>
      <c r="SSD37" s="3"/>
      <c r="SSE37" s="3"/>
      <c r="SSF37" s="3"/>
      <c r="SSL37" s="3"/>
      <c r="SSM37" s="3"/>
      <c r="SSN37" s="3"/>
      <c r="SST37" s="3"/>
      <c r="SSU37" s="3"/>
      <c r="SSV37" s="3"/>
      <c r="STB37" s="3"/>
      <c r="STC37" s="3"/>
      <c r="STD37" s="3"/>
      <c r="STJ37" s="3"/>
      <c r="STK37" s="3"/>
      <c r="STL37" s="3"/>
      <c r="STR37" s="3"/>
      <c r="STS37" s="3"/>
      <c r="STT37" s="3"/>
      <c r="STZ37" s="3"/>
      <c r="SUA37" s="3"/>
      <c r="SUB37" s="3"/>
      <c r="SUH37" s="3"/>
      <c r="SUI37" s="3"/>
      <c r="SUJ37" s="3"/>
      <c r="SUP37" s="3"/>
      <c r="SUQ37" s="3"/>
      <c r="SUR37" s="3"/>
      <c r="SUX37" s="3"/>
      <c r="SUY37" s="3"/>
      <c r="SUZ37" s="3"/>
      <c r="SVF37" s="3"/>
      <c r="SVG37" s="3"/>
      <c r="SVH37" s="3"/>
      <c r="SVN37" s="3"/>
      <c r="SVO37" s="3"/>
      <c r="SVP37" s="3"/>
      <c r="SVV37" s="3"/>
      <c r="SVW37" s="3"/>
      <c r="SVX37" s="3"/>
      <c r="SWD37" s="3"/>
      <c r="SWE37" s="3"/>
      <c r="SWF37" s="3"/>
      <c r="SWL37" s="3"/>
      <c r="SWM37" s="3"/>
      <c r="SWN37" s="3"/>
      <c r="SWT37" s="3"/>
      <c r="SWU37" s="3"/>
      <c r="SWV37" s="3"/>
      <c r="SXB37" s="3"/>
      <c r="SXC37" s="3"/>
      <c r="SXD37" s="3"/>
      <c r="SXJ37" s="3"/>
      <c r="SXK37" s="3"/>
      <c r="SXL37" s="3"/>
      <c r="SXR37" s="3"/>
      <c r="SXS37" s="3"/>
      <c r="SXT37" s="3"/>
      <c r="SXZ37" s="3"/>
      <c r="SYA37" s="3"/>
      <c r="SYB37" s="3"/>
      <c r="SYH37" s="3"/>
      <c r="SYI37" s="3"/>
      <c r="SYJ37" s="3"/>
      <c r="SYP37" s="3"/>
      <c r="SYQ37" s="3"/>
      <c r="SYR37" s="3"/>
      <c r="SYX37" s="3"/>
      <c r="SYY37" s="3"/>
      <c r="SYZ37" s="3"/>
      <c r="SZF37" s="3"/>
      <c r="SZG37" s="3"/>
      <c r="SZH37" s="3"/>
      <c r="SZN37" s="3"/>
      <c r="SZO37" s="3"/>
      <c r="SZP37" s="3"/>
      <c r="SZV37" s="3"/>
      <c r="SZW37" s="3"/>
      <c r="SZX37" s="3"/>
      <c r="TAD37" s="3"/>
      <c r="TAE37" s="3"/>
      <c r="TAF37" s="3"/>
      <c r="TAL37" s="3"/>
      <c r="TAM37" s="3"/>
      <c r="TAN37" s="3"/>
      <c r="TAT37" s="3"/>
      <c r="TAU37" s="3"/>
      <c r="TAV37" s="3"/>
      <c r="TBB37" s="3"/>
      <c r="TBC37" s="3"/>
      <c r="TBD37" s="3"/>
      <c r="TBJ37" s="3"/>
      <c r="TBK37" s="3"/>
      <c r="TBL37" s="3"/>
      <c r="TBR37" s="3"/>
      <c r="TBS37" s="3"/>
      <c r="TBT37" s="3"/>
      <c r="TBZ37" s="3"/>
      <c r="TCA37" s="3"/>
      <c r="TCB37" s="3"/>
      <c r="TCH37" s="3"/>
      <c r="TCI37" s="3"/>
      <c r="TCJ37" s="3"/>
      <c r="TCP37" s="3"/>
      <c r="TCQ37" s="3"/>
      <c r="TCR37" s="3"/>
      <c r="TCX37" s="3"/>
      <c r="TCY37" s="3"/>
      <c r="TCZ37" s="3"/>
      <c r="TDF37" s="3"/>
      <c r="TDG37" s="3"/>
      <c r="TDH37" s="3"/>
      <c r="TDN37" s="3"/>
      <c r="TDO37" s="3"/>
      <c r="TDP37" s="3"/>
      <c r="TDV37" s="3"/>
      <c r="TDW37" s="3"/>
      <c r="TDX37" s="3"/>
      <c r="TED37" s="3"/>
      <c r="TEE37" s="3"/>
      <c r="TEF37" s="3"/>
      <c r="TEL37" s="3"/>
      <c r="TEM37" s="3"/>
      <c r="TEN37" s="3"/>
      <c r="TET37" s="3"/>
      <c r="TEU37" s="3"/>
      <c r="TEV37" s="3"/>
      <c r="TFB37" s="3"/>
      <c r="TFC37" s="3"/>
      <c r="TFD37" s="3"/>
      <c r="TFJ37" s="3"/>
      <c r="TFK37" s="3"/>
      <c r="TFL37" s="3"/>
      <c r="TFR37" s="3"/>
      <c r="TFS37" s="3"/>
      <c r="TFT37" s="3"/>
      <c r="TFZ37" s="3"/>
      <c r="TGA37" s="3"/>
      <c r="TGB37" s="3"/>
      <c r="TGH37" s="3"/>
      <c r="TGI37" s="3"/>
      <c r="TGJ37" s="3"/>
      <c r="TGP37" s="3"/>
      <c r="TGQ37" s="3"/>
      <c r="TGR37" s="3"/>
      <c r="TGX37" s="3"/>
      <c r="TGY37" s="3"/>
      <c r="TGZ37" s="3"/>
      <c r="THF37" s="3"/>
      <c r="THG37" s="3"/>
      <c r="THH37" s="3"/>
      <c r="THN37" s="3"/>
      <c r="THO37" s="3"/>
      <c r="THP37" s="3"/>
      <c r="THV37" s="3"/>
      <c r="THW37" s="3"/>
      <c r="THX37" s="3"/>
      <c r="TID37" s="3"/>
      <c r="TIE37" s="3"/>
      <c r="TIF37" s="3"/>
      <c r="TIL37" s="3"/>
      <c r="TIM37" s="3"/>
      <c r="TIN37" s="3"/>
      <c r="TIT37" s="3"/>
      <c r="TIU37" s="3"/>
      <c r="TIV37" s="3"/>
      <c r="TJB37" s="3"/>
      <c r="TJC37" s="3"/>
      <c r="TJD37" s="3"/>
      <c r="TJJ37" s="3"/>
      <c r="TJK37" s="3"/>
      <c r="TJL37" s="3"/>
      <c r="TJR37" s="3"/>
      <c r="TJS37" s="3"/>
      <c r="TJT37" s="3"/>
      <c r="TJZ37" s="3"/>
      <c r="TKA37" s="3"/>
      <c r="TKB37" s="3"/>
      <c r="TKH37" s="3"/>
      <c r="TKI37" s="3"/>
      <c r="TKJ37" s="3"/>
      <c r="TKP37" s="3"/>
      <c r="TKQ37" s="3"/>
      <c r="TKR37" s="3"/>
      <c r="TKX37" s="3"/>
      <c r="TKY37" s="3"/>
      <c r="TKZ37" s="3"/>
      <c r="TLF37" s="3"/>
      <c r="TLG37" s="3"/>
      <c r="TLH37" s="3"/>
      <c r="TLN37" s="3"/>
      <c r="TLO37" s="3"/>
      <c r="TLP37" s="3"/>
      <c r="TLV37" s="3"/>
      <c r="TLW37" s="3"/>
      <c r="TLX37" s="3"/>
      <c r="TMD37" s="3"/>
      <c r="TME37" s="3"/>
      <c r="TMF37" s="3"/>
      <c r="TML37" s="3"/>
      <c r="TMM37" s="3"/>
      <c r="TMN37" s="3"/>
      <c r="TMT37" s="3"/>
      <c r="TMU37" s="3"/>
      <c r="TMV37" s="3"/>
      <c r="TNB37" s="3"/>
      <c r="TNC37" s="3"/>
      <c r="TND37" s="3"/>
      <c r="TNJ37" s="3"/>
      <c r="TNK37" s="3"/>
      <c r="TNL37" s="3"/>
      <c r="TNR37" s="3"/>
      <c r="TNS37" s="3"/>
      <c r="TNT37" s="3"/>
      <c r="TNZ37" s="3"/>
      <c r="TOA37" s="3"/>
      <c r="TOB37" s="3"/>
      <c r="TOH37" s="3"/>
      <c r="TOI37" s="3"/>
      <c r="TOJ37" s="3"/>
      <c r="TOP37" s="3"/>
      <c r="TOQ37" s="3"/>
      <c r="TOR37" s="3"/>
      <c r="TOX37" s="3"/>
      <c r="TOY37" s="3"/>
      <c r="TOZ37" s="3"/>
      <c r="TPF37" s="3"/>
      <c r="TPG37" s="3"/>
      <c r="TPH37" s="3"/>
      <c r="TPN37" s="3"/>
      <c r="TPO37" s="3"/>
      <c r="TPP37" s="3"/>
      <c r="TPV37" s="3"/>
      <c r="TPW37" s="3"/>
      <c r="TPX37" s="3"/>
      <c r="TQD37" s="3"/>
      <c r="TQE37" s="3"/>
      <c r="TQF37" s="3"/>
      <c r="TQL37" s="3"/>
      <c r="TQM37" s="3"/>
      <c r="TQN37" s="3"/>
      <c r="TQT37" s="3"/>
      <c r="TQU37" s="3"/>
      <c r="TQV37" s="3"/>
      <c r="TRB37" s="3"/>
      <c r="TRC37" s="3"/>
      <c r="TRD37" s="3"/>
      <c r="TRJ37" s="3"/>
      <c r="TRK37" s="3"/>
      <c r="TRL37" s="3"/>
      <c r="TRR37" s="3"/>
      <c r="TRS37" s="3"/>
      <c r="TRT37" s="3"/>
      <c r="TRZ37" s="3"/>
      <c r="TSA37" s="3"/>
      <c r="TSB37" s="3"/>
      <c r="TSH37" s="3"/>
      <c r="TSI37" s="3"/>
      <c r="TSJ37" s="3"/>
      <c r="TSP37" s="3"/>
      <c r="TSQ37" s="3"/>
      <c r="TSR37" s="3"/>
      <c r="TSX37" s="3"/>
      <c r="TSY37" s="3"/>
      <c r="TSZ37" s="3"/>
      <c r="TTF37" s="3"/>
      <c r="TTG37" s="3"/>
      <c r="TTH37" s="3"/>
      <c r="TTN37" s="3"/>
      <c r="TTO37" s="3"/>
      <c r="TTP37" s="3"/>
      <c r="TTV37" s="3"/>
      <c r="TTW37" s="3"/>
      <c r="TTX37" s="3"/>
      <c r="TUD37" s="3"/>
      <c r="TUE37" s="3"/>
      <c r="TUF37" s="3"/>
      <c r="TUL37" s="3"/>
      <c r="TUM37" s="3"/>
      <c r="TUN37" s="3"/>
      <c r="TUT37" s="3"/>
      <c r="TUU37" s="3"/>
      <c r="TUV37" s="3"/>
      <c r="TVB37" s="3"/>
      <c r="TVC37" s="3"/>
      <c r="TVD37" s="3"/>
      <c r="TVJ37" s="3"/>
      <c r="TVK37" s="3"/>
      <c r="TVL37" s="3"/>
      <c r="TVR37" s="3"/>
      <c r="TVS37" s="3"/>
      <c r="TVT37" s="3"/>
      <c r="TVZ37" s="3"/>
      <c r="TWA37" s="3"/>
      <c r="TWB37" s="3"/>
      <c r="TWH37" s="3"/>
      <c r="TWI37" s="3"/>
      <c r="TWJ37" s="3"/>
      <c r="TWP37" s="3"/>
      <c r="TWQ37" s="3"/>
      <c r="TWR37" s="3"/>
      <c r="TWX37" s="3"/>
      <c r="TWY37" s="3"/>
      <c r="TWZ37" s="3"/>
      <c r="TXF37" s="3"/>
      <c r="TXG37" s="3"/>
      <c r="TXH37" s="3"/>
      <c r="TXN37" s="3"/>
      <c r="TXO37" s="3"/>
      <c r="TXP37" s="3"/>
      <c r="TXV37" s="3"/>
      <c r="TXW37" s="3"/>
      <c r="TXX37" s="3"/>
      <c r="TYD37" s="3"/>
      <c r="TYE37" s="3"/>
      <c r="TYF37" s="3"/>
      <c r="TYL37" s="3"/>
      <c r="TYM37" s="3"/>
      <c r="TYN37" s="3"/>
      <c r="TYT37" s="3"/>
      <c r="TYU37" s="3"/>
      <c r="TYV37" s="3"/>
      <c r="TZB37" s="3"/>
      <c r="TZC37" s="3"/>
      <c r="TZD37" s="3"/>
      <c r="TZJ37" s="3"/>
      <c r="TZK37" s="3"/>
      <c r="TZL37" s="3"/>
      <c r="TZR37" s="3"/>
      <c r="TZS37" s="3"/>
      <c r="TZT37" s="3"/>
      <c r="TZZ37" s="3"/>
      <c r="UAA37" s="3"/>
      <c r="UAB37" s="3"/>
      <c r="UAH37" s="3"/>
      <c r="UAI37" s="3"/>
      <c r="UAJ37" s="3"/>
      <c r="UAP37" s="3"/>
      <c r="UAQ37" s="3"/>
      <c r="UAR37" s="3"/>
      <c r="UAX37" s="3"/>
      <c r="UAY37" s="3"/>
      <c r="UAZ37" s="3"/>
      <c r="UBF37" s="3"/>
      <c r="UBG37" s="3"/>
      <c r="UBH37" s="3"/>
      <c r="UBN37" s="3"/>
      <c r="UBO37" s="3"/>
      <c r="UBP37" s="3"/>
      <c r="UBV37" s="3"/>
      <c r="UBW37" s="3"/>
      <c r="UBX37" s="3"/>
      <c r="UCD37" s="3"/>
      <c r="UCE37" s="3"/>
      <c r="UCF37" s="3"/>
      <c r="UCL37" s="3"/>
      <c r="UCM37" s="3"/>
      <c r="UCN37" s="3"/>
      <c r="UCT37" s="3"/>
      <c r="UCU37" s="3"/>
      <c r="UCV37" s="3"/>
      <c r="UDB37" s="3"/>
      <c r="UDC37" s="3"/>
      <c r="UDD37" s="3"/>
      <c r="UDJ37" s="3"/>
      <c r="UDK37" s="3"/>
      <c r="UDL37" s="3"/>
      <c r="UDR37" s="3"/>
      <c r="UDS37" s="3"/>
      <c r="UDT37" s="3"/>
      <c r="UDZ37" s="3"/>
      <c r="UEA37" s="3"/>
      <c r="UEB37" s="3"/>
      <c r="UEH37" s="3"/>
      <c r="UEI37" s="3"/>
      <c r="UEJ37" s="3"/>
      <c r="UEP37" s="3"/>
      <c r="UEQ37" s="3"/>
      <c r="UER37" s="3"/>
      <c r="UEX37" s="3"/>
      <c r="UEY37" s="3"/>
      <c r="UEZ37" s="3"/>
      <c r="UFF37" s="3"/>
      <c r="UFG37" s="3"/>
      <c r="UFH37" s="3"/>
      <c r="UFN37" s="3"/>
      <c r="UFO37" s="3"/>
      <c r="UFP37" s="3"/>
      <c r="UFV37" s="3"/>
      <c r="UFW37" s="3"/>
      <c r="UFX37" s="3"/>
      <c r="UGD37" s="3"/>
      <c r="UGE37" s="3"/>
      <c r="UGF37" s="3"/>
      <c r="UGL37" s="3"/>
      <c r="UGM37" s="3"/>
      <c r="UGN37" s="3"/>
      <c r="UGT37" s="3"/>
      <c r="UGU37" s="3"/>
      <c r="UGV37" s="3"/>
      <c r="UHB37" s="3"/>
      <c r="UHC37" s="3"/>
      <c r="UHD37" s="3"/>
      <c r="UHJ37" s="3"/>
      <c r="UHK37" s="3"/>
      <c r="UHL37" s="3"/>
      <c r="UHR37" s="3"/>
      <c r="UHS37" s="3"/>
      <c r="UHT37" s="3"/>
      <c r="UHZ37" s="3"/>
      <c r="UIA37" s="3"/>
      <c r="UIB37" s="3"/>
      <c r="UIH37" s="3"/>
      <c r="UII37" s="3"/>
      <c r="UIJ37" s="3"/>
      <c r="UIP37" s="3"/>
      <c r="UIQ37" s="3"/>
      <c r="UIR37" s="3"/>
      <c r="UIX37" s="3"/>
      <c r="UIY37" s="3"/>
      <c r="UIZ37" s="3"/>
      <c r="UJF37" s="3"/>
      <c r="UJG37" s="3"/>
      <c r="UJH37" s="3"/>
      <c r="UJN37" s="3"/>
      <c r="UJO37" s="3"/>
      <c r="UJP37" s="3"/>
      <c r="UJV37" s="3"/>
      <c r="UJW37" s="3"/>
      <c r="UJX37" s="3"/>
      <c r="UKD37" s="3"/>
      <c r="UKE37" s="3"/>
      <c r="UKF37" s="3"/>
      <c r="UKL37" s="3"/>
      <c r="UKM37" s="3"/>
      <c r="UKN37" s="3"/>
      <c r="UKT37" s="3"/>
      <c r="UKU37" s="3"/>
      <c r="UKV37" s="3"/>
      <c r="ULB37" s="3"/>
      <c r="ULC37" s="3"/>
      <c r="ULD37" s="3"/>
      <c r="ULJ37" s="3"/>
      <c r="ULK37" s="3"/>
      <c r="ULL37" s="3"/>
      <c r="ULR37" s="3"/>
      <c r="ULS37" s="3"/>
      <c r="ULT37" s="3"/>
      <c r="ULZ37" s="3"/>
      <c r="UMA37" s="3"/>
      <c r="UMB37" s="3"/>
      <c r="UMH37" s="3"/>
      <c r="UMI37" s="3"/>
      <c r="UMJ37" s="3"/>
      <c r="UMP37" s="3"/>
      <c r="UMQ37" s="3"/>
      <c r="UMR37" s="3"/>
      <c r="UMX37" s="3"/>
      <c r="UMY37" s="3"/>
      <c r="UMZ37" s="3"/>
      <c r="UNF37" s="3"/>
      <c r="UNG37" s="3"/>
      <c r="UNH37" s="3"/>
      <c r="UNN37" s="3"/>
      <c r="UNO37" s="3"/>
      <c r="UNP37" s="3"/>
      <c r="UNV37" s="3"/>
      <c r="UNW37" s="3"/>
      <c r="UNX37" s="3"/>
      <c r="UOD37" s="3"/>
      <c r="UOE37" s="3"/>
      <c r="UOF37" s="3"/>
      <c r="UOL37" s="3"/>
      <c r="UOM37" s="3"/>
      <c r="UON37" s="3"/>
      <c r="UOT37" s="3"/>
      <c r="UOU37" s="3"/>
      <c r="UOV37" s="3"/>
      <c r="UPB37" s="3"/>
      <c r="UPC37" s="3"/>
      <c r="UPD37" s="3"/>
      <c r="UPJ37" s="3"/>
      <c r="UPK37" s="3"/>
      <c r="UPL37" s="3"/>
      <c r="UPR37" s="3"/>
      <c r="UPS37" s="3"/>
      <c r="UPT37" s="3"/>
      <c r="UPZ37" s="3"/>
      <c r="UQA37" s="3"/>
      <c r="UQB37" s="3"/>
      <c r="UQH37" s="3"/>
      <c r="UQI37" s="3"/>
      <c r="UQJ37" s="3"/>
      <c r="UQP37" s="3"/>
      <c r="UQQ37" s="3"/>
      <c r="UQR37" s="3"/>
      <c r="UQX37" s="3"/>
      <c r="UQY37" s="3"/>
      <c r="UQZ37" s="3"/>
      <c r="URF37" s="3"/>
      <c r="URG37" s="3"/>
      <c r="URH37" s="3"/>
      <c r="URN37" s="3"/>
      <c r="URO37" s="3"/>
      <c r="URP37" s="3"/>
      <c r="URV37" s="3"/>
      <c r="URW37" s="3"/>
      <c r="URX37" s="3"/>
      <c r="USD37" s="3"/>
      <c r="USE37" s="3"/>
      <c r="USF37" s="3"/>
      <c r="USL37" s="3"/>
      <c r="USM37" s="3"/>
      <c r="USN37" s="3"/>
      <c r="UST37" s="3"/>
      <c r="USU37" s="3"/>
      <c r="USV37" s="3"/>
      <c r="UTB37" s="3"/>
      <c r="UTC37" s="3"/>
      <c r="UTD37" s="3"/>
      <c r="UTJ37" s="3"/>
      <c r="UTK37" s="3"/>
      <c r="UTL37" s="3"/>
      <c r="UTR37" s="3"/>
      <c r="UTS37" s="3"/>
      <c r="UTT37" s="3"/>
      <c r="UTZ37" s="3"/>
      <c r="UUA37" s="3"/>
      <c r="UUB37" s="3"/>
      <c r="UUH37" s="3"/>
      <c r="UUI37" s="3"/>
      <c r="UUJ37" s="3"/>
      <c r="UUP37" s="3"/>
      <c r="UUQ37" s="3"/>
      <c r="UUR37" s="3"/>
      <c r="UUX37" s="3"/>
      <c r="UUY37" s="3"/>
      <c r="UUZ37" s="3"/>
      <c r="UVF37" s="3"/>
      <c r="UVG37" s="3"/>
      <c r="UVH37" s="3"/>
      <c r="UVN37" s="3"/>
      <c r="UVO37" s="3"/>
      <c r="UVP37" s="3"/>
      <c r="UVV37" s="3"/>
      <c r="UVW37" s="3"/>
      <c r="UVX37" s="3"/>
      <c r="UWD37" s="3"/>
      <c r="UWE37" s="3"/>
      <c r="UWF37" s="3"/>
      <c r="UWL37" s="3"/>
      <c r="UWM37" s="3"/>
      <c r="UWN37" s="3"/>
      <c r="UWT37" s="3"/>
      <c r="UWU37" s="3"/>
      <c r="UWV37" s="3"/>
      <c r="UXB37" s="3"/>
      <c r="UXC37" s="3"/>
      <c r="UXD37" s="3"/>
      <c r="UXJ37" s="3"/>
      <c r="UXK37" s="3"/>
      <c r="UXL37" s="3"/>
      <c r="UXR37" s="3"/>
      <c r="UXS37" s="3"/>
      <c r="UXT37" s="3"/>
      <c r="UXZ37" s="3"/>
      <c r="UYA37" s="3"/>
      <c r="UYB37" s="3"/>
      <c r="UYH37" s="3"/>
      <c r="UYI37" s="3"/>
      <c r="UYJ37" s="3"/>
      <c r="UYP37" s="3"/>
      <c r="UYQ37" s="3"/>
      <c r="UYR37" s="3"/>
      <c r="UYX37" s="3"/>
      <c r="UYY37" s="3"/>
      <c r="UYZ37" s="3"/>
      <c r="UZF37" s="3"/>
      <c r="UZG37" s="3"/>
      <c r="UZH37" s="3"/>
      <c r="UZN37" s="3"/>
      <c r="UZO37" s="3"/>
      <c r="UZP37" s="3"/>
      <c r="UZV37" s="3"/>
      <c r="UZW37" s="3"/>
      <c r="UZX37" s="3"/>
      <c r="VAD37" s="3"/>
      <c r="VAE37" s="3"/>
      <c r="VAF37" s="3"/>
      <c r="VAL37" s="3"/>
      <c r="VAM37" s="3"/>
      <c r="VAN37" s="3"/>
      <c r="VAT37" s="3"/>
      <c r="VAU37" s="3"/>
      <c r="VAV37" s="3"/>
      <c r="VBB37" s="3"/>
      <c r="VBC37" s="3"/>
      <c r="VBD37" s="3"/>
      <c r="VBJ37" s="3"/>
      <c r="VBK37" s="3"/>
      <c r="VBL37" s="3"/>
      <c r="VBR37" s="3"/>
      <c r="VBS37" s="3"/>
      <c r="VBT37" s="3"/>
      <c r="VBZ37" s="3"/>
      <c r="VCA37" s="3"/>
      <c r="VCB37" s="3"/>
      <c r="VCH37" s="3"/>
      <c r="VCI37" s="3"/>
      <c r="VCJ37" s="3"/>
      <c r="VCP37" s="3"/>
      <c r="VCQ37" s="3"/>
      <c r="VCR37" s="3"/>
      <c r="VCX37" s="3"/>
      <c r="VCY37" s="3"/>
      <c r="VCZ37" s="3"/>
      <c r="VDF37" s="3"/>
      <c r="VDG37" s="3"/>
      <c r="VDH37" s="3"/>
      <c r="VDN37" s="3"/>
      <c r="VDO37" s="3"/>
      <c r="VDP37" s="3"/>
      <c r="VDV37" s="3"/>
      <c r="VDW37" s="3"/>
      <c r="VDX37" s="3"/>
      <c r="VED37" s="3"/>
      <c r="VEE37" s="3"/>
      <c r="VEF37" s="3"/>
      <c r="VEL37" s="3"/>
      <c r="VEM37" s="3"/>
      <c r="VEN37" s="3"/>
      <c r="VET37" s="3"/>
      <c r="VEU37" s="3"/>
      <c r="VEV37" s="3"/>
      <c r="VFB37" s="3"/>
      <c r="VFC37" s="3"/>
      <c r="VFD37" s="3"/>
      <c r="VFJ37" s="3"/>
      <c r="VFK37" s="3"/>
      <c r="VFL37" s="3"/>
      <c r="VFR37" s="3"/>
      <c r="VFS37" s="3"/>
      <c r="VFT37" s="3"/>
      <c r="VFZ37" s="3"/>
      <c r="VGA37" s="3"/>
      <c r="VGB37" s="3"/>
      <c r="VGH37" s="3"/>
      <c r="VGI37" s="3"/>
      <c r="VGJ37" s="3"/>
      <c r="VGP37" s="3"/>
      <c r="VGQ37" s="3"/>
      <c r="VGR37" s="3"/>
      <c r="VGX37" s="3"/>
      <c r="VGY37" s="3"/>
      <c r="VGZ37" s="3"/>
      <c r="VHF37" s="3"/>
      <c r="VHG37" s="3"/>
      <c r="VHH37" s="3"/>
      <c r="VHN37" s="3"/>
      <c r="VHO37" s="3"/>
      <c r="VHP37" s="3"/>
      <c r="VHV37" s="3"/>
      <c r="VHW37" s="3"/>
      <c r="VHX37" s="3"/>
      <c r="VID37" s="3"/>
      <c r="VIE37" s="3"/>
      <c r="VIF37" s="3"/>
      <c r="VIL37" s="3"/>
      <c r="VIM37" s="3"/>
      <c r="VIN37" s="3"/>
      <c r="VIT37" s="3"/>
      <c r="VIU37" s="3"/>
      <c r="VIV37" s="3"/>
      <c r="VJB37" s="3"/>
      <c r="VJC37" s="3"/>
      <c r="VJD37" s="3"/>
      <c r="VJJ37" s="3"/>
      <c r="VJK37" s="3"/>
      <c r="VJL37" s="3"/>
      <c r="VJR37" s="3"/>
      <c r="VJS37" s="3"/>
      <c r="VJT37" s="3"/>
      <c r="VJZ37" s="3"/>
      <c r="VKA37" s="3"/>
      <c r="VKB37" s="3"/>
      <c r="VKH37" s="3"/>
      <c r="VKI37" s="3"/>
      <c r="VKJ37" s="3"/>
      <c r="VKP37" s="3"/>
      <c r="VKQ37" s="3"/>
      <c r="VKR37" s="3"/>
      <c r="VKX37" s="3"/>
      <c r="VKY37" s="3"/>
      <c r="VKZ37" s="3"/>
      <c r="VLF37" s="3"/>
      <c r="VLG37" s="3"/>
      <c r="VLH37" s="3"/>
      <c r="VLN37" s="3"/>
      <c r="VLO37" s="3"/>
      <c r="VLP37" s="3"/>
      <c r="VLV37" s="3"/>
      <c r="VLW37" s="3"/>
      <c r="VLX37" s="3"/>
      <c r="VMD37" s="3"/>
      <c r="VME37" s="3"/>
      <c r="VMF37" s="3"/>
      <c r="VML37" s="3"/>
      <c r="VMM37" s="3"/>
      <c r="VMN37" s="3"/>
      <c r="VMT37" s="3"/>
      <c r="VMU37" s="3"/>
      <c r="VMV37" s="3"/>
      <c r="VNB37" s="3"/>
      <c r="VNC37" s="3"/>
      <c r="VND37" s="3"/>
      <c r="VNJ37" s="3"/>
      <c r="VNK37" s="3"/>
      <c r="VNL37" s="3"/>
      <c r="VNR37" s="3"/>
      <c r="VNS37" s="3"/>
      <c r="VNT37" s="3"/>
      <c r="VNZ37" s="3"/>
      <c r="VOA37" s="3"/>
      <c r="VOB37" s="3"/>
      <c r="VOH37" s="3"/>
      <c r="VOI37" s="3"/>
      <c r="VOJ37" s="3"/>
      <c r="VOP37" s="3"/>
      <c r="VOQ37" s="3"/>
      <c r="VOR37" s="3"/>
      <c r="VOX37" s="3"/>
      <c r="VOY37" s="3"/>
      <c r="VOZ37" s="3"/>
      <c r="VPF37" s="3"/>
      <c r="VPG37" s="3"/>
      <c r="VPH37" s="3"/>
      <c r="VPN37" s="3"/>
      <c r="VPO37" s="3"/>
      <c r="VPP37" s="3"/>
      <c r="VPV37" s="3"/>
      <c r="VPW37" s="3"/>
      <c r="VPX37" s="3"/>
      <c r="VQD37" s="3"/>
      <c r="VQE37" s="3"/>
      <c r="VQF37" s="3"/>
      <c r="VQL37" s="3"/>
      <c r="VQM37" s="3"/>
      <c r="VQN37" s="3"/>
      <c r="VQT37" s="3"/>
      <c r="VQU37" s="3"/>
      <c r="VQV37" s="3"/>
      <c r="VRB37" s="3"/>
      <c r="VRC37" s="3"/>
      <c r="VRD37" s="3"/>
      <c r="VRJ37" s="3"/>
      <c r="VRK37" s="3"/>
      <c r="VRL37" s="3"/>
      <c r="VRR37" s="3"/>
      <c r="VRS37" s="3"/>
      <c r="VRT37" s="3"/>
      <c r="VRZ37" s="3"/>
      <c r="VSA37" s="3"/>
      <c r="VSB37" s="3"/>
      <c r="VSH37" s="3"/>
      <c r="VSI37" s="3"/>
      <c r="VSJ37" s="3"/>
      <c r="VSP37" s="3"/>
      <c r="VSQ37" s="3"/>
      <c r="VSR37" s="3"/>
      <c r="VSX37" s="3"/>
      <c r="VSY37" s="3"/>
      <c r="VSZ37" s="3"/>
      <c r="VTF37" s="3"/>
      <c r="VTG37" s="3"/>
      <c r="VTH37" s="3"/>
      <c r="VTN37" s="3"/>
      <c r="VTO37" s="3"/>
      <c r="VTP37" s="3"/>
      <c r="VTV37" s="3"/>
      <c r="VTW37" s="3"/>
      <c r="VTX37" s="3"/>
      <c r="VUD37" s="3"/>
      <c r="VUE37" s="3"/>
      <c r="VUF37" s="3"/>
      <c r="VUL37" s="3"/>
      <c r="VUM37" s="3"/>
      <c r="VUN37" s="3"/>
      <c r="VUT37" s="3"/>
      <c r="VUU37" s="3"/>
      <c r="VUV37" s="3"/>
      <c r="VVB37" s="3"/>
      <c r="VVC37" s="3"/>
      <c r="VVD37" s="3"/>
      <c r="VVJ37" s="3"/>
      <c r="VVK37" s="3"/>
      <c r="VVL37" s="3"/>
      <c r="VVR37" s="3"/>
      <c r="VVS37" s="3"/>
      <c r="VVT37" s="3"/>
      <c r="VVZ37" s="3"/>
      <c r="VWA37" s="3"/>
      <c r="VWB37" s="3"/>
      <c r="VWH37" s="3"/>
      <c r="VWI37" s="3"/>
      <c r="VWJ37" s="3"/>
      <c r="VWP37" s="3"/>
      <c r="VWQ37" s="3"/>
      <c r="VWR37" s="3"/>
      <c r="VWX37" s="3"/>
      <c r="VWY37" s="3"/>
      <c r="VWZ37" s="3"/>
      <c r="VXF37" s="3"/>
      <c r="VXG37" s="3"/>
      <c r="VXH37" s="3"/>
      <c r="VXN37" s="3"/>
      <c r="VXO37" s="3"/>
      <c r="VXP37" s="3"/>
      <c r="VXV37" s="3"/>
      <c r="VXW37" s="3"/>
      <c r="VXX37" s="3"/>
      <c r="VYD37" s="3"/>
      <c r="VYE37" s="3"/>
      <c r="VYF37" s="3"/>
      <c r="VYL37" s="3"/>
      <c r="VYM37" s="3"/>
      <c r="VYN37" s="3"/>
      <c r="VYT37" s="3"/>
      <c r="VYU37" s="3"/>
      <c r="VYV37" s="3"/>
      <c r="VZB37" s="3"/>
      <c r="VZC37" s="3"/>
      <c r="VZD37" s="3"/>
      <c r="VZJ37" s="3"/>
      <c r="VZK37" s="3"/>
      <c r="VZL37" s="3"/>
      <c r="VZR37" s="3"/>
      <c r="VZS37" s="3"/>
      <c r="VZT37" s="3"/>
      <c r="VZZ37" s="3"/>
      <c r="WAA37" s="3"/>
      <c r="WAB37" s="3"/>
      <c r="WAH37" s="3"/>
      <c r="WAI37" s="3"/>
      <c r="WAJ37" s="3"/>
      <c r="WAP37" s="3"/>
      <c r="WAQ37" s="3"/>
      <c r="WAR37" s="3"/>
      <c r="WAX37" s="3"/>
      <c r="WAY37" s="3"/>
      <c r="WAZ37" s="3"/>
      <c r="WBF37" s="3"/>
      <c r="WBG37" s="3"/>
      <c r="WBH37" s="3"/>
      <c r="WBN37" s="3"/>
      <c r="WBO37" s="3"/>
      <c r="WBP37" s="3"/>
      <c r="WBV37" s="3"/>
      <c r="WBW37" s="3"/>
      <c r="WBX37" s="3"/>
      <c r="WCD37" s="3"/>
      <c r="WCE37" s="3"/>
      <c r="WCF37" s="3"/>
      <c r="WCL37" s="3"/>
      <c r="WCM37" s="3"/>
      <c r="WCN37" s="3"/>
      <c r="WCT37" s="3"/>
      <c r="WCU37" s="3"/>
      <c r="WCV37" s="3"/>
      <c r="WDB37" s="3"/>
      <c r="WDC37" s="3"/>
      <c r="WDD37" s="3"/>
      <c r="WDJ37" s="3"/>
      <c r="WDK37" s="3"/>
      <c r="WDL37" s="3"/>
      <c r="WDR37" s="3"/>
      <c r="WDS37" s="3"/>
      <c r="WDT37" s="3"/>
      <c r="WDZ37" s="3"/>
      <c r="WEA37" s="3"/>
      <c r="WEB37" s="3"/>
      <c r="WEH37" s="3"/>
      <c r="WEI37" s="3"/>
      <c r="WEJ37" s="3"/>
      <c r="WEP37" s="3"/>
      <c r="WEQ37" s="3"/>
      <c r="WER37" s="3"/>
      <c r="WEX37" s="3"/>
      <c r="WEY37" s="3"/>
      <c r="WEZ37" s="3"/>
      <c r="WFF37" s="3"/>
      <c r="WFG37" s="3"/>
      <c r="WFH37" s="3"/>
      <c r="WFN37" s="3"/>
      <c r="WFO37" s="3"/>
      <c r="WFP37" s="3"/>
      <c r="WFV37" s="3"/>
      <c r="WFW37" s="3"/>
      <c r="WFX37" s="3"/>
      <c r="WGD37" s="3"/>
      <c r="WGE37" s="3"/>
      <c r="WGF37" s="3"/>
      <c r="WGL37" s="3"/>
      <c r="WGM37" s="3"/>
      <c r="WGN37" s="3"/>
      <c r="WGT37" s="3"/>
      <c r="WGU37" s="3"/>
      <c r="WGV37" s="3"/>
      <c r="WHB37" s="3"/>
      <c r="WHC37" s="3"/>
      <c r="WHD37" s="3"/>
      <c r="WHJ37" s="3"/>
      <c r="WHK37" s="3"/>
      <c r="WHL37" s="3"/>
      <c r="WHR37" s="3"/>
      <c r="WHS37" s="3"/>
      <c r="WHT37" s="3"/>
      <c r="WHZ37" s="3"/>
      <c r="WIA37" s="3"/>
      <c r="WIB37" s="3"/>
      <c r="WIH37" s="3"/>
      <c r="WII37" s="3"/>
      <c r="WIJ37" s="3"/>
      <c r="WIP37" s="3"/>
      <c r="WIQ37" s="3"/>
      <c r="WIR37" s="3"/>
      <c r="WIX37" s="3"/>
      <c r="WIY37" s="3"/>
      <c r="WIZ37" s="3"/>
      <c r="WJF37" s="3"/>
      <c r="WJG37" s="3"/>
      <c r="WJH37" s="3"/>
      <c r="WJN37" s="3"/>
      <c r="WJO37" s="3"/>
      <c r="WJP37" s="3"/>
      <c r="WJV37" s="3"/>
      <c r="WJW37" s="3"/>
      <c r="WJX37" s="3"/>
      <c r="WKD37" s="3"/>
      <c r="WKE37" s="3"/>
      <c r="WKF37" s="3"/>
      <c r="WKL37" s="3"/>
      <c r="WKM37" s="3"/>
      <c r="WKN37" s="3"/>
      <c r="WKT37" s="3"/>
      <c r="WKU37" s="3"/>
      <c r="WKV37" s="3"/>
      <c r="WLB37" s="3"/>
      <c r="WLC37" s="3"/>
      <c r="WLD37" s="3"/>
      <c r="WLJ37" s="3"/>
      <c r="WLK37" s="3"/>
      <c r="WLL37" s="3"/>
      <c r="WLR37" s="3"/>
      <c r="WLS37" s="3"/>
      <c r="WLT37" s="3"/>
      <c r="WLZ37" s="3"/>
      <c r="WMA37" s="3"/>
      <c r="WMB37" s="3"/>
      <c r="WMH37" s="3"/>
      <c r="WMI37" s="3"/>
      <c r="WMJ37" s="3"/>
      <c r="WMP37" s="3"/>
      <c r="WMQ37" s="3"/>
      <c r="WMR37" s="3"/>
      <c r="WMX37" s="3"/>
      <c r="WMY37" s="3"/>
      <c r="WMZ37" s="3"/>
      <c r="WNF37" s="3"/>
      <c r="WNG37" s="3"/>
      <c r="WNH37" s="3"/>
      <c r="WNN37" s="3"/>
      <c r="WNO37" s="3"/>
      <c r="WNP37" s="3"/>
      <c r="WNV37" s="3"/>
      <c r="WNW37" s="3"/>
      <c r="WNX37" s="3"/>
      <c r="WOD37" s="3"/>
      <c r="WOE37" s="3"/>
      <c r="WOF37" s="3"/>
      <c r="WOL37" s="3"/>
      <c r="WOM37" s="3"/>
      <c r="WON37" s="3"/>
      <c r="WOT37" s="3"/>
      <c r="WOU37" s="3"/>
      <c r="WOV37" s="3"/>
      <c r="WPB37" s="3"/>
      <c r="WPC37" s="3"/>
      <c r="WPD37" s="3"/>
      <c r="WPJ37" s="3"/>
      <c r="WPK37" s="3"/>
      <c r="WPL37" s="3"/>
      <c r="WPR37" s="3"/>
      <c r="WPS37" s="3"/>
      <c r="WPT37" s="3"/>
      <c r="WPZ37" s="3"/>
      <c r="WQA37" s="3"/>
      <c r="WQB37" s="3"/>
      <c r="WQH37" s="3"/>
      <c r="WQI37" s="3"/>
      <c r="WQJ37" s="3"/>
      <c r="WQP37" s="3"/>
      <c r="WQQ37" s="3"/>
      <c r="WQR37" s="3"/>
      <c r="WQX37" s="3"/>
      <c r="WQY37" s="3"/>
      <c r="WQZ37" s="3"/>
      <c r="WRF37" s="3"/>
      <c r="WRG37" s="3"/>
      <c r="WRH37" s="3"/>
      <c r="WRN37" s="3"/>
      <c r="WRO37" s="3"/>
      <c r="WRP37" s="3"/>
      <c r="WRV37" s="3"/>
      <c r="WRW37" s="3"/>
      <c r="WRX37" s="3"/>
      <c r="WSD37" s="3"/>
      <c r="WSE37" s="3"/>
      <c r="WSF37" s="3"/>
      <c r="WSL37" s="3"/>
      <c r="WSM37" s="3"/>
      <c r="WSN37" s="3"/>
      <c r="WST37" s="3"/>
      <c r="WSU37" s="3"/>
      <c r="WSV37" s="3"/>
      <c r="WTB37" s="3"/>
      <c r="WTC37" s="3"/>
      <c r="WTD37" s="3"/>
      <c r="WTJ37" s="3"/>
      <c r="WTK37" s="3"/>
      <c r="WTL37" s="3"/>
      <c r="WTR37" s="3"/>
      <c r="WTS37" s="3"/>
      <c r="WTT37" s="3"/>
      <c r="WTZ37" s="3"/>
      <c r="WUA37" s="3"/>
      <c r="WUB37" s="3"/>
      <c r="WUH37" s="3"/>
      <c r="WUI37" s="3"/>
      <c r="WUJ37" s="3"/>
      <c r="WUP37" s="3"/>
      <c r="WUQ37" s="3"/>
      <c r="WUR37" s="3"/>
      <c r="WUX37" s="3"/>
      <c r="WUY37" s="3"/>
      <c r="WUZ37" s="3"/>
      <c r="WVF37" s="3"/>
      <c r="WVG37" s="3"/>
      <c r="WVH37" s="3"/>
      <c r="WVN37" s="3"/>
      <c r="WVO37" s="3"/>
      <c r="WVP37" s="3"/>
      <c r="WVV37" s="3"/>
      <c r="WVW37" s="3"/>
      <c r="WVX37" s="3"/>
      <c r="WWD37" s="3"/>
      <c r="WWE37" s="3"/>
      <c r="WWF37" s="3"/>
      <c r="WWL37" s="3"/>
      <c r="WWM37" s="3"/>
      <c r="WWN37" s="3"/>
      <c r="WWT37" s="3"/>
      <c r="WWU37" s="3"/>
      <c r="WWV37" s="3"/>
      <c r="WXB37" s="3"/>
      <c r="WXC37" s="3"/>
      <c r="WXD37" s="3"/>
      <c r="WXJ37" s="3"/>
      <c r="WXK37" s="3"/>
      <c r="WXL37" s="3"/>
      <c r="WXR37" s="3"/>
      <c r="WXS37" s="3"/>
      <c r="WXT37" s="3"/>
      <c r="WXZ37" s="3"/>
      <c r="WYA37" s="3"/>
      <c r="WYB37" s="3"/>
      <c r="WYH37" s="3"/>
      <c r="WYI37" s="3"/>
      <c r="WYJ37" s="3"/>
      <c r="WYP37" s="3"/>
      <c r="WYQ37" s="3"/>
      <c r="WYR37" s="3"/>
      <c r="WYX37" s="3"/>
      <c r="WYY37" s="3"/>
      <c r="WYZ37" s="3"/>
      <c r="WZF37" s="3"/>
      <c r="WZG37" s="3"/>
      <c r="WZH37" s="3"/>
      <c r="WZN37" s="3"/>
      <c r="WZO37" s="3"/>
      <c r="WZP37" s="3"/>
      <c r="WZV37" s="3"/>
      <c r="WZW37" s="3"/>
      <c r="WZX37" s="3"/>
      <c r="XAD37" s="3"/>
      <c r="XAE37" s="3"/>
      <c r="XAF37" s="3"/>
      <c r="XAL37" s="3"/>
      <c r="XAM37" s="3"/>
      <c r="XAN37" s="3"/>
      <c r="XAT37" s="3"/>
      <c r="XAU37" s="3"/>
      <c r="XAV37" s="3"/>
      <c r="XBB37" s="3"/>
      <c r="XBC37" s="3"/>
      <c r="XBD37" s="3"/>
      <c r="XBJ37" s="3"/>
      <c r="XBK37" s="3"/>
      <c r="XBL37" s="3"/>
      <c r="XBR37" s="3"/>
      <c r="XBS37" s="3"/>
      <c r="XBT37" s="3"/>
      <c r="XBZ37" s="3"/>
      <c r="XCA37" s="3"/>
      <c r="XCB37" s="3"/>
      <c r="XCH37" s="3"/>
      <c r="XCI37" s="3"/>
      <c r="XCJ37" s="3"/>
      <c r="XCP37" s="3"/>
      <c r="XCQ37" s="3"/>
      <c r="XCR37" s="3"/>
      <c r="XCX37" s="3"/>
      <c r="XCY37" s="3"/>
      <c r="XCZ37" s="3"/>
      <c r="XDF37" s="3"/>
      <c r="XDG37" s="3"/>
      <c r="XDH37" s="3"/>
      <c r="XDN37" s="3"/>
      <c r="XDO37" s="3"/>
      <c r="XDP37" s="3"/>
      <c r="XDV37" s="3"/>
      <c r="XDW37" s="3"/>
      <c r="XDX37" s="3"/>
      <c r="XED37" s="3"/>
      <c r="XEE37" s="3"/>
      <c r="XEF37" s="3"/>
      <c r="XEL37" s="3"/>
      <c r="XEM37" s="3"/>
      <c r="XEN37" s="3"/>
      <c r="XET37" s="3"/>
      <c r="XEU37" s="3"/>
      <c r="XEV37" s="3"/>
    </row>
    <row r="38" spans="1:1024 1030:2048 2054:3072 3078:4096 4102:5120 5126:6144 6150:7168 7174:8192 8198:9216 9222:10240 10246:11264 11270:12288 12294:13312 13318:14336 14342:15360 15366:16376" x14ac:dyDescent="0.25">
      <c r="A38">
        <v>1</v>
      </c>
      <c r="B38" t="s">
        <v>75</v>
      </c>
      <c r="C38">
        <v>2171</v>
      </c>
      <c r="D38" t="s">
        <v>76</v>
      </c>
      <c r="E38">
        <v>2163</v>
      </c>
      <c r="F38">
        <v>2660</v>
      </c>
      <c r="G38" s="3">
        <v>42689</v>
      </c>
      <c r="H38" s="5" t="s">
        <v>36</v>
      </c>
      <c r="K38">
        <f t="shared" ref="K38:K97" si="2">F38-C38</f>
        <v>489</v>
      </c>
    </row>
    <row r="39" spans="1:1024 1030:2048 2054:3072 3078:4096 4102:5120 5126:6144 6150:7168 7174:8192 8198:9216 9222:10240 10246:11264 11270:12288 12294:13312 13318:14336 14342:15360 15366:16376" x14ac:dyDescent="0.25">
      <c r="A39">
        <v>2</v>
      </c>
      <c r="B39" t="s">
        <v>77</v>
      </c>
      <c r="C39">
        <v>70</v>
      </c>
      <c r="D39" t="s">
        <v>78</v>
      </c>
      <c r="E39">
        <v>60</v>
      </c>
      <c r="F39">
        <v>560</v>
      </c>
      <c r="G39" s="3">
        <v>42695</v>
      </c>
      <c r="H39" s="5" t="s">
        <v>36</v>
      </c>
      <c r="K39">
        <f t="shared" si="2"/>
        <v>490</v>
      </c>
    </row>
    <row r="40" spans="1:1024 1030:2048 2054:3072 3078:4096 4102:5120 5126:6144 6150:7168 7174:8192 8198:9216 9222:10240 10246:11264 11270:12288 12294:13312 13318:14336 14342:15360 15366:16376" x14ac:dyDescent="0.25">
      <c r="A40">
        <v>3</v>
      </c>
      <c r="B40" t="s">
        <v>79</v>
      </c>
      <c r="C40">
        <v>1685</v>
      </c>
      <c r="D40" t="s">
        <v>80</v>
      </c>
      <c r="E40">
        <v>1730</v>
      </c>
      <c r="F40">
        <v>2175</v>
      </c>
      <c r="G40" s="3">
        <v>42695</v>
      </c>
      <c r="H40" s="5" t="s">
        <v>36</v>
      </c>
      <c r="K40">
        <f t="shared" si="2"/>
        <v>490</v>
      </c>
    </row>
    <row r="41" spans="1:1024 1030:2048 2054:3072 3078:4096 4102:5120 5126:6144 6150:7168 7174:8192 8198:9216 9222:10240 10246:11264 11270:12288 12294:13312 13318:14336 14342:15360 15366:16376" x14ac:dyDescent="0.25">
      <c r="A41">
        <v>4</v>
      </c>
      <c r="B41" t="s">
        <v>81</v>
      </c>
      <c r="C41">
        <v>206</v>
      </c>
      <c r="D41" t="s">
        <v>82</v>
      </c>
      <c r="E41">
        <v>178</v>
      </c>
      <c r="F41">
        <v>696</v>
      </c>
      <c r="G41" s="3">
        <v>42695</v>
      </c>
      <c r="H41" s="5" t="s">
        <v>36</v>
      </c>
      <c r="K41">
        <f t="shared" si="2"/>
        <v>490</v>
      </c>
    </row>
    <row r="42" spans="1:1024 1030:2048 2054:3072 3078:4096 4102:5120 5126:6144 6150:7168 7174:8192 8198:9216 9222:10240 10246:11264 11270:12288 12294:13312 13318:14336 14342:15360 15366:16376" x14ac:dyDescent="0.25">
      <c r="A42">
        <v>5</v>
      </c>
      <c r="B42" t="s">
        <v>83</v>
      </c>
      <c r="C42">
        <v>1373</v>
      </c>
      <c r="D42" t="s">
        <v>84</v>
      </c>
      <c r="E42">
        <v>1384</v>
      </c>
      <c r="F42">
        <v>1853</v>
      </c>
      <c r="G42" s="3">
        <v>42695</v>
      </c>
      <c r="H42" s="5" t="s">
        <v>36</v>
      </c>
      <c r="I42" t="s">
        <v>125</v>
      </c>
      <c r="K42">
        <f t="shared" si="2"/>
        <v>480</v>
      </c>
    </row>
    <row r="43" spans="1:1024 1030:2048 2054:3072 3078:4096 4102:5120 5126:6144 6150:7168 7174:8192 8198:9216 9222:10240 10246:11264 11270:12288 12294:13312 13318:14336 14342:15360 15366:16376" x14ac:dyDescent="0.25">
      <c r="A43">
        <v>6</v>
      </c>
      <c r="B43" t="s">
        <v>85</v>
      </c>
      <c r="C43">
        <v>3071</v>
      </c>
      <c r="D43" t="s">
        <v>86</v>
      </c>
      <c r="E43">
        <v>3087</v>
      </c>
      <c r="F43">
        <v>64</v>
      </c>
      <c r="G43" s="3">
        <v>42696</v>
      </c>
      <c r="H43" s="5" t="s">
        <v>36</v>
      </c>
      <c r="K43">
        <f t="shared" si="2"/>
        <v>-3007</v>
      </c>
    </row>
    <row r="44" spans="1:1024 1030:2048 2054:3072 3078:4096 4102:5120 5126:6144 6150:7168 7174:8192 8198:9216 9222:10240 10246:11264 11270:12288 12294:13312 13318:14336 14342:15360 15366:16376" x14ac:dyDescent="0.25">
      <c r="A44">
        <v>7</v>
      </c>
      <c r="B44" t="s">
        <v>87</v>
      </c>
      <c r="C44">
        <v>3370</v>
      </c>
      <c r="D44" t="s">
        <v>88</v>
      </c>
      <c r="E44">
        <v>3388</v>
      </c>
      <c r="F44">
        <v>360</v>
      </c>
      <c r="G44" s="3">
        <v>42696</v>
      </c>
      <c r="H44" s="5" t="s">
        <v>36</v>
      </c>
      <c r="K44">
        <f t="shared" si="2"/>
        <v>-3010</v>
      </c>
    </row>
    <row r="45" spans="1:1024 1030:2048 2054:3072 3078:4096 4102:5120 5126:6144 6150:7168 7174:8192 8198:9216 9222:10240 10246:11264 11270:12288 12294:13312 13318:14336 14342:15360 15366:16376" x14ac:dyDescent="0.25">
      <c r="A45">
        <v>8</v>
      </c>
      <c r="B45" t="s">
        <v>89</v>
      </c>
      <c r="C45">
        <v>88</v>
      </c>
      <c r="D45" t="s">
        <v>90</v>
      </c>
      <c r="E45">
        <v>76</v>
      </c>
      <c r="F45">
        <v>567</v>
      </c>
      <c r="G45" s="3">
        <v>42698</v>
      </c>
      <c r="H45" s="5" t="s">
        <v>36</v>
      </c>
      <c r="K45">
        <f t="shared" si="2"/>
        <v>479</v>
      </c>
    </row>
    <row r="46" spans="1:1024 1030:2048 2054:3072 3078:4096 4102:5120 5126:6144 6150:7168 7174:8192 8198:9216 9222:10240 10246:11264 11270:12288 12294:13312 13318:14336 14342:15360 15366:16376" x14ac:dyDescent="0.25">
      <c r="A46">
        <v>9</v>
      </c>
      <c r="B46" t="s">
        <v>91</v>
      </c>
      <c r="C46">
        <v>87</v>
      </c>
      <c r="D46" t="s">
        <v>92</v>
      </c>
      <c r="E46">
        <v>58</v>
      </c>
      <c r="F46">
        <v>568</v>
      </c>
      <c r="G46" s="3">
        <v>42698</v>
      </c>
      <c r="H46" s="5" t="s">
        <v>36</v>
      </c>
      <c r="K46">
        <f t="shared" si="2"/>
        <v>481</v>
      </c>
    </row>
    <row r="47" spans="1:1024 1030:2048 2054:3072 3078:4096 4102:5120 5126:6144 6150:7168 7174:8192 8198:9216 9222:10240 10246:11264 11270:12288 12294:13312 13318:14336 14342:15360 15366:16376" x14ac:dyDescent="0.25">
      <c r="A47">
        <v>10</v>
      </c>
      <c r="B47" t="s">
        <v>93</v>
      </c>
      <c r="C47">
        <v>1081</v>
      </c>
      <c r="D47" t="s">
        <v>94</v>
      </c>
      <c r="E47">
        <v>1107</v>
      </c>
      <c r="F47">
        <v>1560</v>
      </c>
      <c r="G47" s="3">
        <v>42702</v>
      </c>
      <c r="H47" s="5" t="s">
        <v>36</v>
      </c>
      <c r="I47">
        <v>2200</v>
      </c>
      <c r="K47">
        <f t="shared" si="2"/>
        <v>479</v>
      </c>
    </row>
    <row r="48" spans="1:1024 1030:2048 2054:3072 3078:4096 4102:5120 5126:6144 6150:7168 7174:8192 8198:9216 9222:10240 10246:11264 11270:12288 12294:13312 13318:14336 14342:15360 15366:16376" x14ac:dyDescent="0.25">
      <c r="A48">
        <v>11</v>
      </c>
      <c r="B48" t="s">
        <v>95</v>
      </c>
      <c r="C48">
        <v>3344</v>
      </c>
      <c r="D48" t="s">
        <v>96</v>
      </c>
      <c r="E48">
        <v>3354</v>
      </c>
      <c r="F48">
        <v>336</v>
      </c>
      <c r="G48" s="3">
        <v>42702</v>
      </c>
      <c r="H48" s="5" t="s">
        <v>36</v>
      </c>
      <c r="I48">
        <v>900</v>
      </c>
      <c r="K48">
        <f t="shared" si="2"/>
        <v>-3008</v>
      </c>
    </row>
    <row r="49" spans="1:11" x14ac:dyDescent="0.25">
      <c r="A49">
        <v>12</v>
      </c>
      <c r="B49" t="s">
        <v>97</v>
      </c>
      <c r="C49">
        <v>3366</v>
      </c>
      <c r="D49" t="s">
        <v>98</v>
      </c>
      <c r="E49">
        <v>3373</v>
      </c>
      <c r="F49">
        <v>348</v>
      </c>
      <c r="G49" s="3">
        <v>42704</v>
      </c>
      <c r="H49" s="5" t="s">
        <v>36</v>
      </c>
      <c r="K49">
        <f t="shared" si="2"/>
        <v>-3018</v>
      </c>
    </row>
    <row r="50" spans="1:11" x14ac:dyDescent="0.25">
      <c r="A50">
        <v>13</v>
      </c>
      <c r="B50" t="s">
        <v>99</v>
      </c>
      <c r="C50">
        <v>1152</v>
      </c>
      <c r="D50" t="s">
        <v>100</v>
      </c>
      <c r="E50">
        <v>1178</v>
      </c>
      <c r="F50">
        <v>1622</v>
      </c>
      <c r="G50" s="3">
        <v>42704</v>
      </c>
      <c r="H50" s="5" t="s">
        <v>36</v>
      </c>
      <c r="K50">
        <f t="shared" si="2"/>
        <v>470</v>
      </c>
    </row>
    <row r="52" spans="1:11" x14ac:dyDescent="0.25">
      <c r="B52" s="6" t="s">
        <v>103</v>
      </c>
    </row>
    <row r="53" spans="1:11" x14ac:dyDescent="0.25">
      <c r="B53" s="12" t="s">
        <v>0</v>
      </c>
      <c r="C53" t="s">
        <v>12</v>
      </c>
      <c r="D53" t="s">
        <v>1</v>
      </c>
      <c r="E53" t="s">
        <v>13</v>
      </c>
      <c r="F53" t="s">
        <v>14</v>
      </c>
      <c r="G53" t="s">
        <v>5</v>
      </c>
      <c r="H53" t="s">
        <v>37</v>
      </c>
      <c r="I53" s="5"/>
    </row>
    <row r="54" spans="1:11" x14ac:dyDescent="0.25">
      <c r="A54">
        <v>1</v>
      </c>
      <c r="B54" t="s">
        <v>104</v>
      </c>
      <c r="C54">
        <v>1296</v>
      </c>
      <c r="D54" t="s">
        <v>114</v>
      </c>
      <c r="E54">
        <v>1324</v>
      </c>
      <c r="F54" t="s">
        <v>124</v>
      </c>
      <c r="G54" s="3">
        <v>42690</v>
      </c>
      <c r="H54" s="5" t="s">
        <v>36</v>
      </c>
    </row>
    <row r="55" spans="1:11" x14ac:dyDescent="0.25">
      <c r="A55">
        <v>2</v>
      </c>
      <c r="B55" t="s">
        <v>105</v>
      </c>
      <c r="C55">
        <v>246</v>
      </c>
      <c r="D55" t="s">
        <v>115</v>
      </c>
      <c r="E55">
        <v>223</v>
      </c>
      <c r="F55" t="s">
        <v>124</v>
      </c>
      <c r="G55" s="3">
        <v>42691</v>
      </c>
      <c r="H55" s="5" t="s">
        <v>36</v>
      </c>
    </row>
    <row r="56" spans="1:11" x14ac:dyDescent="0.25">
      <c r="A56">
        <v>3</v>
      </c>
      <c r="B56" t="s">
        <v>106</v>
      </c>
      <c r="C56">
        <v>267</v>
      </c>
      <c r="D56" t="s">
        <v>116</v>
      </c>
      <c r="E56">
        <v>250</v>
      </c>
      <c r="F56" t="s">
        <v>124</v>
      </c>
      <c r="G56" s="3">
        <v>42691</v>
      </c>
      <c r="H56" s="5" t="s">
        <v>36</v>
      </c>
    </row>
    <row r="57" spans="1:11" x14ac:dyDescent="0.25">
      <c r="A57">
        <v>4</v>
      </c>
      <c r="B57" t="s">
        <v>107</v>
      </c>
      <c r="C57">
        <v>237</v>
      </c>
      <c r="D57" t="s">
        <v>117</v>
      </c>
      <c r="E57">
        <v>269</v>
      </c>
      <c r="F57" t="s">
        <v>124</v>
      </c>
      <c r="G57" s="3">
        <v>42691</v>
      </c>
      <c r="H57" s="5" t="s">
        <v>36</v>
      </c>
    </row>
    <row r="58" spans="1:11" x14ac:dyDescent="0.25">
      <c r="A58">
        <v>5</v>
      </c>
      <c r="B58" t="s">
        <v>108</v>
      </c>
      <c r="C58">
        <v>214</v>
      </c>
      <c r="D58" t="s">
        <v>118</v>
      </c>
      <c r="E58">
        <v>200</v>
      </c>
      <c r="F58" t="s">
        <v>124</v>
      </c>
      <c r="G58" s="3">
        <v>42691</v>
      </c>
      <c r="H58" s="5" t="s">
        <v>36</v>
      </c>
    </row>
    <row r="59" spans="1:11" x14ac:dyDescent="0.25">
      <c r="A59">
        <v>6</v>
      </c>
      <c r="B59" t="s">
        <v>109</v>
      </c>
      <c r="C59">
        <v>173</v>
      </c>
      <c r="D59" t="s">
        <v>119</v>
      </c>
      <c r="E59">
        <v>189</v>
      </c>
      <c r="F59" t="s">
        <v>124</v>
      </c>
      <c r="G59" s="3">
        <v>42691</v>
      </c>
      <c r="H59" s="5" t="s">
        <v>36</v>
      </c>
    </row>
    <row r="60" spans="1:11" x14ac:dyDescent="0.25">
      <c r="A60">
        <v>7</v>
      </c>
      <c r="B60" t="s">
        <v>110</v>
      </c>
      <c r="C60">
        <v>197</v>
      </c>
      <c r="D60" t="s">
        <v>120</v>
      </c>
      <c r="E60">
        <v>193</v>
      </c>
      <c r="F60" t="s">
        <v>124</v>
      </c>
      <c r="G60" s="3">
        <v>42692</v>
      </c>
      <c r="H60" s="5" t="s">
        <v>36</v>
      </c>
    </row>
    <row r="61" spans="1:11" x14ac:dyDescent="0.25">
      <c r="A61">
        <v>8</v>
      </c>
      <c r="B61" t="s">
        <v>111</v>
      </c>
      <c r="C61">
        <v>3433</v>
      </c>
      <c r="D61" t="s">
        <v>121</v>
      </c>
      <c r="E61">
        <v>3425</v>
      </c>
      <c r="F61" t="s">
        <v>124</v>
      </c>
      <c r="G61" s="3">
        <v>42692</v>
      </c>
      <c r="H61" s="5" t="s">
        <v>36</v>
      </c>
    </row>
    <row r="62" spans="1:11" x14ac:dyDescent="0.25">
      <c r="A62">
        <v>9</v>
      </c>
      <c r="B62" t="s">
        <v>112</v>
      </c>
      <c r="C62">
        <v>2494</v>
      </c>
      <c r="D62" t="s">
        <v>122</v>
      </c>
      <c r="E62">
        <v>2462</v>
      </c>
      <c r="F62" t="s">
        <v>124</v>
      </c>
      <c r="G62" s="3">
        <v>42692</v>
      </c>
      <c r="H62" s="5" t="s">
        <v>36</v>
      </c>
    </row>
    <row r="63" spans="1:11" x14ac:dyDescent="0.25">
      <c r="A63">
        <v>10</v>
      </c>
      <c r="B63" t="s">
        <v>113</v>
      </c>
      <c r="C63">
        <v>2313</v>
      </c>
      <c r="D63" t="s">
        <v>123</v>
      </c>
      <c r="E63">
        <v>2320</v>
      </c>
      <c r="F63" t="s">
        <v>124</v>
      </c>
      <c r="G63" s="3">
        <v>42692</v>
      </c>
      <c r="H63" s="5" t="s">
        <v>36</v>
      </c>
    </row>
    <row r="66" spans="1:11" x14ac:dyDescent="0.25">
      <c r="B66" s="12" t="s">
        <v>126</v>
      </c>
    </row>
    <row r="67" spans="1:11" x14ac:dyDescent="0.25">
      <c r="B67" s="12" t="s">
        <v>0</v>
      </c>
      <c r="C67" t="s">
        <v>12</v>
      </c>
      <c r="D67" t="s">
        <v>1</v>
      </c>
      <c r="E67" t="s">
        <v>13</v>
      </c>
      <c r="F67" t="s">
        <v>14</v>
      </c>
      <c r="G67" t="s">
        <v>5</v>
      </c>
      <c r="H67" t="s">
        <v>37</v>
      </c>
      <c r="I67" s="5"/>
    </row>
    <row r="68" spans="1:11" x14ac:dyDescent="0.25">
      <c r="A68">
        <v>1</v>
      </c>
      <c r="B68" s="14" t="s">
        <v>127</v>
      </c>
      <c r="C68">
        <v>320</v>
      </c>
      <c r="D68" s="14" t="s">
        <v>134</v>
      </c>
      <c r="E68">
        <v>260</v>
      </c>
      <c r="G68" t="s">
        <v>124</v>
      </c>
      <c r="H68" s="5" t="s">
        <v>36</v>
      </c>
      <c r="K68">
        <f t="shared" si="2"/>
        <v>-320</v>
      </c>
    </row>
    <row r="69" spans="1:11" x14ac:dyDescent="0.25">
      <c r="A69">
        <v>2</v>
      </c>
      <c r="B69" s="14" t="s">
        <v>128</v>
      </c>
      <c r="C69">
        <v>60</v>
      </c>
      <c r="D69" s="14" t="s">
        <v>135</v>
      </c>
      <c r="E69">
        <v>82</v>
      </c>
      <c r="G69" t="s">
        <v>124</v>
      </c>
      <c r="H69" s="5" t="s">
        <v>36</v>
      </c>
      <c r="K69">
        <f t="shared" si="2"/>
        <v>-60</v>
      </c>
    </row>
    <row r="70" spans="1:11" x14ac:dyDescent="0.25">
      <c r="A70">
        <v>3</v>
      </c>
      <c r="B70" s="14" t="s">
        <v>129</v>
      </c>
      <c r="C70">
        <v>28</v>
      </c>
      <c r="D70" s="14" t="s">
        <v>136</v>
      </c>
      <c r="E70">
        <v>67</v>
      </c>
      <c r="G70" t="s">
        <v>124</v>
      </c>
      <c r="H70" s="5" t="s">
        <v>36</v>
      </c>
      <c r="K70">
        <f t="shared" si="2"/>
        <v>-28</v>
      </c>
    </row>
    <row r="71" spans="1:11" x14ac:dyDescent="0.25">
      <c r="A71">
        <v>4</v>
      </c>
      <c r="B71" s="14" t="s">
        <v>130</v>
      </c>
      <c r="C71">
        <v>57</v>
      </c>
      <c r="D71" s="14" t="s">
        <v>137</v>
      </c>
      <c r="E71">
        <v>96</v>
      </c>
      <c r="G71" t="s">
        <v>124</v>
      </c>
      <c r="H71" s="5" t="s">
        <v>36</v>
      </c>
      <c r="K71">
        <f t="shared" si="2"/>
        <v>-57</v>
      </c>
    </row>
    <row r="72" spans="1:11" x14ac:dyDescent="0.25">
      <c r="A72">
        <v>5</v>
      </c>
      <c r="B72" t="s">
        <v>131</v>
      </c>
      <c r="C72">
        <v>2924</v>
      </c>
      <c r="D72" t="s">
        <v>29</v>
      </c>
      <c r="E72">
        <v>2924</v>
      </c>
      <c r="G72" s="3">
        <v>42606</v>
      </c>
      <c r="H72" s="5" t="s">
        <v>36</v>
      </c>
      <c r="K72">
        <f t="shared" si="2"/>
        <v>-2924</v>
      </c>
    </row>
    <row r="73" spans="1:11" x14ac:dyDescent="0.25">
      <c r="A73">
        <v>6</v>
      </c>
      <c r="B73" t="s">
        <v>132</v>
      </c>
      <c r="C73">
        <v>2861</v>
      </c>
      <c r="D73" t="s">
        <v>138</v>
      </c>
      <c r="E73">
        <v>2863</v>
      </c>
      <c r="G73" s="3">
        <v>42710</v>
      </c>
      <c r="H73" s="5" t="s">
        <v>36</v>
      </c>
      <c r="K73">
        <f t="shared" si="2"/>
        <v>-2861</v>
      </c>
    </row>
    <row r="74" spans="1:11" x14ac:dyDescent="0.25">
      <c r="A74">
        <v>7</v>
      </c>
      <c r="B74" t="s">
        <v>133</v>
      </c>
      <c r="C74">
        <v>771</v>
      </c>
      <c r="D74" t="s">
        <v>139</v>
      </c>
      <c r="E74">
        <v>761</v>
      </c>
      <c r="G74" s="3">
        <v>42710</v>
      </c>
      <c r="H74" s="5" t="s">
        <v>36</v>
      </c>
      <c r="K74">
        <f t="shared" si="2"/>
        <v>-771</v>
      </c>
    </row>
    <row r="75" spans="1:11" x14ac:dyDescent="0.25">
      <c r="B75"/>
    </row>
    <row r="76" spans="1:11" x14ac:dyDescent="0.25">
      <c r="B76" t="s">
        <v>140</v>
      </c>
    </row>
    <row r="77" spans="1:11" x14ac:dyDescent="0.25">
      <c r="B77" s="12" t="s">
        <v>0</v>
      </c>
      <c r="C77" t="s">
        <v>12</v>
      </c>
      <c r="D77" t="s">
        <v>1</v>
      </c>
      <c r="E77" t="s">
        <v>13</v>
      </c>
      <c r="F77" t="s">
        <v>14</v>
      </c>
      <c r="G77" t="s">
        <v>5</v>
      </c>
      <c r="H77" t="s">
        <v>37</v>
      </c>
      <c r="I77" s="5"/>
    </row>
    <row r="78" spans="1:11" x14ac:dyDescent="0.25">
      <c r="A78">
        <v>1</v>
      </c>
      <c r="B78" s="14" t="s">
        <v>31</v>
      </c>
      <c r="C78">
        <v>669</v>
      </c>
      <c r="D78" s="14" t="s">
        <v>32</v>
      </c>
      <c r="E78">
        <v>674</v>
      </c>
      <c r="G78" t="s">
        <v>124</v>
      </c>
      <c r="H78" s="5" t="s">
        <v>36</v>
      </c>
      <c r="K78">
        <f t="shared" si="2"/>
        <v>-669</v>
      </c>
    </row>
    <row r="79" spans="1:11" x14ac:dyDescent="0.25">
      <c r="A79">
        <v>2</v>
      </c>
      <c r="B79" s="14" t="s">
        <v>141</v>
      </c>
      <c r="C79">
        <v>2955</v>
      </c>
      <c r="D79" s="14" t="s">
        <v>147</v>
      </c>
      <c r="E79">
        <v>2975</v>
      </c>
      <c r="G79" t="s">
        <v>124</v>
      </c>
      <c r="H79" s="5" t="s">
        <v>36</v>
      </c>
      <c r="K79">
        <f t="shared" si="2"/>
        <v>-2955</v>
      </c>
    </row>
    <row r="80" spans="1:11" x14ac:dyDescent="0.25">
      <c r="A80">
        <v>3</v>
      </c>
      <c r="B80" s="14" t="s">
        <v>142</v>
      </c>
      <c r="C80">
        <v>246</v>
      </c>
      <c r="D80" s="14" t="s">
        <v>148</v>
      </c>
      <c r="E80">
        <v>185</v>
      </c>
      <c r="G80" t="s">
        <v>124</v>
      </c>
      <c r="H80" s="5" t="s">
        <v>36</v>
      </c>
      <c r="K80">
        <f t="shared" si="2"/>
        <v>-246</v>
      </c>
    </row>
    <row r="81" spans="1:11" x14ac:dyDescent="0.25">
      <c r="A81">
        <v>4</v>
      </c>
      <c r="B81" s="14" t="s">
        <v>143</v>
      </c>
      <c r="C81">
        <v>700</v>
      </c>
      <c r="D81" s="14" t="s">
        <v>149</v>
      </c>
      <c r="E81">
        <v>774</v>
      </c>
      <c r="G81" t="s">
        <v>124</v>
      </c>
      <c r="H81" s="5" t="s">
        <v>36</v>
      </c>
      <c r="K81">
        <f t="shared" si="2"/>
        <v>-700</v>
      </c>
    </row>
    <row r="82" spans="1:11" x14ac:dyDescent="0.25">
      <c r="A82">
        <v>5</v>
      </c>
      <c r="B82" s="14" t="s">
        <v>144</v>
      </c>
      <c r="C82">
        <v>3311</v>
      </c>
      <c r="D82" s="14" t="s">
        <v>150</v>
      </c>
      <c r="E82">
        <v>3353</v>
      </c>
      <c r="G82" t="s">
        <v>124</v>
      </c>
      <c r="H82" s="5" t="s">
        <v>36</v>
      </c>
      <c r="K82">
        <f t="shared" si="2"/>
        <v>-3311</v>
      </c>
    </row>
    <row r="83" spans="1:11" x14ac:dyDescent="0.25">
      <c r="A83">
        <v>6</v>
      </c>
      <c r="B83" s="14" t="s">
        <v>145</v>
      </c>
      <c r="C83">
        <v>2921</v>
      </c>
      <c r="D83" s="14" t="s">
        <v>151</v>
      </c>
      <c r="E83">
        <v>2941</v>
      </c>
      <c r="G83" t="s">
        <v>124</v>
      </c>
      <c r="H83" s="5" t="s">
        <v>36</v>
      </c>
      <c r="K83">
        <f t="shared" si="2"/>
        <v>-2921</v>
      </c>
    </row>
    <row r="84" spans="1:11" x14ac:dyDescent="0.25">
      <c r="A84">
        <v>7</v>
      </c>
      <c r="B84" s="14" t="s">
        <v>146</v>
      </c>
      <c r="C84">
        <v>668</v>
      </c>
      <c r="D84" s="14" t="s">
        <v>152</v>
      </c>
      <c r="E84">
        <v>737</v>
      </c>
      <c r="G84" t="s">
        <v>124</v>
      </c>
      <c r="H84" s="5" t="s">
        <v>36</v>
      </c>
      <c r="K84">
        <f t="shared" si="2"/>
        <v>-668</v>
      </c>
    </row>
    <row r="85" spans="1:11" x14ac:dyDescent="0.25">
      <c r="B85" s="14"/>
      <c r="D85" s="14"/>
    </row>
    <row r="86" spans="1:11" x14ac:dyDescent="0.25">
      <c r="B86" s="15" t="s">
        <v>170</v>
      </c>
      <c r="I86" t="s">
        <v>177</v>
      </c>
    </row>
    <row r="87" spans="1:11" x14ac:dyDescent="0.25">
      <c r="B87" s="12" t="s">
        <v>0</v>
      </c>
      <c r="C87" t="s">
        <v>12</v>
      </c>
      <c r="D87" t="s">
        <v>1</v>
      </c>
      <c r="E87" t="s">
        <v>13</v>
      </c>
      <c r="F87" t="s">
        <v>14</v>
      </c>
      <c r="G87" t="s">
        <v>5</v>
      </c>
      <c r="H87" t="s">
        <v>37</v>
      </c>
      <c r="I87" s="5"/>
    </row>
    <row r="88" spans="1:11" x14ac:dyDescent="0.25">
      <c r="A88">
        <v>1</v>
      </c>
      <c r="B88" t="s">
        <v>171</v>
      </c>
      <c r="C88">
        <v>2467</v>
      </c>
      <c r="D88" t="s">
        <v>174</v>
      </c>
      <c r="E88">
        <v>3139</v>
      </c>
      <c r="F88">
        <v>2597</v>
      </c>
      <c r="G88" s="3">
        <v>42718</v>
      </c>
      <c r="H88" s="5" t="s">
        <v>36</v>
      </c>
      <c r="I88" t="e">
        <f>#REF!*0.05*2</f>
        <v>#REF!</v>
      </c>
      <c r="K88">
        <f t="shared" si="2"/>
        <v>130</v>
      </c>
    </row>
    <row r="89" spans="1:11" x14ac:dyDescent="0.25">
      <c r="A89">
        <v>2</v>
      </c>
      <c r="B89" t="s">
        <v>172</v>
      </c>
      <c r="C89">
        <v>242</v>
      </c>
      <c r="D89" t="s">
        <v>175</v>
      </c>
      <c r="E89">
        <v>240</v>
      </c>
      <c r="F89">
        <v>362</v>
      </c>
      <c r="G89" s="3">
        <v>42718</v>
      </c>
      <c r="H89" s="5" t="s">
        <v>36</v>
      </c>
      <c r="K89">
        <f t="shared" si="2"/>
        <v>120</v>
      </c>
    </row>
    <row r="90" spans="1:11" x14ac:dyDescent="0.25">
      <c r="A90">
        <v>3</v>
      </c>
      <c r="B90" t="s">
        <v>173</v>
      </c>
      <c r="C90">
        <v>1237</v>
      </c>
      <c r="D90" t="s">
        <v>176</v>
      </c>
      <c r="E90">
        <v>1227</v>
      </c>
      <c r="F90">
        <v>1357</v>
      </c>
      <c r="G90" s="3">
        <v>42718</v>
      </c>
      <c r="H90" s="5" t="s">
        <v>36</v>
      </c>
      <c r="K90">
        <f t="shared" si="2"/>
        <v>120</v>
      </c>
    </row>
    <row r="91" spans="1:11" x14ac:dyDescent="0.25">
      <c r="A91">
        <v>4</v>
      </c>
      <c r="B91" t="s">
        <v>178</v>
      </c>
      <c r="C91">
        <v>1693</v>
      </c>
      <c r="D91" t="s">
        <v>179</v>
      </c>
      <c r="E91">
        <v>1719</v>
      </c>
      <c r="F91">
        <v>1813</v>
      </c>
      <c r="G91" s="3">
        <v>42718</v>
      </c>
      <c r="H91" s="5" t="s">
        <v>36</v>
      </c>
      <c r="K91">
        <f t="shared" si="2"/>
        <v>120</v>
      </c>
    </row>
    <row r="92" spans="1:11" x14ac:dyDescent="0.25">
      <c r="A92">
        <v>5</v>
      </c>
      <c r="B92" s="2" t="s">
        <v>180</v>
      </c>
      <c r="C92">
        <v>1605</v>
      </c>
      <c r="D92" t="s">
        <v>181</v>
      </c>
      <c r="E92">
        <v>1568</v>
      </c>
      <c r="F92">
        <v>1719</v>
      </c>
      <c r="G92" s="3">
        <v>42718</v>
      </c>
      <c r="H92" s="5" t="s">
        <v>36</v>
      </c>
      <c r="K92">
        <f t="shared" si="2"/>
        <v>114</v>
      </c>
    </row>
    <row r="93" spans="1:11" x14ac:dyDescent="0.25">
      <c r="A93">
        <v>6</v>
      </c>
      <c r="B93" t="s">
        <v>197</v>
      </c>
      <c r="C93">
        <v>1597</v>
      </c>
      <c r="D93" t="s">
        <v>202</v>
      </c>
      <c r="E93">
        <v>1583</v>
      </c>
      <c r="F93">
        <v>1822</v>
      </c>
      <c r="G93" s="3">
        <v>42745</v>
      </c>
      <c r="H93" s="5" t="s">
        <v>36</v>
      </c>
      <c r="K93">
        <f t="shared" si="2"/>
        <v>225</v>
      </c>
    </row>
    <row r="94" spans="1:11" x14ac:dyDescent="0.25">
      <c r="A94">
        <v>7</v>
      </c>
      <c r="B94" t="s">
        <v>198</v>
      </c>
      <c r="C94">
        <v>1543</v>
      </c>
      <c r="D94" t="s">
        <v>203</v>
      </c>
      <c r="E94">
        <v>1522</v>
      </c>
      <c r="F94">
        <v>1753</v>
      </c>
      <c r="G94" s="3">
        <v>42745</v>
      </c>
      <c r="H94" s="5" t="s">
        <v>36</v>
      </c>
      <c r="K94">
        <f t="shared" si="2"/>
        <v>210</v>
      </c>
    </row>
    <row r="95" spans="1:11" x14ac:dyDescent="0.25">
      <c r="A95">
        <v>8</v>
      </c>
      <c r="B95" t="s">
        <v>199</v>
      </c>
      <c r="C95">
        <v>156</v>
      </c>
      <c r="D95" t="s">
        <v>204</v>
      </c>
      <c r="E95">
        <v>207</v>
      </c>
      <c r="F95">
        <v>370</v>
      </c>
      <c r="G95" s="3">
        <v>42745</v>
      </c>
      <c r="H95" s="5" t="s">
        <v>36</v>
      </c>
      <c r="K95">
        <f t="shared" si="2"/>
        <v>214</v>
      </c>
    </row>
    <row r="96" spans="1:11" x14ac:dyDescent="0.25">
      <c r="A96">
        <v>9</v>
      </c>
      <c r="B96" t="s">
        <v>200</v>
      </c>
      <c r="C96">
        <v>1542</v>
      </c>
      <c r="D96" s="2" t="s">
        <v>206</v>
      </c>
      <c r="E96">
        <v>1527</v>
      </c>
      <c r="F96">
        <v>1742</v>
      </c>
      <c r="G96" s="3">
        <v>42745</v>
      </c>
      <c r="H96" s="5" t="s">
        <v>36</v>
      </c>
      <c r="K96">
        <f t="shared" si="2"/>
        <v>200</v>
      </c>
    </row>
    <row r="97" spans="1:11" x14ac:dyDescent="0.25">
      <c r="A97">
        <v>10</v>
      </c>
      <c r="B97" s="2" t="s">
        <v>201</v>
      </c>
      <c r="C97">
        <v>146</v>
      </c>
      <c r="D97" t="s">
        <v>205</v>
      </c>
      <c r="E97">
        <v>153</v>
      </c>
      <c r="F97">
        <v>266</v>
      </c>
      <c r="G97" s="3">
        <v>42745</v>
      </c>
      <c r="H97" s="5" t="s">
        <v>36</v>
      </c>
      <c r="K97">
        <f t="shared" si="2"/>
        <v>120</v>
      </c>
    </row>
    <row r="99" spans="1:11" x14ac:dyDescent="0.25">
      <c r="B99" s="6" t="s">
        <v>182</v>
      </c>
    </row>
    <row r="100" spans="1:11" x14ac:dyDescent="0.25">
      <c r="B100" s="6"/>
      <c r="I100" t="s">
        <v>196</v>
      </c>
    </row>
    <row r="101" spans="1:11" x14ac:dyDescent="0.25">
      <c r="B101" s="12" t="s">
        <v>0</v>
      </c>
      <c r="C101" t="s">
        <v>12</v>
      </c>
      <c r="D101" t="s">
        <v>1</v>
      </c>
      <c r="E101" t="s">
        <v>13</v>
      </c>
      <c r="F101" t="s">
        <v>14</v>
      </c>
      <c r="G101" t="s">
        <v>5</v>
      </c>
      <c r="H101" t="s">
        <v>37</v>
      </c>
      <c r="I101" s="5"/>
      <c r="J101" s="16" t="s">
        <v>219</v>
      </c>
    </row>
    <row r="102" spans="1:11" x14ac:dyDescent="0.25">
      <c r="A102">
        <v>1</v>
      </c>
      <c r="B102" t="s">
        <v>183</v>
      </c>
      <c r="C102">
        <v>128</v>
      </c>
      <c r="D102" t="s">
        <v>185</v>
      </c>
      <c r="E102">
        <v>190</v>
      </c>
      <c r="F102">
        <v>250</v>
      </c>
      <c r="G102" s="3">
        <v>42719</v>
      </c>
      <c r="H102" s="5" t="s">
        <v>36</v>
      </c>
      <c r="I102" t="e">
        <f>#REF!*2*0.05</f>
        <v>#REF!</v>
      </c>
      <c r="K102">
        <f t="shared" ref="K102:K111" si="3">F102-C102</f>
        <v>122</v>
      </c>
    </row>
    <row r="103" spans="1:11" x14ac:dyDescent="0.25">
      <c r="A103">
        <v>2</v>
      </c>
      <c r="B103" t="s">
        <v>184</v>
      </c>
      <c r="C103">
        <v>2309</v>
      </c>
      <c r="D103" t="s">
        <v>186</v>
      </c>
      <c r="E103">
        <v>2297</v>
      </c>
      <c r="F103">
        <v>2439</v>
      </c>
      <c r="G103" s="3">
        <v>42719</v>
      </c>
      <c r="H103" s="5" t="s">
        <v>36</v>
      </c>
      <c r="K103">
        <f t="shared" si="3"/>
        <v>130</v>
      </c>
    </row>
    <row r="104" spans="1:11" x14ac:dyDescent="0.25">
      <c r="A104">
        <v>3</v>
      </c>
      <c r="B104" s="7" t="s">
        <v>192</v>
      </c>
      <c r="C104">
        <v>1244</v>
      </c>
      <c r="D104" s="7" t="s">
        <v>194</v>
      </c>
      <c r="E104">
        <v>1262</v>
      </c>
      <c r="F104">
        <v>1474</v>
      </c>
      <c r="G104" s="3">
        <v>42744</v>
      </c>
      <c r="H104" s="5" t="s">
        <v>36</v>
      </c>
      <c r="K104">
        <f t="shared" si="3"/>
        <v>230</v>
      </c>
    </row>
    <row r="105" spans="1:11" x14ac:dyDescent="0.25">
      <c r="A105">
        <v>4</v>
      </c>
      <c r="B105" s="7" t="s">
        <v>193</v>
      </c>
      <c r="C105">
        <v>1369</v>
      </c>
      <c r="D105" s="7" t="s">
        <v>195</v>
      </c>
      <c r="E105">
        <v>1379</v>
      </c>
      <c r="F105">
        <v>1600</v>
      </c>
      <c r="G105" s="3">
        <v>42744</v>
      </c>
      <c r="H105" s="5" t="s">
        <v>36</v>
      </c>
      <c r="K105">
        <f t="shared" si="3"/>
        <v>231</v>
      </c>
    </row>
    <row r="106" spans="1:11" x14ac:dyDescent="0.25">
      <c r="A106">
        <v>5</v>
      </c>
      <c r="B106" t="s">
        <v>207</v>
      </c>
      <c r="C106">
        <v>3349</v>
      </c>
      <c r="D106" t="s">
        <v>213</v>
      </c>
      <c r="E106">
        <v>3337</v>
      </c>
      <c r="F106">
        <v>61</v>
      </c>
      <c r="G106" s="3">
        <v>42745</v>
      </c>
      <c r="H106" s="5" t="s">
        <v>36</v>
      </c>
      <c r="K106">
        <f t="shared" si="3"/>
        <v>-3288</v>
      </c>
    </row>
    <row r="107" spans="1:11" x14ac:dyDescent="0.25">
      <c r="A107">
        <v>6</v>
      </c>
      <c r="B107" t="s">
        <v>208</v>
      </c>
      <c r="C107">
        <v>1334</v>
      </c>
      <c r="D107" t="s">
        <v>214</v>
      </c>
      <c r="E107">
        <v>1317</v>
      </c>
      <c r="F107">
        <v>1555</v>
      </c>
      <c r="G107" s="3">
        <v>42745</v>
      </c>
      <c r="H107" s="5" t="s">
        <v>36</v>
      </c>
      <c r="K107">
        <f t="shared" si="3"/>
        <v>221</v>
      </c>
    </row>
    <row r="108" spans="1:11" x14ac:dyDescent="0.25">
      <c r="A108">
        <v>7</v>
      </c>
      <c r="B108" t="s">
        <v>209</v>
      </c>
      <c r="C108">
        <v>2386</v>
      </c>
      <c r="D108" t="s">
        <v>215</v>
      </c>
      <c r="E108">
        <v>2364</v>
      </c>
      <c r="F108">
        <v>2576</v>
      </c>
      <c r="G108" s="3">
        <v>42745</v>
      </c>
      <c r="H108" s="5" t="s">
        <v>36</v>
      </c>
      <c r="K108">
        <f t="shared" si="3"/>
        <v>190</v>
      </c>
    </row>
    <row r="109" spans="1:11" x14ac:dyDescent="0.25">
      <c r="A109">
        <v>8</v>
      </c>
      <c r="B109" t="s">
        <v>210</v>
      </c>
      <c r="C109">
        <v>2498</v>
      </c>
      <c r="D109" t="s">
        <v>216</v>
      </c>
      <c r="E109">
        <v>2472</v>
      </c>
      <c r="F109">
        <v>2718</v>
      </c>
      <c r="G109" s="3">
        <v>42745</v>
      </c>
      <c r="H109" s="5" t="s">
        <v>36</v>
      </c>
      <c r="J109">
        <v>345</v>
      </c>
      <c r="K109">
        <f t="shared" si="3"/>
        <v>220</v>
      </c>
    </row>
    <row r="110" spans="1:11" x14ac:dyDescent="0.25">
      <c r="A110">
        <v>9</v>
      </c>
      <c r="B110" t="s">
        <v>211</v>
      </c>
      <c r="C110">
        <v>318</v>
      </c>
      <c r="D110" t="s">
        <v>217</v>
      </c>
      <c r="E110">
        <v>275</v>
      </c>
      <c r="F110">
        <v>523</v>
      </c>
      <c r="G110" s="3">
        <v>42745</v>
      </c>
      <c r="H110" s="5" t="s">
        <v>36</v>
      </c>
      <c r="J110">
        <v>1625</v>
      </c>
      <c r="K110">
        <f t="shared" si="3"/>
        <v>205</v>
      </c>
    </row>
    <row r="111" spans="1:11" x14ac:dyDescent="0.25">
      <c r="A111">
        <v>10</v>
      </c>
      <c r="B111" t="s">
        <v>212</v>
      </c>
      <c r="C111">
        <v>2336</v>
      </c>
      <c r="D111" t="s">
        <v>218</v>
      </c>
      <c r="E111">
        <v>2339</v>
      </c>
      <c r="F111">
        <v>2540</v>
      </c>
      <c r="G111" s="3">
        <v>42745</v>
      </c>
      <c r="H111" s="5" t="s">
        <v>36</v>
      </c>
      <c r="J111">
        <v>160</v>
      </c>
      <c r="K111">
        <f t="shared" si="3"/>
        <v>204</v>
      </c>
    </row>
  </sheetData>
  <sortState ref="A78:XEZ84">
    <sortCondition ref="B37:B50"/>
  </sortState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22"/>
  <sheetViews>
    <sheetView tabSelected="1" topLeftCell="A85" workbookViewId="0">
      <selection activeCell="C98" sqref="C98"/>
    </sheetView>
  </sheetViews>
  <sheetFormatPr defaultRowHeight="15" x14ac:dyDescent="0.25"/>
  <cols>
    <col min="2" max="2" width="25.85546875" style="12" customWidth="1"/>
    <col min="3" max="3" width="12.7109375" customWidth="1"/>
    <col min="4" max="4" width="10.42578125" style="16" customWidth="1"/>
    <col min="5" max="6" width="16.28515625" style="17" customWidth="1"/>
    <col min="7" max="7" width="9.42578125" style="17" customWidth="1"/>
    <col min="8" max="8" width="9.140625" style="16"/>
    <col min="9" max="9" width="13.140625" style="17" customWidth="1"/>
    <col min="10" max="10" width="16.28515625" style="17" customWidth="1"/>
    <col min="11" max="11" width="15.7109375" style="16" customWidth="1"/>
    <col min="12" max="12" width="15" customWidth="1"/>
    <col min="13" max="13" width="18.7109375" customWidth="1"/>
    <col min="14" max="14" width="14.28515625" customWidth="1"/>
    <col min="15" max="15" width="14.85546875" customWidth="1"/>
    <col min="16" max="16" width="14.140625" customWidth="1"/>
  </cols>
  <sheetData>
    <row r="2" spans="1:16" x14ac:dyDescent="0.25">
      <c r="B2" s="8" t="s">
        <v>19</v>
      </c>
      <c r="E2" s="16"/>
      <c r="F2" s="16"/>
      <c r="G2" s="16"/>
    </row>
    <row r="3" spans="1:16" x14ac:dyDescent="0.25">
      <c r="E3" s="16"/>
      <c r="F3" s="16"/>
      <c r="G3" s="16"/>
    </row>
    <row r="4" spans="1:16" ht="60" x14ac:dyDescent="0.25">
      <c r="B4" s="12" t="s">
        <v>0</v>
      </c>
      <c r="C4" t="s">
        <v>12</v>
      </c>
      <c r="D4" s="16" t="s">
        <v>226</v>
      </c>
      <c r="E4" s="17" t="s">
        <v>188</v>
      </c>
      <c r="F4" s="17" t="s">
        <v>187</v>
      </c>
      <c r="G4" s="16" t="s">
        <v>189</v>
      </c>
      <c r="H4" s="16" t="s">
        <v>190</v>
      </c>
      <c r="I4" s="17" t="s">
        <v>229</v>
      </c>
      <c r="J4" s="17" t="s">
        <v>228</v>
      </c>
      <c r="K4" s="16" t="s">
        <v>227</v>
      </c>
      <c r="L4" s="16" t="s">
        <v>223</v>
      </c>
      <c r="M4" s="17" t="s">
        <v>221</v>
      </c>
      <c r="N4" s="5" t="s">
        <v>222</v>
      </c>
      <c r="O4" s="5" t="s">
        <v>224</v>
      </c>
      <c r="P4" s="5" t="s">
        <v>225</v>
      </c>
    </row>
    <row r="5" spans="1:16" x14ac:dyDescent="0.25">
      <c r="A5" s="19">
        <v>1</v>
      </c>
      <c r="B5" s="23" t="s">
        <v>153</v>
      </c>
      <c r="C5" s="19">
        <v>315</v>
      </c>
      <c r="D5" s="22">
        <v>14</v>
      </c>
      <c r="E5" s="24">
        <v>217.6634</v>
      </c>
      <c r="F5" s="24">
        <v>209.73269999999999</v>
      </c>
      <c r="G5" s="22">
        <v>1.0126999999999999</v>
      </c>
      <c r="H5" s="22">
        <v>0.74690000000000001</v>
      </c>
      <c r="I5" s="25">
        <v>53.948599999999999</v>
      </c>
      <c r="J5" s="25">
        <v>-135.89850000000001</v>
      </c>
      <c r="K5" s="24">
        <v>146.78210000000001</v>
      </c>
      <c r="L5">
        <v>1169</v>
      </c>
      <c r="M5" s="32">
        <v>-1.9499999999999999E-3</v>
      </c>
      <c r="N5" s="32">
        <v>65.62</v>
      </c>
      <c r="O5" s="32">
        <v>3.8960000000000002E-3</v>
      </c>
      <c r="P5" s="32">
        <v>83.65</v>
      </c>
    </row>
    <row r="6" spans="1:16" x14ac:dyDescent="0.25">
      <c r="A6">
        <v>8</v>
      </c>
      <c r="B6" t="s">
        <v>44</v>
      </c>
      <c r="C6">
        <v>2847</v>
      </c>
      <c r="D6" s="22">
        <v>14</v>
      </c>
      <c r="E6" s="25">
        <v>220.64359999999999</v>
      </c>
      <c r="F6" s="25">
        <v>208.3861</v>
      </c>
      <c r="G6" s="17">
        <v>1.0255000000000001</v>
      </c>
      <c r="H6" s="16">
        <v>0.95889999999999997</v>
      </c>
      <c r="I6" s="25">
        <v>46.903500000000001</v>
      </c>
      <c r="J6" s="25">
        <v>-139.50460000000001</v>
      </c>
      <c r="K6" s="24">
        <v>147.18629999999999</v>
      </c>
      <c r="L6">
        <v>1442</v>
      </c>
      <c r="M6" s="32">
        <v>-9.7249999999999995E-4</v>
      </c>
      <c r="N6" s="32">
        <v>61.62</v>
      </c>
      <c r="O6" s="32">
        <v>2.346E-3</v>
      </c>
      <c r="P6" s="32">
        <v>97.78</v>
      </c>
    </row>
    <row r="7" spans="1:16" x14ac:dyDescent="0.25">
      <c r="A7">
        <v>6</v>
      </c>
      <c r="B7" t="s">
        <v>17</v>
      </c>
      <c r="C7">
        <v>767</v>
      </c>
      <c r="D7" s="22">
        <v>14</v>
      </c>
      <c r="E7" s="24">
        <v>217.76240000000001</v>
      </c>
      <c r="F7" s="24">
        <v>209.703</v>
      </c>
      <c r="G7" s="16">
        <v>0.76349999999999996</v>
      </c>
      <c r="H7" s="16">
        <v>0.83120000000000005</v>
      </c>
      <c r="I7" s="25">
        <v>58.154699999999998</v>
      </c>
      <c r="J7" s="25">
        <v>-135.2516</v>
      </c>
      <c r="K7" s="24">
        <v>147.27269999999999</v>
      </c>
      <c r="L7">
        <v>1478</v>
      </c>
      <c r="M7" s="32">
        <v>-1.1770000000000001E-3</v>
      </c>
      <c r="N7" s="32">
        <v>61.07</v>
      </c>
      <c r="O7" s="32">
        <v>2.6150000000000001E-3</v>
      </c>
      <c r="P7" s="32">
        <v>104.3</v>
      </c>
    </row>
    <row r="8" spans="1:16" x14ac:dyDescent="0.25">
      <c r="A8">
        <v>7</v>
      </c>
      <c r="B8" s="12" t="s">
        <v>40</v>
      </c>
      <c r="C8">
        <v>746</v>
      </c>
      <c r="D8" s="22">
        <v>14</v>
      </c>
      <c r="E8" s="25">
        <v>217.78219999999999</v>
      </c>
      <c r="F8" s="25">
        <v>209.69309999999999</v>
      </c>
      <c r="G8" s="17">
        <v>0.76949999999999996</v>
      </c>
      <c r="H8" s="16">
        <v>0.84550000000000003</v>
      </c>
      <c r="I8" s="25">
        <v>38.514099999999999</v>
      </c>
      <c r="J8" s="25">
        <v>-139.1901</v>
      </c>
      <c r="K8" s="24">
        <v>144.4272</v>
      </c>
      <c r="L8">
        <v>3000</v>
      </c>
      <c r="M8" s="32">
        <v>-1.73E-3</v>
      </c>
      <c r="N8" s="32">
        <v>62.63</v>
      </c>
      <c r="O8" s="32">
        <v>2.7629999999999998E-3</v>
      </c>
      <c r="P8" s="32">
        <v>95.89</v>
      </c>
    </row>
    <row r="9" spans="1:16" x14ac:dyDescent="0.25">
      <c r="A9">
        <v>5</v>
      </c>
      <c r="B9" s="2" t="s">
        <v>38</v>
      </c>
      <c r="C9">
        <v>2820</v>
      </c>
      <c r="D9" s="22">
        <v>14</v>
      </c>
      <c r="E9" s="24">
        <v>219.67330000000001</v>
      </c>
      <c r="F9" s="24">
        <v>208.80199999999999</v>
      </c>
      <c r="G9" s="16">
        <v>0.99099999999999999</v>
      </c>
      <c r="H9" s="16">
        <v>0.66359999999999997</v>
      </c>
      <c r="I9" s="25">
        <v>59.228400000000001</v>
      </c>
      <c r="J9" s="25">
        <v>-136.05269999999999</v>
      </c>
      <c r="K9" s="24">
        <v>148.5214</v>
      </c>
      <c r="L9">
        <v>46</v>
      </c>
      <c r="M9" s="32">
        <v>-1.5610000000000001E-3</v>
      </c>
      <c r="N9" s="32">
        <v>61.89</v>
      </c>
      <c r="O9" s="32">
        <v>2.555E-3</v>
      </c>
      <c r="P9" s="32">
        <v>93.35</v>
      </c>
    </row>
    <row r="10" spans="1:16" x14ac:dyDescent="0.25">
      <c r="A10">
        <v>4</v>
      </c>
      <c r="B10" t="s">
        <v>10</v>
      </c>
      <c r="C10">
        <v>2077</v>
      </c>
      <c r="D10" s="22">
        <v>14</v>
      </c>
      <c r="E10" s="24">
        <v>217.76240000000001</v>
      </c>
      <c r="F10" s="24">
        <v>209.72280000000001</v>
      </c>
      <c r="G10" s="16">
        <v>0.80189999999999995</v>
      </c>
      <c r="H10" s="16">
        <v>0.83809999999999996</v>
      </c>
      <c r="I10" s="25">
        <v>57.874499999999998</v>
      </c>
      <c r="J10" s="25">
        <v>-136.06950000000001</v>
      </c>
      <c r="K10" s="24">
        <v>147.97280000000001</v>
      </c>
      <c r="L10">
        <v>2772</v>
      </c>
      <c r="M10" s="32">
        <v>-2.1280000000000001E-3</v>
      </c>
      <c r="N10" s="32">
        <v>61.05</v>
      </c>
      <c r="O10" s="32">
        <v>3.277E-3</v>
      </c>
      <c r="P10" s="32">
        <v>96.66</v>
      </c>
    </row>
    <row r="11" spans="1:16" x14ac:dyDescent="0.25">
      <c r="A11" s="19">
        <v>2</v>
      </c>
      <c r="B11" s="19" t="s">
        <v>6</v>
      </c>
      <c r="C11" s="19">
        <v>2837</v>
      </c>
      <c r="D11" s="22">
        <v>14</v>
      </c>
      <c r="E11" s="24">
        <v>218.78219999999999</v>
      </c>
      <c r="F11" s="24">
        <v>208.81190000000001</v>
      </c>
      <c r="G11" s="22">
        <v>0.76949999999999996</v>
      </c>
      <c r="H11" s="22">
        <v>0.65900000000000003</v>
      </c>
      <c r="I11" s="25">
        <v>53.381599999999999</v>
      </c>
      <c r="J11" s="25">
        <v>-137.10040000000001</v>
      </c>
      <c r="K11" s="24">
        <v>147.36490000000001</v>
      </c>
      <c r="L11">
        <v>381</v>
      </c>
      <c r="M11" s="32">
        <v>-2.7490000000000001E-3</v>
      </c>
      <c r="N11" s="32">
        <v>60.37</v>
      </c>
      <c r="O11" s="32">
        <v>4.7039999999999998E-3</v>
      </c>
      <c r="P11" s="32">
        <v>98.32</v>
      </c>
    </row>
    <row r="12" spans="1:16" x14ac:dyDescent="0.25">
      <c r="A12">
        <v>3</v>
      </c>
      <c r="B12" t="s">
        <v>8</v>
      </c>
      <c r="C12">
        <v>1762</v>
      </c>
      <c r="D12" s="22">
        <v>14</v>
      </c>
      <c r="E12" s="24">
        <v>216.703</v>
      </c>
      <c r="F12" s="24">
        <v>210.62379999999999</v>
      </c>
      <c r="G12" s="16">
        <v>0.9224</v>
      </c>
      <c r="H12" s="16">
        <v>0.95760000000000001</v>
      </c>
      <c r="I12" s="25">
        <v>47.738599999999998</v>
      </c>
      <c r="J12" s="25">
        <v>-135.99959999999999</v>
      </c>
      <c r="K12" s="24">
        <v>144.14089999999999</v>
      </c>
      <c r="L12">
        <v>3356</v>
      </c>
      <c r="M12" s="32">
        <v>-2.7469999999999999E-3</v>
      </c>
      <c r="N12" s="32">
        <v>61.98</v>
      </c>
      <c r="O12" s="32">
        <v>5.1640000000000002E-3</v>
      </c>
      <c r="P12" s="32">
        <v>97.61</v>
      </c>
    </row>
    <row r="13" spans="1:16" x14ac:dyDescent="0.25">
      <c r="A13">
        <v>9</v>
      </c>
      <c r="B13" t="s">
        <v>42</v>
      </c>
      <c r="C13">
        <v>780</v>
      </c>
      <c r="D13" s="22">
        <v>14</v>
      </c>
      <c r="E13" s="26">
        <v>166</v>
      </c>
      <c r="F13" s="26">
        <v>178</v>
      </c>
      <c r="G13" s="17">
        <v>0</v>
      </c>
      <c r="H13" s="16">
        <v>0</v>
      </c>
      <c r="I13" s="26">
        <v>22.015699999999999</v>
      </c>
      <c r="J13" s="26">
        <v>-183.28749999999999</v>
      </c>
      <c r="K13" s="33">
        <v>184.6952</v>
      </c>
      <c r="L13">
        <v>1298</v>
      </c>
      <c r="M13" s="31">
        <v>-1.805E-3</v>
      </c>
      <c r="N13" s="31">
        <v>83.52</v>
      </c>
      <c r="O13" s="31">
        <v>1.6739999999999999E-3</v>
      </c>
      <c r="P13" s="31">
        <v>91.27</v>
      </c>
    </row>
    <row r="14" spans="1:16" x14ac:dyDescent="0.25">
      <c r="A14">
        <v>10</v>
      </c>
      <c r="B14" s="2" t="s">
        <v>154</v>
      </c>
      <c r="C14">
        <v>450</v>
      </c>
      <c r="D14" s="22">
        <v>14</v>
      </c>
      <c r="E14" s="26">
        <v>166</v>
      </c>
      <c r="F14" s="26">
        <v>166.95050000000001</v>
      </c>
      <c r="G14" s="17">
        <v>0</v>
      </c>
      <c r="H14" s="16">
        <v>0.218</v>
      </c>
      <c r="I14" s="26">
        <v>17.576499999999999</v>
      </c>
      <c r="J14" s="26">
        <v>-195.34979999999999</v>
      </c>
      <c r="K14" s="33">
        <v>196.2415</v>
      </c>
      <c r="L14">
        <v>1043</v>
      </c>
      <c r="M14" s="31">
        <v>-2.1099999999999999E-3</v>
      </c>
      <c r="N14" s="31">
        <v>79.14</v>
      </c>
      <c r="O14" s="31">
        <v>2.0820000000000001E-3</v>
      </c>
      <c r="P14" s="31">
        <v>90.93</v>
      </c>
    </row>
    <row r="15" spans="1:16" x14ac:dyDescent="0.25">
      <c r="A15">
        <v>11</v>
      </c>
      <c r="B15" t="s">
        <v>47</v>
      </c>
      <c r="C15">
        <v>2910</v>
      </c>
      <c r="D15" s="22">
        <v>14</v>
      </c>
      <c r="E15" s="26">
        <v>162</v>
      </c>
      <c r="F15" s="26">
        <v>174</v>
      </c>
      <c r="G15" s="17">
        <v>0</v>
      </c>
      <c r="H15" s="16">
        <v>0</v>
      </c>
      <c r="I15" s="26">
        <v>18.732500000000002</v>
      </c>
      <c r="J15" s="26">
        <v>-187.18520000000001</v>
      </c>
      <c r="K15" s="33">
        <v>188.17009999999999</v>
      </c>
      <c r="L15">
        <v>3430</v>
      </c>
      <c r="M15" s="31">
        <v>-1.786E-3</v>
      </c>
      <c r="N15" s="31">
        <v>85.21</v>
      </c>
      <c r="O15" s="31">
        <v>1.5590000000000001E-3</v>
      </c>
      <c r="P15" s="31">
        <v>88.34</v>
      </c>
    </row>
    <row r="16" spans="1:16" x14ac:dyDescent="0.25">
      <c r="A16">
        <v>12</v>
      </c>
      <c r="B16" t="s">
        <v>49</v>
      </c>
      <c r="C16">
        <v>2831</v>
      </c>
      <c r="D16" s="22">
        <v>14</v>
      </c>
      <c r="E16" s="26">
        <v>156.99010000000001</v>
      </c>
      <c r="F16" s="26">
        <v>168</v>
      </c>
      <c r="G16" s="17">
        <v>9.9500000000000005E-2</v>
      </c>
      <c r="H16" s="16">
        <v>0</v>
      </c>
      <c r="I16" s="26">
        <v>10.2653</v>
      </c>
      <c r="J16" s="26">
        <v>-193.7406</v>
      </c>
      <c r="K16" s="33">
        <v>194.10210000000001</v>
      </c>
      <c r="L16">
        <v>3352</v>
      </c>
      <c r="M16" s="31">
        <v>-1.8940000000000001E-3</v>
      </c>
      <c r="N16" s="31">
        <v>82.85</v>
      </c>
      <c r="O16" s="31">
        <v>1.3749999999999999E-3</v>
      </c>
      <c r="P16" s="31">
        <v>91.71</v>
      </c>
    </row>
    <row r="17" spans="1:16" x14ac:dyDescent="0.25">
      <c r="D17" s="17">
        <f>AVERAGE(D5:D16)</f>
        <v>14</v>
      </c>
      <c r="E17" s="17">
        <f>AVERAGE(E5:E16)</f>
        <v>199.81354999999999</v>
      </c>
      <c r="F17" s="17">
        <f>AVERAGE(F5:F16)</f>
        <v>196.86882499999999</v>
      </c>
      <c r="G17" s="17">
        <f t="shared" ref="G17:K17" si="0">AVERAGE(G5:G16)</f>
        <v>0.59629166666666655</v>
      </c>
      <c r="H17" s="17">
        <f t="shared" si="0"/>
        <v>0.55989999999999995</v>
      </c>
      <c r="I17" s="17">
        <f t="shared" si="0"/>
        <v>40.361166666666669</v>
      </c>
      <c r="J17" s="17">
        <f t="shared" si="0"/>
        <v>-154.55250833333332</v>
      </c>
      <c r="K17" s="17">
        <f t="shared" si="0"/>
        <v>161.40643333333335</v>
      </c>
    </row>
    <row r="18" spans="1:16" x14ac:dyDescent="0.25">
      <c r="M18">
        <f>AVERAGE(M5:M16)</f>
        <v>-1.8841249999999997E-3</v>
      </c>
      <c r="N18">
        <f t="shared" ref="N18:P18" si="1">AVERAGE(N5:N16)</f>
        <v>68.912500000000009</v>
      </c>
      <c r="O18">
        <f t="shared" si="1"/>
        <v>2.8341666666666667E-3</v>
      </c>
      <c r="P18">
        <f t="shared" si="1"/>
        <v>94.150833333333324</v>
      </c>
    </row>
    <row r="19" spans="1:16" x14ac:dyDescent="0.25">
      <c r="B19" s="6" t="s">
        <v>20</v>
      </c>
      <c r="M19">
        <f>STDEV(M5:M16)</f>
        <v>5.2937639663870714E-4</v>
      </c>
      <c r="N19">
        <f t="shared" ref="N19:P19" si="2">STDEV(N5:N16)</f>
        <v>10.33531995810301</v>
      </c>
      <c r="O19">
        <f t="shared" si="2"/>
        <v>1.2167127720612494E-3</v>
      </c>
      <c r="P19">
        <f t="shared" si="2"/>
        <v>5.4284611218571994</v>
      </c>
    </row>
    <row r="20" spans="1:16" x14ac:dyDescent="0.25">
      <c r="B20" s="6"/>
    </row>
    <row r="21" spans="1:16" ht="60" x14ac:dyDescent="0.25">
      <c r="B21" s="12" t="s">
        <v>0</v>
      </c>
      <c r="C21" t="s">
        <v>12</v>
      </c>
      <c r="D21" s="16" t="s">
        <v>191</v>
      </c>
      <c r="E21" s="17" t="s">
        <v>188</v>
      </c>
      <c r="F21" s="17" t="s">
        <v>187</v>
      </c>
      <c r="G21" s="16" t="s">
        <v>189</v>
      </c>
      <c r="H21" s="16" t="s">
        <v>190</v>
      </c>
      <c r="I21" s="17" t="s">
        <v>229</v>
      </c>
      <c r="J21" s="17" t="s">
        <v>228</v>
      </c>
      <c r="K21" s="16" t="s">
        <v>227</v>
      </c>
      <c r="L21" s="16" t="s">
        <v>223</v>
      </c>
      <c r="M21" s="17" t="s">
        <v>221</v>
      </c>
      <c r="N21" s="5" t="s">
        <v>222</v>
      </c>
      <c r="O21" s="5" t="s">
        <v>224</v>
      </c>
      <c r="P21" s="5" t="s">
        <v>225</v>
      </c>
    </row>
    <row r="22" spans="1:16" x14ac:dyDescent="0.25">
      <c r="A22">
        <v>2</v>
      </c>
      <c r="B22" t="s">
        <v>51</v>
      </c>
      <c r="C22">
        <v>1164</v>
      </c>
      <c r="D22" s="16">
        <v>22</v>
      </c>
      <c r="E22" s="27">
        <v>240.05940000000001</v>
      </c>
      <c r="F22" s="27">
        <v>183</v>
      </c>
      <c r="G22" s="17">
        <v>0.23760000000000001</v>
      </c>
      <c r="H22" s="16">
        <v>0</v>
      </c>
      <c r="I22" s="27">
        <v>80.334699999999998</v>
      </c>
      <c r="J22" s="27">
        <v>-172.16579999999999</v>
      </c>
      <c r="K22" s="28">
        <v>190.00530000000001</v>
      </c>
    </row>
    <row r="23" spans="1:16" x14ac:dyDescent="0.25">
      <c r="A23">
        <v>3</v>
      </c>
      <c r="B23" s="2" t="s">
        <v>155</v>
      </c>
      <c r="C23">
        <v>2273</v>
      </c>
      <c r="D23" s="16">
        <v>22</v>
      </c>
      <c r="E23" s="27">
        <v>239</v>
      </c>
      <c r="F23" s="27">
        <v>184.05940000000001</v>
      </c>
      <c r="G23" s="17">
        <v>0</v>
      </c>
      <c r="H23" s="16">
        <v>0.23760000000000001</v>
      </c>
      <c r="I23" s="27">
        <v>77.734200000000001</v>
      </c>
      <c r="J23" s="27">
        <v>-171.43350000000001</v>
      </c>
      <c r="K23" s="28">
        <v>188.27029999999999</v>
      </c>
    </row>
    <row r="24" spans="1:16" x14ac:dyDescent="0.25">
      <c r="A24">
        <v>4</v>
      </c>
      <c r="B24" t="s">
        <v>54</v>
      </c>
      <c r="C24">
        <v>3259</v>
      </c>
      <c r="D24" s="16">
        <v>22</v>
      </c>
      <c r="E24" s="27">
        <v>238</v>
      </c>
      <c r="F24" s="27">
        <v>184.99010000000001</v>
      </c>
      <c r="G24" s="17">
        <v>0</v>
      </c>
      <c r="H24" s="16">
        <v>9.9500000000000005E-2</v>
      </c>
      <c r="I24" s="27">
        <v>82.400199999999998</v>
      </c>
      <c r="J24" s="27">
        <v>-170.65440000000001</v>
      </c>
      <c r="K24" s="28">
        <v>189.56659999999999</v>
      </c>
    </row>
    <row r="25" spans="1:16" x14ac:dyDescent="0.25">
      <c r="A25">
        <v>5</v>
      </c>
      <c r="B25" t="s">
        <v>56</v>
      </c>
      <c r="C25">
        <v>1693</v>
      </c>
      <c r="D25" s="16">
        <v>22</v>
      </c>
      <c r="E25" s="27">
        <v>238</v>
      </c>
      <c r="F25" s="27">
        <v>185.21780000000001</v>
      </c>
      <c r="G25" s="17">
        <v>0</v>
      </c>
      <c r="H25" s="16">
        <v>0.4148</v>
      </c>
      <c r="I25" s="27">
        <v>68.126300000000001</v>
      </c>
      <c r="J25" s="27">
        <v>-172.6919</v>
      </c>
      <c r="K25" s="28">
        <v>185.64410000000001</v>
      </c>
    </row>
    <row r="26" spans="1:16" x14ac:dyDescent="0.25">
      <c r="A26">
        <v>6</v>
      </c>
      <c r="B26" t="s">
        <v>58</v>
      </c>
      <c r="C26">
        <v>763</v>
      </c>
      <c r="D26" s="16">
        <v>22</v>
      </c>
      <c r="E26" s="27">
        <v>237.00989999999999</v>
      </c>
      <c r="F26" s="27">
        <v>185.97030000000001</v>
      </c>
      <c r="G26" s="17">
        <v>9.9500000000000005E-2</v>
      </c>
      <c r="H26" s="16">
        <v>0.1706</v>
      </c>
      <c r="I26" s="27">
        <v>79.109700000000004</v>
      </c>
      <c r="J26" s="27">
        <v>-170.3784</v>
      </c>
      <c r="K26" s="28">
        <v>187.87110000000001</v>
      </c>
    </row>
    <row r="27" spans="1:16" x14ac:dyDescent="0.25">
      <c r="A27">
        <v>1</v>
      </c>
      <c r="B27" t="s">
        <v>21</v>
      </c>
      <c r="C27">
        <v>201</v>
      </c>
      <c r="D27" s="16">
        <v>22</v>
      </c>
      <c r="E27" s="28">
        <v>237</v>
      </c>
      <c r="F27" s="28">
        <v>185.99010000000001</v>
      </c>
      <c r="G27" s="16">
        <v>0</v>
      </c>
      <c r="H27" s="16">
        <v>9.9500000000000005E-2</v>
      </c>
      <c r="I27" s="27">
        <v>80.289400000000001</v>
      </c>
      <c r="J27" s="27">
        <v>-168.27070000000001</v>
      </c>
      <c r="K27" s="28">
        <v>186.5044</v>
      </c>
    </row>
    <row r="28" spans="1:16" x14ac:dyDescent="0.25">
      <c r="A28">
        <v>7</v>
      </c>
      <c r="B28" t="s">
        <v>60</v>
      </c>
      <c r="C28">
        <v>940</v>
      </c>
      <c r="D28" s="16">
        <v>22</v>
      </c>
      <c r="E28" s="29">
        <v>219</v>
      </c>
      <c r="F28" s="29">
        <v>220</v>
      </c>
      <c r="G28" s="17">
        <v>0</v>
      </c>
      <c r="H28" s="16">
        <v>0</v>
      </c>
      <c r="I28" s="29">
        <v>59.267600000000002</v>
      </c>
      <c r="J28" s="29">
        <v>-152.95920000000001</v>
      </c>
      <c r="K28" s="34">
        <v>164.04060000000001</v>
      </c>
    </row>
    <row r="29" spans="1:16" x14ac:dyDescent="0.25">
      <c r="A29">
        <v>8</v>
      </c>
      <c r="B29" t="s">
        <v>61</v>
      </c>
      <c r="C29">
        <v>664</v>
      </c>
      <c r="D29" s="16">
        <v>22</v>
      </c>
      <c r="E29" s="29">
        <v>225.99010000000001</v>
      </c>
      <c r="F29" s="29">
        <v>216.0198</v>
      </c>
      <c r="G29" s="17">
        <v>9.9500000000000005E-2</v>
      </c>
      <c r="H29" s="16">
        <v>0.14000000000000001</v>
      </c>
      <c r="I29" s="29">
        <v>72.274100000000004</v>
      </c>
      <c r="J29" s="29">
        <v>-150.29730000000001</v>
      </c>
      <c r="K29" s="34">
        <v>166.80529999999999</v>
      </c>
    </row>
    <row r="30" spans="1:16" x14ac:dyDescent="0.25">
      <c r="A30">
        <v>9</v>
      </c>
      <c r="B30" t="s">
        <v>62</v>
      </c>
      <c r="C30">
        <v>908</v>
      </c>
      <c r="D30" s="16">
        <v>22</v>
      </c>
      <c r="E30" s="29">
        <v>225</v>
      </c>
      <c r="F30" s="29">
        <v>222</v>
      </c>
      <c r="G30" s="17">
        <v>0</v>
      </c>
      <c r="H30" s="16">
        <v>0</v>
      </c>
      <c r="I30" s="29">
        <v>78.522999999999996</v>
      </c>
      <c r="J30" s="29">
        <v>-143.32339999999999</v>
      </c>
      <c r="K30" s="34">
        <v>163.52529999999999</v>
      </c>
    </row>
    <row r="31" spans="1:16" x14ac:dyDescent="0.25">
      <c r="A31">
        <v>10</v>
      </c>
      <c r="B31" t="s">
        <v>63</v>
      </c>
      <c r="C31">
        <v>3071</v>
      </c>
      <c r="D31" s="16">
        <v>22</v>
      </c>
      <c r="E31" s="29">
        <v>223.9802</v>
      </c>
      <c r="F31" s="29">
        <v>218</v>
      </c>
      <c r="G31" s="17">
        <v>0.14000000000000001</v>
      </c>
      <c r="H31" s="16">
        <v>0</v>
      </c>
      <c r="I31" s="29">
        <v>74.777199999999993</v>
      </c>
      <c r="J31" s="29">
        <v>-147.0446</v>
      </c>
      <c r="K31" s="34">
        <v>165.04320000000001</v>
      </c>
    </row>
    <row r="32" spans="1:16" x14ac:dyDescent="0.25">
      <c r="A32">
        <v>11</v>
      </c>
      <c r="B32" t="s">
        <v>64</v>
      </c>
      <c r="C32">
        <v>3024</v>
      </c>
      <c r="D32" s="16">
        <v>22</v>
      </c>
      <c r="E32" s="29">
        <v>222</v>
      </c>
      <c r="F32" s="29">
        <v>217.99010000000001</v>
      </c>
      <c r="G32" s="17">
        <v>0</v>
      </c>
      <c r="H32" s="16">
        <v>9.9500000000000005E-2</v>
      </c>
      <c r="I32" s="29">
        <v>70.021900000000002</v>
      </c>
      <c r="J32" s="29">
        <v>-148.1439</v>
      </c>
      <c r="K32" s="34">
        <v>163.88730000000001</v>
      </c>
    </row>
    <row r="33" spans="1:16" x14ac:dyDescent="0.25">
      <c r="A33">
        <v>12</v>
      </c>
      <c r="B33" t="s">
        <v>65</v>
      </c>
      <c r="C33">
        <v>3241</v>
      </c>
      <c r="D33" s="16">
        <v>22</v>
      </c>
      <c r="E33" s="29">
        <v>231.02969999999999</v>
      </c>
      <c r="F33" s="29">
        <v>219</v>
      </c>
      <c r="G33" s="17">
        <v>0.1706</v>
      </c>
      <c r="H33" s="16">
        <v>0</v>
      </c>
      <c r="I33" s="29">
        <v>74.872500000000002</v>
      </c>
      <c r="J33" s="29">
        <v>-146.8443</v>
      </c>
      <c r="K33" s="34">
        <v>164.9974</v>
      </c>
    </row>
    <row r="34" spans="1:16" x14ac:dyDescent="0.25">
      <c r="D34" s="17">
        <f>AVERAGE(D22:D33)</f>
        <v>22</v>
      </c>
      <c r="E34" s="17">
        <f>AVERAGE(E22:E33)</f>
        <v>231.33910833333334</v>
      </c>
      <c r="F34" s="17">
        <f>AVERAGE(F22:F33)</f>
        <v>201.85313333333332</v>
      </c>
      <c r="G34" s="17">
        <f t="shared" ref="G34:K34" si="3">AVERAGE(G22:G33)</f>
        <v>6.2266666666666665E-2</v>
      </c>
      <c r="H34" s="17">
        <f t="shared" si="3"/>
        <v>0.10512499999999998</v>
      </c>
      <c r="I34" s="17">
        <f t="shared" si="3"/>
        <v>74.810900000000004</v>
      </c>
      <c r="J34" s="17">
        <f t="shared" si="3"/>
        <v>-159.51728333333332</v>
      </c>
      <c r="K34" s="17">
        <f t="shared" si="3"/>
        <v>176.3467416666667</v>
      </c>
    </row>
    <row r="35" spans="1:16" x14ac:dyDescent="0.25">
      <c r="B35" s="12" t="s">
        <v>74</v>
      </c>
    </row>
    <row r="36" spans="1:16" ht="45" x14ac:dyDescent="0.25">
      <c r="B36" s="12" t="s">
        <v>0</v>
      </c>
      <c r="C36" t="s">
        <v>12</v>
      </c>
      <c r="D36" s="16" t="s">
        <v>191</v>
      </c>
      <c r="E36" s="17" t="s">
        <v>188</v>
      </c>
      <c r="F36" s="17" t="s">
        <v>187</v>
      </c>
      <c r="G36" s="16" t="s">
        <v>189</v>
      </c>
      <c r="H36" s="16" t="s">
        <v>190</v>
      </c>
      <c r="I36" s="17" t="s">
        <v>229</v>
      </c>
      <c r="J36" s="17" t="s">
        <v>228</v>
      </c>
      <c r="K36" s="16" t="s">
        <v>227</v>
      </c>
    </row>
    <row r="37" spans="1:16" x14ac:dyDescent="0.25">
      <c r="A37" s="3"/>
      <c r="B37" t="s">
        <v>25</v>
      </c>
      <c r="C37">
        <v>158</v>
      </c>
      <c r="D37" s="16">
        <v>24</v>
      </c>
      <c r="E37" s="28">
        <v>198</v>
      </c>
      <c r="F37" s="28">
        <v>185.96039999999999</v>
      </c>
      <c r="G37" s="16">
        <v>0</v>
      </c>
      <c r="H37" s="16">
        <v>0.19600000000000001</v>
      </c>
      <c r="I37" s="27">
        <v>41.399700000000003</v>
      </c>
      <c r="J37" s="27">
        <v>-166.97030000000001</v>
      </c>
      <c r="K37" s="28">
        <v>172.10210000000001</v>
      </c>
      <c r="N37" s="3"/>
      <c r="O37" s="3"/>
      <c r="P37" s="3"/>
    </row>
    <row r="38" spans="1:16" x14ac:dyDescent="0.25">
      <c r="A38">
        <v>1</v>
      </c>
      <c r="B38" t="s">
        <v>75</v>
      </c>
      <c r="C38">
        <v>2171</v>
      </c>
      <c r="D38" s="16">
        <v>24</v>
      </c>
      <c r="E38" s="27">
        <v>200.99010000000001</v>
      </c>
      <c r="F38" s="27">
        <v>183.89109999999999</v>
      </c>
      <c r="G38" s="17">
        <v>9.9500000000000005E-2</v>
      </c>
      <c r="H38" s="16">
        <v>0.34350000000000003</v>
      </c>
      <c r="I38" s="27">
        <v>45.3033</v>
      </c>
      <c r="J38" s="27">
        <v>-170.75980000000001</v>
      </c>
      <c r="K38" s="28">
        <v>176.69479999999999</v>
      </c>
    </row>
    <row r="39" spans="1:16" x14ac:dyDescent="0.25">
      <c r="A39">
        <v>2</v>
      </c>
      <c r="B39" t="s">
        <v>77</v>
      </c>
      <c r="C39">
        <v>70</v>
      </c>
      <c r="D39" s="16">
        <v>24</v>
      </c>
      <c r="E39" s="27">
        <v>202</v>
      </c>
      <c r="F39" s="27">
        <v>182.04949999999999</v>
      </c>
      <c r="G39" s="17">
        <v>0</v>
      </c>
      <c r="H39" s="16">
        <v>0.218</v>
      </c>
      <c r="I39" s="27">
        <v>46.505899999999997</v>
      </c>
      <c r="J39" s="27">
        <v>-172.9975</v>
      </c>
      <c r="K39" s="28">
        <v>179.16970000000001</v>
      </c>
    </row>
    <row r="40" spans="1:16" x14ac:dyDescent="0.25">
      <c r="A40">
        <v>3</v>
      </c>
      <c r="B40" t="s">
        <v>79</v>
      </c>
      <c r="C40">
        <v>1685</v>
      </c>
      <c r="D40" s="16">
        <v>24</v>
      </c>
      <c r="E40" s="27">
        <v>202</v>
      </c>
      <c r="F40" s="27">
        <v>182.88120000000001</v>
      </c>
      <c r="G40" s="17">
        <v>0</v>
      </c>
      <c r="H40" s="16">
        <v>0.32519999999999999</v>
      </c>
      <c r="I40" s="27">
        <v>48.499699999999997</v>
      </c>
      <c r="J40" s="27">
        <v>-170.63560000000001</v>
      </c>
      <c r="K40" s="28">
        <v>177.44990000000001</v>
      </c>
    </row>
    <row r="41" spans="1:16" x14ac:dyDescent="0.25">
      <c r="A41">
        <v>4</v>
      </c>
      <c r="B41" t="s">
        <v>81</v>
      </c>
      <c r="C41">
        <v>206</v>
      </c>
      <c r="D41" s="16">
        <v>24</v>
      </c>
      <c r="E41" s="27">
        <v>206</v>
      </c>
      <c r="F41" s="27">
        <v>179.03960000000001</v>
      </c>
      <c r="G41" s="17">
        <v>0</v>
      </c>
      <c r="H41" s="16">
        <v>0.2417</v>
      </c>
      <c r="I41" s="27">
        <v>49.613399999999999</v>
      </c>
      <c r="J41" s="27">
        <v>-177.17670000000001</v>
      </c>
      <c r="K41" s="28">
        <v>184.01830000000001</v>
      </c>
    </row>
    <row r="42" spans="1:16" x14ac:dyDescent="0.25">
      <c r="A42">
        <v>5</v>
      </c>
      <c r="B42" t="s">
        <v>83</v>
      </c>
      <c r="C42">
        <v>1373</v>
      </c>
      <c r="D42" s="16">
        <v>24</v>
      </c>
      <c r="E42" s="29">
        <v>195.9307</v>
      </c>
      <c r="F42" s="29">
        <v>233.02969999999999</v>
      </c>
      <c r="G42" s="17">
        <v>0.25519999999999998</v>
      </c>
      <c r="H42" s="16">
        <v>0.1706</v>
      </c>
      <c r="I42" s="29">
        <v>45.907699999999998</v>
      </c>
      <c r="J42" s="29">
        <v>-153.11080000000001</v>
      </c>
      <c r="K42" s="34">
        <v>159.84630000000001</v>
      </c>
    </row>
    <row r="43" spans="1:16" x14ac:dyDescent="0.25">
      <c r="A43">
        <v>6</v>
      </c>
      <c r="B43" t="s">
        <v>85</v>
      </c>
      <c r="C43">
        <v>3071</v>
      </c>
      <c r="D43" s="16">
        <v>24</v>
      </c>
      <c r="E43" s="29">
        <v>197</v>
      </c>
      <c r="F43" s="29">
        <v>232</v>
      </c>
      <c r="G43" s="17">
        <v>0</v>
      </c>
      <c r="H43" s="16">
        <v>0</v>
      </c>
      <c r="I43" s="29">
        <v>54.712400000000002</v>
      </c>
      <c r="J43" s="29">
        <v>-139.48429999999999</v>
      </c>
      <c r="K43" s="34">
        <v>150.0188</v>
      </c>
    </row>
    <row r="44" spans="1:16" x14ac:dyDescent="0.25">
      <c r="A44">
        <v>7</v>
      </c>
      <c r="B44" t="s">
        <v>87</v>
      </c>
      <c r="C44">
        <v>3370</v>
      </c>
      <c r="D44" s="16">
        <v>24</v>
      </c>
      <c r="E44" s="29">
        <v>196.9802</v>
      </c>
      <c r="F44" s="29">
        <v>232</v>
      </c>
      <c r="G44" s="17">
        <v>0.14000000000000001</v>
      </c>
      <c r="H44" s="16">
        <v>0</v>
      </c>
      <c r="I44" s="29">
        <v>49.598700000000001</v>
      </c>
      <c r="J44" s="29">
        <v>-141.78299999999999</v>
      </c>
      <c r="K44" s="34">
        <v>150.25219999999999</v>
      </c>
    </row>
    <row r="45" spans="1:16" x14ac:dyDescent="0.25">
      <c r="A45">
        <v>8</v>
      </c>
      <c r="B45" t="s">
        <v>89</v>
      </c>
      <c r="C45">
        <v>88</v>
      </c>
      <c r="D45" s="16">
        <v>24</v>
      </c>
      <c r="E45" s="29">
        <v>197</v>
      </c>
      <c r="F45" s="29">
        <v>232</v>
      </c>
      <c r="G45" s="17">
        <v>0</v>
      </c>
      <c r="H45" s="16">
        <v>0</v>
      </c>
      <c r="I45" s="29">
        <v>46.497900000000001</v>
      </c>
      <c r="J45" s="29">
        <v>-152.51410000000001</v>
      </c>
      <c r="K45" s="34">
        <v>159.44489999999999</v>
      </c>
    </row>
    <row r="46" spans="1:16" x14ac:dyDescent="0.25">
      <c r="A46">
        <v>9</v>
      </c>
      <c r="B46" t="s">
        <v>91</v>
      </c>
      <c r="C46">
        <v>87</v>
      </c>
      <c r="D46" s="16">
        <v>24</v>
      </c>
      <c r="E46" s="29">
        <v>198</v>
      </c>
      <c r="F46" s="29">
        <v>230</v>
      </c>
      <c r="G46" s="17">
        <v>0</v>
      </c>
      <c r="H46" s="16">
        <v>0</v>
      </c>
      <c r="I46" s="29">
        <v>47.865099999999998</v>
      </c>
      <c r="J46" s="29">
        <v>-152.12880000000001</v>
      </c>
      <c r="K46" s="34">
        <v>159.4812</v>
      </c>
    </row>
    <row r="47" spans="1:16" x14ac:dyDescent="0.25">
      <c r="A47">
        <v>10</v>
      </c>
      <c r="B47" t="s">
        <v>93</v>
      </c>
      <c r="C47">
        <v>1081</v>
      </c>
      <c r="D47" s="16">
        <v>24</v>
      </c>
      <c r="E47" s="29">
        <v>199.00989999999999</v>
      </c>
      <c r="F47" s="29">
        <v>251</v>
      </c>
      <c r="G47" s="17">
        <v>9.9500000000000005E-2</v>
      </c>
      <c r="H47" s="16">
        <v>0</v>
      </c>
      <c r="I47" s="29">
        <v>49.269300000000001</v>
      </c>
      <c r="J47" s="29">
        <v>-121.69119999999999</v>
      </c>
      <c r="K47" s="34">
        <v>131.38380000000001</v>
      </c>
    </row>
    <row r="48" spans="1:16" x14ac:dyDescent="0.25">
      <c r="A48">
        <v>11</v>
      </c>
      <c r="B48" t="s">
        <v>95</v>
      </c>
      <c r="C48">
        <v>3344</v>
      </c>
      <c r="D48" s="16">
        <v>24</v>
      </c>
      <c r="E48" s="29">
        <v>212.03960000000001</v>
      </c>
      <c r="F48" s="29">
        <v>231</v>
      </c>
      <c r="G48" s="17">
        <v>0.19600000000000001</v>
      </c>
      <c r="H48" s="16">
        <v>0</v>
      </c>
      <c r="I48" s="29">
        <v>63.23</v>
      </c>
      <c r="J48" s="29">
        <v>-137.18870000000001</v>
      </c>
      <c r="K48" s="34">
        <v>151.17070000000001</v>
      </c>
    </row>
    <row r="49" spans="1:11" x14ac:dyDescent="0.25">
      <c r="A49">
        <v>12</v>
      </c>
      <c r="B49" t="s">
        <v>97</v>
      </c>
      <c r="C49">
        <v>3366</v>
      </c>
      <c r="D49" s="16">
        <v>24</v>
      </c>
      <c r="E49" s="29">
        <v>222</v>
      </c>
      <c r="F49" s="29">
        <v>232.07919999999999</v>
      </c>
      <c r="G49" s="17">
        <v>0</v>
      </c>
      <c r="H49" s="16">
        <v>0.27139999999999997</v>
      </c>
      <c r="I49" s="29">
        <v>72.034099999999995</v>
      </c>
      <c r="J49" s="29">
        <v>-136.46950000000001</v>
      </c>
      <c r="K49" s="34">
        <v>154.40119999999999</v>
      </c>
    </row>
    <row r="50" spans="1:11" x14ac:dyDescent="0.25">
      <c r="A50">
        <v>13</v>
      </c>
      <c r="B50" t="s">
        <v>99</v>
      </c>
      <c r="C50">
        <v>1152</v>
      </c>
      <c r="D50" s="16">
        <v>24</v>
      </c>
      <c r="E50" s="29">
        <v>206</v>
      </c>
      <c r="F50" s="29">
        <v>235</v>
      </c>
      <c r="G50" s="17">
        <v>0</v>
      </c>
      <c r="H50" s="16">
        <v>0</v>
      </c>
      <c r="I50" s="29">
        <v>51.183799999999998</v>
      </c>
      <c r="J50" s="29">
        <v>-151.69970000000001</v>
      </c>
      <c r="K50" s="34">
        <v>160.10210000000001</v>
      </c>
    </row>
    <row r="51" spans="1:11" x14ac:dyDescent="0.25">
      <c r="D51" s="17">
        <f>+AVERAGE(D37:D50)</f>
        <v>24</v>
      </c>
      <c r="E51" s="17">
        <f>+AVERAGE(E37:E50)</f>
        <v>202.35360714285713</v>
      </c>
      <c r="F51" s="17">
        <f>+AVERAGE(F37:F50)</f>
        <v>215.85219285714285</v>
      </c>
      <c r="G51" s="17">
        <f t="shared" ref="G51:K51" si="4">+AVERAGE(G37:G50)</f>
        <v>5.6442857142857142E-2</v>
      </c>
      <c r="H51" s="17">
        <f t="shared" si="4"/>
        <v>0.12617142857142857</v>
      </c>
      <c r="I51" s="17">
        <f t="shared" si="4"/>
        <v>50.830071428571429</v>
      </c>
      <c r="J51" s="17">
        <f t="shared" si="4"/>
        <v>-153.18642857142854</v>
      </c>
      <c r="K51" s="17">
        <f t="shared" si="4"/>
        <v>161.82399999999998</v>
      </c>
    </row>
    <row r="52" spans="1:11" x14ac:dyDescent="0.25">
      <c r="B52" s="6" t="s">
        <v>103</v>
      </c>
    </row>
    <row r="53" spans="1:11" ht="30" x14ac:dyDescent="0.25">
      <c r="B53" s="12" t="s">
        <v>0</v>
      </c>
      <c r="C53" t="s">
        <v>12</v>
      </c>
      <c r="D53" s="16" t="s">
        <v>191</v>
      </c>
      <c r="E53" s="17" t="s">
        <v>188</v>
      </c>
      <c r="F53" s="17" t="s">
        <v>187</v>
      </c>
      <c r="G53" s="16" t="s">
        <v>189</v>
      </c>
      <c r="H53" s="16" t="s">
        <v>190</v>
      </c>
    </row>
    <row r="54" spans="1:11" x14ac:dyDescent="0.25">
      <c r="A54">
        <v>1</v>
      </c>
      <c r="B54" t="s">
        <v>104</v>
      </c>
      <c r="C54">
        <v>1296</v>
      </c>
      <c r="D54" s="16" t="s">
        <v>124</v>
      </c>
      <c r="E54" s="17" t="s">
        <v>124</v>
      </c>
      <c r="F54" s="17" t="s">
        <v>124</v>
      </c>
      <c r="G54" s="17" t="s">
        <v>124</v>
      </c>
      <c r="H54" s="16" t="s">
        <v>124</v>
      </c>
    </row>
    <row r="55" spans="1:11" x14ac:dyDescent="0.25">
      <c r="A55">
        <v>2</v>
      </c>
      <c r="B55" t="s">
        <v>105</v>
      </c>
      <c r="C55">
        <v>246</v>
      </c>
      <c r="E55" s="17" t="s">
        <v>124</v>
      </c>
      <c r="F55" s="17" t="s">
        <v>124</v>
      </c>
    </row>
    <row r="56" spans="1:11" x14ac:dyDescent="0.25">
      <c r="A56">
        <v>3</v>
      </c>
      <c r="B56" t="s">
        <v>106</v>
      </c>
      <c r="C56">
        <v>267</v>
      </c>
      <c r="E56" s="17" t="s">
        <v>124</v>
      </c>
      <c r="F56" s="17" t="s">
        <v>124</v>
      </c>
    </row>
    <row r="57" spans="1:11" x14ac:dyDescent="0.25">
      <c r="A57">
        <v>4</v>
      </c>
      <c r="B57" t="s">
        <v>107</v>
      </c>
      <c r="C57">
        <v>237</v>
      </c>
      <c r="E57" s="17" t="s">
        <v>124</v>
      </c>
      <c r="F57" s="17" t="s">
        <v>124</v>
      </c>
    </row>
    <row r="58" spans="1:11" x14ac:dyDescent="0.25">
      <c r="A58">
        <v>5</v>
      </c>
      <c r="B58" t="s">
        <v>108</v>
      </c>
      <c r="C58">
        <v>214</v>
      </c>
      <c r="E58" s="17" t="s">
        <v>124</v>
      </c>
      <c r="F58" s="17" t="s">
        <v>124</v>
      </c>
    </row>
    <row r="59" spans="1:11" x14ac:dyDescent="0.25">
      <c r="A59">
        <v>6</v>
      </c>
      <c r="B59" t="s">
        <v>109</v>
      </c>
      <c r="C59">
        <v>173</v>
      </c>
      <c r="E59" s="17" t="s">
        <v>124</v>
      </c>
      <c r="F59" s="17" t="s">
        <v>124</v>
      </c>
    </row>
    <row r="60" spans="1:11" x14ac:dyDescent="0.25">
      <c r="A60">
        <v>7</v>
      </c>
      <c r="B60" t="s">
        <v>110</v>
      </c>
      <c r="C60">
        <v>197</v>
      </c>
      <c r="E60" s="17" t="s">
        <v>124</v>
      </c>
      <c r="F60" s="17" t="s">
        <v>124</v>
      </c>
    </row>
    <row r="61" spans="1:11" x14ac:dyDescent="0.25">
      <c r="A61">
        <v>8</v>
      </c>
      <c r="B61" t="s">
        <v>111</v>
      </c>
      <c r="C61">
        <v>3433</v>
      </c>
      <c r="E61" s="17" t="s">
        <v>124</v>
      </c>
      <c r="F61" s="17" t="s">
        <v>124</v>
      </c>
    </row>
    <row r="62" spans="1:11" x14ac:dyDescent="0.25">
      <c r="A62">
        <v>9</v>
      </c>
      <c r="B62" t="s">
        <v>112</v>
      </c>
      <c r="C62">
        <v>2494</v>
      </c>
      <c r="E62" s="17" t="s">
        <v>124</v>
      </c>
      <c r="F62" s="17" t="s">
        <v>124</v>
      </c>
    </row>
    <row r="63" spans="1:11" x14ac:dyDescent="0.25">
      <c r="A63">
        <v>10</v>
      </c>
      <c r="B63" t="s">
        <v>113</v>
      </c>
      <c r="C63">
        <v>2313</v>
      </c>
      <c r="E63" s="17" t="s">
        <v>124</v>
      </c>
      <c r="F63" s="17" t="s">
        <v>124</v>
      </c>
    </row>
    <row r="66" spans="1:11" x14ac:dyDescent="0.25">
      <c r="B66" s="12" t="s">
        <v>126</v>
      </c>
    </row>
    <row r="67" spans="1:11" ht="45" x14ac:dyDescent="0.25">
      <c r="B67" s="12" t="s">
        <v>0</v>
      </c>
      <c r="C67" t="s">
        <v>12</v>
      </c>
      <c r="D67" s="16" t="s">
        <v>191</v>
      </c>
      <c r="E67" s="17" t="s">
        <v>188</v>
      </c>
      <c r="F67" s="17" t="s">
        <v>187</v>
      </c>
      <c r="G67" s="16" t="s">
        <v>189</v>
      </c>
      <c r="H67" s="16" t="s">
        <v>190</v>
      </c>
      <c r="I67" s="17" t="s">
        <v>229</v>
      </c>
      <c r="J67" s="17" t="s">
        <v>228</v>
      </c>
      <c r="K67" s="16" t="s">
        <v>227</v>
      </c>
    </row>
    <row r="68" spans="1:11" x14ac:dyDescent="0.25">
      <c r="A68">
        <v>1</v>
      </c>
      <c r="B68" s="14" t="s">
        <v>127</v>
      </c>
      <c r="C68">
        <v>320</v>
      </c>
      <c r="D68" s="16">
        <v>3</v>
      </c>
      <c r="E68" s="27">
        <v>233.00989999999999</v>
      </c>
      <c r="F68" s="27">
        <v>219.99010000000001</v>
      </c>
      <c r="G68" s="17">
        <v>9.9500000000000005E-2</v>
      </c>
      <c r="H68" s="16">
        <v>9.9500000000000005E-2</v>
      </c>
      <c r="I68" s="27">
        <v>63.929499999999997</v>
      </c>
      <c r="J68" s="27">
        <v>-134.97579999999999</v>
      </c>
      <c r="K68" s="28">
        <v>149.3554</v>
      </c>
    </row>
    <row r="69" spans="1:11" x14ac:dyDescent="0.25">
      <c r="A69">
        <v>2</v>
      </c>
      <c r="B69" s="14" t="s">
        <v>128</v>
      </c>
      <c r="C69">
        <v>60</v>
      </c>
      <c r="D69" s="16">
        <v>3</v>
      </c>
      <c r="E69" s="27">
        <v>232.90100000000001</v>
      </c>
      <c r="F69" s="27">
        <v>221.99010000000001</v>
      </c>
      <c r="G69" s="17">
        <v>0.30020000000000002</v>
      </c>
      <c r="H69" s="16">
        <v>9.9500000000000005E-2</v>
      </c>
      <c r="I69" s="27">
        <v>66.494699999999995</v>
      </c>
      <c r="J69" s="27">
        <v>-133.10159999999999</v>
      </c>
      <c r="K69" s="28">
        <v>148.78749999999999</v>
      </c>
    </row>
    <row r="70" spans="1:11" x14ac:dyDescent="0.25">
      <c r="A70">
        <v>3</v>
      </c>
      <c r="B70" s="14" t="s">
        <v>129</v>
      </c>
      <c r="C70">
        <v>28</v>
      </c>
      <c r="D70" s="16">
        <v>3</v>
      </c>
      <c r="E70" s="27">
        <v>232</v>
      </c>
      <c r="F70" s="27">
        <v>222.99010000000001</v>
      </c>
      <c r="G70" s="17">
        <v>0</v>
      </c>
      <c r="H70" s="16">
        <v>9.9500000000000005E-2</v>
      </c>
      <c r="I70" s="27">
        <v>71.638099999999994</v>
      </c>
      <c r="J70" s="27">
        <v>-131.96129999999999</v>
      </c>
      <c r="K70" s="28">
        <v>150.20699999999999</v>
      </c>
    </row>
    <row r="71" spans="1:11" x14ac:dyDescent="0.25">
      <c r="A71">
        <v>4</v>
      </c>
      <c r="B71" s="14" t="s">
        <v>130</v>
      </c>
      <c r="C71">
        <v>57</v>
      </c>
      <c r="D71" s="16">
        <v>3</v>
      </c>
      <c r="E71" s="27">
        <v>228.99010000000001</v>
      </c>
      <c r="F71" s="27">
        <v>218.97030000000001</v>
      </c>
      <c r="G71" s="17">
        <v>9.9500000000000005E-2</v>
      </c>
      <c r="H71" s="16">
        <v>0.1706</v>
      </c>
      <c r="I71" s="27">
        <v>46.685000000000002</v>
      </c>
      <c r="J71" s="27">
        <v>-143.05350000000001</v>
      </c>
      <c r="K71" s="28">
        <v>150.48079999999999</v>
      </c>
    </row>
    <row r="72" spans="1:11" x14ac:dyDescent="0.25">
      <c r="A72">
        <v>5</v>
      </c>
      <c r="B72" t="s">
        <v>131</v>
      </c>
      <c r="C72">
        <v>2924</v>
      </c>
      <c r="D72" s="16">
        <v>3</v>
      </c>
      <c r="E72" s="26">
        <v>204</v>
      </c>
      <c r="F72" s="26">
        <v>219.0198</v>
      </c>
      <c r="G72" s="17">
        <v>0</v>
      </c>
      <c r="H72" s="16">
        <v>0.14000000000000001</v>
      </c>
      <c r="I72" s="26">
        <v>50.870199999999997</v>
      </c>
      <c r="J72" s="26">
        <v>-140.88919999999999</v>
      </c>
      <c r="K72" s="33">
        <v>149.89019999999999</v>
      </c>
    </row>
    <row r="73" spans="1:11" x14ac:dyDescent="0.25">
      <c r="A73">
        <v>6</v>
      </c>
      <c r="B73" t="s">
        <v>132</v>
      </c>
      <c r="C73">
        <v>2861</v>
      </c>
      <c r="D73" s="16">
        <v>3</v>
      </c>
      <c r="E73" s="26">
        <v>207</v>
      </c>
      <c r="F73" s="26">
        <v>219</v>
      </c>
      <c r="G73" s="17">
        <v>0</v>
      </c>
      <c r="H73" s="16">
        <v>0</v>
      </c>
      <c r="I73" s="26">
        <v>50.953800000000001</v>
      </c>
      <c r="J73" s="26">
        <v>-141.72460000000001</v>
      </c>
      <c r="K73" s="33">
        <v>151.16749999999999</v>
      </c>
    </row>
    <row r="74" spans="1:11" x14ac:dyDescent="0.25">
      <c r="A74">
        <v>7</v>
      </c>
      <c r="B74" t="s">
        <v>133</v>
      </c>
      <c r="C74">
        <v>771</v>
      </c>
      <c r="D74" s="16">
        <v>3</v>
      </c>
      <c r="E74" s="26">
        <v>215.97030000000001</v>
      </c>
      <c r="F74" s="26">
        <v>210.0198</v>
      </c>
      <c r="G74" s="17">
        <v>0.1706</v>
      </c>
      <c r="H74" s="16">
        <v>0.14000000000000001</v>
      </c>
      <c r="I74" s="26">
        <v>53.909599999999998</v>
      </c>
      <c r="J74" s="26">
        <v>-152.024</v>
      </c>
      <c r="K74" s="33">
        <v>161.3015</v>
      </c>
    </row>
    <row r="75" spans="1:11" x14ac:dyDescent="0.25">
      <c r="B75"/>
      <c r="D75" s="16">
        <v>3</v>
      </c>
      <c r="E75" s="17">
        <f>AVERAGE(E68:E74)</f>
        <v>221.98161428571424</v>
      </c>
      <c r="F75" s="17">
        <f>AVERAGE(F68:F74)</f>
        <v>218.85431428571431</v>
      </c>
      <c r="G75" s="17">
        <f t="shared" ref="G75:K75" si="5">AVERAGE(G68:G74)</f>
        <v>9.5685714285714291E-2</v>
      </c>
      <c r="H75" s="17">
        <f t="shared" si="5"/>
        <v>0.10701428571428571</v>
      </c>
      <c r="I75" s="17">
        <f t="shared" si="5"/>
        <v>57.782985714285715</v>
      </c>
      <c r="J75" s="17">
        <f t="shared" si="5"/>
        <v>-139.67571428571429</v>
      </c>
      <c r="K75" s="17">
        <f t="shared" si="5"/>
        <v>151.59855714285715</v>
      </c>
    </row>
    <row r="76" spans="1:11" x14ac:dyDescent="0.25">
      <c r="B76" t="s">
        <v>140</v>
      </c>
    </row>
    <row r="77" spans="1:11" ht="45" x14ac:dyDescent="0.25">
      <c r="B77" s="12" t="s">
        <v>0</v>
      </c>
      <c r="C77" t="s">
        <v>12</v>
      </c>
      <c r="D77" s="16" t="s">
        <v>191</v>
      </c>
      <c r="E77" s="17" t="s">
        <v>188</v>
      </c>
      <c r="F77" s="17" t="s">
        <v>187</v>
      </c>
      <c r="G77" s="16" t="s">
        <v>189</v>
      </c>
      <c r="H77" s="16" t="s">
        <v>190</v>
      </c>
      <c r="I77" s="17" t="s">
        <v>229</v>
      </c>
      <c r="J77" s="17" t="s">
        <v>228</v>
      </c>
      <c r="K77" s="16" t="s">
        <v>227</v>
      </c>
    </row>
    <row r="78" spans="1:11" x14ac:dyDescent="0.25">
      <c r="A78">
        <v>1</v>
      </c>
      <c r="B78" s="14" t="s">
        <v>31</v>
      </c>
      <c r="C78">
        <v>669</v>
      </c>
      <c r="D78" s="16">
        <v>30</v>
      </c>
      <c r="E78" s="17">
        <v>224</v>
      </c>
      <c r="F78" s="17">
        <v>178</v>
      </c>
      <c r="G78" s="17">
        <v>0</v>
      </c>
      <c r="H78" s="16">
        <v>0</v>
      </c>
      <c r="I78" s="17">
        <v>77.0047</v>
      </c>
      <c r="J78" s="17">
        <v>-181.20670000000001</v>
      </c>
      <c r="K78" s="16">
        <v>197.1669</v>
      </c>
    </row>
    <row r="79" spans="1:11" x14ac:dyDescent="0.25">
      <c r="A79">
        <v>2</v>
      </c>
      <c r="B79" s="14" t="s">
        <v>141</v>
      </c>
      <c r="C79">
        <v>2955</v>
      </c>
      <c r="D79" s="16">
        <v>30</v>
      </c>
      <c r="E79" s="17">
        <v>230</v>
      </c>
      <c r="F79" s="17">
        <v>190.81819999999999</v>
      </c>
      <c r="G79" s="17">
        <v>0</v>
      </c>
      <c r="H79" s="16">
        <v>0.40450000000000003</v>
      </c>
      <c r="I79" s="17">
        <v>72.009200000000007</v>
      </c>
      <c r="J79" s="17">
        <v>-168.5308</v>
      </c>
      <c r="K79" s="16">
        <v>183.405</v>
      </c>
    </row>
    <row r="80" spans="1:11" x14ac:dyDescent="0.25">
      <c r="A80">
        <v>3</v>
      </c>
      <c r="B80" s="14" t="s">
        <v>142</v>
      </c>
      <c r="C80">
        <v>246</v>
      </c>
      <c r="D80" s="16">
        <v>30</v>
      </c>
      <c r="E80" s="17">
        <v>225</v>
      </c>
      <c r="F80" s="17">
        <v>175</v>
      </c>
      <c r="G80" s="17">
        <v>0</v>
      </c>
      <c r="H80" s="16">
        <v>0</v>
      </c>
      <c r="I80" s="17">
        <v>76.256100000000004</v>
      </c>
      <c r="J80" s="17">
        <v>-183.7414</v>
      </c>
      <c r="K80" s="16">
        <v>199.1139</v>
      </c>
    </row>
    <row r="81" spans="1:11" x14ac:dyDescent="0.25">
      <c r="A81">
        <v>4</v>
      </c>
      <c r="B81" s="14" t="s">
        <v>143</v>
      </c>
      <c r="C81">
        <v>700</v>
      </c>
      <c r="D81" s="16">
        <v>30</v>
      </c>
      <c r="E81" s="17">
        <v>214.9091</v>
      </c>
      <c r="F81" s="17">
        <v>193</v>
      </c>
      <c r="G81" s="17">
        <v>0.30149999999999999</v>
      </c>
      <c r="H81" s="16">
        <v>0</v>
      </c>
      <c r="I81" s="17">
        <v>64.620500000000007</v>
      </c>
      <c r="J81" s="17">
        <v>-166.58510000000001</v>
      </c>
      <c r="K81" s="16">
        <v>178.89930000000001</v>
      </c>
    </row>
    <row r="82" spans="1:11" x14ac:dyDescent="0.25">
      <c r="A82">
        <v>5</v>
      </c>
      <c r="B82" s="14" t="s">
        <v>144</v>
      </c>
      <c r="C82">
        <v>3311</v>
      </c>
      <c r="D82" s="16">
        <v>30</v>
      </c>
      <c r="E82" s="17">
        <v>236</v>
      </c>
      <c r="F82" s="17">
        <v>174</v>
      </c>
      <c r="G82" s="17">
        <v>0</v>
      </c>
      <c r="H82" s="16">
        <v>0</v>
      </c>
      <c r="I82" s="17">
        <v>80.659599999999998</v>
      </c>
      <c r="J82" s="17">
        <v>-185.0675</v>
      </c>
      <c r="K82" s="16">
        <v>202.26419999999999</v>
      </c>
    </row>
    <row r="83" spans="1:11" x14ac:dyDescent="0.25">
      <c r="A83">
        <v>6</v>
      </c>
      <c r="B83" s="14" t="s">
        <v>145</v>
      </c>
      <c r="C83">
        <v>2921</v>
      </c>
      <c r="D83" s="16">
        <v>30</v>
      </c>
      <c r="E83" s="17">
        <v>224</v>
      </c>
      <c r="F83" s="17">
        <v>180</v>
      </c>
      <c r="G83" s="17">
        <v>0</v>
      </c>
      <c r="H83" s="16">
        <v>0</v>
      </c>
      <c r="I83" s="17">
        <v>72.522199999999998</v>
      </c>
      <c r="J83" s="17">
        <v>-178.65299999999999</v>
      </c>
      <c r="K83" s="16">
        <v>192.94569999999999</v>
      </c>
    </row>
    <row r="84" spans="1:11" x14ac:dyDescent="0.25">
      <c r="A84">
        <v>7</v>
      </c>
      <c r="B84" s="14" t="s">
        <v>146</v>
      </c>
      <c r="C84">
        <v>668</v>
      </c>
      <c r="D84" s="16">
        <v>30</v>
      </c>
      <c r="E84" s="17">
        <v>221.81819999999999</v>
      </c>
      <c r="F84" s="17">
        <v>175.9091</v>
      </c>
      <c r="G84" s="17">
        <v>0.40450000000000003</v>
      </c>
      <c r="H84" s="16">
        <v>0.30149999999999999</v>
      </c>
      <c r="I84" s="17">
        <v>70.126599999999996</v>
      </c>
      <c r="J84" s="17">
        <v>-184.14429999999999</v>
      </c>
      <c r="K84" s="16">
        <v>197.35489999999999</v>
      </c>
    </row>
    <row r="85" spans="1:11" x14ac:dyDescent="0.25">
      <c r="B85" s="14"/>
      <c r="D85" s="17">
        <f>AVERAGE(D78:D84)</f>
        <v>30</v>
      </c>
      <c r="E85" s="17">
        <f>AVERAGE(E78:E84)</f>
        <v>225.10389999999998</v>
      </c>
      <c r="F85" s="17">
        <f t="shared" ref="F85:K85" si="6">AVERAGE(F78:F84)</f>
        <v>180.96104285714287</v>
      </c>
      <c r="G85" s="17">
        <f t="shared" si="6"/>
        <v>0.10085714285714285</v>
      </c>
      <c r="H85" s="17">
        <f t="shared" si="6"/>
        <v>0.10085714285714285</v>
      </c>
      <c r="I85" s="17">
        <f t="shared" si="6"/>
        <v>73.314128571428583</v>
      </c>
      <c r="J85" s="17">
        <f t="shared" si="6"/>
        <v>-178.27554285714285</v>
      </c>
      <c r="K85" s="17">
        <f t="shared" si="6"/>
        <v>193.02141428571431</v>
      </c>
    </row>
    <row r="86" spans="1:11" x14ac:dyDescent="0.25">
      <c r="B86" s="15" t="s">
        <v>170</v>
      </c>
    </row>
    <row r="87" spans="1:11" ht="45" x14ac:dyDescent="0.25">
      <c r="B87" s="12" t="s">
        <v>0</v>
      </c>
      <c r="C87" t="s">
        <v>12</v>
      </c>
      <c r="D87" s="16" t="s">
        <v>191</v>
      </c>
      <c r="E87" s="17" t="s">
        <v>188</v>
      </c>
      <c r="F87" s="17" t="s">
        <v>187</v>
      </c>
      <c r="G87" s="16" t="s">
        <v>189</v>
      </c>
      <c r="H87" s="16" t="s">
        <v>190</v>
      </c>
      <c r="I87" s="17" t="s">
        <v>229</v>
      </c>
      <c r="J87" s="17" t="s">
        <v>228</v>
      </c>
      <c r="K87" s="16" t="s">
        <v>227</v>
      </c>
    </row>
    <row r="88" spans="1:11" x14ac:dyDescent="0.25">
      <c r="A88">
        <v>1</v>
      </c>
      <c r="B88" t="s">
        <v>171</v>
      </c>
      <c r="C88">
        <v>2467</v>
      </c>
      <c r="D88" s="16">
        <v>15</v>
      </c>
      <c r="E88" s="17">
        <v>266.70299999999997</v>
      </c>
      <c r="F88" s="17">
        <v>163</v>
      </c>
      <c r="G88" s="17">
        <v>0.88929999999999998</v>
      </c>
      <c r="H88" s="16">
        <v>0.31619999999999998</v>
      </c>
      <c r="I88" s="17">
        <v>105.2811</v>
      </c>
      <c r="J88" s="17">
        <v>-181.6652</v>
      </c>
      <c r="K88" s="16">
        <v>210.09350000000001</v>
      </c>
    </row>
    <row r="89" spans="1:11" x14ac:dyDescent="0.25">
      <c r="A89">
        <v>2</v>
      </c>
      <c r="B89" t="s">
        <v>172</v>
      </c>
      <c r="C89">
        <v>242</v>
      </c>
      <c r="D89" s="16">
        <v>15</v>
      </c>
      <c r="E89" s="17">
        <v>266.74259999999998</v>
      </c>
      <c r="F89" s="17">
        <v>162.97030000000001</v>
      </c>
      <c r="G89" s="17">
        <v>0.82040000000000002</v>
      </c>
      <c r="H89" s="16">
        <v>0.33029999999999998</v>
      </c>
      <c r="I89" s="17">
        <v>106.6879</v>
      </c>
      <c r="J89" s="17">
        <v>-181.16579999999999</v>
      </c>
      <c r="K89" s="16">
        <v>210.35120000000001</v>
      </c>
    </row>
    <row r="90" spans="1:11" x14ac:dyDescent="0.25">
      <c r="A90">
        <v>3</v>
      </c>
      <c r="B90" t="s">
        <v>173</v>
      </c>
      <c r="C90">
        <v>1237</v>
      </c>
      <c r="D90" s="16">
        <v>15</v>
      </c>
      <c r="E90" s="17">
        <v>266.74259999999998</v>
      </c>
      <c r="F90" s="17">
        <v>163.00989999999999</v>
      </c>
      <c r="G90" s="17">
        <v>0.83250000000000002</v>
      </c>
      <c r="H90" s="16">
        <v>0.33150000000000002</v>
      </c>
      <c r="I90" s="17">
        <v>104.9834</v>
      </c>
      <c r="J90" s="17">
        <v>-181.839</v>
      </c>
      <c r="K90" s="16">
        <v>210.2122</v>
      </c>
    </row>
    <row r="91" spans="1:11" x14ac:dyDescent="0.25">
      <c r="A91">
        <v>4</v>
      </c>
      <c r="B91" t="s">
        <v>178</v>
      </c>
      <c r="C91">
        <v>1693</v>
      </c>
      <c r="D91" s="16">
        <v>15</v>
      </c>
      <c r="E91" s="17">
        <v>266.73270000000002</v>
      </c>
      <c r="F91" s="17">
        <v>163</v>
      </c>
      <c r="G91" s="17">
        <v>0.82330000000000003</v>
      </c>
      <c r="H91" s="16">
        <v>0.31619999999999998</v>
      </c>
      <c r="I91" s="17">
        <v>108.1606</v>
      </c>
      <c r="J91" s="17">
        <v>-180.87549999999999</v>
      </c>
      <c r="K91" s="16">
        <v>210.99209999999999</v>
      </c>
    </row>
    <row r="92" spans="1:11" x14ac:dyDescent="0.25">
      <c r="A92">
        <v>5</v>
      </c>
      <c r="B92" s="2" t="s">
        <v>180</v>
      </c>
      <c r="C92">
        <v>1605</v>
      </c>
      <c r="D92" s="16">
        <v>15</v>
      </c>
      <c r="E92" s="17">
        <v>266.73270000000002</v>
      </c>
      <c r="F92" s="17">
        <v>162.97030000000001</v>
      </c>
      <c r="G92" s="17">
        <v>0.82330000000000003</v>
      </c>
      <c r="H92" s="16">
        <v>0.33029999999999998</v>
      </c>
      <c r="I92" s="17">
        <v>100.6066</v>
      </c>
      <c r="J92" s="17">
        <v>-183.2337</v>
      </c>
      <c r="K92" s="16">
        <v>209.2603</v>
      </c>
    </row>
    <row r="93" spans="1:11" x14ac:dyDescent="0.25">
      <c r="A93">
        <v>6</v>
      </c>
      <c r="B93" t="s">
        <v>197</v>
      </c>
      <c r="C93">
        <v>1597</v>
      </c>
      <c r="D93" s="16">
        <v>15</v>
      </c>
      <c r="E93" s="17">
        <v>266.69310000000002</v>
      </c>
      <c r="F93" s="17">
        <v>162.95050000000001</v>
      </c>
      <c r="G93" s="17">
        <v>0.90269999999999995</v>
      </c>
      <c r="H93" s="16">
        <v>0.32790000000000002</v>
      </c>
      <c r="I93" s="17">
        <v>109.685</v>
      </c>
      <c r="J93" s="17">
        <v>-181.8623</v>
      </c>
      <c r="K93" s="16">
        <v>212.589</v>
      </c>
    </row>
    <row r="94" spans="1:11" x14ac:dyDescent="0.25">
      <c r="A94">
        <v>7</v>
      </c>
      <c r="B94" t="s">
        <v>198</v>
      </c>
      <c r="C94">
        <v>1543</v>
      </c>
      <c r="D94" s="16">
        <v>15</v>
      </c>
      <c r="E94" s="17">
        <v>266.72280000000001</v>
      </c>
      <c r="F94" s="17">
        <v>162.95050000000001</v>
      </c>
      <c r="G94" s="17">
        <v>0.84989999999999999</v>
      </c>
      <c r="H94" s="16">
        <v>0.32790000000000002</v>
      </c>
      <c r="I94" s="17">
        <v>104.7928</v>
      </c>
      <c r="J94" s="17">
        <v>-182.69649999999999</v>
      </c>
      <c r="K94" s="16">
        <v>211.02440000000001</v>
      </c>
    </row>
    <row r="95" spans="1:11" x14ac:dyDescent="0.25">
      <c r="A95">
        <v>8</v>
      </c>
      <c r="B95" t="s">
        <v>199</v>
      </c>
      <c r="C95">
        <v>156</v>
      </c>
      <c r="D95" s="16">
        <v>15</v>
      </c>
      <c r="E95" s="17">
        <v>266.72280000000001</v>
      </c>
      <c r="F95" s="17">
        <v>162.92080000000001</v>
      </c>
      <c r="G95" s="17">
        <v>0.82609999999999995</v>
      </c>
      <c r="H95" s="16">
        <v>0.41670000000000001</v>
      </c>
      <c r="I95" s="17">
        <v>113.7116</v>
      </c>
      <c r="J95" s="17">
        <v>-180.03149999999999</v>
      </c>
      <c r="K95" s="16">
        <v>213.0145</v>
      </c>
    </row>
    <row r="96" spans="1:11" x14ac:dyDescent="0.25">
      <c r="A96">
        <v>9</v>
      </c>
      <c r="B96" t="s">
        <v>200</v>
      </c>
      <c r="C96">
        <v>1542</v>
      </c>
      <c r="D96" s="16">
        <v>15</v>
      </c>
      <c r="E96" s="17">
        <v>266.70299999999997</v>
      </c>
      <c r="F96" s="17">
        <v>162.94059999999999</v>
      </c>
      <c r="G96" s="17">
        <v>0.86650000000000005</v>
      </c>
      <c r="H96" s="16">
        <v>0.36940000000000001</v>
      </c>
      <c r="I96" s="17">
        <v>114.2368</v>
      </c>
      <c r="J96" s="17">
        <v>-181.57060000000001</v>
      </c>
      <c r="K96" s="16">
        <v>214.63659999999999</v>
      </c>
    </row>
    <row r="97" spans="1:13" x14ac:dyDescent="0.25">
      <c r="A97">
        <v>10</v>
      </c>
      <c r="B97" s="2" t="s">
        <v>201</v>
      </c>
      <c r="C97">
        <v>146</v>
      </c>
      <c r="D97" s="16">
        <v>15</v>
      </c>
      <c r="E97" s="17">
        <v>266.7525</v>
      </c>
      <c r="F97" s="17">
        <v>162.94059999999999</v>
      </c>
      <c r="G97" s="17">
        <v>0.81740000000000002</v>
      </c>
      <c r="H97" s="16">
        <v>0.3412</v>
      </c>
      <c r="I97" s="17">
        <v>114.3655</v>
      </c>
      <c r="J97" s="17">
        <v>-180.923</v>
      </c>
      <c r="K97" s="16">
        <v>214.15389999999999</v>
      </c>
    </row>
    <row r="98" spans="1:13" x14ac:dyDescent="0.25">
      <c r="D98" s="17">
        <f>AVERAGE(D88:D97)</f>
        <v>15</v>
      </c>
      <c r="E98" s="17">
        <f>AVERAGE(E88:E97)</f>
        <v>266.72478000000001</v>
      </c>
      <c r="F98" s="17">
        <f t="shared" ref="F98:K98" si="7">AVERAGE(F88:F97)</f>
        <v>162.96535</v>
      </c>
      <c r="G98" s="17">
        <f t="shared" si="7"/>
        <v>0.84514000000000011</v>
      </c>
      <c r="H98" s="17">
        <f t="shared" si="7"/>
        <v>0.34076000000000006</v>
      </c>
      <c r="I98" s="17">
        <f t="shared" si="7"/>
        <v>108.25113000000002</v>
      </c>
      <c r="J98" s="17">
        <f t="shared" si="7"/>
        <v>-181.58631000000003</v>
      </c>
      <c r="K98" s="17">
        <f t="shared" si="7"/>
        <v>211.63276999999999</v>
      </c>
    </row>
    <row r="99" spans="1:13" x14ac:dyDescent="0.25">
      <c r="B99" s="6" t="s">
        <v>182</v>
      </c>
    </row>
    <row r="100" spans="1:13" x14ac:dyDescent="0.25">
      <c r="B100" s="6"/>
    </row>
    <row r="101" spans="1:13" ht="45" x14ac:dyDescent="0.25">
      <c r="B101" s="12" t="s">
        <v>0</v>
      </c>
      <c r="C101" t="s">
        <v>12</v>
      </c>
      <c r="D101" s="16" t="s">
        <v>191</v>
      </c>
      <c r="E101" s="17" t="s">
        <v>188</v>
      </c>
      <c r="F101" s="17" t="s">
        <v>187</v>
      </c>
      <c r="G101" s="16" t="s">
        <v>189</v>
      </c>
      <c r="H101" s="16" t="s">
        <v>190</v>
      </c>
      <c r="I101" s="17" t="s">
        <v>229</v>
      </c>
      <c r="J101" s="17" t="s">
        <v>228</v>
      </c>
      <c r="K101" s="16" t="s">
        <v>227</v>
      </c>
    </row>
    <row r="102" spans="1:13" x14ac:dyDescent="0.25">
      <c r="A102">
        <v>1</v>
      </c>
      <c r="B102" t="s">
        <v>183</v>
      </c>
      <c r="C102">
        <v>128</v>
      </c>
      <c r="D102" s="16">
        <v>18</v>
      </c>
      <c r="E102" s="17">
        <v>211.71289999999999</v>
      </c>
      <c r="F102" s="17">
        <v>178</v>
      </c>
      <c r="G102" s="17">
        <v>0.8407</v>
      </c>
      <c r="H102" s="16">
        <v>0.31619999999999998</v>
      </c>
      <c r="I102" s="17">
        <v>102.26130000000001</v>
      </c>
      <c r="J102" s="17">
        <v>-178.78399999999999</v>
      </c>
      <c r="K102" s="16">
        <v>206.0967</v>
      </c>
    </row>
    <row r="103" spans="1:13" x14ac:dyDescent="0.25">
      <c r="A103">
        <v>2</v>
      </c>
      <c r="B103" t="s">
        <v>184</v>
      </c>
      <c r="C103">
        <v>2309</v>
      </c>
      <c r="D103" s="16">
        <v>18</v>
      </c>
      <c r="E103" s="17">
        <v>211.6337</v>
      </c>
      <c r="F103" s="17">
        <v>166.87129999999999</v>
      </c>
      <c r="G103" s="17">
        <v>0.9244</v>
      </c>
      <c r="H103" s="16">
        <v>0.4163</v>
      </c>
      <c r="I103" s="17">
        <v>103.6384</v>
      </c>
      <c r="J103" s="17">
        <v>-178.2747</v>
      </c>
      <c r="K103" s="16">
        <v>206.32239999999999</v>
      </c>
    </row>
    <row r="104" spans="1:13" x14ac:dyDescent="0.25">
      <c r="A104">
        <v>3</v>
      </c>
      <c r="B104" s="7" t="s">
        <v>192</v>
      </c>
      <c r="C104">
        <v>1244</v>
      </c>
      <c r="D104" s="16">
        <v>18</v>
      </c>
      <c r="E104" s="17">
        <v>221.703</v>
      </c>
      <c r="F104" s="17">
        <v>156.97030000000001</v>
      </c>
      <c r="G104" s="17">
        <v>0.86650000000000005</v>
      </c>
      <c r="H104" s="16">
        <v>0.26290000000000002</v>
      </c>
      <c r="I104" s="17">
        <v>101.9141</v>
      </c>
      <c r="J104" s="17">
        <v>-178.9479</v>
      </c>
      <c r="K104" s="16">
        <v>206.18889999999999</v>
      </c>
    </row>
    <row r="105" spans="1:13" x14ac:dyDescent="0.25">
      <c r="A105">
        <v>4</v>
      </c>
      <c r="B105" s="7" t="s">
        <v>193</v>
      </c>
      <c r="C105">
        <v>1369</v>
      </c>
      <c r="D105" s="16">
        <v>18</v>
      </c>
      <c r="E105" s="17">
        <v>226.74260000000001</v>
      </c>
      <c r="F105" s="17">
        <v>168.90100000000001</v>
      </c>
      <c r="G105" s="17">
        <v>0.80810000000000004</v>
      </c>
      <c r="H105" s="16">
        <v>0.36070000000000002</v>
      </c>
      <c r="I105" s="17">
        <v>105.11109999999999</v>
      </c>
      <c r="J105" s="17">
        <v>-177.97460000000001</v>
      </c>
      <c r="K105" s="16">
        <v>206.952</v>
      </c>
    </row>
    <row r="106" spans="1:13" x14ac:dyDescent="0.25">
      <c r="A106">
        <v>5</v>
      </c>
      <c r="B106" t="s">
        <v>207</v>
      </c>
      <c r="C106">
        <v>3349</v>
      </c>
      <c r="D106" s="16">
        <v>18</v>
      </c>
      <c r="E106" s="17">
        <v>212.81190000000001</v>
      </c>
      <c r="F106" s="17">
        <v>163.9307</v>
      </c>
      <c r="G106" s="17">
        <v>0.67400000000000004</v>
      </c>
      <c r="H106" s="16">
        <v>0.2918</v>
      </c>
      <c r="I106" s="17">
        <v>97.566999999999993</v>
      </c>
      <c r="J106" s="17">
        <v>-180.31290000000001</v>
      </c>
      <c r="K106" s="16">
        <v>205.24860000000001</v>
      </c>
    </row>
    <row r="107" spans="1:13" x14ac:dyDescent="0.25">
      <c r="A107">
        <v>6</v>
      </c>
      <c r="B107" t="s">
        <v>208</v>
      </c>
      <c r="C107">
        <v>1334</v>
      </c>
      <c r="D107" s="16">
        <v>18</v>
      </c>
      <c r="E107" s="17">
        <v>222.76240000000001</v>
      </c>
      <c r="F107" s="17">
        <v>165.96039999999999</v>
      </c>
      <c r="G107" s="17">
        <v>0.76349999999999996</v>
      </c>
      <c r="H107" s="16">
        <v>0.28000000000000003</v>
      </c>
      <c r="I107" s="17">
        <v>106.6058</v>
      </c>
      <c r="J107" s="17">
        <v>-178.94149999999999</v>
      </c>
      <c r="K107" s="16">
        <v>208.51220000000001</v>
      </c>
    </row>
    <row r="108" spans="1:13" x14ac:dyDescent="0.25">
      <c r="A108">
        <v>7</v>
      </c>
      <c r="B108" t="s">
        <v>209</v>
      </c>
      <c r="C108">
        <v>2386</v>
      </c>
      <c r="D108" s="16">
        <v>18</v>
      </c>
      <c r="E108" s="17">
        <v>215.1782</v>
      </c>
      <c r="F108" s="17">
        <v>169.4059</v>
      </c>
      <c r="G108" s="17">
        <v>0.87629999999999997</v>
      </c>
      <c r="H108" s="16">
        <v>0.56879999999999997</v>
      </c>
      <c r="I108" s="17">
        <v>101.7234</v>
      </c>
      <c r="J108" s="17">
        <v>-179.78559999999999</v>
      </c>
      <c r="K108" s="16">
        <v>206.99449999999999</v>
      </c>
    </row>
    <row r="109" spans="1:13" x14ac:dyDescent="0.25">
      <c r="A109">
        <v>8</v>
      </c>
      <c r="B109" t="s">
        <v>210</v>
      </c>
      <c r="C109">
        <v>2498</v>
      </c>
      <c r="D109" s="16">
        <v>18</v>
      </c>
      <c r="E109" s="17">
        <v>228.76240000000001</v>
      </c>
      <c r="F109" s="17">
        <v>166.96039999999999</v>
      </c>
      <c r="G109" s="17">
        <v>0.7369</v>
      </c>
      <c r="H109" s="16">
        <v>0.34410000000000002</v>
      </c>
      <c r="I109" s="17">
        <v>110.6819</v>
      </c>
      <c r="J109" s="17">
        <v>-177.62559999999999</v>
      </c>
      <c r="K109" s="16">
        <v>209.36879999999999</v>
      </c>
      <c r="M109" t="e">
        <f>(H109+3448)-#REF!</f>
        <v>#REF!</v>
      </c>
    </row>
    <row r="110" spans="1:13" x14ac:dyDescent="0.25">
      <c r="A110">
        <v>9</v>
      </c>
      <c r="B110" t="s">
        <v>211</v>
      </c>
      <c r="C110">
        <v>318</v>
      </c>
      <c r="D110" s="16">
        <v>18</v>
      </c>
      <c r="E110" s="17">
        <v>226.6634</v>
      </c>
      <c r="F110" s="17">
        <v>155.85149999999999</v>
      </c>
      <c r="G110" s="17">
        <v>0.91949999999999998</v>
      </c>
      <c r="H110" s="16">
        <v>0.47720000000000001</v>
      </c>
      <c r="I110" s="17">
        <v>111.2269</v>
      </c>
      <c r="J110" s="17">
        <v>-178.74879999999999</v>
      </c>
      <c r="K110" s="16">
        <v>210.65219999999999</v>
      </c>
      <c r="M110" t="e">
        <f>(H110)-#REF!</f>
        <v>#REF!</v>
      </c>
    </row>
    <row r="111" spans="1:13" x14ac:dyDescent="0.25">
      <c r="A111">
        <v>10</v>
      </c>
      <c r="B111" t="s">
        <v>212</v>
      </c>
      <c r="C111">
        <v>2336</v>
      </c>
      <c r="D111" s="16">
        <v>18</v>
      </c>
      <c r="E111" s="17">
        <v>217.73269999999999</v>
      </c>
      <c r="F111" s="17">
        <v>156.9109</v>
      </c>
      <c r="G111" s="17">
        <v>0.81110000000000004</v>
      </c>
      <c r="H111" s="16">
        <v>0.40250000000000002</v>
      </c>
      <c r="I111" s="17">
        <v>111.2962</v>
      </c>
      <c r="J111" s="17">
        <v>-178.88339999999999</v>
      </c>
      <c r="K111" s="16">
        <v>210.80009999999999</v>
      </c>
      <c r="M111" t="e">
        <f t="shared" ref="M111" si="8">(H111+3448)-#REF!</f>
        <v>#REF!</v>
      </c>
    </row>
    <row r="112" spans="1:13" x14ac:dyDescent="0.25">
      <c r="D112" s="17">
        <f>AVERAGE(D102:D111)</f>
        <v>18</v>
      </c>
      <c r="E112" s="17">
        <f>AVERAGE(E102:E111)</f>
        <v>219.57031999999998</v>
      </c>
      <c r="F112" s="17">
        <f t="shared" ref="F112:K112" si="9">AVERAGE(F102:F111)</f>
        <v>164.97624000000002</v>
      </c>
      <c r="G112" s="17">
        <f t="shared" si="9"/>
        <v>0.82210000000000005</v>
      </c>
      <c r="H112" s="17">
        <f t="shared" si="9"/>
        <v>0.37204999999999999</v>
      </c>
      <c r="I112" s="17">
        <f t="shared" si="9"/>
        <v>105.20261000000001</v>
      </c>
      <c r="J112" s="17">
        <f t="shared" si="9"/>
        <v>-178.8279</v>
      </c>
      <c r="K112" s="17">
        <f t="shared" si="9"/>
        <v>207.71364</v>
      </c>
    </row>
    <row r="113" spans="2:11" x14ac:dyDescent="0.25">
      <c r="H113" s="17"/>
      <c r="K113" s="17"/>
    </row>
    <row r="114" spans="2:11" x14ac:dyDescent="0.25">
      <c r="H114" s="17"/>
      <c r="K114" s="17"/>
    </row>
    <row r="115" spans="2:11" ht="60" x14ac:dyDescent="0.25">
      <c r="C115" s="16" t="s">
        <v>226</v>
      </c>
      <c r="D115" s="17" t="s">
        <v>188</v>
      </c>
      <c r="E115" s="17" t="s">
        <v>187</v>
      </c>
      <c r="F115" s="16" t="s">
        <v>189</v>
      </c>
      <c r="G115" s="16" t="s">
        <v>190</v>
      </c>
      <c r="H115" s="17" t="s">
        <v>229</v>
      </c>
      <c r="I115" s="17" t="s">
        <v>228</v>
      </c>
      <c r="J115" s="16" t="s">
        <v>227</v>
      </c>
      <c r="K115" s="16" t="s">
        <v>234</v>
      </c>
    </row>
    <row r="116" spans="2:11" x14ac:dyDescent="0.25">
      <c r="B116" s="12" t="s">
        <v>233</v>
      </c>
      <c r="C116" s="17">
        <v>18</v>
      </c>
      <c r="D116" s="17">
        <v>219.57031999999998</v>
      </c>
      <c r="E116" s="17">
        <v>164.97624000000002</v>
      </c>
      <c r="F116" s="17">
        <v>0.82210000000000005</v>
      </c>
      <c r="G116" s="17">
        <v>0.37204999999999999</v>
      </c>
      <c r="H116" s="17">
        <v>105.20261000000001</v>
      </c>
      <c r="I116" s="17">
        <v>-178.8279</v>
      </c>
      <c r="J116" s="17">
        <v>207.71364</v>
      </c>
      <c r="K116" s="16">
        <v>1</v>
      </c>
    </row>
    <row r="117" spans="2:11" x14ac:dyDescent="0.25">
      <c r="B117" s="12" t="s">
        <v>74</v>
      </c>
      <c r="C117">
        <v>24</v>
      </c>
      <c r="D117" s="16">
        <v>202.35360714285713</v>
      </c>
      <c r="E117" s="17">
        <v>215.85219285714285</v>
      </c>
      <c r="F117" s="17">
        <v>5.6442857142857142E-2</v>
      </c>
      <c r="G117" s="17">
        <v>0.12617142857142857</v>
      </c>
      <c r="H117" s="16">
        <v>50.830071428571429</v>
      </c>
      <c r="I117" s="17">
        <v>-153.18642857142854</v>
      </c>
      <c r="J117" s="17">
        <v>161.82399999999998</v>
      </c>
      <c r="K117" s="16">
        <v>2</v>
      </c>
    </row>
    <row r="118" spans="2:11" x14ac:dyDescent="0.25">
      <c r="B118" s="12" t="s">
        <v>231</v>
      </c>
      <c r="C118" s="17">
        <v>22</v>
      </c>
      <c r="D118" s="17">
        <v>231.33910833333334</v>
      </c>
      <c r="E118" s="17">
        <v>201.85313333333332</v>
      </c>
      <c r="F118" s="17">
        <v>6.2266666666666665E-2</v>
      </c>
      <c r="G118" s="17">
        <v>0.10512499999999998</v>
      </c>
      <c r="H118" s="17">
        <v>74.810900000000004</v>
      </c>
      <c r="I118" s="17">
        <v>-159.51728333333332</v>
      </c>
      <c r="J118" s="17">
        <v>176.3467416666667</v>
      </c>
      <c r="K118" s="16">
        <v>3</v>
      </c>
    </row>
    <row r="119" spans="2:11" x14ac:dyDescent="0.25">
      <c r="B119" s="12" t="s">
        <v>232</v>
      </c>
      <c r="C119">
        <v>30</v>
      </c>
      <c r="D119" s="16">
        <v>225.10389999999998</v>
      </c>
      <c r="E119" s="17">
        <v>180.96104285714287</v>
      </c>
      <c r="F119" s="17">
        <v>0.10085714285714285</v>
      </c>
      <c r="G119" s="17">
        <v>0.10085714285714285</v>
      </c>
      <c r="H119" s="16">
        <v>73.314128571428583</v>
      </c>
      <c r="I119" s="17">
        <v>-178.27554285714285</v>
      </c>
      <c r="J119" s="17">
        <v>193.02141428571431</v>
      </c>
      <c r="K119" s="16">
        <v>4</v>
      </c>
    </row>
    <row r="120" spans="2:11" x14ac:dyDescent="0.25">
      <c r="B120" s="12" t="s">
        <v>126</v>
      </c>
      <c r="C120">
        <v>3</v>
      </c>
      <c r="D120" s="16">
        <v>221.98161428571424</v>
      </c>
      <c r="E120" s="17">
        <v>218.85431428571431</v>
      </c>
      <c r="F120" s="17">
        <v>9.5685714285714291E-2</v>
      </c>
      <c r="G120" s="17">
        <v>0.10701428571428571</v>
      </c>
      <c r="H120" s="16">
        <v>57.782985714285715</v>
      </c>
      <c r="I120" s="17">
        <v>-139.67571428571429</v>
      </c>
      <c r="J120" s="17">
        <v>151.59855714285715</v>
      </c>
      <c r="K120" s="16">
        <v>5</v>
      </c>
    </row>
    <row r="121" spans="2:11" x14ac:dyDescent="0.25">
      <c r="B121" s="12" t="s">
        <v>230</v>
      </c>
      <c r="C121" s="17">
        <v>14</v>
      </c>
      <c r="D121" s="17">
        <v>199.81354999999999</v>
      </c>
      <c r="E121" s="17">
        <v>196.86882499999999</v>
      </c>
      <c r="F121" s="17">
        <v>0.59629166666666655</v>
      </c>
      <c r="G121" s="17">
        <v>0.55989999999999995</v>
      </c>
      <c r="H121" s="17">
        <v>40.361166666666669</v>
      </c>
      <c r="I121" s="17">
        <v>-154.55250833333332</v>
      </c>
      <c r="J121" s="17">
        <v>161.40643333333335</v>
      </c>
      <c r="K121" s="16">
        <v>6</v>
      </c>
    </row>
    <row r="122" spans="2:11" x14ac:dyDescent="0.25">
      <c r="B122" s="12" t="s">
        <v>170</v>
      </c>
      <c r="C122" s="17">
        <v>15</v>
      </c>
      <c r="D122" s="17">
        <v>266.72478000000001</v>
      </c>
      <c r="E122" s="17">
        <v>162.96535</v>
      </c>
      <c r="F122" s="17">
        <v>0.84514000000000011</v>
      </c>
      <c r="G122" s="17">
        <v>0.34076000000000006</v>
      </c>
      <c r="H122" s="17">
        <v>108.25113000000002</v>
      </c>
      <c r="I122" s="17">
        <v>-181.58631000000003</v>
      </c>
      <c r="J122" s="17">
        <v>211.63276999999999</v>
      </c>
      <c r="K122" s="16">
        <v>7</v>
      </c>
    </row>
  </sheetData>
  <sortState ref="B116:K122">
    <sortCondition ref="K116:K12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topLeftCell="A40" workbookViewId="0">
      <selection activeCell="D60" sqref="D60"/>
    </sheetView>
  </sheetViews>
  <sheetFormatPr defaultRowHeight="15" x14ac:dyDescent="0.25"/>
  <cols>
    <col min="1" max="1" width="29.7109375" customWidth="1"/>
  </cols>
  <sheetData>
    <row r="1" spans="1:2" x14ac:dyDescent="0.25">
      <c r="A1" s="30" t="s">
        <v>156</v>
      </c>
      <c r="B1">
        <v>315</v>
      </c>
    </row>
    <row r="2" spans="1:2" x14ac:dyDescent="0.25">
      <c r="A2" t="s">
        <v>6</v>
      </c>
      <c r="B2">
        <v>2837</v>
      </c>
    </row>
    <row r="3" spans="1:2" x14ac:dyDescent="0.25">
      <c r="A3" t="s">
        <v>8</v>
      </c>
      <c r="B3">
        <v>1762</v>
      </c>
    </row>
    <row r="4" spans="1:2" x14ac:dyDescent="0.25">
      <c r="A4" t="s">
        <v>10</v>
      </c>
      <c r="B4">
        <v>2077</v>
      </c>
    </row>
    <row r="5" spans="1:2" x14ac:dyDescent="0.25">
      <c r="A5" s="2" t="s">
        <v>158</v>
      </c>
      <c r="B5">
        <v>2820</v>
      </c>
    </row>
    <row r="6" spans="1:2" x14ac:dyDescent="0.25">
      <c r="A6" t="s">
        <v>17</v>
      </c>
      <c r="B6">
        <v>767</v>
      </c>
    </row>
    <row r="7" spans="1:2" x14ac:dyDescent="0.25">
      <c r="A7" s="12" t="s">
        <v>40</v>
      </c>
      <c r="B7">
        <v>746</v>
      </c>
    </row>
    <row r="8" spans="1:2" x14ac:dyDescent="0.25">
      <c r="A8" t="s">
        <v>44</v>
      </c>
      <c r="B8">
        <v>2847</v>
      </c>
    </row>
    <row r="9" spans="1:2" x14ac:dyDescent="0.25">
      <c r="A9" t="s">
        <v>42</v>
      </c>
      <c r="B9">
        <v>780</v>
      </c>
    </row>
    <row r="10" spans="1:2" x14ac:dyDescent="0.25">
      <c r="A10" s="2" t="s">
        <v>154</v>
      </c>
      <c r="B10">
        <v>450</v>
      </c>
    </row>
    <row r="11" spans="1:2" x14ac:dyDescent="0.25">
      <c r="A11" t="s">
        <v>47</v>
      </c>
      <c r="B11">
        <v>2910</v>
      </c>
    </row>
    <row r="12" spans="1:2" x14ac:dyDescent="0.25">
      <c r="A12" t="s">
        <v>49</v>
      </c>
      <c r="B12">
        <v>2831</v>
      </c>
    </row>
    <row r="13" spans="1:2" x14ac:dyDescent="0.25">
      <c r="A13" t="s">
        <v>21</v>
      </c>
      <c r="B13">
        <v>201</v>
      </c>
    </row>
    <row r="14" spans="1:2" x14ac:dyDescent="0.25">
      <c r="A14" t="s">
        <v>51</v>
      </c>
      <c r="B14">
        <v>1164</v>
      </c>
    </row>
    <row r="15" spans="1:2" x14ac:dyDescent="0.25">
      <c r="A15" s="2" t="s">
        <v>155</v>
      </c>
      <c r="B15">
        <v>2273</v>
      </c>
    </row>
    <row r="16" spans="1:2" x14ac:dyDescent="0.25">
      <c r="A16" t="s">
        <v>54</v>
      </c>
      <c r="B16">
        <v>3259</v>
      </c>
    </row>
    <row r="17" spans="1:2" x14ac:dyDescent="0.25">
      <c r="A17" t="s">
        <v>56</v>
      </c>
      <c r="B17">
        <v>1693</v>
      </c>
    </row>
    <row r="18" spans="1:2" x14ac:dyDescent="0.25">
      <c r="A18" t="s">
        <v>58</v>
      </c>
      <c r="B18">
        <v>763</v>
      </c>
    </row>
    <row r="19" spans="1:2" x14ac:dyDescent="0.25">
      <c r="A19" t="s">
        <v>60</v>
      </c>
      <c r="B19">
        <v>940</v>
      </c>
    </row>
    <row r="20" spans="1:2" x14ac:dyDescent="0.25">
      <c r="A20" t="s">
        <v>61</v>
      </c>
      <c r="B20">
        <v>664</v>
      </c>
    </row>
    <row r="21" spans="1:2" x14ac:dyDescent="0.25">
      <c r="A21" t="s">
        <v>62</v>
      </c>
      <c r="B21">
        <v>908</v>
      </c>
    </row>
    <row r="22" spans="1:2" x14ac:dyDescent="0.25">
      <c r="A22" t="s">
        <v>63</v>
      </c>
      <c r="B22">
        <v>3071</v>
      </c>
    </row>
    <row r="23" spans="1:2" x14ac:dyDescent="0.25">
      <c r="A23" t="s">
        <v>64</v>
      </c>
      <c r="B23">
        <v>3024</v>
      </c>
    </row>
    <row r="24" spans="1:2" x14ac:dyDescent="0.25">
      <c r="A24" t="s">
        <v>65</v>
      </c>
      <c r="B24">
        <v>3241</v>
      </c>
    </row>
    <row r="25" spans="1:2" x14ac:dyDescent="0.25">
      <c r="A25" t="s">
        <v>25</v>
      </c>
      <c r="B25">
        <v>158</v>
      </c>
    </row>
    <row r="26" spans="1:2" x14ac:dyDescent="0.25">
      <c r="A26" t="s">
        <v>75</v>
      </c>
      <c r="B26">
        <v>2171</v>
      </c>
    </row>
    <row r="27" spans="1:2" x14ac:dyDescent="0.25">
      <c r="A27" t="s">
        <v>77</v>
      </c>
      <c r="B27">
        <v>70</v>
      </c>
    </row>
    <row r="28" spans="1:2" x14ac:dyDescent="0.25">
      <c r="A28" t="s">
        <v>79</v>
      </c>
      <c r="B28">
        <v>1685</v>
      </c>
    </row>
    <row r="29" spans="1:2" x14ac:dyDescent="0.25">
      <c r="A29" t="s">
        <v>81</v>
      </c>
      <c r="B29">
        <v>206</v>
      </c>
    </row>
    <row r="30" spans="1:2" x14ac:dyDescent="0.25">
      <c r="A30" t="s">
        <v>83</v>
      </c>
      <c r="B30">
        <v>1373</v>
      </c>
    </row>
    <row r="31" spans="1:2" x14ac:dyDescent="0.25">
      <c r="A31" t="s">
        <v>85</v>
      </c>
      <c r="B31">
        <v>3071</v>
      </c>
    </row>
    <row r="32" spans="1:2" x14ac:dyDescent="0.25">
      <c r="A32" t="s">
        <v>87</v>
      </c>
      <c r="B32">
        <v>3370</v>
      </c>
    </row>
    <row r="33" spans="1:2" x14ac:dyDescent="0.25">
      <c r="A33" t="s">
        <v>89</v>
      </c>
      <c r="B33">
        <v>88</v>
      </c>
    </row>
    <row r="34" spans="1:2" x14ac:dyDescent="0.25">
      <c r="A34" t="s">
        <v>91</v>
      </c>
      <c r="B34">
        <v>87</v>
      </c>
    </row>
    <row r="35" spans="1:2" x14ac:dyDescent="0.25">
      <c r="A35" t="s">
        <v>93</v>
      </c>
      <c r="B35">
        <v>1081</v>
      </c>
    </row>
    <row r="36" spans="1:2" x14ac:dyDescent="0.25">
      <c r="A36" t="s">
        <v>95</v>
      </c>
      <c r="B36">
        <v>3344</v>
      </c>
    </row>
    <row r="37" spans="1:2" x14ac:dyDescent="0.25">
      <c r="A37" t="s">
        <v>97</v>
      </c>
      <c r="B37">
        <v>3366</v>
      </c>
    </row>
    <row r="38" spans="1:2" x14ac:dyDescent="0.25">
      <c r="A38" t="s">
        <v>99</v>
      </c>
      <c r="B38">
        <v>1152</v>
      </c>
    </row>
    <row r="39" spans="1:2" x14ac:dyDescent="0.25">
      <c r="A39" t="s">
        <v>104</v>
      </c>
      <c r="B39">
        <v>1296</v>
      </c>
    </row>
    <row r="40" spans="1:2" x14ac:dyDescent="0.25">
      <c r="A40" t="s">
        <v>105</v>
      </c>
      <c r="B40">
        <v>246</v>
      </c>
    </row>
    <row r="41" spans="1:2" x14ac:dyDescent="0.25">
      <c r="A41" t="s">
        <v>106</v>
      </c>
      <c r="B41">
        <v>267</v>
      </c>
    </row>
    <row r="42" spans="1:2" x14ac:dyDescent="0.25">
      <c r="A42" t="s">
        <v>107</v>
      </c>
      <c r="B42">
        <v>237</v>
      </c>
    </row>
    <row r="43" spans="1:2" x14ac:dyDescent="0.25">
      <c r="A43" t="s">
        <v>108</v>
      </c>
      <c r="B43">
        <v>214</v>
      </c>
    </row>
    <row r="44" spans="1:2" x14ac:dyDescent="0.25">
      <c r="A44" t="s">
        <v>109</v>
      </c>
      <c r="B44">
        <v>173</v>
      </c>
    </row>
    <row r="45" spans="1:2" x14ac:dyDescent="0.25">
      <c r="A45" t="s">
        <v>110</v>
      </c>
      <c r="B45">
        <v>197</v>
      </c>
    </row>
    <row r="46" spans="1:2" x14ac:dyDescent="0.25">
      <c r="A46" s="7" t="s">
        <v>111</v>
      </c>
      <c r="B46">
        <v>3433</v>
      </c>
    </row>
    <row r="47" spans="1:2" x14ac:dyDescent="0.25">
      <c r="A47" s="7" t="s">
        <v>112</v>
      </c>
      <c r="B47">
        <v>2494</v>
      </c>
    </row>
    <row r="48" spans="1:2" x14ac:dyDescent="0.25">
      <c r="A48" s="7" t="s">
        <v>113</v>
      </c>
      <c r="B48">
        <v>2313</v>
      </c>
    </row>
    <row r="49" spans="1:2" x14ac:dyDescent="0.25">
      <c r="A49" s="7" t="s">
        <v>127</v>
      </c>
      <c r="B49">
        <v>320</v>
      </c>
    </row>
    <row r="50" spans="1:2" x14ac:dyDescent="0.25">
      <c r="A50" s="7" t="s">
        <v>128</v>
      </c>
      <c r="B50">
        <v>60</v>
      </c>
    </row>
    <row r="51" spans="1:2" x14ac:dyDescent="0.25">
      <c r="A51" s="7" t="s">
        <v>129</v>
      </c>
      <c r="B51">
        <v>28</v>
      </c>
    </row>
    <row r="52" spans="1:2" x14ac:dyDescent="0.25">
      <c r="A52" s="7" t="s">
        <v>130</v>
      </c>
      <c r="B52">
        <v>57</v>
      </c>
    </row>
    <row r="53" spans="1:2" x14ac:dyDescent="0.25">
      <c r="A53" s="7" t="s">
        <v>131</v>
      </c>
      <c r="B53">
        <v>2924</v>
      </c>
    </row>
    <row r="54" spans="1:2" x14ac:dyDescent="0.25">
      <c r="A54" s="7" t="s">
        <v>132</v>
      </c>
      <c r="B54">
        <v>2861</v>
      </c>
    </row>
    <row r="55" spans="1:2" x14ac:dyDescent="0.25">
      <c r="A55" s="7" t="s">
        <v>133</v>
      </c>
      <c r="B55">
        <v>771</v>
      </c>
    </row>
    <row r="56" spans="1:2" x14ac:dyDescent="0.25">
      <c r="A56" s="7" t="s">
        <v>31</v>
      </c>
      <c r="B56">
        <v>669</v>
      </c>
    </row>
    <row r="57" spans="1:2" x14ac:dyDescent="0.25">
      <c r="A57" s="7" t="s">
        <v>141</v>
      </c>
      <c r="B57">
        <v>2955</v>
      </c>
    </row>
    <row r="58" spans="1:2" x14ac:dyDescent="0.25">
      <c r="A58" s="7" t="s">
        <v>142</v>
      </c>
      <c r="B58">
        <v>246</v>
      </c>
    </row>
    <row r="59" spans="1:2" x14ac:dyDescent="0.25">
      <c r="A59" s="7" t="s">
        <v>143</v>
      </c>
      <c r="B59">
        <v>700</v>
      </c>
    </row>
    <row r="60" spans="1:2" x14ac:dyDescent="0.25">
      <c r="A60" s="7" t="s">
        <v>144</v>
      </c>
      <c r="B60">
        <v>3311</v>
      </c>
    </row>
    <row r="61" spans="1:2" x14ac:dyDescent="0.25">
      <c r="A61" s="30" t="s">
        <v>157</v>
      </c>
      <c r="B61">
        <v>2921</v>
      </c>
    </row>
    <row r="62" spans="1:2" x14ac:dyDescent="0.25">
      <c r="A62" s="7" t="s">
        <v>146</v>
      </c>
      <c r="B62">
        <v>668</v>
      </c>
    </row>
    <row r="63" spans="1:2" x14ac:dyDescent="0.25">
      <c r="A63" t="s">
        <v>171</v>
      </c>
      <c r="B63">
        <v>2467</v>
      </c>
    </row>
    <row r="64" spans="1:2" x14ac:dyDescent="0.25">
      <c r="A64" t="s">
        <v>172</v>
      </c>
      <c r="B64">
        <v>242</v>
      </c>
    </row>
    <row r="65" spans="1:2" x14ac:dyDescent="0.25">
      <c r="A65" t="s">
        <v>173</v>
      </c>
      <c r="B65">
        <v>1237</v>
      </c>
    </row>
    <row r="66" spans="1:2" x14ac:dyDescent="0.25">
      <c r="A66" t="s">
        <v>178</v>
      </c>
      <c r="B66">
        <v>1693</v>
      </c>
    </row>
    <row r="67" spans="1:2" x14ac:dyDescent="0.25">
      <c r="A67" s="2" t="s">
        <v>180</v>
      </c>
      <c r="B67">
        <v>1605</v>
      </c>
    </row>
    <row r="68" spans="1:2" x14ac:dyDescent="0.25">
      <c r="A68" t="s">
        <v>197</v>
      </c>
      <c r="B68">
        <v>1597</v>
      </c>
    </row>
    <row r="69" spans="1:2" x14ac:dyDescent="0.25">
      <c r="A69" t="s">
        <v>198</v>
      </c>
      <c r="B69">
        <v>1543</v>
      </c>
    </row>
    <row r="70" spans="1:2" x14ac:dyDescent="0.25">
      <c r="A70" t="s">
        <v>199</v>
      </c>
      <c r="B70">
        <v>156</v>
      </c>
    </row>
    <row r="71" spans="1:2" x14ac:dyDescent="0.25">
      <c r="A71" t="s">
        <v>200</v>
      </c>
      <c r="B71">
        <v>1542</v>
      </c>
    </row>
    <row r="72" spans="1:2" x14ac:dyDescent="0.25">
      <c r="A72" s="2" t="s">
        <v>201</v>
      </c>
      <c r="B72">
        <v>146</v>
      </c>
    </row>
    <row r="73" spans="1:2" x14ac:dyDescent="0.25">
      <c r="A73" t="s">
        <v>183</v>
      </c>
      <c r="B73">
        <v>128</v>
      </c>
    </row>
    <row r="74" spans="1:2" x14ac:dyDescent="0.25">
      <c r="A74" t="s">
        <v>184</v>
      </c>
      <c r="B74">
        <v>2309</v>
      </c>
    </row>
    <row r="75" spans="1:2" x14ac:dyDescent="0.25">
      <c r="A75" s="7" t="s">
        <v>192</v>
      </c>
      <c r="B75">
        <v>1244</v>
      </c>
    </row>
    <row r="76" spans="1:2" x14ac:dyDescent="0.25">
      <c r="A76" s="7" t="s">
        <v>193</v>
      </c>
      <c r="B76">
        <v>1369</v>
      </c>
    </row>
    <row r="77" spans="1:2" x14ac:dyDescent="0.25">
      <c r="A77" t="s">
        <v>207</v>
      </c>
      <c r="B77">
        <v>3349</v>
      </c>
    </row>
    <row r="78" spans="1:2" x14ac:dyDescent="0.25">
      <c r="A78" t="s">
        <v>208</v>
      </c>
      <c r="B78">
        <v>1334</v>
      </c>
    </row>
    <row r="79" spans="1:2" x14ac:dyDescent="0.25">
      <c r="A79" t="s">
        <v>209</v>
      </c>
      <c r="B79">
        <v>2386</v>
      </c>
    </row>
    <row r="80" spans="1:2" x14ac:dyDescent="0.25">
      <c r="A80" t="s">
        <v>210</v>
      </c>
      <c r="B80">
        <v>2498</v>
      </c>
    </row>
    <row r="81" spans="1:2" x14ac:dyDescent="0.25">
      <c r="A81" t="s">
        <v>211</v>
      </c>
      <c r="B81">
        <v>318</v>
      </c>
    </row>
    <row r="82" spans="1:2" x14ac:dyDescent="0.25">
      <c r="A82" t="s">
        <v>212</v>
      </c>
      <c r="B82">
        <v>2336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D24" sqref="D24"/>
    </sheetView>
  </sheetViews>
  <sheetFormatPr defaultRowHeight="15" x14ac:dyDescent="0.25"/>
  <cols>
    <col min="1" max="1" width="15" customWidth="1"/>
    <col min="2" max="2" width="25" customWidth="1"/>
    <col min="3" max="3" width="13.28515625" customWidth="1"/>
    <col min="4" max="4" width="24.140625" customWidth="1"/>
    <col min="5" max="5" width="15" customWidth="1"/>
    <col min="6" max="6" width="14.5703125" customWidth="1"/>
    <col min="7" max="7" width="13.42578125" customWidth="1"/>
  </cols>
  <sheetData>
    <row r="1" spans="1:9" x14ac:dyDescent="0.25">
      <c r="A1" t="s">
        <v>169</v>
      </c>
    </row>
    <row r="2" spans="1:9" x14ac:dyDescent="0.25">
      <c r="A2" s="6" t="s">
        <v>103</v>
      </c>
    </row>
    <row r="3" spans="1:9" x14ac:dyDescent="0.25">
      <c r="B3" s="12" t="s">
        <v>0</v>
      </c>
      <c r="C3" t="s">
        <v>12</v>
      </c>
      <c r="D3" t="s">
        <v>1</v>
      </c>
      <c r="E3" t="s">
        <v>13</v>
      </c>
      <c r="F3" t="s">
        <v>14</v>
      </c>
      <c r="G3" t="s">
        <v>5</v>
      </c>
      <c r="H3" t="s">
        <v>37</v>
      </c>
      <c r="I3" s="5"/>
    </row>
    <row r="4" spans="1:9" x14ac:dyDescent="0.25">
      <c r="B4" t="s">
        <v>159</v>
      </c>
      <c r="C4">
        <v>920</v>
      </c>
      <c r="D4" t="s">
        <v>160</v>
      </c>
      <c r="E4">
        <v>989</v>
      </c>
      <c r="F4" t="s">
        <v>124</v>
      </c>
      <c r="G4" s="3">
        <v>42711</v>
      </c>
      <c r="H4" t="s">
        <v>36</v>
      </c>
    </row>
    <row r="5" spans="1:9" x14ac:dyDescent="0.25">
      <c r="B5" t="s">
        <v>161</v>
      </c>
      <c r="C5">
        <v>774</v>
      </c>
      <c r="D5" t="s">
        <v>162</v>
      </c>
      <c r="E5">
        <v>868</v>
      </c>
      <c r="F5" t="s">
        <v>124</v>
      </c>
      <c r="G5" s="3">
        <v>42711</v>
      </c>
      <c r="H5" t="s">
        <v>36</v>
      </c>
    </row>
    <row r="6" spans="1:9" x14ac:dyDescent="0.25">
      <c r="B6" t="s">
        <v>163</v>
      </c>
      <c r="C6">
        <v>990</v>
      </c>
      <c r="D6" t="s">
        <v>164</v>
      </c>
      <c r="E6">
        <v>1000</v>
      </c>
      <c r="F6" t="s">
        <v>124</v>
      </c>
      <c r="G6" s="3">
        <v>42716</v>
      </c>
      <c r="H6" t="s">
        <v>36</v>
      </c>
    </row>
    <row r="7" spans="1:9" x14ac:dyDescent="0.25">
      <c r="B7" t="s">
        <v>165</v>
      </c>
      <c r="C7">
        <v>716</v>
      </c>
      <c r="D7" t="s">
        <v>166</v>
      </c>
      <c r="E7">
        <v>818</v>
      </c>
      <c r="F7" t="s">
        <v>124</v>
      </c>
      <c r="G7" s="3">
        <v>42716</v>
      </c>
      <c r="H7" t="s">
        <v>36</v>
      </c>
    </row>
    <row r="8" spans="1:9" x14ac:dyDescent="0.25">
      <c r="B8" t="s">
        <v>167</v>
      </c>
      <c r="C8">
        <v>1864</v>
      </c>
      <c r="D8" t="s">
        <v>168</v>
      </c>
      <c r="E8">
        <v>1965</v>
      </c>
      <c r="F8" t="s">
        <v>124</v>
      </c>
      <c r="G8" s="3">
        <v>42716</v>
      </c>
      <c r="H8" t="s">
        <v>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Tests1</vt:lpstr>
      <vt:lpstr>Tracked videos</vt:lpstr>
      <vt:lpstr>pole characteristics</vt:lpstr>
      <vt:lpstr>firstframe</vt:lpstr>
      <vt:lpstr>Drow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Andrea Colins Rodriguez</cp:lastModifiedBy>
  <dcterms:created xsi:type="dcterms:W3CDTF">2016-09-27T09:59:38Z</dcterms:created>
  <dcterms:modified xsi:type="dcterms:W3CDTF">2017-02-02T14:58:21Z</dcterms:modified>
</cp:coreProperties>
</file>