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corsini/Git/SelfLabelingJobShop/output/"/>
    </mc:Choice>
  </mc:AlternateContent>
  <xr:revisionPtr revIDLastSave="0" documentId="13_ncr:1_{1D6E665F-EFBF-424E-A568-924201A1E2FA}" xr6:coauthVersionLast="47" xr6:coauthVersionMax="47" xr10:uidLastSave="{00000000-0000-0000-0000-000000000000}"/>
  <bookViews>
    <workbookView xWindow="0" yWindow="500" windowWidth="33600" windowHeight="20500" activeTab="2" xr2:uid="{1140D330-204D-2041-A1BA-4CE8579E624D}"/>
  </bookViews>
  <sheets>
    <sheet name="Lawrence" sheetId="14" r:id="rId1"/>
    <sheet name="Taillard" sheetId="4" r:id="rId2"/>
    <sheet name="Demirko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43" i="14" l="1"/>
  <c r="AB42" i="14"/>
  <c r="AB41" i="14"/>
  <c r="AB40" i="14"/>
  <c r="AB39" i="14"/>
  <c r="AB38" i="14"/>
  <c r="AB65" i="14" s="1"/>
  <c r="AB37" i="14"/>
  <c r="AB36" i="14"/>
  <c r="AB35" i="14"/>
  <c r="AB34" i="14"/>
  <c r="AB66" i="14" s="1"/>
  <c r="AB33" i="14"/>
  <c r="AB32" i="14"/>
  <c r="AB31" i="14"/>
  <c r="AB30" i="14"/>
  <c r="AB29" i="14"/>
  <c r="AB28" i="14"/>
  <c r="AB27" i="14"/>
  <c r="AB26" i="14"/>
  <c r="AB25" i="14"/>
  <c r="AB24" i="14"/>
  <c r="AB60" i="14" s="1"/>
  <c r="AB23" i="14"/>
  <c r="AB22" i="14"/>
  <c r="AB56" i="14" s="1"/>
  <c r="AB21" i="14"/>
  <c r="AB20" i="14"/>
  <c r="AB19" i="14"/>
  <c r="AB18" i="14"/>
  <c r="AB17" i="14"/>
  <c r="AB16" i="14"/>
  <c r="AB15" i="14"/>
  <c r="AB14" i="14"/>
  <c r="AB13" i="14"/>
  <c r="AB12" i="14"/>
  <c r="AB11" i="14"/>
  <c r="AB10" i="14"/>
  <c r="AB9" i="14"/>
  <c r="AB51" i="14" s="1"/>
  <c r="AB8" i="14"/>
  <c r="AB7" i="14"/>
  <c r="AB6" i="14"/>
  <c r="AB5" i="14"/>
  <c r="AB4" i="14"/>
  <c r="Z43" i="14"/>
  <c r="Z42" i="14"/>
  <c r="Z41" i="14"/>
  <c r="Z40" i="14"/>
  <c r="Z39" i="14"/>
  <c r="Z38" i="14"/>
  <c r="Z37" i="14"/>
  <c r="Z36" i="14"/>
  <c r="Z35" i="14"/>
  <c r="Z34" i="14"/>
  <c r="Z33" i="14"/>
  <c r="Z32" i="14"/>
  <c r="Z31" i="14"/>
  <c r="Z30" i="14"/>
  <c r="Z29" i="14"/>
  <c r="Z28" i="14"/>
  <c r="Z27" i="14"/>
  <c r="Z26" i="14"/>
  <c r="Z25" i="14"/>
  <c r="Z24" i="14"/>
  <c r="Z23" i="14"/>
  <c r="Z22" i="14"/>
  <c r="Z21" i="14"/>
  <c r="Z20" i="14"/>
  <c r="Z19" i="14"/>
  <c r="Z55" i="14" s="1"/>
  <c r="Z18" i="14"/>
  <c r="Z17" i="14"/>
  <c r="Z16" i="14"/>
  <c r="Z15" i="14"/>
  <c r="Z14" i="14"/>
  <c r="Z13" i="14"/>
  <c r="Z12" i="14"/>
  <c r="Z11" i="14"/>
  <c r="Z10" i="14"/>
  <c r="Z9" i="14"/>
  <c r="Z8" i="14"/>
  <c r="Z7" i="14"/>
  <c r="Z6" i="14"/>
  <c r="Z5" i="14"/>
  <c r="Z4" i="14"/>
  <c r="X43" i="14"/>
  <c r="X42" i="14"/>
  <c r="X41" i="14"/>
  <c r="X40" i="14"/>
  <c r="X39" i="14"/>
  <c r="X38" i="14"/>
  <c r="X37" i="14"/>
  <c r="X36" i="14"/>
  <c r="X35" i="14"/>
  <c r="X34" i="14"/>
  <c r="X33" i="14"/>
  <c r="X32" i="14"/>
  <c r="X31" i="14"/>
  <c r="X30" i="14"/>
  <c r="X29" i="14"/>
  <c r="X28" i="14"/>
  <c r="X27" i="14"/>
  <c r="X26" i="14"/>
  <c r="X25" i="14"/>
  <c r="X24" i="14"/>
  <c r="X23" i="14"/>
  <c r="X22" i="14"/>
  <c r="X21" i="14"/>
  <c r="X20" i="14"/>
  <c r="X19" i="14"/>
  <c r="X18" i="14"/>
  <c r="X17" i="14"/>
  <c r="X16" i="14"/>
  <c r="X15" i="14"/>
  <c r="X14" i="14"/>
  <c r="X13" i="14"/>
  <c r="X12" i="14"/>
  <c r="X11" i="14"/>
  <c r="X10" i="14"/>
  <c r="X9" i="14"/>
  <c r="X8" i="14"/>
  <c r="X7" i="14"/>
  <c r="X6" i="14"/>
  <c r="X5" i="14"/>
  <c r="X4" i="14"/>
  <c r="O43" i="14"/>
  <c r="M43" i="14"/>
  <c r="K43" i="14"/>
  <c r="O42" i="14"/>
  <c r="M42" i="14"/>
  <c r="K42" i="14"/>
  <c r="O41" i="14"/>
  <c r="M41" i="14"/>
  <c r="K41" i="14"/>
  <c r="O40" i="14"/>
  <c r="M40" i="14"/>
  <c r="K40" i="14"/>
  <c r="O39" i="14"/>
  <c r="M39" i="14"/>
  <c r="K39" i="14"/>
  <c r="O38" i="14"/>
  <c r="M38" i="14"/>
  <c r="K38" i="14"/>
  <c r="O37" i="14"/>
  <c r="M37" i="14"/>
  <c r="K37" i="14"/>
  <c r="O36" i="14"/>
  <c r="M36" i="14"/>
  <c r="K36" i="14"/>
  <c r="O35" i="14"/>
  <c r="M35" i="14"/>
  <c r="K35" i="14"/>
  <c r="O34" i="14"/>
  <c r="M34" i="14"/>
  <c r="K34" i="14"/>
  <c r="O33" i="14"/>
  <c r="M33" i="14"/>
  <c r="K33" i="14"/>
  <c r="O32" i="14"/>
  <c r="M32" i="14"/>
  <c r="K32" i="14"/>
  <c r="O31" i="14"/>
  <c r="M31" i="14"/>
  <c r="K31" i="14"/>
  <c r="O30" i="14"/>
  <c r="M30" i="14"/>
  <c r="K30" i="14"/>
  <c r="O29" i="14"/>
  <c r="M29" i="14"/>
  <c r="K29" i="14"/>
  <c r="O28" i="14"/>
  <c r="M28" i="14"/>
  <c r="K28" i="14"/>
  <c r="O27" i="14"/>
  <c r="M27" i="14"/>
  <c r="K27" i="14"/>
  <c r="O26" i="14"/>
  <c r="M26" i="14"/>
  <c r="K26" i="14"/>
  <c r="O25" i="14"/>
  <c r="M25" i="14"/>
  <c r="K25" i="14"/>
  <c r="O24" i="14"/>
  <c r="M24" i="14"/>
  <c r="K24" i="14"/>
  <c r="O23" i="14"/>
  <c r="M23" i="14"/>
  <c r="K23" i="14"/>
  <c r="O22" i="14"/>
  <c r="M22" i="14"/>
  <c r="K22" i="14"/>
  <c r="O21" i="14"/>
  <c r="M21" i="14"/>
  <c r="K21" i="14"/>
  <c r="O20" i="14"/>
  <c r="M20" i="14"/>
  <c r="K20" i="14"/>
  <c r="O19" i="14"/>
  <c r="M19" i="14"/>
  <c r="K19" i="14"/>
  <c r="O18" i="14"/>
  <c r="M18" i="14"/>
  <c r="K18" i="14"/>
  <c r="O17" i="14"/>
  <c r="M17" i="14"/>
  <c r="K17" i="14"/>
  <c r="O16" i="14"/>
  <c r="M16" i="14"/>
  <c r="K16" i="14"/>
  <c r="O15" i="14"/>
  <c r="M15" i="14"/>
  <c r="K15" i="14"/>
  <c r="O14" i="14"/>
  <c r="M14" i="14"/>
  <c r="K14" i="14"/>
  <c r="O13" i="14"/>
  <c r="M13" i="14"/>
  <c r="K13" i="14"/>
  <c r="O12" i="14"/>
  <c r="M12" i="14"/>
  <c r="K12" i="14"/>
  <c r="O11" i="14"/>
  <c r="M11" i="14"/>
  <c r="K11" i="14"/>
  <c r="O10" i="14"/>
  <c r="M10" i="14"/>
  <c r="K10" i="14"/>
  <c r="O9" i="14"/>
  <c r="M9" i="14"/>
  <c r="K9" i="14"/>
  <c r="O8" i="14"/>
  <c r="M8" i="14"/>
  <c r="K8" i="14"/>
  <c r="O7" i="14"/>
  <c r="M7" i="14"/>
  <c r="K7" i="14"/>
  <c r="O6" i="14"/>
  <c r="M6" i="14"/>
  <c r="K6" i="14"/>
  <c r="O5" i="14"/>
  <c r="M5" i="14"/>
  <c r="K5" i="14"/>
  <c r="O4" i="14"/>
  <c r="M4" i="14"/>
  <c r="K4" i="14"/>
  <c r="AD43" i="14"/>
  <c r="AD42" i="14"/>
  <c r="AD41" i="14"/>
  <c r="AD40" i="14"/>
  <c r="AD39" i="14"/>
  <c r="AD38" i="14"/>
  <c r="AD37" i="14"/>
  <c r="AD36" i="14"/>
  <c r="AD35" i="14"/>
  <c r="AD34" i="14"/>
  <c r="AD33" i="14"/>
  <c r="AD32" i="14"/>
  <c r="AD31" i="14"/>
  <c r="AD30" i="14"/>
  <c r="AD29" i="14"/>
  <c r="AD28" i="14"/>
  <c r="AD27" i="14"/>
  <c r="AD26" i="14"/>
  <c r="AD25" i="14"/>
  <c r="AD24" i="14"/>
  <c r="AD23" i="14"/>
  <c r="AD22" i="14"/>
  <c r="AD21" i="14"/>
  <c r="AD20" i="14"/>
  <c r="AD19" i="14"/>
  <c r="AD18" i="14"/>
  <c r="AD17" i="14"/>
  <c r="AD16" i="14"/>
  <c r="AD15" i="14"/>
  <c r="AD14" i="14"/>
  <c r="AD13" i="14"/>
  <c r="AD12" i="14"/>
  <c r="AD11" i="14"/>
  <c r="AD10" i="14"/>
  <c r="AD9" i="14"/>
  <c r="AD8" i="14"/>
  <c r="AD7" i="14"/>
  <c r="AD6" i="14"/>
  <c r="AD5" i="14"/>
  <c r="AD4" i="14"/>
  <c r="BC86" i="6"/>
  <c r="BE86" i="6"/>
  <c r="BC87" i="6"/>
  <c r="BE87" i="6"/>
  <c r="BC88" i="6"/>
  <c r="BE88" i="6"/>
  <c r="BC89" i="6"/>
  <c r="BE89" i="6"/>
  <c r="BC90" i="6"/>
  <c r="BE90" i="6"/>
  <c r="BC91" i="6"/>
  <c r="BE91" i="6"/>
  <c r="BC92" i="6"/>
  <c r="BE92" i="6"/>
  <c r="BC93" i="6"/>
  <c r="BE93" i="6"/>
  <c r="BC94" i="6"/>
  <c r="BE94" i="6"/>
  <c r="BC95" i="6"/>
  <c r="BE95" i="6"/>
  <c r="BC96" i="6"/>
  <c r="BE96" i="6"/>
  <c r="BC97" i="6"/>
  <c r="BE97" i="6"/>
  <c r="BC98" i="6"/>
  <c r="BE98" i="6"/>
  <c r="BC99" i="6"/>
  <c r="BE99" i="6"/>
  <c r="BC100" i="6"/>
  <c r="BE100" i="6"/>
  <c r="BC101" i="6"/>
  <c r="BE101" i="6"/>
  <c r="BC102" i="6"/>
  <c r="BE102" i="6"/>
  <c r="BC103" i="6"/>
  <c r="BE103" i="6"/>
  <c r="BC104" i="6"/>
  <c r="BE104" i="6"/>
  <c r="BC105" i="6"/>
  <c r="BE105" i="6"/>
  <c r="BC106" i="6"/>
  <c r="BE106" i="6"/>
  <c r="BC107" i="6"/>
  <c r="BE107" i="6"/>
  <c r="BC108" i="6"/>
  <c r="BE108" i="6"/>
  <c r="BC109" i="6"/>
  <c r="BE109" i="6"/>
  <c r="BC110" i="6"/>
  <c r="BE110" i="6"/>
  <c r="BC111" i="6"/>
  <c r="BE111" i="6"/>
  <c r="BC112" i="6"/>
  <c r="BE112" i="6"/>
  <c r="BC113" i="6"/>
  <c r="BE113" i="6"/>
  <c r="BC114" i="6"/>
  <c r="BE114" i="6"/>
  <c r="BA114" i="6"/>
  <c r="BA113" i="6"/>
  <c r="BA112" i="6"/>
  <c r="BA111" i="6"/>
  <c r="BA110" i="6"/>
  <c r="BA109" i="6"/>
  <c r="BA108" i="6"/>
  <c r="BA107" i="6"/>
  <c r="BA83" i="6"/>
  <c r="BA82" i="6"/>
  <c r="BA81" i="6"/>
  <c r="AU114" i="6"/>
  <c r="AR114" i="6"/>
  <c r="AO114" i="6"/>
  <c r="AL114" i="6"/>
  <c r="AI114" i="6"/>
  <c r="AF114" i="6"/>
  <c r="AE114" i="6"/>
  <c r="AX86" i="6"/>
  <c r="AX87" i="6"/>
  <c r="AX88" i="6"/>
  <c r="AX89" i="6"/>
  <c r="AX90" i="6"/>
  <c r="AX91" i="6"/>
  <c r="AX92" i="6"/>
  <c r="AX93" i="6"/>
  <c r="AX94" i="6"/>
  <c r="AX95" i="6"/>
  <c r="AX96" i="6"/>
  <c r="AX97" i="6"/>
  <c r="AX98" i="6"/>
  <c r="AX99" i="6"/>
  <c r="AX100" i="6"/>
  <c r="AX101" i="6"/>
  <c r="AX102" i="6"/>
  <c r="AX103" i="6"/>
  <c r="AX104" i="6"/>
  <c r="AX105" i="6"/>
  <c r="AX106" i="6"/>
  <c r="AX107" i="6"/>
  <c r="AX108" i="6"/>
  <c r="AX109" i="6"/>
  <c r="AX110" i="6"/>
  <c r="AX111" i="6"/>
  <c r="AX112" i="6"/>
  <c r="AX113" i="6"/>
  <c r="BA86" i="6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AK43" i="14"/>
  <c r="AI43" i="14"/>
  <c r="AG43" i="14"/>
  <c r="V43" i="14"/>
  <c r="T43" i="14"/>
  <c r="R43" i="14"/>
  <c r="I43" i="14"/>
  <c r="G43" i="14"/>
  <c r="E43" i="14"/>
  <c r="AK42" i="14"/>
  <c r="AI42" i="14"/>
  <c r="AG42" i="14"/>
  <c r="V42" i="14"/>
  <c r="T42" i="14"/>
  <c r="R42" i="14"/>
  <c r="I42" i="14"/>
  <c r="G42" i="14"/>
  <c r="E42" i="14"/>
  <c r="AK41" i="14"/>
  <c r="AI41" i="14"/>
  <c r="AG41" i="14"/>
  <c r="V41" i="14"/>
  <c r="T41" i="14"/>
  <c r="R41" i="14"/>
  <c r="I41" i="14"/>
  <c r="G41" i="14"/>
  <c r="E41" i="14"/>
  <c r="AK40" i="14"/>
  <c r="AI40" i="14"/>
  <c r="AG40" i="14"/>
  <c r="V40" i="14"/>
  <c r="T40" i="14"/>
  <c r="R40" i="14"/>
  <c r="I40" i="14"/>
  <c r="G40" i="14"/>
  <c r="E40" i="14"/>
  <c r="AK39" i="14"/>
  <c r="AI39" i="14"/>
  <c r="AG39" i="14"/>
  <c r="V39" i="14"/>
  <c r="T39" i="14"/>
  <c r="R39" i="14"/>
  <c r="I39" i="14"/>
  <c r="G39" i="14"/>
  <c r="E39" i="14"/>
  <c r="AK38" i="14"/>
  <c r="AI38" i="14"/>
  <c r="AG38" i="14"/>
  <c r="V38" i="14"/>
  <c r="T38" i="14"/>
  <c r="R38" i="14"/>
  <c r="I38" i="14"/>
  <c r="G38" i="14"/>
  <c r="E38" i="14"/>
  <c r="AK37" i="14"/>
  <c r="AI37" i="14"/>
  <c r="AG37" i="14"/>
  <c r="V37" i="14"/>
  <c r="T37" i="14"/>
  <c r="R37" i="14"/>
  <c r="I37" i="14"/>
  <c r="G37" i="14"/>
  <c r="E37" i="14"/>
  <c r="AK36" i="14"/>
  <c r="AI36" i="14"/>
  <c r="AG36" i="14"/>
  <c r="V36" i="14"/>
  <c r="T36" i="14"/>
  <c r="R36" i="14"/>
  <c r="I36" i="14"/>
  <c r="G36" i="14"/>
  <c r="E36" i="14"/>
  <c r="AK35" i="14"/>
  <c r="AI35" i="14"/>
  <c r="AG35" i="14"/>
  <c r="V35" i="14"/>
  <c r="T35" i="14"/>
  <c r="R35" i="14"/>
  <c r="I35" i="14"/>
  <c r="G35" i="14"/>
  <c r="E35" i="14"/>
  <c r="AK34" i="14"/>
  <c r="AI34" i="14"/>
  <c r="AG34" i="14"/>
  <c r="V34" i="14"/>
  <c r="T34" i="14"/>
  <c r="R34" i="14"/>
  <c r="I34" i="14"/>
  <c r="G34" i="14"/>
  <c r="E34" i="14"/>
  <c r="AK33" i="14"/>
  <c r="AI33" i="14"/>
  <c r="AG33" i="14"/>
  <c r="V33" i="14"/>
  <c r="T33" i="14"/>
  <c r="R33" i="14"/>
  <c r="I33" i="14"/>
  <c r="G33" i="14"/>
  <c r="E33" i="14"/>
  <c r="AK32" i="14"/>
  <c r="AI32" i="14"/>
  <c r="AG32" i="14"/>
  <c r="V32" i="14"/>
  <c r="T32" i="14"/>
  <c r="R32" i="14"/>
  <c r="I32" i="14"/>
  <c r="G32" i="14"/>
  <c r="E32" i="14"/>
  <c r="AK31" i="14"/>
  <c r="AI31" i="14"/>
  <c r="AG31" i="14"/>
  <c r="V31" i="14"/>
  <c r="T31" i="14"/>
  <c r="R31" i="14"/>
  <c r="I31" i="14"/>
  <c r="G31" i="14"/>
  <c r="E31" i="14"/>
  <c r="AK30" i="14"/>
  <c r="AI30" i="14"/>
  <c r="AG30" i="14"/>
  <c r="V30" i="14"/>
  <c r="T30" i="14"/>
  <c r="R30" i="14"/>
  <c r="I30" i="14"/>
  <c r="G30" i="14"/>
  <c r="E30" i="14"/>
  <c r="AK29" i="14"/>
  <c r="AI29" i="14"/>
  <c r="AG29" i="14"/>
  <c r="V29" i="14"/>
  <c r="T29" i="14"/>
  <c r="R29" i="14"/>
  <c r="I29" i="14"/>
  <c r="G29" i="14"/>
  <c r="E29" i="14"/>
  <c r="AK28" i="14"/>
  <c r="AI28" i="14"/>
  <c r="AG28" i="14"/>
  <c r="V28" i="14"/>
  <c r="T28" i="14"/>
  <c r="R28" i="14"/>
  <c r="I28" i="14"/>
  <c r="G28" i="14"/>
  <c r="E28" i="14"/>
  <c r="AK27" i="14"/>
  <c r="AI27" i="14"/>
  <c r="AG27" i="14"/>
  <c r="V27" i="14"/>
  <c r="T27" i="14"/>
  <c r="R27" i="14"/>
  <c r="I27" i="14"/>
  <c r="G27" i="14"/>
  <c r="E27" i="14"/>
  <c r="AK26" i="14"/>
  <c r="AI26" i="14"/>
  <c r="AG26" i="14"/>
  <c r="V26" i="14"/>
  <c r="T26" i="14"/>
  <c r="R26" i="14"/>
  <c r="I26" i="14"/>
  <c r="G26" i="14"/>
  <c r="E26" i="14"/>
  <c r="AK25" i="14"/>
  <c r="AI25" i="14"/>
  <c r="AG25" i="14"/>
  <c r="V25" i="14"/>
  <c r="T25" i="14"/>
  <c r="R25" i="14"/>
  <c r="I25" i="14"/>
  <c r="G25" i="14"/>
  <c r="E25" i="14"/>
  <c r="AK24" i="14"/>
  <c r="AI24" i="14"/>
  <c r="AG24" i="14"/>
  <c r="V24" i="14"/>
  <c r="T24" i="14"/>
  <c r="R24" i="14"/>
  <c r="I24" i="14"/>
  <c r="G24" i="14"/>
  <c r="E24" i="14"/>
  <c r="AK23" i="14"/>
  <c r="AI23" i="14"/>
  <c r="AG23" i="14"/>
  <c r="V23" i="14"/>
  <c r="T23" i="14"/>
  <c r="R23" i="14"/>
  <c r="I23" i="14"/>
  <c r="G23" i="14"/>
  <c r="E23" i="14"/>
  <c r="AK22" i="14"/>
  <c r="AI22" i="14"/>
  <c r="AG22" i="14"/>
  <c r="V22" i="14"/>
  <c r="T22" i="14"/>
  <c r="R22" i="14"/>
  <c r="I22" i="14"/>
  <c r="G22" i="14"/>
  <c r="E22" i="14"/>
  <c r="AK21" i="14"/>
  <c r="AI21" i="14"/>
  <c r="AG21" i="14"/>
  <c r="V21" i="14"/>
  <c r="T21" i="14"/>
  <c r="R21" i="14"/>
  <c r="I21" i="14"/>
  <c r="G21" i="14"/>
  <c r="E21" i="14"/>
  <c r="AK20" i="14"/>
  <c r="AI20" i="14"/>
  <c r="AG20" i="14"/>
  <c r="V20" i="14"/>
  <c r="T20" i="14"/>
  <c r="R20" i="14"/>
  <c r="I20" i="14"/>
  <c r="G20" i="14"/>
  <c r="E20" i="14"/>
  <c r="AK19" i="14"/>
  <c r="AI19" i="14"/>
  <c r="AG19" i="14"/>
  <c r="V19" i="14"/>
  <c r="T19" i="14"/>
  <c r="R19" i="14"/>
  <c r="I19" i="14"/>
  <c r="G19" i="14"/>
  <c r="E19" i="14"/>
  <c r="AK18" i="14"/>
  <c r="AI18" i="14"/>
  <c r="AG18" i="14"/>
  <c r="V18" i="14"/>
  <c r="T18" i="14"/>
  <c r="R18" i="14"/>
  <c r="I18" i="14"/>
  <c r="G18" i="14"/>
  <c r="E18" i="14"/>
  <c r="AK17" i="14"/>
  <c r="AI17" i="14"/>
  <c r="AG17" i="14"/>
  <c r="V17" i="14"/>
  <c r="T17" i="14"/>
  <c r="R17" i="14"/>
  <c r="I17" i="14"/>
  <c r="G17" i="14"/>
  <c r="E17" i="14"/>
  <c r="AK16" i="14"/>
  <c r="AI16" i="14"/>
  <c r="AG16" i="14"/>
  <c r="V16" i="14"/>
  <c r="T16" i="14"/>
  <c r="R16" i="14"/>
  <c r="I16" i="14"/>
  <c r="G16" i="14"/>
  <c r="E16" i="14"/>
  <c r="AK15" i="14"/>
  <c r="AI15" i="14"/>
  <c r="AG15" i="14"/>
  <c r="V15" i="14"/>
  <c r="T15" i="14"/>
  <c r="R15" i="14"/>
  <c r="I15" i="14"/>
  <c r="G15" i="14"/>
  <c r="E15" i="14"/>
  <c r="AK14" i="14"/>
  <c r="AI14" i="14"/>
  <c r="AG14" i="14"/>
  <c r="V14" i="14"/>
  <c r="T14" i="14"/>
  <c r="R14" i="14"/>
  <c r="I14" i="14"/>
  <c r="G14" i="14"/>
  <c r="E14" i="14"/>
  <c r="AK13" i="14"/>
  <c r="AI13" i="14"/>
  <c r="AG13" i="14"/>
  <c r="V13" i="14"/>
  <c r="T13" i="14"/>
  <c r="R13" i="14"/>
  <c r="I13" i="14"/>
  <c r="G13" i="14"/>
  <c r="E13" i="14"/>
  <c r="AK12" i="14"/>
  <c r="AI12" i="14"/>
  <c r="AG12" i="14"/>
  <c r="V12" i="14"/>
  <c r="T12" i="14"/>
  <c r="R12" i="14"/>
  <c r="I12" i="14"/>
  <c r="G12" i="14"/>
  <c r="E12" i="14"/>
  <c r="AK11" i="14"/>
  <c r="AI11" i="14"/>
  <c r="AG11" i="14"/>
  <c r="V11" i="14"/>
  <c r="T11" i="14"/>
  <c r="R11" i="14"/>
  <c r="I11" i="14"/>
  <c r="G11" i="14"/>
  <c r="E11" i="14"/>
  <c r="AK10" i="14"/>
  <c r="AI10" i="14"/>
  <c r="AG10" i="14"/>
  <c r="V10" i="14"/>
  <c r="T10" i="14"/>
  <c r="R10" i="14"/>
  <c r="I10" i="14"/>
  <c r="G10" i="14"/>
  <c r="E10" i="14"/>
  <c r="AK9" i="14"/>
  <c r="AI9" i="14"/>
  <c r="AG9" i="14"/>
  <c r="V9" i="14"/>
  <c r="T9" i="14"/>
  <c r="R9" i="14"/>
  <c r="I9" i="14"/>
  <c r="G9" i="14"/>
  <c r="E9" i="14"/>
  <c r="AK8" i="14"/>
  <c r="AI8" i="14"/>
  <c r="AG8" i="14"/>
  <c r="V8" i="14"/>
  <c r="T8" i="14"/>
  <c r="R8" i="14"/>
  <c r="I8" i="14"/>
  <c r="G8" i="14"/>
  <c r="E8" i="14"/>
  <c r="AK7" i="14"/>
  <c r="AI7" i="14"/>
  <c r="AG7" i="14"/>
  <c r="V7" i="14"/>
  <c r="T7" i="14"/>
  <c r="R7" i="14"/>
  <c r="I7" i="14"/>
  <c r="G7" i="14"/>
  <c r="E7" i="14"/>
  <c r="AK6" i="14"/>
  <c r="AI6" i="14"/>
  <c r="AG6" i="14"/>
  <c r="V6" i="14"/>
  <c r="T6" i="14"/>
  <c r="R6" i="14"/>
  <c r="I6" i="14"/>
  <c r="G6" i="14"/>
  <c r="E6" i="14"/>
  <c r="AK5" i="14"/>
  <c r="AI5" i="14"/>
  <c r="AG5" i="14"/>
  <c r="V5" i="14"/>
  <c r="T5" i="14"/>
  <c r="R5" i="14"/>
  <c r="I5" i="14"/>
  <c r="G5" i="14"/>
  <c r="E5" i="14"/>
  <c r="AK4" i="14"/>
  <c r="AI4" i="14"/>
  <c r="AG4" i="14"/>
  <c r="V4" i="14"/>
  <c r="T4" i="14"/>
  <c r="R4" i="14"/>
  <c r="I4" i="14"/>
  <c r="G4" i="14"/>
  <c r="E4" i="14"/>
  <c r="Z66" i="14" l="1"/>
  <c r="AB55" i="14"/>
  <c r="AB71" i="14"/>
  <c r="AB49" i="14"/>
  <c r="AB63" i="14"/>
  <c r="AB50" i="14"/>
  <c r="AB48" i="14"/>
  <c r="AB54" i="14"/>
  <c r="AB62" i="14"/>
  <c r="AB58" i="14"/>
  <c r="AB57" i="14"/>
  <c r="AB69" i="14"/>
  <c r="Z60" i="14"/>
  <c r="AB64" i="14"/>
  <c r="Z51" i="14"/>
  <c r="AB59" i="14"/>
  <c r="AB67" i="14"/>
  <c r="Z71" i="14"/>
  <c r="Z48" i="14"/>
  <c r="AB52" i="14"/>
  <c r="AB68" i="14"/>
  <c r="Z63" i="14"/>
  <c r="Z49" i="14"/>
  <c r="AB53" i="14"/>
  <c r="AB61" i="14"/>
  <c r="X48" i="14"/>
  <c r="X54" i="14"/>
  <c r="X62" i="14"/>
  <c r="Z54" i="14"/>
  <c r="Z56" i="14"/>
  <c r="Z64" i="14"/>
  <c r="AB46" i="14"/>
  <c r="AB70" i="14"/>
  <c r="X56" i="14"/>
  <c r="X69" i="14"/>
  <c r="Z69" i="14"/>
  <c r="AB47" i="14"/>
  <c r="X51" i="14"/>
  <c r="X57" i="14"/>
  <c r="Z57" i="14"/>
  <c r="Z65" i="14"/>
  <c r="K58" i="14"/>
  <c r="X60" i="14"/>
  <c r="Z50" i="14"/>
  <c r="Z58" i="14"/>
  <c r="M58" i="14"/>
  <c r="O63" i="14"/>
  <c r="X59" i="14"/>
  <c r="X67" i="14"/>
  <c r="Z59" i="14"/>
  <c r="Z67" i="14"/>
  <c r="X66" i="14"/>
  <c r="Z52" i="14"/>
  <c r="Z68" i="14"/>
  <c r="X55" i="14"/>
  <c r="Z53" i="14"/>
  <c r="Z61" i="14"/>
  <c r="X71" i="14"/>
  <c r="Z46" i="14"/>
  <c r="Z62" i="14"/>
  <c r="Z70" i="14"/>
  <c r="X63" i="14"/>
  <c r="Z47" i="14"/>
  <c r="X64" i="14"/>
  <c r="X49" i="14"/>
  <c r="X65" i="14"/>
  <c r="M63" i="14"/>
  <c r="O65" i="14"/>
  <c r="X50" i="14"/>
  <c r="X58" i="14"/>
  <c r="K48" i="14"/>
  <c r="K53" i="14"/>
  <c r="K56" i="14"/>
  <c r="K62" i="14"/>
  <c r="K64" i="14"/>
  <c r="X52" i="14"/>
  <c r="X68" i="14"/>
  <c r="K50" i="14"/>
  <c r="X53" i="14"/>
  <c r="X61" i="14"/>
  <c r="T49" i="14"/>
  <c r="X46" i="14"/>
  <c r="X70" i="14"/>
  <c r="AG60" i="14"/>
  <c r="AI67" i="14"/>
  <c r="O50" i="14"/>
  <c r="X47" i="14"/>
  <c r="O71" i="14"/>
  <c r="O68" i="14"/>
  <c r="O53" i="14"/>
  <c r="O60" i="14"/>
  <c r="O61" i="14"/>
  <c r="O69" i="14"/>
  <c r="O55" i="14"/>
  <c r="O64" i="14"/>
  <c r="O52" i="14"/>
  <c r="O62" i="14"/>
  <c r="O49" i="14"/>
  <c r="O66" i="14"/>
  <c r="M55" i="14"/>
  <c r="M64" i="14"/>
  <c r="M69" i="14"/>
  <c r="M52" i="14"/>
  <c r="M62" i="14"/>
  <c r="M50" i="14"/>
  <c r="M59" i="14"/>
  <c r="M48" i="14"/>
  <c r="M71" i="14"/>
  <c r="M53" i="14"/>
  <c r="M68" i="14"/>
  <c r="M61" i="14"/>
  <c r="M66" i="14"/>
  <c r="K55" i="14"/>
  <c r="K60" i="14"/>
  <c r="K67" i="14"/>
  <c r="K71" i="14"/>
  <c r="K57" i="14"/>
  <c r="K69" i="14"/>
  <c r="K66" i="14"/>
  <c r="K61" i="14"/>
  <c r="O58" i="14"/>
  <c r="K51" i="14"/>
  <c r="V60" i="14"/>
  <c r="T59" i="14"/>
  <c r="T67" i="14"/>
  <c r="K46" i="14"/>
  <c r="O48" i="14"/>
  <c r="M51" i="14"/>
  <c r="K54" i="14"/>
  <c r="O56" i="14"/>
  <c r="M67" i="14"/>
  <c r="K70" i="14"/>
  <c r="K59" i="14"/>
  <c r="M46" i="14"/>
  <c r="K49" i="14"/>
  <c r="O51" i="14"/>
  <c r="M54" i="14"/>
  <c r="O59" i="14"/>
  <c r="K65" i="14"/>
  <c r="O67" i="14"/>
  <c r="M70" i="14"/>
  <c r="G54" i="14"/>
  <c r="E67" i="14"/>
  <c r="AK67" i="14"/>
  <c r="O46" i="14"/>
  <c r="M49" i="14"/>
  <c r="K52" i="14"/>
  <c r="O54" i="14"/>
  <c r="M57" i="14"/>
  <c r="M65" i="14"/>
  <c r="K68" i="14"/>
  <c r="O70" i="14"/>
  <c r="M56" i="14"/>
  <c r="R61" i="14"/>
  <c r="K47" i="14"/>
  <c r="O57" i="14"/>
  <c r="M60" i="14"/>
  <c r="K63" i="14"/>
  <c r="M47" i="14"/>
  <c r="O47" i="14"/>
  <c r="I54" i="14"/>
  <c r="G71" i="14"/>
  <c r="I56" i="14"/>
  <c r="E53" i="14"/>
  <c r="E61" i="14"/>
  <c r="I48" i="14"/>
  <c r="T47" i="14"/>
  <c r="T55" i="14"/>
  <c r="T61" i="14"/>
  <c r="AG48" i="14"/>
  <c r="AG50" i="14"/>
  <c r="AG66" i="14"/>
  <c r="AD51" i="14"/>
  <c r="AG62" i="14"/>
  <c r="AK61" i="14"/>
  <c r="V48" i="14"/>
  <c r="E49" i="14"/>
  <c r="E55" i="14"/>
  <c r="AK55" i="14"/>
  <c r="G66" i="14"/>
  <c r="E65" i="14"/>
  <c r="AK65" i="14"/>
  <c r="AD64" i="14"/>
  <c r="AG54" i="14"/>
  <c r="AK53" i="14"/>
  <c r="AK49" i="14"/>
  <c r="R49" i="14"/>
  <c r="I60" i="14"/>
  <c r="I66" i="14"/>
  <c r="I68" i="14"/>
  <c r="AD55" i="14"/>
  <c r="AD63" i="14"/>
  <c r="AD49" i="14"/>
  <c r="AD71" i="14"/>
  <c r="AD54" i="14"/>
  <c r="AD57" i="14"/>
  <c r="AD66" i="14"/>
  <c r="AD50" i="14"/>
  <c r="AD69" i="14"/>
  <c r="AD56" i="14"/>
  <c r="AD48" i="14"/>
  <c r="AD58" i="14"/>
  <c r="V63" i="14"/>
  <c r="R65" i="14"/>
  <c r="E71" i="14"/>
  <c r="AK59" i="14"/>
  <c r="I69" i="14"/>
  <c r="AD67" i="14"/>
  <c r="G70" i="14"/>
  <c r="AI51" i="14"/>
  <c r="V52" i="14"/>
  <c r="R57" i="14"/>
  <c r="G58" i="14"/>
  <c r="AI63" i="14"/>
  <c r="V64" i="14"/>
  <c r="R69" i="14"/>
  <c r="V71" i="14"/>
  <c r="AD52" i="14"/>
  <c r="AD60" i="14"/>
  <c r="AD68" i="14"/>
  <c r="V47" i="14"/>
  <c r="R53" i="14"/>
  <c r="AK71" i="14"/>
  <c r="E59" i="14"/>
  <c r="AG63" i="14"/>
  <c r="T71" i="14"/>
  <c r="AD59" i="14"/>
  <c r="I70" i="14"/>
  <c r="E51" i="14"/>
  <c r="AK51" i="14"/>
  <c r="AG52" i="14"/>
  <c r="T57" i="14"/>
  <c r="I58" i="14"/>
  <c r="E63" i="14"/>
  <c r="AK63" i="14"/>
  <c r="AG64" i="14"/>
  <c r="T69" i="14"/>
  <c r="AD53" i="14"/>
  <c r="AD61" i="14"/>
  <c r="AI55" i="14"/>
  <c r="AD65" i="14"/>
  <c r="AI46" i="14"/>
  <c r="V59" i="14"/>
  <c r="G65" i="14"/>
  <c r="G69" i="14"/>
  <c r="T53" i="14"/>
  <c r="I57" i="14"/>
  <c r="T65" i="14"/>
  <c r="G47" i="14"/>
  <c r="AI48" i="14"/>
  <c r="G50" i="14"/>
  <c r="AI50" i="14"/>
  <c r="V49" i="14"/>
  <c r="R50" i="14"/>
  <c r="AI54" i="14"/>
  <c r="V53" i="14"/>
  <c r="R54" i="14"/>
  <c r="V56" i="14"/>
  <c r="R56" i="14"/>
  <c r="G55" i="14"/>
  <c r="AI56" i="14"/>
  <c r="R60" i="14"/>
  <c r="G59" i="14"/>
  <c r="AI60" i="14"/>
  <c r="G62" i="14"/>
  <c r="AI62" i="14"/>
  <c r="V61" i="14"/>
  <c r="R62" i="14"/>
  <c r="AI66" i="14"/>
  <c r="V65" i="14"/>
  <c r="R66" i="14"/>
  <c r="V67" i="14"/>
  <c r="R68" i="14"/>
  <c r="G67" i="14"/>
  <c r="AI68" i="14"/>
  <c r="AD46" i="14"/>
  <c r="AD62" i="14"/>
  <c r="AD70" i="14"/>
  <c r="V51" i="14"/>
  <c r="G53" i="14"/>
  <c r="G57" i="14"/>
  <c r="AI59" i="14"/>
  <c r="AG51" i="14"/>
  <c r="R48" i="14"/>
  <c r="T48" i="14"/>
  <c r="I47" i="14"/>
  <c r="E48" i="14"/>
  <c r="AK48" i="14"/>
  <c r="I50" i="14"/>
  <c r="AG49" i="14"/>
  <c r="E54" i="14"/>
  <c r="AK54" i="14"/>
  <c r="AG53" i="14"/>
  <c r="T54" i="14"/>
  <c r="AG56" i="14"/>
  <c r="I55" i="14"/>
  <c r="T60" i="14"/>
  <c r="I59" i="14"/>
  <c r="E60" i="14"/>
  <c r="AK60" i="14"/>
  <c r="I62" i="14"/>
  <c r="AG61" i="14"/>
  <c r="E66" i="14"/>
  <c r="AK66" i="14"/>
  <c r="AG65" i="14"/>
  <c r="T66" i="14"/>
  <c r="AG68" i="14"/>
  <c r="I67" i="14"/>
  <c r="AD47" i="14"/>
  <c r="T90" i="4"/>
  <c r="T106" i="4"/>
  <c r="T103" i="4"/>
  <c r="T91" i="4"/>
  <c r="T92" i="4"/>
  <c r="T100" i="4"/>
  <c r="T101" i="4"/>
  <c r="T97" i="4"/>
  <c r="T109" i="4"/>
  <c r="T114" i="4"/>
  <c r="T98" i="4"/>
  <c r="T107" i="4"/>
  <c r="T94" i="4"/>
  <c r="T87" i="4"/>
  <c r="T95" i="4"/>
  <c r="T111" i="4"/>
  <c r="T99" i="4"/>
  <c r="T93" i="4"/>
  <c r="T102" i="4"/>
  <c r="T88" i="4"/>
  <c r="T96" i="4"/>
  <c r="T104" i="4"/>
  <c r="T112" i="4"/>
  <c r="T86" i="4"/>
  <c r="T89" i="4"/>
  <c r="T105" i="4"/>
  <c r="T113" i="4"/>
  <c r="T108" i="4"/>
  <c r="T110" i="4"/>
  <c r="R46" i="14"/>
  <c r="G51" i="14"/>
  <c r="R58" i="14"/>
  <c r="G63" i="14"/>
  <c r="AI64" i="14"/>
  <c r="V69" i="14"/>
  <c r="T46" i="14"/>
  <c r="T50" i="14"/>
  <c r="I51" i="14"/>
  <c r="E52" i="14"/>
  <c r="AK52" i="14"/>
  <c r="E56" i="14"/>
  <c r="AK56" i="14"/>
  <c r="AG57" i="14"/>
  <c r="T58" i="14"/>
  <c r="T62" i="14"/>
  <c r="I63" i="14"/>
  <c r="E64" i="14"/>
  <c r="AK64" i="14"/>
  <c r="E68" i="14"/>
  <c r="AK68" i="14"/>
  <c r="AG69" i="14"/>
  <c r="T70" i="14"/>
  <c r="I71" i="14"/>
  <c r="AI52" i="14"/>
  <c r="V57" i="14"/>
  <c r="R70" i="14"/>
  <c r="V46" i="14"/>
  <c r="R47" i="14"/>
  <c r="G48" i="14"/>
  <c r="AI49" i="14"/>
  <c r="V50" i="14"/>
  <c r="R51" i="14"/>
  <c r="G52" i="14"/>
  <c r="AI53" i="14"/>
  <c r="V54" i="14"/>
  <c r="R55" i="14"/>
  <c r="G56" i="14"/>
  <c r="AI57" i="14"/>
  <c r="V58" i="14"/>
  <c r="R59" i="14"/>
  <c r="G60" i="14"/>
  <c r="AI61" i="14"/>
  <c r="V62" i="14"/>
  <c r="R63" i="14"/>
  <c r="G64" i="14"/>
  <c r="AI65" i="14"/>
  <c r="V66" i="14"/>
  <c r="R67" i="14"/>
  <c r="G68" i="14"/>
  <c r="AI69" i="14"/>
  <c r="V70" i="14"/>
  <c r="R71" i="14"/>
  <c r="AG46" i="14"/>
  <c r="T51" i="14"/>
  <c r="AG58" i="14"/>
  <c r="E69" i="14"/>
  <c r="R52" i="14"/>
  <c r="AI70" i="14"/>
  <c r="E46" i="14"/>
  <c r="AK46" i="14"/>
  <c r="AG47" i="14"/>
  <c r="I49" i="14"/>
  <c r="E50" i="14"/>
  <c r="AK50" i="14"/>
  <c r="T52" i="14"/>
  <c r="I53" i="14"/>
  <c r="AG55" i="14"/>
  <c r="T56" i="14"/>
  <c r="E58" i="14"/>
  <c r="AK58" i="14"/>
  <c r="AG59" i="14"/>
  <c r="I61" i="14"/>
  <c r="E62" i="14"/>
  <c r="AK62" i="14"/>
  <c r="T64" i="14"/>
  <c r="I65" i="14"/>
  <c r="AG67" i="14"/>
  <c r="T68" i="14"/>
  <c r="E70" i="14"/>
  <c r="AK70" i="14"/>
  <c r="AG71" i="14"/>
  <c r="I52" i="14"/>
  <c r="E57" i="14"/>
  <c r="I64" i="14"/>
  <c r="AG70" i="14"/>
  <c r="G49" i="14"/>
  <c r="V55" i="14"/>
  <c r="AI58" i="14"/>
  <c r="G61" i="14"/>
  <c r="R64" i="14"/>
  <c r="G46" i="14"/>
  <c r="AI47" i="14"/>
  <c r="V68" i="14"/>
  <c r="AI71" i="14"/>
  <c r="AK57" i="14"/>
  <c r="T63" i="14"/>
  <c r="AK69" i="14"/>
  <c r="I46" i="14"/>
  <c r="E47" i="14"/>
  <c r="AK47" i="14"/>
  <c r="AB5" i="4" l="1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4" i="4"/>
  <c r="AB114" i="4" s="1"/>
  <c r="AF86" i="6"/>
  <c r="AI86" i="6"/>
  <c r="AL86" i="6"/>
  <c r="AO86" i="6"/>
  <c r="AR86" i="6"/>
  <c r="AU86" i="6"/>
  <c r="AF87" i="6"/>
  <c r="AI87" i="6"/>
  <c r="AL87" i="6"/>
  <c r="AO87" i="6"/>
  <c r="AR87" i="6"/>
  <c r="AU87" i="6"/>
  <c r="AF88" i="6"/>
  <c r="AI88" i="6"/>
  <c r="AL88" i="6"/>
  <c r="AO88" i="6"/>
  <c r="AR88" i="6"/>
  <c r="AU88" i="6"/>
  <c r="AF89" i="6"/>
  <c r="AI89" i="6"/>
  <c r="AL89" i="6"/>
  <c r="AO89" i="6"/>
  <c r="AR89" i="6"/>
  <c r="AU89" i="6"/>
  <c r="AF90" i="6"/>
  <c r="AI90" i="6"/>
  <c r="AL90" i="6"/>
  <c r="AO90" i="6"/>
  <c r="AR90" i="6"/>
  <c r="AU90" i="6"/>
  <c r="AF91" i="6"/>
  <c r="AI91" i="6"/>
  <c r="AL91" i="6"/>
  <c r="AO91" i="6"/>
  <c r="AR91" i="6"/>
  <c r="AU91" i="6"/>
  <c r="AF92" i="6"/>
  <c r="AI92" i="6"/>
  <c r="AL92" i="6"/>
  <c r="AO92" i="6"/>
  <c r="AR92" i="6"/>
  <c r="AU92" i="6"/>
  <c r="AF93" i="6"/>
  <c r="AI93" i="6"/>
  <c r="AL93" i="6"/>
  <c r="AO93" i="6"/>
  <c r="AR93" i="6"/>
  <c r="AU93" i="6"/>
  <c r="AF94" i="6"/>
  <c r="AI94" i="6"/>
  <c r="AL94" i="6"/>
  <c r="AO94" i="6"/>
  <c r="AR94" i="6"/>
  <c r="AU94" i="6"/>
  <c r="AF95" i="6"/>
  <c r="AI95" i="6"/>
  <c r="AL95" i="6"/>
  <c r="AO95" i="6"/>
  <c r="AR95" i="6"/>
  <c r="AU95" i="6"/>
  <c r="AF96" i="6"/>
  <c r="AI96" i="6"/>
  <c r="AL96" i="6"/>
  <c r="AO96" i="6"/>
  <c r="AR96" i="6"/>
  <c r="AU96" i="6"/>
  <c r="AF97" i="6"/>
  <c r="AI97" i="6"/>
  <c r="AL97" i="6"/>
  <c r="AO97" i="6"/>
  <c r="AR97" i="6"/>
  <c r="AU97" i="6"/>
  <c r="AF98" i="6"/>
  <c r="AI98" i="6"/>
  <c r="AL98" i="6"/>
  <c r="AO98" i="6"/>
  <c r="AR98" i="6"/>
  <c r="AU98" i="6"/>
  <c r="AF99" i="6"/>
  <c r="AI99" i="6"/>
  <c r="AL99" i="6"/>
  <c r="AO99" i="6"/>
  <c r="AR99" i="6"/>
  <c r="AU99" i="6"/>
  <c r="AF100" i="6"/>
  <c r="AI100" i="6"/>
  <c r="AL100" i="6"/>
  <c r="AO100" i="6"/>
  <c r="AR100" i="6"/>
  <c r="AU100" i="6"/>
  <c r="AF101" i="6"/>
  <c r="AI101" i="6"/>
  <c r="AL101" i="6"/>
  <c r="AO101" i="6"/>
  <c r="AR101" i="6"/>
  <c r="AU101" i="6"/>
  <c r="AF102" i="6"/>
  <c r="AI102" i="6"/>
  <c r="AL102" i="6"/>
  <c r="AO102" i="6"/>
  <c r="AR102" i="6"/>
  <c r="AU102" i="6"/>
  <c r="AF103" i="6"/>
  <c r="AI103" i="6"/>
  <c r="AL103" i="6"/>
  <c r="AO103" i="6"/>
  <c r="AR103" i="6"/>
  <c r="AU103" i="6"/>
  <c r="AF104" i="6"/>
  <c r="AI104" i="6"/>
  <c r="AL104" i="6"/>
  <c r="AO104" i="6"/>
  <c r="AR104" i="6"/>
  <c r="AU104" i="6"/>
  <c r="AF105" i="6"/>
  <c r="AI105" i="6"/>
  <c r="AL105" i="6"/>
  <c r="AO105" i="6"/>
  <c r="AR105" i="6"/>
  <c r="AU105" i="6"/>
  <c r="AF106" i="6"/>
  <c r="AI106" i="6"/>
  <c r="AL106" i="6"/>
  <c r="AO106" i="6"/>
  <c r="AR106" i="6"/>
  <c r="AU106" i="6"/>
  <c r="AF107" i="6"/>
  <c r="AI107" i="6"/>
  <c r="AL107" i="6"/>
  <c r="AO107" i="6"/>
  <c r="AR107" i="6"/>
  <c r="AU107" i="6"/>
  <c r="AF108" i="6"/>
  <c r="AI108" i="6"/>
  <c r="AL108" i="6"/>
  <c r="AO108" i="6"/>
  <c r="AR108" i="6"/>
  <c r="AU108" i="6"/>
  <c r="AF109" i="6"/>
  <c r="AI109" i="6"/>
  <c r="AL109" i="6"/>
  <c r="AO109" i="6"/>
  <c r="AR109" i="6"/>
  <c r="AU109" i="6"/>
  <c r="AF110" i="6"/>
  <c r="AI110" i="6"/>
  <c r="AL110" i="6"/>
  <c r="AO110" i="6"/>
  <c r="AR110" i="6"/>
  <c r="AU110" i="6"/>
  <c r="AF111" i="6"/>
  <c r="AI111" i="6"/>
  <c r="AL111" i="6"/>
  <c r="AO111" i="6"/>
  <c r="AR111" i="6"/>
  <c r="AU111" i="6"/>
  <c r="AF112" i="6"/>
  <c r="AI112" i="6"/>
  <c r="AL112" i="6"/>
  <c r="AO112" i="6"/>
  <c r="AR112" i="6"/>
  <c r="AU112" i="6"/>
  <c r="AF113" i="6"/>
  <c r="AI113" i="6"/>
  <c r="AL113" i="6"/>
  <c r="AO113" i="6"/>
  <c r="AR113" i="6"/>
  <c r="AU113" i="6"/>
  <c r="AB96" i="4" l="1"/>
  <c r="AB107" i="4"/>
  <c r="AB106" i="4"/>
  <c r="AB92" i="4"/>
  <c r="AB102" i="4"/>
  <c r="AB93" i="4"/>
  <c r="AB89" i="4"/>
  <c r="AB94" i="4"/>
  <c r="AB100" i="4"/>
  <c r="AB98" i="4"/>
  <c r="AB104" i="4"/>
  <c r="AB109" i="4"/>
  <c r="AB86" i="4"/>
  <c r="AB88" i="4"/>
  <c r="AB101" i="4"/>
  <c r="AB108" i="4"/>
  <c r="AB99" i="4"/>
  <c r="AB91" i="4"/>
  <c r="AB90" i="4"/>
  <c r="AB113" i="4"/>
  <c r="AB105" i="4"/>
  <c r="AB97" i="4"/>
  <c r="AB111" i="4"/>
  <c r="AB103" i="4"/>
  <c r="AB95" i="4"/>
  <c r="AB87" i="4"/>
  <c r="AB112" i="4"/>
  <c r="AB110" i="4"/>
  <c r="AB83" i="6"/>
  <c r="AB82" i="6"/>
  <c r="AB81" i="6"/>
  <c r="AB80" i="6"/>
  <c r="AB79" i="6"/>
  <c r="AB78" i="6"/>
  <c r="AB77" i="6"/>
  <c r="AB76" i="6"/>
  <c r="AB75" i="6"/>
  <c r="AB74" i="6"/>
  <c r="AB73" i="6"/>
  <c r="AB72" i="6"/>
  <c r="AB71" i="6"/>
  <c r="AB70" i="6"/>
  <c r="AB69" i="6"/>
  <c r="AB68" i="6"/>
  <c r="AB67" i="6"/>
  <c r="AB66" i="6"/>
  <c r="AB65" i="6"/>
  <c r="AB64" i="6"/>
  <c r="AB63" i="6"/>
  <c r="AB62" i="6"/>
  <c r="AB61" i="6"/>
  <c r="AB60" i="6"/>
  <c r="AB59" i="6"/>
  <c r="AB58" i="6"/>
  <c r="AB57" i="6"/>
  <c r="AB56" i="6"/>
  <c r="AB55" i="6"/>
  <c r="AB54" i="6"/>
  <c r="AB53" i="6"/>
  <c r="AB52" i="6"/>
  <c r="AB51" i="6"/>
  <c r="AB50" i="6"/>
  <c r="AB49" i="6"/>
  <c r="AB48" i="6"/>
  <c r="AB47" i="6"/>
  <c r="AB46" i="6"/>
  <c r="AB45" i="6"/>
  <c r="AB44" i="6"/>
  <c r="AB43" i="6"/>
  <c r="AB42" i="6"/>
  <c r="AB41" i="6"/>
  <c r="AB40" i="6"/>
  <c r="AB39" i="6"/>
  <c r="AB38" i="6"/>
  <c r="AB37" i="6"/>
  <c r="AB36" i="6"/>
  <c r="AB35" i="6"/>
  <c r="AB34" i="6"/>
  <c r="AB33" i="6"/>
  <c r="AB32" i="6"/>
  <c r="AB31" i="6"/>
  <c r="AB30" i="6"/>
  <c r="AB29" i="6"/>
  <c r="AB28" i="6"/>
  <c r="AB27" i="6"/>
  <c r="AB26" i="6"/>
  <c r="AB25" i="6"/>
  <c r="AB24" i="6"/>
  <c r="AB23" i="6"/>
  <c r="AB22" i="6"/>
  <c r="AB21" i="6"/>
  <c r="AB20" i="6"/>
  <c r="AB19" i="6"/>
  <c r="AB18" i="6"/>
  <c r="AB17" i="6"/>
  <c r="AB16" i="6"/>
  <c r="AB15" i="6"/>
  <c r="AB14" i="6"/>
  <c r="AB13" i="6"/>
  <c r="AB12" i="6"/>
  <c r="AB11" i="6"/>
  <c r="AB10" i="6"/>
  <c r="AB9" i="6"/>
  <c r="AB8" i="6"/>
  <c r="AB7" i="6"/>
  <c r="AB6" i="6"/>
  <c r="AB5" i="6"/>
  <c r="AB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5" i="6"/>
  <c r="T4" i="6"/>
  <c r="AB98" i="6" l="1"/>
  <c r="AB114" i="6"/>
  <c r="AB94" i="6"/>
  <c r="AB106" i="6"/>
  <c r="AB93" i="6"/>
  <c r="AB101" i="6"/>
  <c r="AB107" i="6"/>
  <c r="AB103" i="6"/>
  <c r="AB91" i="6"/>
  <c r="AB97" i="6"/>
  <c r="AB109" i="6"/>
  <c r="AB90" i="6"/>
  <c r="AB99" i="6"/>
  <c r="AB92" i="6"/>
  <c r="AB100" i="6"/>
  <c r="AB108" i="6"/>
  <c r="AB86" i="6"/>
  <c r="AB102" i="6"/>
  <c r="AB110" i="6"/>
  <c r="AB87" i="6"/>
  <c r="AB95" i="6"/>
  <c r="AB111" i="6"/>
  <c r="AB88" i="6"/>
  <c r="AB96" i="6"/>
  <c r="AB104" i="6"/>
  <c r="AB112" i="6"/>
  <c r="AB89" i="6"/>
  <c r="AB105" i="6"/>
  <c r="AB113" i="6"/>
  <c r="T100" i="6"/>
  <c r="T89" i="6"/>
  <c r="T90" i="6"/>
  <c r="T105" i="6"/>
  <c r="T108" i="6"/>
  <c r="T107" i="6"/>
  <c r="T97" i="6"/>
  <c r="T92" i="6"/>
  <c r="T102" i="6"/>
  <c r="T113" i="6"/>
  <c r="T114" i="6"/>
  <c r="T98" i="6"/>
  <c r="T91" i="6"/>
  <c r="T99" i="6"/>
  <c r="T93" i="6"/>
  <c r="T109" i="6"/>
  <c r="T86" i="6"/>
  <c r="T94" i="6"/>
  <c r="T110" i="6"/>
  <c r="T95" i="6"/>
  <c r="T103" i="6"/>
  <c r="T88" i="6"/>
  <c r="T96" i="6"/>
  <c r="T104" i="6"/>
  <c r="T112" i="6"/>
  <c r="T106" i="6"/>
  <c r="T101" i="6"/>
  <c r="T87" i="6"/>
  <c r="T111" i="6"/>
  <c r="Z4" i="6" l="1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5" i="4"/>
  <c r="Z6" i="4"/>
  <c r="Z7" i="4"/>
  <c r="Z8" i="4"/>
  <c r="Z9" i="4"/>
  <c r="Z10" i="4"/>
  <c r="Z11" i="4"/>
  <c r="Z12" i="4"/>
  <c r="Z13" i="4"/>
  <c r="Z14" i="4"/>
  <c r="Z15" i="4"/>
  <c r="Z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66" i="4"/>
  <c r="Z67" i="4"/>
  <c r="Z68" i="4"/>
  <c r="Z69" i="4"/>
  <c r="Z70" i="4"/>
  <c r="Z71" i="4"/>
  <c r="Z72" i="4"/>
  <c r="Z73" i="4"/>
  <c r="Z74" i="4"/>
  <c r="Z75" i="4"/>
  <c r="Z76" i="4"/>
  <c r="Z77" i="4"/>
  <c r="Z78" i="4"/>
  <c r="Z79" i="4"/>
  <c r="Z80" i="4"/>
  <c r="Z81" i="4"/>
  <c r="Z82" i="4"/>
  <c r="Z83" i="4"/>
  <c r="Z4" i="4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4" i="6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4" i="4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4" i="6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4" i="4"/>
  <c r="Z104" i="4" l="1"/>
  <c r="Z110" i="6"/>
  <c r="Z104" i="6"/>
  <c r="X103" i="6"/>
  <c r="Z106" i="6"/>
  <c r="Z107" i="6"/>
  <c r="Z101" i="6"/>
  <c r="Z87" i="6"/>
  <c r="Z96" i="6"/>
  <c r="Z98" i="6"/>
  <c r="Z103" i="6"/>
  <c r="Z102" i="6"/>
  <c r="Z97" i="6"/>
  <c r="Z86" i="6"/>
  <c r="Z92" i="6"/>
  <c r="Z88" i="6"/>
  <c r="Z94" i="6"/>
  <c r="Z93" i="6"/>
  <c r="Z105" i="6"/>
  <c r="Z95" i="6"/>
  <c r="Z100" i="6"/>
  <c r="Z99" i="6"/>
  <c r="Z109" i="6"/>
  <c r="Z108" i="6"/>
  <c r="Z91" i="6"/>
  <c r="Z114" i="6"/>
  <c r="Z90" i="6"/>
  <c r="Z113" i="6"/>
  <c r="Z89" i="6"/>
  <c r="Z112" i="6"/>
  <c r="Z111" i="6"/>
  <c r="Z92" i="4"/>
  <c r="X91" i="6"/>
  <c r="X102" i="6"/>
  <c r="X101" i="6"/>
  <c r="X113" i="6"/>
  <c r="X92" i="6"/>
  <c r="V86" i="6"/>
  <c r="V106" i="6"/>
  <c r="V98" i="6"/>
  <c r="X106" i="6"/>
  <c r="X99" i="6"/>
  <c r="X90" i="6"/>
  <c r="X105" i="6"/>
  <c r="X97" i="6"/>
  <c r="X89" i="6"/>
  <c r="X107" i="6"/>
  <c r="X104" i="6"/>
  <c r="X96" i="6"/>
  <c r="X112" i="6"/>
  <c r="X88" i="6"/>
  <c r="X111" i="6"/>
  <c r="X95" i="6"/>
  <c r="X87" i="6"/>
  <c r="X110" i="6"/>
  <c r="X94" i="6"/>
  <c r="X86" i="6"/>
  <c r="X109" i="6"/>
  <c r="X93" i="6"/>
  <c r="X114" i="6"/>
  <c r="X108" i="6"/>
  <c r="X100" i="6"/>
  <c r="X98" i="6"/>
  <c r="Z98" i="4"/>
  <c r="Z107" i="4"/>
  <c r="Z101" i="4"/>
  <c r="Z86" i="4"/>
  <c r="Z109" i="4"/>
  <c r="Z108" i="4"/>
  <c r="Z103" i="4"/>
  <c r="Z102" i="4"/>
  <c r="Z99" i="4"/>
  <c r="Z100" i="4"/>
  <c r="Z94" i="4"/>
  <c r="Z93" i="4"/>
  <c r="Z89" i="4"/>
  <c r="Z91" i="4"/>
  <c r="Z90" i="4"/>
  <c r="Z105" i="4"/>
  <c r="Z106" i="4"/>
  <c r="Z110" i="4"/>
  <c r="Z112" i="4"/>
  <c r="Z88" i="4"/>
  <c r="Z87" i="4"/>
  <c r="Z114" i="4"/>
  <c r="Z113" i="4"/>
  <c r="Z97" i="4"/>
  <c r="Z96" i="4"/>
  <c r="Z111" i="4"/>
  <c r="Z95" i="4"/>
  <c r="X89" i="4"/>
  <c r="X97" i="4"/>
  <c r="X107" i="4"/>
  <c r="X95" i="4"/>
  <c r="X104" i="4"/>
  <c r="X94" i="4"/>
  <c r="X105" i="4"/>
  <c r="X102" i="4"/>
  <c r="X90" i="4"/>
  <c r="V98" i="4"/>
  <c r="X86" i="4"/>
  <c r="X98" i="4"/>
  <c r="X109" i="4"/>
  <c r="X101" i="4"/>
  <c r="X93" i="4"/>
  <c r="X108" i="4"/>
  <c r="X100" i="4"/>
  <c r="X92" i="4"/>
  <c r="X99" i="4"/>
  <c r="X91" i="4"/>
  <c r="X114" i="4"/>
  <c r="X106" i="4"/>
  <c r="X112" i="4"/>
  <c r="X96" i="4"/>
  <c r="X88" i="4"/>
  <c r="X113" i="4"/>
  <c r="X111" i="4"/>
  <c r="X87" i="4"/>
  <c r="X103" i="4"/>
  <c r="X110" i="4"/>
  <c r="V107" i="4"/>
  <c r="V95" i="4"/>
  <c r="V109" i="4"/>
  <c r="V102" i="4"/>
  <c r="V93" i="4"/>
  <c r="V89" i="4"/>
  <c r="V86" i="4"/>
  <c r="V104" i="4"/>
  <c r="V94" i="4"/>
  <c r="V108" i="4"/>
  <c r="V100" i="4"/>
  <c r="V92" i="4"/>
  <c r="V99" i="4"/>
  <c r="V91" i="4"/>
  <c r="V114" i="4"/>
  <c r="V106" i="4"/>
  <c r="V90" i="4"/>
  <c r="V101" i="4"/>
  <c r="V113" i="4"/>
  <c r="V105" i="4"/>
  <c r="V97" i="4"/>
  <c r="V112" i="4"/>
  <c r="V96" i="4"/>
  <c r="V88" i="4"/>
  <c r="V87" i="4"/>
  <c r="V111" i="4"/>
  <c r="V103" i="4"/>
  <c r="V110" i="4"/>
  <c r="V97" i="6"/>
  <c r="V104" i="6"/>
  <c r="V101" i="6"/>
  <c r="V105" i="6"/>
  <c r="V96" i="6"/>
  <c r="V100" i="6"/>
  <c r="V94" i="6"/>
  <c r="V109" i="6"/>
  <c r="V93" i="6"/>
  <c r="V108" i="6"/>
  <c r="V102" i="6"/>
  <c r="V92" i="6"/>
  <c r="V91" i="6"/>
  <c r="V107" i="6"/>
  <c r="V99" i="6"/>
  <c r="V90" i="6"/>
  <c r="V89" i="6"/>
  <c r="V88" i="6"/>
  <c r="V114" i="6"/>
  <c r="V113" i="6"/>
  <c r="V103" i="6"/>
  <c r="V95" i="6"/>
  <c r="V87" i="6"/>
  <c r="V112" i="6"/>
  <c r="V111" i="6"/>
  <c r="V110" i="6"/>
  <c r="AS84" i="4" l="1"/>
  <c r="O83" i="6"/>
  <c r="M83" i="6"/>
  <c r="K83" i="6"/>
  <c r="O82" i="6"/>
  <c r="M82" i="6"/>
  <c r="K82" i="6"/>
  <c r="O81" i="6"/>
  <c r="M81" i="6"/>
  <c r="K81" i="6"/>
  <c r="O80" i="6"/>
  <c r="M80" i="6"/>
  <c r="K80" i="6"/>
  <c r="O79" i="6"/>
  <c r="M79" i="6"/>
  <c r="K79" i="6"/>
  <c r="O78" i="6"/>
  <c r="M78" i="6"/>
  <c r="K78" i="6"/>
  <c r="O77" i="6"/>
  <c r="M77" i="6"/>
  <c r="K77" i="6"/>
  <c r="O76" i="6"/>
  <c r="M76" i="6"/>
  <c r="K76" i="6"/>
  <c r="O75" i="6"/>
  <c r="M75" i="6"/>
  <c r="K75" i="6"/>
  <c r="O74" i="6"/>
  <c r="M74" i="6"/>
  <c r="K74" i="6"/>
  <c r="O73" i="6"/>
  <c r="M73" i="6"/>
  <c r="K73" i="6"/>
  <c r="O72" i="6"/>
  <c r="M72" i="6"/>
  <c r="K72" i="6"/>
  <c r="O71" i="6"/>
  <c r="M71" i="6"/>
  <c r="K71" i="6"/>
  <c r="O70" i="6"/>
  <c r="M70" i="6"/>
  <c r="K70" i="6"/>
  <c r="O69" i="6"/>
  <c r="M69" i="6"/>
  <c r="K69" i="6"/>
  <c r="O68" i="6"/>
  <c r="M68" i="6"/>
  <c r="K68" i="6"/>
  <c r="O67" i="6"/>
  <c r="M67" i="6"/>
  <c r="K67" i="6"/>
  <c r="O66" i="6"/>
  <c r="M66" i="6"/>
  <c r="K66" i="6"/>
  <c r="O65" i="6"/>
  <c r="M65" i="6"/>
  <c r="K65" i="6"/>
  <c r="O64" i="6"/>
  <c r="M64" i="6"/>
  <c r="K64" i="6"/>
  <c r="O63" i="6"/>
  <c r="M63" i="6"/>
  <c r="K63" i="6"/>
  <c r="O62" i="6"/>
  <c r="M62" i="6"/>
  <c r="K62" i="6"/>
  <c r="O61" i="6"/>
  <c r="M61" i="6"/>
  <c r="K61" i="6"/>
  <c r="O60" i="6"/>
  <c r="M60" i="6"/>
  <c r="K60" i="6"/>
  <c r="O59" i="6"/>
  <c r="M59" i="6"/>
  <c r="K59" i="6"/>
  <c r="O58" i="6"/>
  <c r="M58" i="6"/>
  <c r="K58" i="6"/>
  <c r="O57" i="6"/>
  <c r="M57" i="6"/>
  <c r="K57" i="6"/>
  <c r="O56" i="6"/>
  <c r="M56" i="6"/>
  <c r="K56" i="6"/>
  <c r="O55" i="6"/>
  <c r="M55" i="6"/>
  <c r="K55" i="6"/>
  <c r="O54" i="6"/>
  <c r="M54" i="6"/>
  <c r="K54" i="6"/>
  <c r="O53" i="6"/>
  <c r="M53" i="6"/>
  <c r="K53" i="6"/>
  <c r="O52" i="6"/>
  <c r="M52" i="6"/>
  <c r="K52" i="6"/>
  <c r="O51" i="6"/>
  <c r="M51" i="6"/>
  <c r="K51" i="6"/>
  <c r="O50" i="6"/>
  <c r="M50" i="6"/>
  <c r="K50" i="6"/>
  <c r="O49" i="6"/>
  <c r="M49" i="6"/>
  <c r="K49" i="6"/>
  <c r="O48" i="6"/>
  <c r="M48" i="6"/>
  <c r="K48" i="6"/>
  <c r="O47" i="6"/>
  <c r="M47" i="6"/>
  <c r="K47" i="6"/>
  <c r="O46" i="6"/>
  <c r="M46" i="6"/>
  <c r="K46" i="6"/>
  <c r="O45" i="6"/>
  <c r="M45" i="6"/>
  <c r="K45" i="6"/>
  <c r="O44" i="6"/>
  <c r="M44" i="6"/>
  <c r="K44" i="6"/>
  <c r="O43" i="6"/>
  <c r="M43" i="6"/>
  <c r="K43" i="6"/>
  <c r="O42" i="6"/>
  <c r="M42" i="6"/>
  <c r="K42" i="6"/>
  <c r="O41" i="6"/>
  <c r="M41" i="6"/>
  <c r="K41" i="6"/>
  <c r="O40" i="6"/>
  <c r="M40" i="6"/>
  <c r="K40" i="6"/>
  <c r="O39" i="6"/>
  <c r="M39" i="6"/>
  <c r="K39" i="6"/>
  <c r="O38" i="6"/>
  <c r="M38" i="6"/>
  <c r="K38" i="6"/>
  <c r="O37" i="6"/>
  <c r="M37" i="6"/>
  <c r="K37" i="6"/>
  <c r="O36" i="6"/>
  <c r="M36" i="6"/>
  <c r="K36" i="6"/>
  <c r="O35" i="6"/>
  <c r="M35" i="6"/>
  <c r="K35" i="6"/>
  <c r="O34" i="6"/>
  <c r="M34" i="6"/>
  <c r="K34" i="6"/>
  <c r="O33" i="6"/>
  <c r="M33" i="6"/>
  <c r="K33" i="6"/>
  <c r="O32" i="6"/>
  <c r="M32" i="6"/>
  <c r="K32" i="6"/>
  <c r="O31" i="6"/>
  <c r="M31" i="6"/>
  <c r="K31" i="6"/>
  <c r="O30" i="6"/>
  <c r="M30" i="6"/>
  <c r="K30" i="6"/>
  <c r="O29" i="6"/>
  <c r="M29" i="6"/>
  <c r="K29" i="6"/>
  <c r="O28" i="6"/>
  <c r="M28" i="6"/>
  <c r="K28" i="6"/>
  <c r="O27" i="6"/>
  <c r="M27" i="6"/>
  <c r="K27" i="6"/>
  <c r="O26" i="6"/>
  <c r="M26" i="6"/>
  <c r="K26" i="6"/>
  <c r="O25" i="6"/>
  <c r="M25" i="6"/>
  <c r="K25" i="6"/>
  <c r="O24" i="6"/>
  <c r="M24" i="6"/>
  <c r="K24" i="6"/>
  <c r="O23" i="6"/>
  <c r="M23" i="6"/>
  <c r="K23" i="6"/>
  <c r="O22" i="6"/>
  <c r="M22" i="6"/>
  <c r="K22" i="6"/>
  <c r="O21" i="6"/>
  <c r="M21" i="6"/>
  <c r="K21" i="6"/>
  <c r="O20" i="6"/>
  <c r="M20" i="6"/>
  <c r="K20" i="6"/>
  <c r="O19" i="6"/>
  <c r="M19" i="6"/>
  <c r="K19" i="6"/>
  <c r="O18" i="6"/>
  <c r="M18" i="6"/>
  <c r="K18" i="6"/>
  <c r="O17" i="6"/>
  <c r="M17" i="6"/>
  <c r="K17" i="6"/>
  <c r="O16" i="6"/>
  <c r="M16" i="6"/>
  <c r="K16" i="6"/>
  <c r="O15" i="6"/>
  <c r="M15" i="6"/>
  <c r="K15" i="6"/>
  <c r="O14" i="6"/>
  <c r="M14" i="6"/>
  <c r="K14" i="6"/>
  <c r="O13" i="6"/>
  <c r="M13" i="6"/>
  <c r="K13" i="6"/>
  <c r="O12" i="6"/>
  <c r="M12" i="6"/>
  <c r="K12" i="6"/>
  <c r="O11" i="6"/>
  <c r="M11" i="6"/>
  <c r="K11" i="6"/>
  <c r="O10" i="6"/>
  <c r="M10" i="6"/>
  <c r="K10" i="6"/>
  <c r="O9" i="6"/>
  <c r="M9" i="6"/>
  <c r="K9" i="6"/>
  <c r="O8" i="6"/>
  <c r="M8" i="6"/>
  <c r="K8" i="6"/>
  <c r="O7" i="6"/>
  <c r="M7" i="6"/>
  <c r="K7" i="6"/>
  <c r="O6" i="6"/>
  <c r="M6" i="6"/>
  <c r="K6" i="6"/>
  <c r="O5" i="6"/>
  <c r="M5" i="6"/>
  <c r="K5" i="6"/>
  <c r="O4" i="6"/>
  <c r="M4" i="6"/>
  <c r="K4" i="6"/>
  <c r="O83" i="4"/>
  <c r="M83" i="4"/>
  <c r="K83" i="4"/>
  <c r="O82" i="4"/>
  <c r="M82" i="4"/>
  <c r="K82" i="4"/>
  <c r="O81" i="4"/>
  <c r="M81" i="4"/>
  <c r="K81" i="4"/>
  <c r="O80" i="4"/>
  <c r="M80" i="4"/>
  <c r="K80" i="4"/>
  <c r="O79" i="4"/>
  <c r="M79" i="4"/>
  <c r="K79" i="4"/>
  <c r="O78" i="4"/>
  <c r="M78" i="4"/>
  <c r="K78" i="4"/>
  <c r="O77" i="4"/>
  <c r="M77" i="4"/>
  <c r="K77" i="4"/>
  <c r="O76" i="4"/>
  <c r="M76" i="4"/>
  <c r="K76" i="4"/>
  <c r="O75" i="4"/>
  <c r="M75" i="4"/>
  <c r="K75" i="4"/>
  <c r="O74" i="4"/>
  <c r="M74" i="4"/>
  <c r="K74" i="4"/>
  <c r="O73" i="4"/>
  <c r="M73" i="4"/>
  <c r="K73" i="4"/>
  <c r="O72" i="4"/>
  <c r="M72" i="4"/>
  <c r="K72" i="4"/>
  <c r="O71" i="4"/>
  <c r="M71" i="4"/>
  <c r="K71" i="4"/>
  <c r="O70" i="4"/>
  <c r="M70" i="4"/>
  <c r="K70" i="4"/>
  <c r="O69" i="4"/>
  <c r="M69" i="4"/>
  <c r="K69" i="4"/>
  <c r="O68" i="4"/>
  <c r="M68" i="4"/>
  <c r="K68" i="4"/>
  <c r="O67" i="4"/>
  <c r="M67" i="4"/>
  <c r="K67" i="4"/>
  <c r="O66" i="4"/>
  <c r="M66" i="4"/>
  <c r="K66" i="4"/>
  <c r="O65" i="4"/>
  <c r="M65" i="4"/>
  <c r="K65" i="4"/>
  <c r="O64" i="4"/>
  <c r="M64" i="4"/>
  <c r="K64" i="4"/>
  <c r="O63" i="4"/>
  <c r="M63" i="4"/>
  <c r="K63" i="4"/>
  <c r="O62" i="4"/>
  <c r="M62" i="4"/>
  <c r="K62" i="4"/>
  <c r="O61" i="4"/>
  <c r="M61" i="4"/>
  <c r="K61" i="4"/>
  <c r="O60" i="4"/>
  <c r="M60" i="4"/>
  <c r="K60" i="4"/>
  <c r="O59" i="4"/>
  <c r="M59" i="4"/>
  <c r="K59" i="4"/>
  <c r="O58" i="4"/>
  <c r="M58" i="4"/>
  <c r="K58" i="4"/>
  <c r="O57" i="4"/>
  <c r="M57" i="4"/>
  <c r="K57" i="4"/>
  <c r="O56" i="4"/>
  <c r="M56" i="4"/>
  <c r="K56" i="4"/>
  <c r="O55" i="4"/>
  <c r="M55" i="4"/>
  <c r="K55" i="4"/>
  <c r="O54" i="4"/>
  <c r="M54" i="4"/>
  <c r="K54" i="4"/>
  <c r="O53" i="4"/>
  <c r="M53" i="4"/>
  <c r="K53" i="4"/>
  <c r="O52" i="4"/>
  <c r="M52" i="4"/>
  <c r="K52" i="4"/>
  <c r="O51" i="4"/>
  <c r="M51" i="4"/>
  <c r="K51" i="4"/>
  <c r="O50" i="4"/>
  <c r="M50" i="4"/>
  <c r="K50" i="4"/>
  <c r="O49" i="4"/>
  <c r="M49" i="4"/>
  <c r="K49" i="4"/>
  <c r="O48" i="4"/>
  <c r="M48" i="4"/>
  <c r="K48" i="4"/>
  <c r="O47" i="4"/>
  <c r="M47" i="4"/>
  <c r="K47" i="4"/>
  <c r="O46" i="4"/>
  <c r="M46" i="4"/>
  <c r="K46" i="4"/>
  <c r="O45" i="4"/>
  <c r="M45" i="4"/>
  <c r="K45" i="4"/>
  <c r="O44" i="4"/>
  <c r="M44" i="4"/>
  <c r="K44" i="4"/>
  <c r="O43" i="4"/>
  <c r="M43" i="4"/>
  <c r="K43" i="4"/>
  <c r="O42" i="4"/>
  <c r="M42" i="4"/>
  <c r="K42" i="4"/>
  <c r="O41" i="4"/>
  <c r="M41" i="4"/>
  <c r="K41" i="4"/>
  <c r="O40" i="4"/>
  <c r="M40" i="4"/>
  <c r="K40" i="4"/>
  <c r="O39" i="4"/>
  <c r="M39" i="4"/>
  <c r="K39" i="4"/>
  <c r="O38" i="4"/>
  <c r="M38" i="4"/>
  <c r="K38" i="4"/>
  <c r="O37" i="4"/>
  <c r="M37" i="4"/>
  <c r="K37" i="4"/>
  <c r="O36" i="4"/>
  <c r="M36" i="4"/>
  <c r="K36" i="4"/>
  <c r="O35" i="4"/>
  <c r="M35" i="4"/>
  <c r="K35" i="4"/>
  <c r="O34" i="4"/>
  <c r="M34" i="4"/>
  <c r="K34" i="4"/>
  <c r="O33" i="4"/>
  <c r="M33" i="4"/>
  <c r="K33" i="4"/>
  <c r="O32" i="4"/>
  <c r="M32" i="4"/>
  <c r="K32" i="4"/>
  <c r="O31" i="4"/>
  <c r="M31" i="4"/>
  <c r="K31" i="4"/>
  <c r="O30" i="4"/>
  <c r="M30" i="4"/>
  <c r="K30" i="4"/>
  <c r="O29" i="4"/>
  <c r="M29" i="4"/>
  <c r="K29" i="4"/>
  <c r="O28" i="4"/>
  <c r="M28" i="4"/>
  <c r="K28" i="4"/>
  <c r="O27" i="4"/>
  <c r="M27" i="4"/>
  <c r="K27" i="4"/>
  <c r="O26" i="4"/>
  <c r="M26" i="4"/>
  <c r="K26" i="4"/>
  <c r="O25" i="4"/>
  <c r="M25" i="4"/>
  <c r="K25" i="4"/>
  <c r="O24" i="4"/>
  <c r="M24" i="4"/>
  <c r="K24" i="4"/>
  <c r="O23" i="4"/>
  <c r="M23" i="4"/>
  <c r="K23" i="4"/>
  <c r="O22" i="4"/>
  <c r="M22" i="4"/>
  <c r="K22" i="4"/>
  <c r="O21" i="4"/>
  <c r="M21" i="4"/>
  <c r="K21" i="4"/>
  <c r="O20" i="4"/>
  <c r="M20" i="4"/>
  <c r="K20" i="4"/>
  <c r="O19" i="4"/>
  <c r="M19" i="4"/>
  <c r="K19" i="4"/>
  <c r="O18" i="4"/>
  <c r="M18" i="4"/>
  <c r="K18" i="4"/>
  <c r="O17" i="4"/>
  <c r="M17" i="4"/>
  <c r="K17" i="4"/>
  <c r="O16" i="4"/>
  <c r="M16" i="4"/>
  <c r="K16" i="4"/>
  <c r="O15" i="4"/>
  <c r="M15" i="4"/>
  <c r="K15" i="4"/>
  <c r="O14" i="4"/>
  <c r="M14" i="4"/>
  <c r="K14" i="4"/>
  <c r="O13" i="4"/>
  <c r="M13" i="4"/>
  <c r="K13" i="4"/>
  <c r="O12" i="4"/>
  <c r="M12" i="4"/>
  <c r="K12" i="4"/>
  <c r="O11" i="4"/>
  <c r="M11" i="4"/>
  <c r="K11" i="4"/>
  <c r="O10" i="4"/>
  <c r="M10" i="4"/>
  <c r="K10" i="4"/>
  <c r="O9" i="4"/>
  <c r="M9" i="4"/>
  <c r="K9" i="4"/>
  <c r="O8" i="4"/>
  <c r="M8" i="4"/>
  <c r="K8" i="4"/>
  <c r="O7" i="4"/>
  <c r="M7" i="4"/>
  <c r="K7" i="4"/>
  <c r="O6" i="4"/>
  <c r="M6" i="4"/>
  <c r="K6" i="4"/>
  <c r="O5" i="4"/>
  <c r="M5" i="4"/>
  <c r="K5" i="4"/>
  <c r="O4" i="4"/>
  <c r="M4" i="4"/>
  <c r="K4" i="4"/>
  <c r="AO143" i="4"/>
  <c r="AP143" i="4"/>
  <c r="AQ143" i="4"/>
  <c r="AR143" i="4"/>
  <c r="AS143" i="4"/>
  <c r="AT143" i="4"/>
  <c r="AU143" i="4"/>
  <c r="AO144" i="4"/>
  <c r="AP144" i="4"/>
  <c r="AQ144" i="4"/>
  <c r="AR144" i="4"/>
  <c r="AS144" i="4"/>
  <c r="AT144" i="4"/>
  <c r="AU144" i="4"/>
  <c r="AO145" i="4"/>
  <c r="AP145" i="4"/>
  <c r="AQ145" i="4"/>
  <c r="AR145" i="4"/>
  <c r="AS145" i="4"/>
  <c r="AT145" i="4"/>
  <c r="AU145" i="4"/>
  <c r="AO146" i="4"/>
  <c r="AP146" i="4"/>
  <c r="AQ146" i="4"/>
  <c r="AR146" i="4"/>
  <c r="AS146" i="4"/>
  <c r="AT146" i="4"/>
  <c r="AU146" i="4"/>
  <c r="AO147" i="4"/>
  <c r="AP147" i="4"/>
  <c r="AQ147" i="4"/>
  <c r="AR147" i="4"/>
  <c r="AS147" i="4"/>
  <c r="AT147" i="4"/>
  <c r="AU147" i="4"/>
  <c r="AO148" i="4"/>
  <c r="AP148" i="4"/>
  <c r="AQ148" i="4"/>
  <c r="AR148" i="4"/>
  <c r="AS148" i="4"/>
  <c r="AT148" i="4"/>
  <c r="AU148" i="4"/>
  <c r="AO149" i="4"/>
  <c r="AP149" i="4"/>
  <c r="AQ149" i="4"/>
  <c r="AR149" i="4"/>
  <c r="AS149" i="4"/>
  <c r="AT149" i="4"/>
  <c r="AU149" i="4"/>
  <c r="AO150" i="4"/>
  <c r="AP150" i="4"/>
  <c r="AQ150" i="4"/>
  <c r="AR150" i="4"/>
  <c r="AS150" i="4"/>
  <c r="AT150" i="4"/>
  <c r="AU150" i="4"/>
  <c r="AO151" i="4"/>
  <c r="AP151" i="4"/>
  <c r="AQ151" i="4"/>
  <c r="AR151" i="4"/>
  <c r="AS151" i="4"/>
  <c r="AT151" i="4"/>
  <c r="AU151" i="4"/>
  <c r="AO152" i="4"/>
  <c r="AP152" i="4"/>
  <c r="AQ152" i="4"/>
  <c r="AR152" i="4"/>
  <c r="AS152" i="4"/>
  <c r="AT152" i="4"/>
  <c r="AU152" i="4"/>
  <c r="AO153" i="4"/>
  <c r="AP153" i="4"/>
  <c r="AQ153" i="4"/>
  <c r="AR153" i="4"/>
  <c r="AS153" i="4"/>
  <c r="AT153" i="4"/>
  <c r="AU153" i="4"/>
  <c r="AO154" i="4"/>
  <c r="AP154" i="4"/>
  <c r="AQ154" i="4"/>
  <c r="AR154" i="4"/>
  <c r="AS154" i="4"/>
  <c r="AT154" i="4"/>
  <c r="AU154" i="4"/>
  <c r="AO155" i="4"/>
  <c r="AP155" i="4"/>
  <c r="AQ155" i="4"/>
  <c r="AR155" i="4"/>
  <c r="AS155" i="4"/>
  <c r="AT155" i="4"/>
  <c r="AU155" i="4"/>
  <c r="AO156" i="4"/>
  <c r="AP156" i="4"/>
  <c r="AQ156" i="4"/>
  <c r="AR156" i="4"/>
  <c r="AS156" i="4"/>
  <c r="AT156" i="4"/>
  <c r="AU156" i="4"/>
  <c r="AO157" i="4"/>
  <c r="AP157" i="4"/>
  <c r="AQ157" i="4"/>
  <c r="AR157" i="4"/>
  <c r="AS157" i="4"/>
  <c r="AT157" i="4"/>
  <c r="AU157" i="4"/>
  <c r="AU142" i="4"/>
  <c r="AP142" i="4"/>
  <c r="AQ142" i="4"/>
  <c r="AR142" i="4"/>
  <c r="AS142" i="4"/>
  <c r="AT142" i="4"/>
  <c r="AO142" i="4"/>
  <c r="K112" i="6" l="1"/>
  <c r="O112" i="6"/>
  <c r="O90" i="6"/>
  <c r="M94" i="6"/>
  <c r="K97" i="6"/>
  <c r="K98" i="6"/>
  <c r="O99" i="6"/>
  <c r="O103" i="6"/>
  <c r="M105" i="6"/>
  <c r="O113" i="4"/>
  <c r="K108" i="4"/>
  <c r="K95" i="4"/>
  <c r="O99" i="4"/>
  <c r="O94" i="6"/>
  <c r="O105" i="6"/>
  <c r="O114" i="6"/>
  <c r="O98" i="6"/>
  <c r="O95" i="6"/>
  <c r="O108" i="6"/>
  <c r="O106" i="6"/>
  <c r="O93" i="6"/>
  <c r="O96" i="6"/>
  <c r="O101" i="6"/>
  <c r="O104" i="6"/>
  <c r="O107" i="6"/>
  <c r="M98" i="6"/>
  <c r="M113" i="6"/>
  <c r="M97" i="6"/>
  <c r="M95" i="6"/>
  <c r="M109" i="6"/>
  <c r="M93" i="6"/>
  <c r="M106" i="6"/>
  <c r="M88" i="6"/>
  <c r="M90" i="6"/>
  <c r="M96" i="6"/>
  <c r="M99" i="6"/>
  <c r="M101" i="6"/>
  <c r="M104" i="6"/>
  <c r="M107" i="6"/>
  <c r="K96" i="6"/>
  <c r="K109" i="6"/>
  <c r="K93" i="6"/>
  <c r="K104" i="6"/>
  <c r="K90" i="6"/>
  <c r="K103" i="6"/>
  <c r="K101" i="6"/>
  <c r="K91" i="6"/>
  <c r="K92" i="6"/>
  <c r="K99" i="6"/>
  <c r="K102" i="6"/>
  <c r="K105" i="6"/>
  <c r="K107" i="6"/>
  <c r="O88" i="6"/>
  <c r="K89" i="6"/>
  <c r="M110" i="6"/>
  <c r="O86" i="6"/>
  <c r="O102" i="6"/>
  <c r="K108" i="6"/>
  <c r="K87" i="6"/>
  <c r="O89" i="6"/>
  <c r="M92" i="6"/>
  <c r="K95" i="6"/>
  <c r="O97" i="6"/>
  <c r="M100" i="6"/>
  <c r="M108" i="6"/>
  <c r="K111" i="6"/>
  <c r="O113" i="6"/>
  <c r="M112" i="6"/>
  <c r="M102" i="6"/>
  <c r="K113" i="6"/>
  <c r="M89" i="6"/>
  <c r="K100" i="6"/>
  <c r="O110" i="6"/>
  <c r="M87" i="6"/>
  <c r="O92" i="6"/>
  <c r="O100" i="6"/>
  <c r="M103" i="6"/>
  <c r="K106" i="6"/>
  <c r="M111" i="6"/>
  <c r="K114" i="6"/>
  <c r="O109" i="6"/>
  <c r="M91" i="6"/>
  <c r="K110" i="6"/>
  <c r="M86" i="6"/>
  <c r="O91" i="6"/>
  <c r="O87" i="6"/>
  <c r="O111" i="6"/>
  <c r="M114" i="6"/>
  <c r="K86" i="6"/>
  <c r="K94" i="6"/>
  <c r="K88" i="6"/>
  <c r="O97" i="4"/>
  <c r="O90" i="4"/>
  <c r="O94" i="4"/>
  <c r="O98" i="4"/>
  <c r="O105" i="4"/>
  <c r="O107" i="4"/>
  <c r="O102" i="4"/>
  <c r="O89" i="4"/>
  <c r="M97" i="4"/>
  <c r="M108" i="4"/>
  <c r="M92" i="4"/>
  <c r="M105" i="4"/>
  <c r="M93" i="4"/>
  <c r="M101" i="4"/>
  <c r="M109" i="4"/>
  <c r="M89" i="4"/>
  <c r="M102" i="4"/>
  <c r="M113" i="4"/>
  <c r="M100" i="4"/>
  <c r="K96" i="4"/>
  <c r="K103" i="4"/>
  <c r="K104" i="4"/>
  <c r="K92" i="4"/>
  <c r="K112" i="4"/>
  <c r="K111" i="4"/>
  <c r="K100" i="4"/>
  <c r="K105" i="4"/>
  <c r="K89" i="4"/>
  <c r="M87" i="4"/>
  <c r="K90" i="4"/>
  <c r="O92" i="4"/>
  <c r="M95" i="4"/>
  <c r="K98" i="4"/>
  <c r="O100" i="4"/>
  <c r="M103" i="4"/>
  <c r="K106" i="4"/>
  <c r="O108" i="4"/>
  <c r="M111" i="4"/>
  <c r="K114" i="4"/>
  <c r="K88" i="4"/>
  <c r="O87" i="4"/>
  <c r="M90" i="4"/>
  <c r="K93" i="4"/>
  <c r="O95" i="4"/>
  <c r="M98" i="4"/>
  <c r="K101" i="4"/>
  <c r="O103" i="4"/>
  <c r="M106" i="4"/>
  <c r="K109" i="4"/>
  <c r="O111" i="4"/>
  <c r="M114" i="4"/>
  <c r="O114" i="4"/>
  <c r="M88" i="4"/>
  <c r="K91" i="4"/>
  <c r="O93" i="4"/>
  <c r="M96" i="4"/>
  <c r="K99" i="4"/>
  <c r="O101" i="4"/>
  <c r="M104" i="4"/>
  <c r="K107" i="4"/>
  <c r="O109" i="4"/>
  <c r="M112" i="4"/>
  <c r="O106" i="4"/>
  <c r="K86" i="4"/>
  <c r="O88" i="4"/>
  <c r="M91" i="4"/>
  <c r="K94" i="4"/>
  <c r="O96" i="4"/>
  <c r="M99" i="4"/>
  <c r="K102" i="4"/>
  <c r="O104" i="4"/>
  <c r="M107" i="4"/>
  <c r="K110" i="4"/>
  <c r="O112" i="4"/>
  <c r="M86" i="4"/>
  <c r="O91" i="4"/>
  <c r="M94" i="4"/>
  <c r="K97" i="4"/>
  <c r="M110" i="4"/>
  <c r="K113" i="4"/>
  <c r="O86" i="4"/>
  <c r="O110" i="4"/>
  <c r="K87" i="4"/>
  <c r="AE80" i="6" l="1"/>
  <c r="AE79" i="6"/>
  <c r="AE78" i="6"/>
  <c r="AE77" i="6"/>
  <c r="AE76" i="6"/>
  <c r="AE75" i="6"/>
  <c r="AE74" i="6"/>
  <c r="AE73" i="6"/>
  <c r="AE72" i="6"/>
  <c r="AE71" i="6"/>
  <c r="AE70" i="6"/>
  <c r="AE69" i="6"/>
  <c r="AE68" i="6"/>
  <c r="AE67" i="6"/>
  <c r="AE66" i="6"/>
  <c r="AE65" i="6"/>
  <c r="AE64" i="6"/>
  <c r="AE63" i="6"/>
  <c r="AE62" i="6"/>
  <c r="AE61" i="6"/>
  <c r="AE60" i="6"/>
  <c r="AE59" i="6"/>
  <c r="AE58" i="6"/>
  <c r="AE57" i="6"/>
  <c r="AE56" i="6"/>
  <c r="AE55" i="6"/>
  <c r="AE54" i="6"/>
  <c r="AE53" i="6"/>
  <c r="AE52" i="6"/>
  <c r="AE51" i="6"/>
  <c r="AE50" i="6"/>
  <c r="AE49" i="6"/>
  <c r="AE48" i="6"/>
  <c r="AE47" i="6"/>
  <c r="AE46" i="6"/>
  <c r="AE45" i="6"/>
  <c r="AE44" i="6"/>
  <c r="AE43" i="6"/>
  <c r="AE42" i="6"/>
  <c r="AE41" i="6"/>
  <c r="AE40" i="6"/>
  <c r="AE39" i="6"/>
  <c r="AE38" i="6"/>
  <c r="AE37" i="6"/>
  <c r="AE36" i="6"/>
  <c r="AE35" i="6"/>
  <c r="AE34" i="6"/>
  <c r="AE33" i="6"/>
  <c r="AE32" i="6"/>
  <c r="AE31" i="6"/>
  <c r="AE30" i="6"/>
  <c r="AE29" i="6"/>
  <c r="AE28" i="6"/>
  <c r="AE27" i="6"/>
  <c r="AE26" i="6"/>
  <c r="AE25" i="6"/>
  <c r="AE24" i="6"/>
  <c r="AE23" i="6"/>
  <c r="AE22" i="6"/>
  <c r="AE21" i="6"/>
  <c r="AE20" i="6"/>
  <c r="AE19" i="6"/>
  <c r="AE18" i="6"/>
  <c r="AE17" i="6"/>
  <c r="AE16" i="6"/>
  <c r="AE15" i="6"/>
  <c r="AE14" i="6"/>
  <c r="AE13" i="6"/>
  <c r="AE12" i="6"/>
  <c r="AE11" i="6"/>
  <c r="AE10" i="6"/>
  <c r="AE9" i="6"/>
  <c r="AE8" i="6"/>
  <c r="AE7" i="6"/>
  <c r="AE6" i="6"/>
  <c r="AE5" i="6"/>
  <c r="AE4" i="6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E83" i="4"/>
  <c r="AE82" i="4"/>
  <c r="AE81" i="4"/>
  <c r="AE80" i="4"/>
  <c r="AE79" i="4"/>
  <c r="AE78" i="4"/>
  <c r="AE77" i="4"/>
  <c r="AE76" i="4"/>
  <c r="AE75" i="4"/>
  <c r="AE74" i="4"/>
  <c r="AF109" i="4" s="1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113" i="4" s="1"/>
  <c r="AW83" i="6"/>
  <c r="AW82" i="6"/>
  <c r="AW81" i="6"/>
  <c r="AT83" i="6"/>
  <c r="AT82" i="6"/>
  <c r="AT81" i="6"/>
  <c r="AW80" i="6"/>
  <c r="AW79" i="6"/>
  <c r="AW78" i="6"/>
  <c r="AW77" i="6"/>
  <c r="AW76" i="6"/>
  <c r="AW75" i="6"/>
  <c r="AW74" i="6"/>
  <c r="AW73" i="6"/>
  <c r="AW72" i="6"/>
  <c r="AW71" i="6"/>
  <c r="AW70" i="6"/>
  <c r="AW69" i="6"/>
  <c r="AW68" i="6"/>
  <c r="AW67" i="6"/>
  <c r="AW66" i="6"/>
  <c r="AW65" i="6"/>
  <c r="AW64" i="6"/>
  <c r="AW63" i="6"/>
  <c r="AW62" i="6"/>
  <c r="AW61" i="6"/>
  <c r="AW60" i="6"/>
  <c r="AW59" i="6"/>
  <c r="AW58" i="6"/>
  <c r="AW57" i="6"/>
  <c r="AW56" i="6"/>
  <c r="AW55" i="6"/>
  <c r="AW54" i="6"/>
  <c r="AW53" i="6"/>
  <c r="AW52" i="6"/>
  <c r="AW51" i="6"/>
  <c r="AW50" i="6"/>
  <c r="AW49" i="6"/>
  <c r="AW48" i="6"/>
  <c r="AW47" i="6"/>
  <c r="AW46" i="6"/>
  <c r="AW45" i="6"/>
  <c r="AW44" i="6"/>
  <c r="AW43" i="6"/>
  <c r="AW42" i="6"/>
  <c r="AW41" i="6"/>
  <c r="AW40" i="6"/>
  <c r="AW39" i="6"/>
  <c r="AW38" i="6"/>
  <c r="AW37" i="6"/>
  <c r="AW36" i="6"/>
  <c r="AW35" i="6"/>
  <c r="AW34" i="6"/>
  <c r="AW33" i="6"/>
  <c r="AW32" i="6"/>
  <c r="AW31" i="6"/>
  <c r="AW30" i="6"/>
  <c r="AW29" i="6"/>
  <c r="AW28" i="6"/>
  <c r="AW27" i="6"/>
  <c r="AW26" i="6"/>
  <c r="AW25" i="6"/>
  <c r="AW24" i="6"/>
  <c r="AW23" i="6"/>
  <c r="AW22" i="6"/>
  <c r="AW21" i="6"/>
  <c r="AW20" i="6"/>
  <c r="AW19" i="6"/>
  <c r="AW18" i="6"/>
  <c r="AW17" i="6"/>
  <c r="AW16" i="6"/>
  <c r="AW15" i="6"/>
  <c r="AW14" i="6"/>
  <c r="AW13" i="6"/>
  <c r="AW12" i="6"/>
  <c r="AW11" i="6"/>
  <c r="AW10" i="6"/>
  <c r="AW9" i="6"/>
  <c r="AW8" i="6"/>
  <c r="AW7" i="6"/>
  <c r="AW6" i="6"/>
  <c r="AW5" i="6"/>
  <c r="AW4" i="6"/>
  <c r="AX107" i="4"/>
  <c r="AX106" i="4"/>
  <c r="AX105" i="4"/>
  <c r="AX104" i="4"/>
  <c r="AX103" i="4"/>
  <c r="AX102" i="4"/>
  <c r="AX101" i="4"/>
  <c r="AX100" i="4"/>
  <c r="AX99" i="4"/>
  <c r="AX98" i="4"/>
  <c r="AX97" i="4"/>
  <c r="AX96" i="4"/>
  <c r="AX95" i="4"/>
  <c r="AX94" i="4"/>
  <c r="AX93" i="4"/>
  <c r="AX92" i="4"/>
  <c r="AX91" i="4"/>
  <c r="AX90" i="4"/>
  <c r="AX89" i="4"/>
  <c r="AX88" i="4"/>
  <c r="AX87" i="4"/>
  <c r="AX86" i="4"/>
  <c r="AW83" i="4"/>
  <c r="AW82" i="4"/>
  <c r="AW81" i="4"/>
  <c r="AW80" i="4"/>
  <c r="AW79" i="4"/>
  <c r="AW78" i="4"/>
  <c r="AW77" i="4"/>
  <c r="AW76" i="4"/>
  <c r="AW75" i="4"/>
  <c r="AW74" i="4"/>
  <c r="AX109" i="4" s="1"/>
  <c r="AW73" i="4"/>
  <c r="AW72" i="4"/>
  <c r="AW71" i="4"/>
  <c r="AW70" i="4"/>
  <c r="AW69" i="4"/>
  <c r="AW68" i="4"/>
  <c r="AW67" i="4"/>
  <c r="AW66" i="4"/>
  <c r="AW65" i="4"/>
  <c r="AW64" i="4"/>
  <c r="AW63" i="4"/>
  <c r="AW62" i="4"/>
  <c r="AW61" i="4"/>
  <c r="AW60" i="4"/>
  <c r="AW59" i="4"/>
  <c r="AW58" i="4"/>
  <c r="AW57" i="4"/>
  <c r="AW56" i="4"/>
  <c r="AW55" i="4"/>
  <c r="AW54" i="4"/>
  <c r="AW53" i="4"/>
  <c r="AW52" i="4"/>
  <c r="AW51" i="4"/>
  <c r="AW50" i="4"/>
  <c r="AW49" i="4"/>
  <c r="AW48" i="4"/>
  <c r="AW47" i="4"/>
  <c r="AW46" i="4"/>
  <c r="AW45" i="4"/>
  <c r="AW44" i="4"/>
  <c r="AW43" i="4"/>
  <c r="AW42" i="4"/>
  <c r="AW41" i="4"/>
  <c r="AW40" i="4"/>
  <c r="AW39" i="4"/>
  <c r="AW38" i="4"/>
  <c r="AW37" i="4"/>
  <c r="AW36" i="4"/>
  <c r="AW35" i="4"/>
  <c r="AW34" i="4"/>
  <c r="AW33" i="4"/>
  <c r="AW32" i="4"/>
  <c r="AW31" i="4"/>
  <c r="AW30" i="4"/>
  <c r="AW29" i="4"/>
  <c r="AW28" i="4"/>
  <c r="AW27" i="4"/>
  <c r="AW26" i="4"/>
  <c r="AW25" i="4"/>
  <c r="AW24" i="4"/>
  <c r="AW23" i="4"/>
  <c r="AW22" i="4"/>
  <c r="AW21" i="4"/>
  <c r="AW20" i="4"/>
  <c r="AW19" i="4"/>
  <c r="AW18" i="4"/>
  <c r="AW17" i="4"/>
  <c r="AW16" i="4"/>
  <c r="AW15" i="4"/>
  <c r="AW14" i="4"/>
  <c r="AW13" i="4"/>
  <c r="AW12" i="4"/>
  <c r="AW11" i="4"/>
  <c r="AW10" i="4"/>
  <c r="AW9" i="4"/>
  <c r="AW8" i="4"/>
  <c r="AW7" i="4"/>
  <c r="AW6" i="4"/>
  <c r="AW5" i="4"/>
  <c r="AW4" i="4"/>
  <c r="AX113" i="4" s="1"/>
  <c r="AE86" i="6" l="1"/>
  <c r="AW110" i="6"/>
  <c r="AE95" i="6"/>
  <c r="AE96" i="6"/>
  <c r="AE97" i="6"/>
  <c r="AE87" i="6"/>
  <c r="AE88" i="6"/>
  <c r="AW90" i="6"/>
  <c r="AW91" i="6"/>
  <c r="AW89" i="6"/>
  <c r="AW102" i="6"/>
  <c r="AW103" i="6"/>
  <c r="AW101" i="6"/>
  <c r="AE98" i="6"/>
  <c r="AE99" i="6"/>
  <c r="AE100" i="6"/>
  <c r="AW106" i="6"/>
  <c r="AW105" i="6"/>
  <c r="AW104" i="6"/>
  <c r="AE89" i="6"/>
  <c r="AE90" i="6"/>
  <c r="AE91" i="6"/>
  <c r="AE102" i="6"/>
  <c r="AE103" i="6"/>
  <c r="AE101" i="6"/>
  <c r="AW98" i="6"/>
  <c r="AW99" i="6"/>
  <c r="AW100" i="6"/>
  <c r="AW94" i="6"/>
  <c r="AW93" i="6"/>
  <c r="AW92" i="6"/>
  <c r="AW86" i="6"/>
  <c r="AW113" i="6"/>
  <c r="AW111" i="6"/>
  <c r="AW88" i="6"/>
  <c r="AW112" i="6"/>
  <c r="AW87" i="6"/>
  <c r="AW97" i="6"/>
  <c r="AW95" i="6"/>
  <c r="AW96" i="6"/>
  <c r="AW107" i="6"/>
  <c r="AW109" i="6"/>
  <c r="AW108" i="6"/>
  <c r="AE94" i="6"/>
  <c r="AE93" i="6"/>
  <c r="AE92" i="6"/>
  <c r="AE104" i="6"/>
  <c r="AE105" i="6"/>
  <c r="AE106" i="6"/>
  <c r="AF110" i="4"/>
  <c r="AF111" i="4"/>
  <c r="AX108" i="4"/>
  <c r="AF112" i="4"/>
  <c r="AX110" i="4"/>
  <c r="AX111" i="4"/>
  <c r="AX112" i="4"/>
  <c r="AF107" i="4"/>
  <c r="AF108" i="4"/>
  <c r="AE94" i="4"/>
  <c r="AE106" i="4"/>
  <c r="AW114" i="4"/>
  <c r="AE114" i="4"/>
  <c r="AE98" i="4"/>
  <c r="AE109" i="4"/>
  <c r="AE111" i="4"/>
  <c r="AE95" i="4"/>
  <c r="AE99" i="4"/>
  <c r="AE107" i="4"/>
  <c r="AE97" i="4"/>
  <c r="AE110" i="4"/>
  <c r="AE90" i="4"/>
  <c r="AE102" i="4"/>
  <c r="AE87" i="4"/>
  <c r="AE88" i="4"/>
  <c r="AE92" i="4"/>
  <c r="AE96" i="4"/>
  <c r="AE100" i="4"/>
  <c r="AE104" i="4"/>
  <c r="AE108" i="4"/>
  <c r="AE112" i="4"/>
  <c r="AE103" i="4"/>
  <c r="AE89" i="4"/>
  <c r="AE93" i="4"/>
  <c r="AE101" i="4"/>
  <c r="AE105" i="4"/>
  <c r="AE113" i="4"/>
  <c r="AE91" i="4"/>
  <c r="AE86" i="4"/>
  <c r="AW94" i="4"/>
  <c r="AW106" i="4"/>
  <c r="AW108" i="4"/>
  <c r="AW97" i="4"/>
  <c r="AW109" i="4"/>
  <c r="AW110" i="4"/>
  <c r="AW98" i="4"/>
  <c r="AW90" i="4"/>
  <c r="AW102" i="4"/>
  <c r="AW107" i="4"/>
  <c r="AW87" i="4"/>
  <c r="AW91" i="4"/>
  <c r="AW95" i="4"/>
  <c r="AW99" i="4"/>
  <c r="AW103" i="4"/>
  <c r="AW111" i="4"/>
  <c r="AW88" i="4"/>
  <c r="AW92" i="4"/>
  <c r="AW96" i="4"/>
  <c r="AW100" i="4"/>
  <c r="AW104" i="4"/>
  <c r="AW112" i="4"/>
  <c r="AW89" i="4"/>
  <c r="AW93" i="4"/>
  <c r="AW101" i="4"/>
  <c r="AW105" i="4"/>
  <c r="AW113" i="4"/>
  <c r="AW86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R86" i="4"/>
  <c r="AR87" i="4"/>
  <c r="AR88" i="4"/>
  <c r="AR89" i="4"/>
  <c r="AR90" i="4"/>
  <c r="AR91" i="4"/>
  <c r="AR92" i="4"/>
  <c r="AR93" i="4"/>
  <c r="AR94" i="4"/>
  <c r="AR95" i="4"/>
  <c r="AR96" i="4"/>
  <c r="AR97" i="4"/>
  <c r="AR98" i="4"/>
  <c r="AR99" i="4"/>
  <c r="AR100" i="4"/>
  <c r="AR101" i="4"/>
  <c r="AR102" i="4"/>
  <c r="AR103" i="4"/>
  <c r="AR104" i="4"/>
  <c r="AR105" i="4"/>
  <c r="AR106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L86" i="4"/>
  <c r="AL87" i="4"/>
  <c r="AL88" i="4"/>
  <c r="AL89" i="4"/>
  <c r="AL90" i="4"/>
  <c r="AL91" i="4"/>
  <c r="AL92" i="4"/>
  <c r="AL93" i="4"/>
  <c r="AL94" i="4"/>
  <c r="AL95" i="4"/>
  <c r="AL96" i="4"/>
  <c r="AL97" i="4"/>
  <c r="AL98" i="4"/>
  <c r="AL99" i="4"/>
  <c r="AL100" i="4"/>
  <c r="AL101" i="4"/>
  <c r="AL102" i="4"/>
  <c r="AL103" i="4"/>
  <c r="AL104" i="4"/>
  <c r="AL105" i="4"/>
  <c r="AL106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BE83" i="6"/>
  <c r="BC83" i="6"/>
  <c r="AQ83" i="6"/>
  <c r="AN83" i="6"/>
  <c r="AK83" i="6"/>
  <c r="AH83" i="6"/>
  <c r="AE83" i="6"/>
  <c r="BE82" i="6"/>
  <c r="BC82" i="6"/>
  <c r="AQ82" i="6"/>
  <c r="AN82" i="6"/>
  <c r="AK82" i="6"/>
  <c r="AH82" i="6"/>
  <c r="AE82" i="6"/>
  <c r="BE81" i="6"/>
  <c r="BC81" i="6"/>
  <c r="AQ81" i="6"/>
  <c r="AN81" i="6"/>
  <c r="AK81" i="6"/>
  <c r="AH81" i="6"/>
  <c r="AE81" i="6"/>
  <c r="BE80" i="6"/>
  <c r="BC80" i="6"/>
  <c r="BA80" i="6"/>
  <c r="AT80" i="6"/>
  <c r="AQ80" i="6"/>
  <c r="AN80" i="6"/>
  <c r="AK80" i="6"/>
  <c r="AH80" i="6"/>
  <c r="BE79" i="6"/>
  <c r="BC79" i="6"/>
  <c r="BA79" i="6"/>
  <c r="AT79" i="6"/>
  <c r="AQ79" i="6"/>
  <c r="AN79" i="6"/>
  <c r="AK79" i="6"/>
  <c r="AH79" i="6"/>
  <c r="BE78" i="6"/>
  <c r="BC78" i="6"/>
  <c r="BA78" i="6"/>
  <c r="AT78" i="6"/>
  <c r="AQ78" i="6"/>
  <c r="AN78" i="6"/>
  <c r="AK78" i="6"/>
  <c r="AH78" i="6"/>
  <c r="BE77" i="6"/>
  <c r="BC77" i="6"/>
  <c r="BA77" i="6"/>
  <c r="AT77" i="6"/>
  <c r="AQ77" i="6"/>
  <c r="AN77" i="6"/>
  <c r="AK77" i="6"/>
  <c r="AH77" i="6"/>
  <c r="BE76" i="6"/>
  <c r="BC76" i="6"/>
  <c r="BA76" i="6"/>
  <c r="AT76" i="6"/>
  <c r="AQ76" i="6"/>
  <c r="AN76" i="6"/>
  <c r="AK76" i="6"/>
  <c r="AH76" i="6"/>
  <c r="BE75" i="6"/>
  <c r="BC75" i="6"/>
  <c r="BA75" i="6"/>
  <c r="AT75" i="6"/>
  <c r="AQ75" i="6"/>
  <c r="AN75" i="6"/>
  <c r="AK75" i="6"/>
  <c r="AH75" i="6"/>
  <c r="BE74" i="6"/>
  <c r="BC74" i="6"/>
  <c r="BA74" i="6"/>
  <c r="AT74" i="6"/>
  <c r="AQ74" i="6"/>
  <c r="AN74" i="6"/>
  <c r="AK74" i="6"/>
  <c r="AH74" i="6"/>
  <c r="BE73" i="6"/>
  <c r="BC73" i="6"/>
  <c r="BA73" i="6"/>
  <c r="AT73" i="6"/>
  <c r="AQ73" i="6"/>
  <c r="AN73" i="6"/>
  <c r="AK73" i="6"/>
  <c r="AH73" i="6"/>
  <c r="BE72" i="6"/>
  <c r="BC72" i="6"/>
  <c r="BA72" i="6"/>
  <c r="AT72" i="6"/>
  <c r="AQ72" i="6"/>
  <c r="AN72" i="6"/>
  <c r="AK72" i="6"/>
  <c r="AH72" i="6"/>
  <c r="BE71" i="6"/>
  <c r="BC71" i="6"/>
  <c r="BA71" i="6"/>
  <c r="AT71" i="6"/>
  <c r="AQ71" i="6"/>
  <c r="AN71" i="6"/>
  <c r="AK71" i="6"/>
  <c r="AH71" i="6"/>
  <c r="BE70" i="6"/>
  <c r="BC70" i="6"/>
  <c r="BA70" i="6"/>
  <c r="AT70" i="6"/>
  <c r="AQ70" i="6"/>
  <c r="AN70" i="6"/>
  <c r="AK70" i="6"/>
  <c r="AH70" i="6"/>
  <c r="BE69" i="6"/>
  <c r="BC69" i="6"/>
  <c r="BA69" i="6"/>
  <c r="AT69" i="6"/>
  <c r="AQ69" i="6"/>
  <c r="AN69" i="6"/>
  <c r="AK69" i="6"/>
  <c r="AH69" i="6"/>
  <c r="BE68" i="6"/>
  <c r="BC68" i="6"/>
  <c r="BA68" i="6"/>
  <c r="AT68" i="6"/>
  <c r="AQ68" i="6"/>
  <c r="AN68" i="6"/>
  <c r="AK68" i="6"/>
  <c r="AH68" i="6"/>
  <c r="BE67" i="6"/>
  <c r="BC67" i="6"/>
  <c r="BA67" i="6"/>
  <c r="AT67" i="6"/>
  <c r="AQ67" i="6"/>
  <c r="AN67" i="6"/>
  <c r="AK67" i="6"/>
  <c r="AH67" i="6"/>
  <c r="BE66" i="6"/>
  <c r="BC66" i="6"/>
  <c r="BA66" i="6"/>
  <c r="AT66" i="6"/>
  <c r="AQ66" i="6"/>
  <c r="AN66" i="6"/>
  <c r="AK66" i="6"/>
  <c r="AH66" i="6"/>
  <c r="BE65" i="6"/>
  <c r="BC65" i="6"/>
  <c r="BA65" i="6"/>
  <c r="AT65" i="6"/>
  <c r="AQ65" i="6"/>
  <c r="AN65" i="6"/>
  <c r="AK65" i="6"/>
  <c r="AH65" i="6"/>
  <c r="BE64" i="6"/>
  <c r="BC64" i="6"/>
  <c r="BA64" i="6"/>
  <c r="AT64" i="6"/>
  <c r="AQ64" i="6"/>
  <c r="AN64" i="6"/>
  <c r="AK64" i="6"/>
  <c r="AH64" i="6"/>
  <c r="BE63" i="6"/>
  <c r="BC63" i="6"/>
  <c r="BA63" i="6"/>
  <c r="AT63" i="6"/>
  <c r="AQ63" i="6"/>
  <c r="AN63" i="6"/>
  <c r="AK63" i="6"/>
  <c r="AH63" i="6"/>
  <c r="BE62" i="6"/>
  <c r="BC62" i="6"/>
  <c r="BA62" i="6"/>
  <c r="AT62" i="6"/>
  <c r="AQ62" i="6"/>
  <c r="AN62" i="6"/>
  <c r="AK62" i="6"/>
  <c r="AH62" i="6"/>
  <c r="BE61" i="6"/>
  <c r="BC61" i="6"/>
  <c r="BA61" i="6"/>
  <c r="AT61" i="6"/>
  <c r="AQ61" i="6"/>
  <c r="AN61" i="6"/>
  <c r="AK61" i="6"/>
  <c r="AH61" i="6"/>
  <c r="BE60" i="6"/>
  <c r="BC60" i="6"/>
  <c r="BA60" i="6"/>
  <c r="AT60" i="6"/>
  <c r="AQ60" i="6"/>
  <c r="AN60" i="6"/>
  <c r="AK60" i="6"/>
  <c r="AH60" i="6"/>
  <c r="BE59" i="6"/>
  <c r="BC59" i="6"/>
  <c r="BA59" i="6"/>
  <c r="AT59" i="6"/>
  <c r="AQ59" i="6"/>
  <c r="AN59" i="6"/>
  <c r="AK59" i="6"/>
  <c r="AH59" i="6"/>
  <c r="BE58" i="6"/>
  <c r="BC58" i="6"/>
  <c r="BA58" i="6"/>
  <c r="AT58" i="6"/>
  <c r="AQ58" i="6"/>
  <c r="AN58" i="6"/>
  <c r="AK58" i="6"/>
  <c r="AH58" i="6"/>
  <c r="BE57" i="6"/>
  <c r="BC57" i="6"/>
  <c r="BA57" i="6"/>
  <c r="AT57" i="6"/>
  <c r="AQ57" i="6"/>
  <c r="AN57" i="6"/>
  <c r="AK57" i="6"/>
  <c r="AH57" i="6"/>
  <c r="BE56" i="6"/>
  <c r="BC56" i="6"/>
  <c r="BA56" i="6"/>
  <c r="AT56" i="6"/>
  <c r="AQ56" i="6"/>
  <c r="AN56" i="6"/>
  <c r="AK56" i="6"/>
  <c r="AH56" i="6"/>
  <c r="BE55" i="6"/>
  <c r="BC55" i="6"/>
  <c r="BA55" i="6"/>
  <c r="AT55" i="6"/>
  <c r="AQ55" i="6"/>
  <c r="AN55" i="6"/>
  <c r="AK55" i="6"/>
  <c r="AH55" i="6"/>
  <c r="BE54" i="6"/>
  <c r="BC54" i="6"/>
  <c r="BA54" i="6"/>
  <c r="AT54" i="6"/>
  <c r="AQ54" i="6"/>
  <c r="AN54" i="6"/>
  <c r="AK54" i="6"/>
  <c r="AH54" i="6"/>
  <c r="BE53" i="6"/>
  <c r="BC53" i="6"/>
  <c r="BA53" i="6"/>
  <c r="AT53" i="6"/>
  <c r="AQ53" i="6"/>
  <c r="AN53" i="6"/>
  <c r="AK53" i="6"/>
  <c r="AH53" i="6"/>
  <c r="BE52" i="6"/>
  <c r="BC52" i="6"/>
  <c r="BA52" i="6"/>
  <c r="AT52" i="6"/>
  <c r="AQ52" i="6"/>
  <c r="AN52" i="6"/>
  <c r="AK52" i="6"/>
  <c r="AH52" i="6"/>
  <c r="BE51" i="6"/>
  <c r="BC51" i="6"/>
  <c r="BA51" i="6"/>
  <c r="AT51" i="6"/>
  <c r="AQ51" i="6"/>
  <c r="AN51" i="6"/>
  <c r="AK51" i="6"/>
  <c r="AH51" i="6"/>
  <c r="BE50" i="6"/>
  <c r="BC50" i="6"/>
  <c r="BA50" i="6"/>
  <c r="AT50" i="6"/>
  <c r="AQ50" i="6"/>
  <c r="AN50" i="6"/>
  <c r="AK50" i="6"/>
  <c r="AH50" i="6"/>
  <c r="BE49" i="6"/>
  <c r="BC49" i="6"/>
  <c r="BA49" i="6"/>
  <c r="AT49" i="6"/>
  <c r="AQ49" i="6"/>
  <c r="AN49" i="6"/>
  <c r="AK49" i="6"/>
  <c r="AH49" i="6"/>
  <c r="BE48" i="6"/>
  <c r="BC48" i="6"/>
  <c r="BA48" i="6"/>
  <c r="AT48" i="6"/>
  <c r="AQ48" i="6"/>
  <c r="AN48" i="6"/>
  <c r="AK48" i="6"/>
  <c r="AH48" i="6"/>
  <c r="BE47" i="6"/>
  <c r="BC47" i="6"/>
  <c r="BA47" i="6"/>
  <c r="AT47" i="6"/>
  <c r="AQ47" i="6"/>
  <c r="AN47" i="6"/>
  <c r="AK47" i="6"/>
  <c r="AH47" i="6"/>
  <c r="BE46" i="6"/>
  <c r="BC46" i="6"/>
  <c r="BA46" i="6"/>
  <c r="AT46" i="6"/>
  <c r="AQ46" i="6"/>
  <c r="AN46" i="6"/>
  <c r="AK46" i="6"/>
  <c r="AH46" i="6"/>
  <c r="BE45" i="6"/>
  <c r="BC45" i="6"/>
  <c r="BA45" i="6"/>
  <c r="AT45" i="6"/>
  <c r="AQ45" i="6"/>
  <c r="AN45" i="6"/>
  <c r="AK45" i="6"/>
  <c r="AH45" i="6"/>
  <c r="BE44" i="6"/>
  <c r="BC44" i="6"/>
  <c r="BA44" i="6"/>
  <c r="AT44" i="6"/>
  <c r="AQ44" i="6"/>
  <c r="AN44" i="6"/>
  <c r="AK44" i="6"/>
  <c r="AH44" i="6"/>
  <c r="BE43" i="6"/>
  <c r="BC43" i="6"/>
  <c r="BA43" i="6"/>
  <c r="AT43" i="6"/>
  <c r="AQ43" i="6"/>
  <c r="AN43" i="6"/>
  <c r="AK43" i="6"/>
  <c r="AH43" i="6"/>
  <c r="BE42" i="6"/>
  <c r="BC42" i="6"/>
  <c r="BA42" i="6"/>
  <c r="AT42" i="6"/>
  <c r="AQ42" i="6"/>
  <c r="AN42" i="6"/>
  <c r="AK42" i="6"/>
  <c r="AH42" i="6"/>
  <c r="BE41" i="6"/>
  <c r="BC41" i="6"/>
  <c r="BA41" i="6"/>
  <c r="AT41" i="6"/>
  <c r="AQ41" i="6"/>
  <c r="AN41" i="6"/>
  <c r="AK41" i="6"/>
  <c r="AH41" i="6"/>
  <c r="BE40" i="6"/>
  <c r="BC40" i="6"/>
  <c r="BA40" i="6"/>
  <c r="AT40" i="6"/>
  <c r="AQ40" i="6"/>
  <c r="AN40" i="6"/>
  <c r="AK40" i="6"/>
  <c r="AH40" i="6"/>
  <c r="BE39" i="6"/>
  <c r="BC39" i="6"/>
  <c r="BA39" i="6"/>
  <c r="AT39" i="6"/>
  <c r="AQ39" i="6"/>
  <c r="AN39" i="6"/>
  <c r="AK39" i="6"/>
  <c r="AH39" i="6"/>
  <c r="BE38" i="6"/>
  <c r="BC38" i="6"/>
  <c r="BA38" i="6"/>
  <c r="AT38" i="6"/>
  <c r="AQ38" i="6"/>
  <c r="AN38" i="6"/>
  <c r="AK38" i="6"/>
  <c r="AH38" i="6"/>
  <c r="BE37" i="6"/>
  <c r="BC37" i="6"/>
  <c r="BA37" i="6"/>
  <c r="AT37" i="6"/>
  <c r="AQ37" i="6"/>
  <c r="AN37" i="6"/>
  <c r="AK37" i="6"/>
  <c r="AH37" i="6"/>
  <c r="BE36" i="6"/>
  <c r="BC36" i="6"/>
  <c r="BA36" i="6"/>
  <c r="AT36" i="6"/>
  <c r="AQ36" i="6"/>
  <c r="AN36" i="6"/>
  <c r="AK36" i="6"/>
  <c r="AH36" i="6"/>
  <c r="BE35" i="6"/>
  <c r="BC35" i="6"/>
  <c r="BA35" i="6"/>
  <c r="AT35" i="6"/>
  <c r="AQ35" i="6"/>
  <c r="AN35" i="6"/>
  <c r="AK35" i="6"/>
  <c r="AH35" i="6"/>
  <c r="BE34" i="6"/>
  <c r="BC34" i="6"/>
  <c r="BA34" i="6"/>
  <c r="AT34" i="6"/>
  <c r="AQ34" i="6"/>
  <c r="AN34" i="6"/>
  <c r="AK34" i="6"/>
  <c r="AH34" i="6"/>
  <c r="BE33" i="6"/>
  <c r="BC33" i="6"/>
  <c r="BA33" i="6"/>
  <c r="AT33" i="6"/>
  <c r="AQ33" i="6"/>
  <c r="AN33" i="6"/>
  <c r="AK33" i="6"/>
  <c r="AH33" i="6"/>
  <c r="BE32" i="6"/>
  <c r="BC32" i="6"/>
  <c r="BA32" i="6"/>
  <c r="AT32" i="6"/>
  <c r="AQ32" i="6"/>
  <c r="AN32" i="6"/>
  <c r="AK32" i="6"/>
  <c r="AH32" i="6"/>
  <c r="BE31" i="6"/>
  <c r="BC31" i="6"/>
  <c r="BA31" i="6"/>
  <c r="AT31" i="6"/>
  <c r="AQ31" i="6"/>
  <c r="AN31" i="6"/>
  <c r="AK31" i="6"/>
  <c r="AH31" i="6"/>
  <c r="BE30" i="6"/>
  <c r="BC30" i="6"/>
  <c r="BA30" i="6"/>
  <c r="AT30" i="6"/>
  <c r="AQ30" i="6"/>
  <c r="AN30" i="6"/>
  <c r="AK30" i="6"/>
  <c r="AH30" i="6"/>
  <c r="BE29" i="6"/>
  <c r="BC29" i="6"/>
  <c r="BA29" i="6"/>
  <c r="AT29" i="6"/>
  <c r="AQ29" i="6"/>
  <c r="AN29" i="6"/>
  <c r="AK29" i="6"/>
  <c r="AH29" i="6"/>
  <c r="BE28" i="6"/>
  <c r="BC28" i="6"/>
  <c r="BA28" i="6"/>
  <c r="AT28" i="6"/>
  <c r="AQ28" i="6"/>
  <c r="AN28" i="6"/>
  <c r="AK28" i="6"/>
  <c r="AH28" i="6"/>
  <c r="BE27" i="6"/>
  <c r="BC27" i="6"/>
  <c r="BA27" i="6"/>
  <c r="AT27" i="6"/>
  <c r="AQ27" i="6"/>
  <c r="AN27" i="6"/>
  <c r="AK27" i="6"/>
  <c r="AH27" i="6"/>
  <c r="BE26" i="6"/>
  <c r="BC26" i="6"/>
  <c r="BA26" i="6"/>
  <c r="AT26" i="6"/>
  <c r="AQ26" i="6"/>
  <c r="AN26" i="6"/>
  <c r="AK26" i="6"/>
  <c r="AH26" i="6"/>
  <c r="BE25" i="6"/>
  <c r="BC25" i="6"/>
  <c r="BA25" i="6"/>
  <c r="AT25" i="6"/>
  <c r="AQ25" i="6"/>
  <c r="AN25" i="6"/>
  <c r="AK25" i="6"/>
  <c r="AH25" i="6"/>
  <c r="BE24" i="6"/>
  <c r="BC24" i="6"/>
  <c r="BA24" i="6"/>
  <c r="AT24" i="6"/>
  <c r="AQ24" i="6"/>
  <c r="AN24" i="6"/>
  <c r="AK24" i="6"/>
  <c r="AH24" i="6"/>
  <c r="BE23" i="6"/>
  <c r="BC23" i="6"/>
  <c r="BA23" i="6"/>
  <c r="AT23" i="6"/>
  <c r="AQ23" i="6"/>
  <c r="AN23" i="6"/>
  <c r="AK23" i="6"/>
  <c r="AH23" i="6"/>
  <c r="BE22" i="6"/>
  <c r="BC22" i="6"/>
  <c r="BA22" i="6"/>
  <c r="AT22" i="6"/>
  <c r="AQ22" i="6"/>
  <c r="AN22" i="6"/>
  <c r="AK22" i="6"/>
  <c r="AH22" i="6"/>
  <c r="BE21" i="6"/>
  <c r="BC21" i="6"/>
  <c r="BA21" i="6"/>
  <c r="AT21" i="6"/>
  <c r="AQ21" i="6"/>
  <c r="AN21" i="6"/>
  <c r="AK21" i="6"/>
  <c r="AH21" i="6"/>
  <c r="BE20" i="6"/>
  <c r="BC20" i="6"/>
  <c r="BA20" i="6"/>
  <c r="AT20" i="6"/>
  <c r="AQ20" i="6"/>
  <c r="AN20" i="6"/>
  <c r="AK20" i="6"/>
  <c r="AH20" i="6"/>
  <c r="BE19" i="6"/>
  <c r="BC19" i="6"/>
  <c r="BA19" i="6"/>
  <c r="AT19" i="6"/>
  <c r="AQ19" i="6"/>
  <c r="AN19" i="6"/>
  <c r="AK19" i="6"/>
  <c r="AH19" i="6"/>
  <c r="BE18" i="6"/>
  <c r="BC18" i="6"/>
  <c r="BA18" i="6"/>
  <c r="AT18" i="6"/>
  <c r="AQ18" i="6"/>
  <c r="AN18" i="6"/>
  <c r="AK18" i="6"/>
  <c r="AH18" i="6"/>
  <c r="BE17" i="6"/>
  <c r="BC17" i="6"/>
  <c r="BA17" i="6"/>
  <c r="AT17" i="6"/>
  <c r="AQ17" i="6"/>
  <c r="AN17" i="6"/>
  <c r="AK17" i="6"/>
  <c r="AH17" i="6"/>
  <c r="BE16" i="6"/>
  <c r="BC16" i="6"/>
  <c r="BA16" i="6"/>
  <c r="AT16" i="6"/>
  <c r="AQ16" i="6"/>
  <c r="AN16" i="6"/>
  <c r="AK16" i="6"/>
  <c r="AH16" i="6"/>
  <c r="BE15" i="6"/>
  <c r="BC15" i="6"/>
  <c r="BA15" i="6"/>
  <c r="AT15" i="6"/>
  <c r="AQ15" i="6"/>
  <c r="AN15" i="6"/>
  <c r="AK15" i="6"/>
  <c r="AH15" i="6"/>
  <c r="BE14" i="6"/>
  <c r="BC14" i="6"/>
  <c r="BA14" i="6"/>
  <c r="AT14" i="6"/>
  <c r="AQ14" i="6"/>
  <c r="AN14" i="6"/>
  <c r="AK14" i="6"/>
  <c r="AH14" i="6"/>
  <c r="BE13" i="6"/>
  <c r="BC13" i="6"/>
  <c r="BA13" i="6"/>
  <c r="AT13" i="6"/>
  <c r="AQ13" i="6"/>
  <c r="AN13" i="6"/>
  <c r="AK13" i="6"/>
  <c r="AH13" i="6"/>
  <c r="BE12" i="6"/>
  <c r="BC12" i="6"/>
  <c r="BA12" i="6"/>
  <c r="AT12" i="6"/>
  <c r="AQ12" i="6"/>
  <c r="AN12" i="6"/>
  <c r="AK12" i="6"/>
  <c r="AH12" i="6"/>
  <c r="BE11" i="6"/>
  <c r="BC11" i="6"/>
  <c r="BA11" i="6"/>
  <c r="AT11" i="6"/>
  <c r="AQ11" i="6"/>
  <c r="AN11" i="6"/>
  <c r="AK11" i="6"/>
  <c r="AH11" i="6"/>
  <c r="BE10" i="6"/>
  <c r="BC10" i="6"/>
  <c r="BA10" i="6"/>
  <c r="AT10" i="6"/>
  <c r="AQ10" i="6"/>
  <c r="AN10" i="6"/>
  <c r="AK10" i="6"/>
  <c r="AH10" i="6"/>
  <c r="BE9" i="6"/>
  <c r="BC9" i="6"/>
  <c r="BA9" i="6"/>
  <c r="AT9" i="6"/>
  <c r="AQ9" i="6"/>
  <c r="AN9" i="6"/>
  <c r="AK9" i="6"/>
  <c r="AH9" i="6"/>
  <c r="BE8" i="6"/>
  <c r="BC8" i="6"/>
  <c r="BA8" i="6"/>
  <c r="AT8" i="6"/>
  <c r="AQ8" i="6"/>
  <c r="AN8" i="6"/>
  <c r="AK8" i="6"/>
  <c r="AH8" i="6"/>
  <c r="BE7" i="6"/>
  <c r="BC7" i="6"/>
  <c r="BA7" i="6"/>
  <c r="AT7" i="6"/>
  <c r="AQ7" i="6"/>
  <c r="AN7" i="6"/>
  <c r="AK7" i="6"/>
  <c r="AH7" i="6"/>
  <c r="BE6" i="6"/>
  <c r="BC6" i="6"/>
  <c r="BA6" i="6"/>
  <c r="AT6" i="6"/>
  <c r="AQ6" i="6"/>
  <c r="AN6" i="6"/>
  <c r="AK6" i="6"/>
  <c r="AH6" i="6"/>
  <c r="BE5" i="6"/>
  <c r="BC5" i="6"/>
  <c r="BA5" i="6"/>
  <c r="AT5" i="6"/>
  <c r="AQ5" i="6"/>
  <c r="AN5" i="6"/>
  <c r="AK5" i="6"/>
  <c r="AH5" i="6"/>
  <c r="BE4" i="6"/>
  <c r="BC4" i="6"/>
  <c r="BA4" i="6"/>
  <c r="AT4" i="6"/>
  <c r="AQ4" i="6"/>
  <c r="AN4" i="6"/>
  <c r="AK4" i="6"/>
  <c r="AH4" i="6"/>
  <c r="AH87" i="6" l="1"/>
  <c r="AH111" i="6"/>
  <c r="AH86" i="6"/>
  <c r="AH110" i="6"/>
  <c r="AH112" i="6"/>
  <c r="AH113" i="6"/>
  <c r="AH88" i="6"/>
  <c r="AH95" i="6"/>
  <c r="AH97" i="6"/>
  <c r="AH96" i="6"/>
  <c r="AN90" i="6"/>
  <c r="AN89" i="6"/>
  <c r="AN91" i="6"/>
  <c r="AN97" i="6"/>
  <c r="AN96" i="6"/>
  <c r="AN95" i="6"/>
  <c r="AN98" i="6"/>
  <c r="AN100" i="6"/>
  <c r="AN99" i="6"/>
  <c r="AN102" i="6"/>
  <c r="AN101" i="6"/>
  <c r="AN103" i="6"/>
  <c r="AN106" i="6"/>
  <c r="AN105" i="6"/>
  <c r="AN104" i="6"/>
  <c r="AN109" i="6"/>
  <c r="AN108" i="6"/>
  <c r="AN107" i="6"/>
  <c r="AK91" i="6"/>
  <c r="AK90" i="6"/>
  <c r="AK89" i="6"/>
  <c r="AQ91" i="6"/>
  <c r="AQ90" i="6"/>
  <c r="AQ89" i="6"/>
  <c r="AQ95" i="6"/>
  <c r="AQ97" i="6"/>
  <c r="AQ96" i="6"/>
  <c r="AQ99" i="6"/>
  <c r="AQ98" i="6"/>
  <c r="AQ100" i="6"/>
  <c r="AQ103" i="6"/>
  <c r="AQ102" i="6"/>
  <c r="AQ101" i="6"/>
  <c r="AQ106" i="6"/>
  <c r="AQ105" i="6"/>
  <c r="AQ104" i="6"/>
  <c r="AQ107" i="6"/>
  <c r="AQ109" i="6"/>
  <c r="AQ108" i="6"/>
  <c r="AH107" i="6"/>
  <c r="AH109" i="6"/>
  <c r="AH108" i="6"/>
  <c r="AK88" i="6"/>
  <c r="AK112" i="6"/>
  <c r="AK113" i="6"/>
  <c r="AK87" i="6"/>
  <c r="AK111" i="6"/>
  <c r="AK110" i="6"/>
  <c r="AK86" i="6"/>
  <c r="AK96" i="6"/>
  <c r="AK95" i="6"/>
  <c r="AK97" i="6"/>
  <c r="AK108" i="6"/>
  <c r="AK107" i="6"/>
  <c r="AK109" i="6"/>
  <c r="AQ94" i="6"/>
  <c r="AQ92" i="6"/>
  <c r="AQ93" i="6"/>
  <c r="AT89" i="6"/>
  <c r="AT91" i="6"/>
  <c r="AT90" i="6"/>
  <c r="AT97" i="6"/>
  <c r="AT96" i="6"/>
  <c r="AT95" i="6"/>
  <c r="AT100" i="6"/>
  <c r="AT99" i="6"/>
  <c r="AT98" i="6"/>
  <c r="AT101" i="6"/>
  <c r="AT103" i="6"/>
  <c r="AT102" i="6"/>
  <c r="AT105" i="6"/>
  <c r="AT104" i="6"/>
  <c r="AT106" i="6"/>
  <c r="AT109" i="6"/>
  <c r="AT108" i="6"/>
  <c r="AT107" i="6"/>
  <c r="AH94" i="6"/>
  <c r="AH93" i="6"/>
  <c r="AH92" i="6"/>
  <c r="AH91" i="6"/>
  <c r="AH90" i="6"/>
  <c r="AH89" i="6"/>
  <c r="AH99" i="6"/>
  <c r="AH98" i="6"/>
  <c r="AH100" i="6"/>
  <c r="AH103" i="6"/>
  <c r="AH102" i="6"/>
  <c r="AH101" i="6"/>
  <c r="AH106" i="6"/>
  <c r="AH105" i="6"/>
  <c r="AH104" i="6"/>
  <c r="AK92" i="6"/>
  <c r="AK94" i="6"/>
  <c r="AK93" i="6"/>
  <c r="AK103" i="6"/>
  <c r="AK101" i="6"/>
  <c r="AK102" i="6"/>
  <c r="AK104" i="6"/>
  <c r="AK105" i="6"/>
  <c r="AK106" i="6"/>
  <c r="AN86" i="6"/>
  <c r="AN110" i="6"/>
  <c r="AN113" i="6"/>
  <c r="AN112" i="6"/>
  <c r="AN88" i="6"/>
  <c r="AN111" i="6"/>
  <c r="AN87" i="6"/>
  <c r="AK100" i="6"/>
  <c r="AK99" i="6"/>
  <c r="AK98" i="6"/>
  <c r="AN94" i="6"/>
  <c r="AN93" i="6"/>
  <c r="AN92" i="6"/>
  <c r="AQ87" i="6"/>
  <c r="AQ111" i="6"/>
  <c r="AQ86" i="6"/>
  <c r="AQ110" i="6"/>
  <c r="AQ113" i="6"/>
  <c r="AQ112" i="6"/>
  <c r="AQ88" i="6"/>
  <c r="AT113" i="6"/>
  <c r="AT88" i="6"/>
  <c r="AT112" i="6"/>
  <c r="AT87" i="6"/>
  <c r="AT111" i="6"/>
  <c r="AT110" i="6"/>
  <c r="AT86" i="6"/>
  <c r="AT93" i="6"/>
  <c r="AT92" i="6"/>
  <c r="AT94" i="6"/>
  <c r="AE107" i="6"/>
  <c r="AE110" i="6"/>
  <c r="AE109" i="6"/>
  <c r="AE111" i="6"/>
  <c r="AE112" i="6"/>
  <c r="AE113" i="6"/>
  <c r="AE108" i="6"/>
  <c r="BA100" i="6"/>
  <c r="BA91" i="6"/>
  <c r="BA92" i="6"/>
  <c r="BA106" i="6"/>
  <c r="BA97" i="6"/>
  <c r="BA103" i="6"/>
  <c r="BA93" i="6"/>
  <c r="BA101" i="6"/>
  <c r="BA94" i="6"/>
  <c r="BA102" i="6"/>
  <c r="BA87" i="6"/>
  <c r="BA95" i="6"/>
  <c r="BA88" i="6"/>
  <c r="BA96" i="6"/>
  <c r="BA104" i="6"/>
  <c r="BA89" i="6"/>
  <c r="BA105" i="6"/>
  <c r="BA90" i="6"/>
  <c r="BA98" i="6"/>
  <c r="BA99" i="6"/>
  <c r="R4" i="6" l="1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114" i="6" l="1"/>
  <c r="R93" i="6"/>
  <c r="R107" i="6"/>
  <c r="R99" i="6"/>
  <c r="R95" i="6"/>
  <c r="R91" i="6"/>
  <c r="R104" i="6"/>
  <c r="R103" i="6"/>
  <c r="R98" i="6"/>
  <c r="R89" i="6"/>
  <c r="R110" i="6"/>
  <c r="R94" i="6"/>
  <c r="R102" i="6"/>
  <c r="R86" i="6"/>
  <c r="R109" i="6"/>
  <c r="R101" i="6"/>
  <c r="R108" i="6"/>
  <c r="R100" i="6"/>
  <c r="R92" i="6"/>
  <c r="R106" i="6"/>
  <c r="R90" i="6"/>
  <c r="R113" i="6"/>
  <c r="R105" i="6"/>
  <c r="R97" i="6"/>
  <c r="R112" i="6"/>
  <c r="R96" i="6"/>
  <c r="R88" i="6"/>
  <c r="R111" i="6"/>
  <c r="R87" i="6"/>
  <c r="AT83" i="4" l="1"/>
  <c r="AT82" i="4"/>
  <c r="AT81" i="4"/>
  <c r="AT80" i="4"/>
  <c r="AT79" i="4"/>
  <c r="AT78" i="4"/>
  <c r="AT77" i="4"/>
  <c r="AT76" i="4"/>
  <c r="AT75" i="4"/>
  <c r="AT74" i="4"/>
  <c r="AT73" i="4"/>
  <c r="AT72" i="4"/>
  <c r="AT71" i="4"/>
  <c r="AT70" i="4"/>
  <c r="AT69" i="4"/>
  <c r="AT68" i="4"/>
  <c r="AT67" i="4"/>
  <c r="AT66" i="4"/>
  <c r="AT65" i="4"/>
  <c r="AT64" i="4"/>
  <c r="AT63" i="4"/>
  <c r="AT62" i="4"/>
  <c r="AT61" i="4"/>
  <c r="AT60" i="4"/>
  <c r="AT59" i="4"/>
  <c r="AT58" i="4"/>
  <c r="AT57" i="4"/>
  <c r="AT56" i="4"/>
  <c r="AT55" i="4"/>
  <c r="AT54" i="4"/>
  <c r="AT53" i="4"/>
  <c r="AT52" i="4"/>
  <c r="AT51" i="4"/>
  <c r="AT50" i="4"/>
  <c r="AT49" i="4"/>
  <c r="AT48" i="4"/>
  <c r="AT47" i="4"/>
  <c r="AT46" i="4"/>
  <c r="AT45" i="4"/>
  <c r="AT44" i="4"/>
  <c r="AT43" i="4"/>
  <c r="AT42" i="4"/>
  <c r="AT41" i="4"/>
  <c r="AT40" i="4"/>
  <c r="AT39" i="4"/>
  <c r="AT38" i="4"/>
  <c r="AT37" i="4"/>
  <c r="AT36" i="4"/>
  <c r="AT35" i="4"/>
  <c r="AT34" i="4"/>
  <c r="AT33" i="4"/>
  <c r="AT32" i="4"/>
  <c r="AT31" i="4"/>
  <c r="AT30" i="4"/>
  <c r="AT29" i="4"/>
  <c r="AT28" i="4"/>
  <c r="AT27" i="4"/>
  <c r="AT26" i="4"/>
  <c r="AT25" i="4"/>
  <c r="AT24" i="4"/>
  <c r="AT23" i="4"/>
  <c r="AT22" i="4"/>
  <c r="AT21" i="4"/>
  <c r="AT20" i="4"/>
  <c r="AT19" i="4"/>
  <c r="AT18" i="4"/>
  <c r="AT17" i="4"/>
  <c r="AT16" i="4"/>
  <c r="AT15" i="4"/>
  <c r="AT14" i="4"/>
  <c r="AT13" i="4"/>
  <c r="AT12" i="4"/>
  <c r="AT11" i="4"/>
  <c r="AT10" i="4"/>
  <c r="AT9" i="4"/>
  <c r="AT8" i="4"/>
  <c r="AT7" i="4"/>
  <c r="AT6" i="4"/>
  <c r="AT5" i="4"/>
  <c r="AT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BE83" i="4"/>
  <c r="BE82" i="4"/>
  <c r="BE81" i="4"/>
  <c r="BC83" i="4"/>
  <c r="BC82" i="4"/>
  <c r="BC81" i="4"/>
  <c r="BE80" i="4"/>
  <c r="BE79" i="4"/>
  <c r="BE78" i="4"/>
  <c r="BE77" i="4"/>
  <c r="BE76" i="4"/>
  <c r="BE75" i="4"/>
  <c r="BE74" i="4"/>
  <c r="BE73" i="4"/>
  <c r="BE72" i="4"/>
  <c r="BE71" i="4"/>
  <c r="BE70" i="4"/>
  <c r="BE69" i="4"/>
  <c r="BE68" i="4"/>
  <c r="BE67" i="4"/>
  <c r="BE66" i="4"/>
  <c r="BE65" i="4"/>
  <c r="BE64" i="4"/>
  <c r="BE63" i="4"/>
  <c r="BE62" i="4"/>
  <c r="BE61" i="4"/>
  <c r="BE60" i="4"/>
  <c r="BE59" i="4"/>
  <c r="BE58" i="4"/>
  <c r="BE57" i="4"/>
  <c r="BE56" i="4"/>
  <c r="BE55" i="4"/>
  <c r="BE54" i="4"/>
  <c r="BE53" i="4"/>
  <c r="BE52" i="4"/>
  <c r="BE51" i="4"/>
  <c r="BE50" i="4"/>
  <c r="BE49" i="4"/>
  <c r="BE48" i="4"/>
  <c r="BE47" i="4"/>
  <c r="BE46" i="4"/>
  <c r="BE45" i="4"/>
  <c r="BE44" i="4"/>
  <c r="BE43" i="4"/>
  <c r="BE42" i="4"/>
  <c r="BE41" i="4"/>
  <c r="BE40" i="4"/>
  <c r="BE39" i="4"/>
  <c r="BE38" i="4"/>
  <c r="BE37" i="4"/>
  <c r="BE36" i="4"/>
  <c r="BE35" i="4"/>
  <c r="BE34" i="4"/>
  <c r="BE33" i="4"/>
  <c r="BE32" i="4"/>
  <c r="BE31" i="4"/>
  <c r="BE30" i="4"/>
  <c r="BE29" i="4"/>
  <c r="BE28" i="4"/>
  <c r="BE27" i="4"/>
  <c r="BE26" i="4"/>
  <c r="BE25" i="4"/>
  <c r="BE24" i="4"/>
  <c r="BE23" i="4"/>
  <c r="BE22" i="4"/>
  <c r="BE21" i="4"/>
  <c r="BE20" i="4"/>
  <c r="BE19" i="4"/>
  <c r="BE18" i="4"/>
  <c r="BE17" i="4"/>
  <c r="BE16" i="4"/>
  <c r="BE15" i="4"/>
  <c r="BE14" i="4"/>
  <c r="BE13" i="4"/>
  <c r="BE12" i="4"/>
  <c r="BE11" i="4"/>
  <c r="BE10" i="4"/>
  <c r="BE9" i="4"/>
  <c r="BE8" i="4"/>
  <c r="BE7" i="4"/>
  <c r="BE6" i="4"/>
  <c r="BE5" i="4"/>
  <c r="BE4" i="4"/>
  <c r="BA83" i="4"/>
  <c r="BA82" i="4"/>
  <c r="BA81" i="4"/>
  <c r="BC80" i="4"/>
  <c r="BC79" i="4"/>
  <c r="BC78" i="4"/>
  <c r="BC77" i="4"/>
  <c r="BC76" i="4"/>
  <c r="BC75" i="4"/>
  <c r="BC74" i="4"/>
  <c r="BC73" i="4"/>
  <c r="BC72" i="4"/>
  <c r="BC71" i="4"/>
  <c r="BC70" i="4"/>
  <c r="BC69" i="4"/>
  <c r="BC68" i="4"/>
  <c r="BC67" i="4"/>
  <c r="BC66" i="4"/>
  <c r="BC65" i="4"/>
  <c r="BC64" i="4"/>
  <c r="BC63" i="4"/>
  <c r="BC62" i="4"/>
  <c r="BC61" i="4"/>
  <c r="BC60" i="4"/>
  <c r="BC59" i="4"/>
  <c r="BC58" i="4"/>
  <c r="BC57" i="4"/>
  <c r="BC56" i="4"/>
  <c r="BC55" i="4"/>
  <c r="BC54" i="4"/>
  <c r="BC53" i="4"/>
  <c r="BC52" i="4"/>
  <c r="BC51" i="4"/>
  <c r="BC50" i="4"/>
  <c r="BC49" i="4"/>
  <c r="BC48" i="4"/>
  <c r="BC47" i="4"/>
  <c r="BC46" i="4"/>
  <c r="BC45" i="4"/>
  <c r="BC44" i="4"/>
  <c r="BC43" i="4"/>
  <c r="BC42" i="4"/>
  <c r="BC41" i="4"/>
  <c r="BC40" i="4"/>
  <c r="BC39" i="4"/>
  <c r="BC38" i="4"/>
  <c r="BC37" i="4"/>
  <c r="BC36" i="4"/>
  <c r="BC35" i="4"/>
  <c r="BC34" i="4"/>
  <c r="BC33" i="4"/>
  <c r="BC32" i="4"/>
  <c r="BC31" i="4"/>
  <c r="BC30" i="4"/>
  <c r="BC29" i="4"/>
  <c r="BC28" i="4"/>
  <c r="BC27" i="4"/>
  <c r="BC26" i="4"/>
  <c r="BC25" i="4"/>
  <c r="BC24" i="4"/>
  <c r="BC23" i="4"/>
  <c r="BC22" i="4"/>
  <c r="BC21" i="4"/>
  <c r="BC20" i="4"/>
  <c r="BC19" i="4"/>
  <c r="BC18" i="4"/>
  <c r="BC17" i="4"/>
  <c r="BC16" i="4"/>
  <c r="BC15" i="4"/>
  <c r="BC14" i="4"/>
  <c r="BC13" i="4"/>
  <c r="BC12" i="4"/>
  <c r="BC11" i="4"/>
  <c r="BC10" i="4"/>
  <c r="BC9" i="4"/>
  <c r="BC8" i="4"/>
  <c r="BC7" i="4"/>
  <c r="BC6" i="4"/>
  <c r="BC5" i="4"/>
  <c r="BC4" i="4"/>
  <c r="BA5" i="4"/>
  <c r="BA6" i="4"/>
  <c r="BA7" i="4"/>
  <c r="BA8" i="4"/>
  <c r="BA9" i="4"/>
  <c r="BA10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BA39" i="4"/>
  <c r="BA40" i="4"/>
  <c r="BA41" i="4"/>
  <c r="BA42" i="4"/>
  <c r="BA43" i="4"/>
  <c r="BA44" i="4"/>
  <c r="BA45" i="4"/>
  <c r="BA46" i="4"/>
  <c r="BA47" i="4"/>
  <c r="BA48" i="4"/>
  <c r="BA49" i="4"/>
  <c r="BA50" i="4"/>
  <c r="BA51" i="4"/>
  <c r="BA52" i="4"/>
  <c r="BA53" i="4"/>
  <c r="BA54" i="4"/>
  <c r="BA55" i="4"/>
  <c r="BA56" i="4"/>
  <c r="BA57" i="4"/>
  <c r="BA58" i="4"/>
  <c r="BA59" i="4"/>
  <c r="BA60" i="4"/>
  <c r="BA61" i="4"/>
  <c r="BA62" i="4"/>
  <c r="BA63" i="4"/>
  <c r="BA64" i="4"/>
  <c r="BA65" i="4"/>
  <c r="BA66" i="4"/>
  <c r="BA67" i="4"/>
  <c r="BA68" i="4"/>
  <c r="BA69" i="4"/>
  <c r="BA70" i="4"/>
  <c r="BA71" i="4"/>
  <c r="BA72" i="4"/>
  <c r="BA73" i="4"/>
  <c r="BA74" i="4"/>
  <c r="BA75" i="4"/>
  <c r="BA76" i="4"/>
  <c r="BA77" i="4"/>
  <c r="BA78" i="4"/>
  <c r="BA79" i="4"/>
  <c r="BA80" i="4"/>
  <c r="BA4" i="4"/>
  <c r="AQ81" i="4"/>
  <c r="AQ82" i="4"/>
  <c r="AQ83" i="4"/>
  <c r="I83" i="6"/>
  <c r="G83" i="6"/>
  <c r="E83" i="6"/>
  <c r="I82" i="6"/>
  <c r="G82" i="6"/>
  <c r="E82" i="6"/>
  <c r="I81" i="6"/>
  <c r="G81" i="6"/>
  <c r="E81" i="6"/>
  <c r="I80" i="6"/>
  <c r="G80" i="6"/>
  <c r="E80" i="6"/>
  <c r="I79" i="6"/>
  <c r="G79" i="6"/>
  <c r="E79" i="6"/>
  <c r="I78" i="6"/>
  <c r="G78" i="6"/>
  <c r="E78" i="6"/>
  <c r="I77" i="6"/>
  <c r="G77" i="6"/>
  <c r="E77" i="6"/>
  <c r="I76" i="6"/>
  <c r="G76" i="6"/>
  <c r="E76" i="6"/>
  <c r="I75" i="6"/>
  <c r="G75" i="6"/>
  <c r="E75" i="6"/>
  <c r="I74" i="6"/>
  <c r="G74" i="6"/>
  <c r="E74" i="6"/>
  <c r="I73" i="6"/>
  <c r="G73" i="6"/>
  <c r="E73" i="6"/>
  <c r="I72" i="6"/>
  <c r="G72" i="6"/>
  <c r="E72" i="6"/>
  <c r="I71" i="6"/>
  <c r="G71" i="6"/>
  <c r="E71" i="6"/>
  <c r="I70" i="6"/>
  <c r="G70" i="6"/>
  <c r="E70" i="6"/>
  <c r="I69" i="6"/>
  <c r="G69" i="6"/>
  <c r="E69" i="6"/>
  <c r="I68" i="6"/>
  <c r="G68" i="6"/>
  <c r="E68" i="6"/>
  <c r="I67" i="6"/>
  <c r="G67" i="6"/>
  <c r="E67" i="6"/>
  <c r="I66" i="6"/>
  <c r="G66" i="6"/>
  <c r="E66" i="6"/>
  <c r="I65" i="6"/>
  <c r="G65" i="6"/>
  <c r="E65" i="6"/>
  <c r="I64" i="6"/>
  <c r="G64" i="6"/>
  <c r="E64" i="6"/>
  <c r="I63" i="6"/>
  <c r="G63" i="6"/>
  <c r="E63" i="6"/>
  <c r="I62" i="6"/>
  <c r="G62" i="6"/>
  <c r="E62" i="6"/>
  <c r="I61" i="6"/>
  <c r="G61" i="6"/>
  <c r="E61" i="6"/>
  <c r="I60" i="6"/>
  <c r="G60" i="6"/>
  <c r="E60" i="6"/>
  <c r="I59" i="6"/>
  <c r="G59" i="6"/>
  <c r="E59" i="6"/>
  <c r="I58" i="6"/>
  <c r="G58" i="6"/>
  <c r="E58" i="6"/>
  <c r="I57" i="6"/>
  <c r="G57" i="6"/>
  <c r="E57" i="6"/>
  <c r="I56" i="6"/>
  <c r="G56" i="6"/>
  <c r="E56" i="6"/>
  <c r="I55" i="6"/>
  <c r="G55" i="6"/>
  <c r="E55" i="6"/>
  <c r="I54" i="6"/>
  <c r="G54" i="6"/>
  <c r="E54" i="6"/>
  <c r="I53" i="6"/>
  <c r="G53" i="6"/>
  <c r="E53" i="6"/>
  <c r="I52" i="6"/>
  <c r="G52" i="6"/>
  <c r="E52" i="6"/>
  <c r="I51" i="6"/>
  <c r="G51" i="6"/>
  <c r="E51" i="6"/>
  <c r="I50" i="6"/>
  <c r="G50" i="6"/>
  <c r="E50" i="6"/>
  <c r="I49" i="6"/>
  <c r="G49" i="6"/>
  <c r="E49" i="6"/>
  <c r="I48" i="6"/>
  <c r="G48" i="6"/>
  <c r="E48" i="6"/>
  <c r="I47" i="6"/>
  <c r="G47" i="6"/>
  <c r="E47" i="6"/>
  <c r="I46" i="6"/>
  <c r="G46" i="6"/>
  <c r="E46" i="6"/>
  <c r="I45" i="6"/>
  <c r="G45" i="6"/>
  <c r="E45" i="6"/>
  <c r="I44" i="6"/>
  <c r="G44" i="6"/>
  <c r="E44" i="6"/>
  <c r="I43" i="6"/>
  <c r="G43" i="6"/>
  <c r="E43" i="6"/>
  <c r="I42" i="6"/>
  <c r="G42" i="6"/>
  <c r="E42" i="6"/>
  <c r="I41" i="6"/>
  <c r="G41" i="6"/>
  <c r="E41" i="6"/>
  <c r="I40" i="6"/>
  <c r="G40" i="6"/>
  <c r="E40" i="6"/>
  <c r="I39" i="6"/>
  <c r="G39" i="6"/>
  <c r="E39" i="6"/>
  <c r="I38" i="6"/>
  <c r="G38" i="6"/>
  <c r="E38" i="6"/>
  <c r="I37" i="6"/>
  <c r="G37" i="6"/>
  <c r="E37" i="6"/>
  <c r="I36" i="6"/>
  <c r="G36" i="6"/>
  <c r="E36" i="6"/>
  <c r="I35" i="6"/>
  <c r="G35" i="6"/>
  <c r="E35" i="6"/>
  <c r="I34" i="6"/>
  <c r="G34" i="6"/>
  <c r="E34" i="6"/>
  <c r="I33" i="6"/>
  <c r="G33" i="6"/>
  <c r="E33" i="6"/>
  <c r="I32" i="6"/>
  <c r="G32" i="6"/>
  <c r="E32" i="6"/>
  <c r="I31" i="6"/>
  <c r="G31" i="6"/>
  <c r="E31" i="6"/>
  <c r="I30" i="6"/>
  <c r="G30" i="6"/>
  <c r="E30" i="6"/>
  <c r="I29" i="6"/>
  <c r="G29" i="6"/>
  <c r="E29" i="6"/>
  <c r="I28" i="6"/>
  <c r="G28" i="6"/>
  <c r="E28" i="6"/>
  <c r="I27" i="6"/>
  <c r="G27" i="6"/>
  <c r="E27" i="6"/>
  <c r="I26" i="6"/>
  <c r="G26" i="6"/>
  <c r="E26" i="6"/>
  <c r="I25" i="6"/>
  <c r="G25" i="6"/>
  <c r="E25" i="6"/>
  <c r="I24" i="6"/>
  <c r="G24" i="6"/>
  <c r="E24" i="6"/>
  <c r="I23" i="6"/>
  <c r="G23" i="6"/>
  <c r="E23" i="6"/>
  <c r="I22" i="6"/>
  <c r="G22" i="6"/>
  <c r="E22" i="6"/>
  <c r="I21" i="6"/>
  <c r="G21" i="6"/>
  <c r="E21" i="6"/>
  <c r="I20" i="6"/>
  <c r="G20" i="6"/>
  <c r="E20" i="6"/>
  <c r="I19" i="6"/>
  <c r="G19" i="6"/>
  <c r="E19" i="6"/>
  <c r="I18" i="6"/>
  <c r="G18" i="6"/>
  <c r="E18" i="6"/>
  <c r="I17" i="6"/>
  <c r="G17" i="6"/>
  <c r="E17" i="6"/>
  <c r="I16" i="6"/>
  <c r="G16" i="6"/>
  <c r="E16" i="6"/>
  <c r="I15" i="6"/>
  <c r="G15" i="6"/>
  <c r="E15" i="6"/>
  <c r="I14" i="6"/>
  <c r="G14" i="6"/>
  <c r="E14" i="6"/>
  <c r="I13" i="6"/>
  <c r="G13" i="6"/>
  <c r="E13" i="6"/>
  <c r="I12" i="6"/>
  <c r="G12" i="6"/>
  <c r="E12" i="6"/>
  <c r="I11" i="6"/>
  <c r="G11" i="6"/>
  <c r="E11" i="6"/>
  <c r="I10" i="6"/>
  <c r="G10" i="6"/>
  <c r="E10" i="6"/>
  <c r="I9" i="6"/>
  <c r="G9" i="6"/>
  <c r="E9" i="6"/>
  <c r="I8" i="6"/>
  <c r="G8" i="6"/>
  <c r="E8" i="6"/>
  <c r="I7" i="6"/>
  <c r="G7" i="6"/>
  <c r="E7" i="6"/>
  <c r="I6" i="6"/>
  <c r="G6" i="6"/>
  <c r="E6" i="6"/>
  <c r="I5" i="6"/>
  <c r="G5" i="6"/>
  <c r="E5" i="6"/>
  <c r="I4" i="6"/>
  <c r="G4" i="6"/>
  <c r="E4" i="6"/>
  <c r="AQ5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N81" i="4"/>
  <c r="AN82" i="4"/>
  <c r="AN83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K81" i="4"/>
  <c r="AK82" i="4"/>
  <c r="AK83" i="4"/>
  <c r="AK5" i="4"/>
  <c r="AK6" i="4"/>
  <c r="AK7" i="4"/>
  <c r="AK8" i="4"/>
  <c r="AK9" i="4"/>
  <c r="AK10" i="4"/>
  <c r="AK11" i="4"/>
  <c r="AK12" i="4"/>
  <c r="AK13" i="4"/>
  <c r="AK14" i="4"/>
  <c r="AK15" i="4"/>
  <c r="AK16" i="4"/>
  <c r="AK17" i="4"/>
  <c r="AK18" i="4"/>
  <c r="AK19" i="4"/>
  <c r="AK20" i="4"/>
  <c r="AK21" i="4"/>
  <c r="AK22" i="4"/>
  <c r="AK23" i="4"/>
  <c r="AK24" i="4"/>
  <c r="AK25" i="4"/>
  <c r="AK26" i="4"/>
  <c r="AK27" i="4"/>
  <c r="AK28" i="4"/>
  <c r="AK29" i="4"/>
  <c r="AK30" i="4"/>
  <c r="AK31" i="4"/>
  <c r="AK32" i="4"/>
  <c r="AK33" i="4"/>
  <c r="AK34" i="4"/>
  <c r="AK35" i="4"/>
  <c r="AK36" i="4"/>
  <c r="AK37" i="4"/>
  <c r="AK38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AQ4" i="4"/>
  <c r="AN4" i="4"/>
  <c r="AK4" i="4"/>
  <c r="R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I4" i="4"/>
  <c r="G4" i="4"/>
  <c r="E4" i="4"/>
  <c r="E114" i="6" l="1"/>
  <c r="BA114" i="4"/>
  <c r="E114" i="4"/>
  <c r="R114" i="4"/>
  <c r="AO107" i="4"/>
  <c r="AO108" i="4"/>
  <c r="AO109" i="4"/>
  <c r="AH114" i="4"/>
  <c r="AI110" i="4"/>
  <c r="AI112" i="4"/>
  <c r="AI113" i="4"/>
  <c r="AI111" i="4"/>
  <c r="AU111" i="4"/>
  <c r="AU112" i="4"/>
  <c r="AU113" i="4"/>
  <c r="AU110" i="4"/>
  <c r="AL110" i="4"/>
  <c r="AL111" i="4"/>
  <c r="AL112" i="4"/>
  <c r="AL113" i="4"/>
  <c r="AL107" i="4"/>
  <c r="AL108" i="4"/>
  <c r="AL109" i="4"/>
  <c r="AO111" i="4"/>
  <c r="AO112" i="4"/>
  <c r="AO113" i="4"/>
  <c r="AO110" i="4"/>
  <c r="AR110" i="4"/>
  <c r="AR111" i="4"/>
  <c r="AR112" i="4"/>
  <c r="AR113" i="4"/>
  <c r="AI107" i="4"/>
  <c r="AI108" i="4"/>
  <c r="AI109" i="4"/>
  <c r="AU107" i="4"/>
  <c r="AU108" i="4"/>
  <c r="AU109" i="4"/>
  <c r="AR107" i="4"/>
  <c r="AR108" i="4"/>
  <c r="AR109" i="4"/>
  <c r="G114" i="6"/>
  <c r="I114" i="6"/>
  <c r="AT114" i="4"/>
  <c r="AK114" i="4"/>
  <c r="I114" i="4"/>
  <c r="AN114" i="4"/>
  <c r="AQ114" i="4"/>
  <c r="AK89" i="4"/>
  <c r="BC114" i="4"/>
  <c r="BE114" i="4"/>
  <c r="G114" i="4"/>
  <c r="AH110" i="4"/>
  <c r="AT110" i="4"/>
  <c r="AT104" i="4"/>
  <c r="AT107" i="4"/>
  <c r="AT89" i="4"/>
  <c r="AT91" i="4"/>
  <c r="AT94" i="4"/>
  <c r="AT98" i="4"/>
  <c r="AT103" i="4"/>
  <c r="AT105" i="4"/>
  <c r="AT97" i="4"/>
  <c r="AT109" i="4"/>
  <c r="AT113" i="4"/>
  <c r="AT106" i="4"/>
  <c r="AT90" i="4"/>
  <c r="AT99" i="4"/>
  <c r="AT92" i="4"/>
  <c r="AT100" i="4"/>
  <c r="AT108" i="4"/>
  <c r="AT93" i="4"/>
  <c r="AT101" i="4"/>
  <c r="AT86" i="4"/>
  <c r="AT102" i="4"/>
  <c r="AT87" i="4"/>
  <c r="AT95" i="4"/>
  <c r="AT111" i="4"/>
  <c r="AT88" i="4"/>
  <c r="AT96" i="4"/>
  <c r="AT112" i="4"/>
  <c r="I112" i="6"/>
  <c r="AQ95" i="4"/>
  <c r="BA103" i="4"/>
  <c r="BA89" i="4"/>
  <c r="BC109" i="4"/>
  <c r="BE107" i="4"/>
  <c r="AK107" i="4"/>
  <c r="AK110" i="4"/>
  <c r="AK108" i="4"/>
  <c r="AK106" i="4"/>
  <c r="AK100" i="4"/>
  <c r="AK94" i="4"/>
  <c r="AN104" i="4"/>
  <c r="AN96" i="4"/>
  <c r="AN88" i="4"/>
  <c r="AQ108" i="4"/>
  <c r="AQ103" i="4"/>
  <c r="AQ96" i="4"/>
  <c r="AQ90" i="4"/>
  <c r="AQ88" i="4"/>
  <c r="BA109" i="4"/>
  <c r="BA106" i="4"/>
  <c r="BA98" i="4"/>
  <c r="BA97" i="4"/>
  <c r="BA90" i="4"/>
  <c r="BC88" i="4"/>
  <c r="BC91" i="4"/>
  <c r="BC94" i="4"/>
  <c r="BC96" i="4"/>
  <c r="BC101" i="4"/>
  <c r="AH113" i="4"/>
  <c r="AH91" i="4"/>
  <c r="AH93" i="4"/>
  <c r="AH96" i="4"/>
  <c r="AH98" i="4"/>
  <c r="AH106" i="4"/>
  <c r="AN95" i="4"/>
  <c r="AQ94" i="4"/>
  <c r="AN94" i="4"/>
  <c r="AN87" i="4"/>
  <c r="AK109" i="4"/>
  <c r="AK101" i="4"/>
  <c r="AN105" i="4"/>
  <c r="AN103" i="4"/>
  <c r="AN97" i="4"/>
  <c r="AN91" i="4"/>
  <c r="AQ97" i="4"/>
  <c r="BA99" i="4"/>
  <c r="BA91" i="4"/>
  <c r="AH95" i="4"/>
  <c r="AH107" i="4"/>
  <c r="AK97" i="4"/>
  <c r="BA113" i="4"/>
  <c r="AH94" i="4"/>
  <c r="AQ87" i="4"/>
  <c r="AK103" i="4"/>
  <c r="AK91" i="4"/>
  <c r="AN106" i="4"/>
  <c r="AN98" i="4"/>
  <c r="AQ99" i="4"/>
  <c r="BA105" i="4"/>
  <c r="BA100" i="4"/>
  <c r="BA92" i="4"/>
  <c r="BC93" i="4"/>
  <c r="BC104" i="4"/>
  <c r="AK99" i="4"/>
  <c r="AH103" i="4"/>
  <c r="BC100" i="4"/>
  <c r="AK95" i="4"/>
  <c r="AN99" i="4"/>
  <c r="BA101" i="4"/>
  <c r="AH111" i="4"/>
  <c r="AH100" i="4"/>
  <c r="G108" i="6"/>
  <c r="G110" i="6"/>
  <c r="G113" i="6"/>
  <c r="G112" i="6"/>
  <c r="G111" i="6"/>
  <c r="E111" i="6"/>
  <c r="G109" i="6"/>
  <c r="E113" i="6"/>
  <c r="BC102" i="4"/>
  <c r="AK92" i="4"/>
  <c r="AH88" i="4"/>
  <c r="AH104" i="4"/>
  <c r="BC86" i="4"/>
  <c r="AQ113" i="4"/>
  <c r="AH89" i="4"/>
  <c r="AK93" i="4"/>
  <c r="AN89" i="4"/>
  <c r="AQ89" i="4"/>
  <c r="BA107" i="4"/>
  <c r="BC95" i="4"/>
  <c r="AN90" i="4"/>
  <c r="AQ98" i="4"/>
  <c r="AH99" i="4"/>
  <c r="AK111" i="4"/>
  <c r="AN110" i="4"/>
  <c r="BA93" i="4"/>
  <c r="BC89" i="4"/>
  <c r="BC105" i="4"/>
  <c r="BC113" i="4"/>
  <c r="AQ109" i="4"/>
  <c r="AH92" i="4"/>
  <c r="AH108" i="4"/>
  <c r="AK88" i="4"/>
  <c r="AK96" i="4"/>
  <c r="AK104" i="4"/>
  <c r="AK112" i="4"/>
  <c r="AN92" i="4"/>
  <c r="AN100" i="4"/>
  <c r="AN111" i="4"/>
  <c r="AQ92" i="4"/>
  <c r="AQ100" i="4"/>
  <c r="BA86" i="4"/>
  <c r="BA94" i="4"/>
  <c r="BA102" i="4"/>
  <c r="BA110" i="4"/>
  <c r="BC90" i="4"/>
  <c r="BC98" i="4"/>
  <c r="BC106" i="4"/>
  <c r="AH105" i="4"/>
  <c r="BC87" i="4"/>
  <c r="BC103" i="4"/>
  <c r="BC112" i="4"/>
  <c r="AK87" i="4"/>
  <c r="AQ91" i="4"/>
  <c r="BC97" i="4"/>
  <c r="AN109" i="4"/>
  <c r="AH101" i="4"/>
  <c r="AH109" i="4"/>
  <c r="AK105" i="4"/>
  <c r="AK113" i="4"/>
  <c r="AN93" i="4"/>
  <c r="AN101" i="4"/>
  <c r="AN112" i="4"/>
  <c r="AQ93" i="4"/>
  <c r="AQ101" i="4"/>
  <c r="BA87" i="4"/>
  <c r="BA95" i="4"/>
  <c r="BA111" i="4"/>
  <c r="BC99" i="4"/>
  <c r="BC107" i="4"/>
  <c r="AH112" i="4"/>
  <c r="AH97" i="4"/>
  <c r="BC111" i="4"/>
  <c r="AH90" i="4"/>
  <c r="AK86" i="4"/>
  <c r="AK102" i="4"/>
  <c r="BA108" i="4"/>
  <c r="AQ106" i="4"/>
  <c r="AH86" i="4"/>
  <c r="AH102" i="4"/>
  <c r="AK90" i="4"/>
  <c r="AK98" i="4"/>
  <c r="AN86" i="4"/>
  <c r="AN102" i="4"/>
  <c r="AQ86" i="4"/>
  <c r="AQ102" i="4"/>
  <c r="BA88" i="4"/>
  <c r="BA96" i="4"/>
  <c r="BA104" i="4"/>
  <c r="BA112" i="4"/>
  <c r="BC92" i="4"/>
  <c r="BC108" i="4"/>
  <c r="BC110" i="4"/>
  <c r="AQ107" i="4"/>
  <c r="AH87" i="4"/>
  <c r="AN113" i="4"/>
  <c r="AQ110" i="4"/>
  <c r="AN107" i="4"/>
  <c r="AQ111" i="4"/>
  <c r="AN108" i="4"/>
  <c r="AQ104" i="4"/>
  <c r="AQ112" i="4"/>
  <c r="AQ105" i="4"/>
  <c r="BE88" i="4"/>
  <c r="BE98" i="4"/>
  <c r="BE90" i="4"/>
  <c r="BE103" i="4"/>
  <c r="BE89" i="4"/>
  <c r="BE100" i="4"/>
  <c r="BE94" i="4"/>
  <c r="BE106" i="4"/>
  <c r="BE92" i="4"/>
  <c r="BE105" i="4"/>
  <c r="BE109" i="4"/>
  <c r="BE97" i="4"/>
  <c r="BE99" i="4"/>
  <c r="BE91" i="4"/>
  <c r="BE108" i="4"/>
  <c r="BE101" i="4"/>
  <c r="BE93" i="4"/>
  <c r="BE102" i="4"/>
  <c r="BE86" i="4"/>
  <c r="BE95" i="4"/>
  <c r="BE87" i="4"/>
  <c r="BE104" i="4"/>
  <c r="BE96" i="4"/>
  <c r="G101" i="4"/>
  <c r="G90" i="4"/>
  <c r="E104" i="4"/>
  <c r="E101" i="4"/>
  <c r="E96" i="4"/>
  <c r="E90" i="4"/>
  <c r="E113" i="4"/>
  <c r="G107" i="4"/>
  <c r="G99" i="4"/>
  <c r="G91" i="4"/>
  <c r="G111" i="4"/>
  <c r="I102" i="4"/>
  <c r="I99" i="4"/>
  <c r="I94" i="4"/>
  <c r="I86" i="4"/>
  <c r="R86" i="4"/>
  <c r="R107" i="4"/>
  <c r="R105" i="4"/>
  <c r="R97" i="4"/>
  <c r="R89" i="4"/>
  <c r="E87" i="4"/>
  <c r="G98" i="4"/>
  <c r="I107" i="4"/>
  <c r="I96" i="4"/>
  <c r="R104" i="4"/>
  <c r="R94" i="4"/>
  <c r="BE110" i="4"/>
  <c r="G112" i="4"/>
  <c r="I110" i="4"/>
  <c r="G109" i="4"/>
  <c r="G96" i="4"/>
  <c r="E98" i="4"/>
  <c r="E109" i="4"/>
  <c r="E95" i="4"/>
  <c r="I104" i="4"/>
  <c r="I93" i="4"/>
  <c r="R102" i="4"/>
  <c r="R91" i="4"/>
  <c r="G104" i="4"/>
  <c r="G93" i="4"/>
  <c r="E106" i="4"/>
  <c r="E93" i="4"/>
  <c r="I101" i="4"/>
  <c r="I91" i="4"/>
  <c r="R99" i="4"/>
  <c r="E88" i="4"/>
  <c r="R108" i="4"/>
  <c r="E107" i="4"/>
  <c r="I105" i="4"/>
  <c r="G102" i="4"/>
  <c r="R100" i="4"/>
  <c r="E99" i="4"/>
  <c r="I97" i="4"/>
  <c r="G94" i="4"/>
  <c r="R92" i="4"/>
  <c r="E91" i="4"/>
  <c r="I89" i="4"/>
  <c r="G86" i="4"/>
  <c r="R113" i="4"/>
  <c r="E112" i="4"/>
  <c r="G110" i="4"/>
  <c r="I108" i="4"/>
  <c r="G105" i="4"/>
  <c r="R103" i="4"/>
  <c r="E102" i="4"/>
  <c r="I100" i="4"/>
  <c r="G97" i="4"/>
  <c r="R95" i="4"/>
  <c r="E94" i="4"/>
  <c r="I92" i="4"/>
  <c r="G89" i="4"/>
  <c r="R87" i="4"/>
  <c r="E86" i="4"/>
  <c r="R112" i="4"/>
  <c r="E111" i="4"/>
  <c r="G108" i="4"/>
  <c r="R106" i="4"/>
  <c r="E105" i="4"/>
  <c r="I103" i="4"/>
  <c r="G100" i="4"/>
  <c r="R98" i="4"/>
  <c r="E97" i="4"/>
  <c r="I95" i="4"/>
  <c r="G92" i="4"/>
  <c r="R90" i="4"/>
  <c r="E89" i="4"/>
  <c r="I87" i="4"/>
  <c r="R111" i="4"/>
  <c r="E110" i="4"/>
  <c r="R109" i="4"/>
  <c r="E108" i="4"/>
  <c r="I106" i="4"/>
  <c r="G103" i="4"/>
  <c r="R101" i="4"/>
  <c r="E100" i="4"/>
  <c r="I98" i="4"/>
  <c r="G95" i="4"/>
  <c r="R93" i="4"/>
  <c r="E92" i="4"/>
  <c r="I90" i="4"/>
  <c r="G87" i="4"/>
  <c r="I113" i="4"/>
  <c r="R110" i="4"/>
  <c r="BE113" i="4"/>
  <c r="I109" i="4"/>
  <c r="G106" i="4"/>
  <c r="E103" i="4"/>
  <c r="R96" i="4"/>
  <c r="R88" i="4"/>
  <c r="I112" i="4"/>
  <c r="BE112" i="4"/>
  <c r="I88" i="4"/>
  <c r="G113" i="4"/>
  <c r="I111" i="4"/>
  <c r="BE111" i="4"/>
  <c r="G88" i="4"/>
  <c r="E110" i="6"/>
  <c r="I111" i="6"/>
  <c r="E112" i="6"/>
  <c r="I113" i="6"/>
  <c r="E99" i="6"/>
  <c r="I110" i="6"/>
  <c r="I104" i="6"/>
  <c r="G89" i="6"/>
  <c r="E86" i="6"/>
  <c r="E109" i="6"/>
  <c r="G87" i="6"/>
  <c r="E100" i="6"/>
  <c r="G103" i="6"/>
  <c r="E96" i="6"/>
  <c r="G100" i="6"/>
  <c r="I102" i="6"/>
  <c r="G95" i="6"/>
  <c r="I96" i="6"/>
  <c r="I100" i="6"/>
  <c r="E107" i="6"/>
  <c r="E94" i="6"/>
  <c r="G94" i="6"/>
  <c r="I87" i="6"/>
  <c r="G88" i="6"/>
  <c r="E89" i="6"/>
  <c r="I94" i="6"/>
  <c r="E97" i="6"/>
  <c r="G96" i="6"/>
  <c r="I95" i="6"/>
  <c r="I103" i="6"/>
  <c r="E104" i="6"/>
  <c r="G104" i="6"/>
  <c r="I109" i="6"/>
  <c r="G106" i="6"/>
  <c r="E88" i="6"/>
  <c r="I91" i="6"/>
  <c r="E103" i="6"/>
  <c r="I106" i="6"/>
  <c r="E98" i="6"/>
  <c r="G105" i="6"/>
  <c r="E106" i="6"/>
  <c r="I89" i="6"/>
  <c r="G90" i="6"/>
  <c r="E91" i="6"/>
  <c r="I97" i="6"/>
  <c r="G98" i="6"/>
  <c r="I105" i="6"/>
  <c r="I88" i="6"/>
  <c r="I90" i="6"/>
  <c r="G91" i="6"/>
  <c r="E92" i="6"/>
  <c r="I98" i="6"/>
  <c r="G99" i="6"/>
  <c r="G107" i="6"/>
  <c r="E108" i="6"/>
  <c r="E90" i="6"/>
  <c r="G97" i="6"/>
  <c r="G92" i="6"/>
  <c r="E93" i="6"/>
  <c r="I99" i="6"/>
  <c r="E101" i="6"/>
  <c r="I107" i="6"/>
  <c r="I92" i="6"/>
  <c r="G93" i="6"/>
  <c r="G101" i="6"/>
  <c r="E102" i="6"/>
  <c r="I108" i="6"/>
  <c r="E105" i="6"/>
  <c r="G86" i="6"/>
  <c r="E87" i="6"/>
  <c r="I93" i="6"/>
  <c r="E95" i="6"/>
  <c r="I101" i="6"/>
  <c r="G102" i="6"/>
  <c r="I86" i="6"/>
</calcChain>
</file>

<file path=xl/sharedStrings.xml><?xml version="1.0" encoding="utf-8"?>
<sst xmlns="http://schemas.openxmlformats.org/spreadsheetml/2006/main" count="546" uniqueCount="261">
  <si>
    <t>NAME</t>
  </si>
  <si>
    <t>UB</t>
  </si>
  <si>
    <t>15x15</t>
  </si>
  <si>
    <t>INSA</t>
  </si>
  <si>
    <t>SPT</t>
  </si>
  <si>
    <t>MOR</t>
  </si>
  <si>
    <t>Shape</t>
  </si>
  <si>
    <t>MS</t>
  </si>
  <si>
    <t>GAP</t>
  </si>
  <si>
    <t>avg</t>
  </si>
  <si>
    <t>std</t>
  </si>
  <si>
    <t>max</t>
  </si>
  <si>
    <t>Tot avg</t>
  </si>
  <si>
    <t>ta01</t>
  </si>
  <si>
    <t>ta02</t>
  </si>
  <si>
    <t>ta03</t>
  </si>
  <si>
    <t>ta04</t>
  </si>
  <si>
    <t>ta05</t>
  </si>
  <si>
    <t>ta06</t>
  </si>
  <si>
    <t>ta07</t>
  </si>
  <si>
    <t>ta08</t>
  </si>
  <si>
    <t>ta09</t>
  </si>
  <si>
    <t>ta10</t>
  </si>
  <si>
    <t>20x15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</si>
  <si>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</si>
  <si>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</si>
  <si>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</si>
  <si>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</si>
  <si>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</si>
  <si>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</si>
  <si>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</si>
  <si>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</si>
  <si>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</si>
  <si>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</si>
  <si>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20x20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</si>
  <si>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</si>
  <si>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</si>
  <si>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</si>
  <si>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</si>
  <si>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</si>
  <si>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</si>
  <si>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</si>
  <si>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</si>
  <si>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</si>
  <si>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ta30</t>
  </si>
  <si>
    <t>30x15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</si>
  <si>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</si>
  <si>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</si>
  <si>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</si>
  <si>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</si>
  <si>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</si>
  <si>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</si>
  <si>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</si>
  <si>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</si>
  <si>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</si>
  <si>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ta40</t>
  </si>
  <si>
    <t>30x20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</si>
  <si>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</si>
  <si>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</si>
  <si>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</si>
  <si>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</si>
  <si>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</si>
  <si>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</si>
  <si>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</si>
  <si>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</si>
  <si>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</si>
  <si>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ta50</t>
  </si>
  <si>
    <t>50x15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</si>
  <si>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</si>
  <si>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</si>
  <si>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</si>
  <si>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</si>
  <si>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</si>
  <si>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</si>
  <si>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</si>
  <si>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</si>
  <si>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</si>
  <si>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ta60</t>
  </si>
  <si>
    <t>50x20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</si>
  <si>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</si>
  <si>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</si>
  <si>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</si>
  <si>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</si>
  <si>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</si>
  <si>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</si>
  <si>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</si>
  <si>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</si>
  <si>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</si>
  <si>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ta70</t>
  </si>
  <si>
    <t>100x20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</si>
  <si>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</si>
  <si>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</si>
  <si>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</si>
  <si>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</si>
  <si>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</si>
  <si>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</si>
  <si>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</si>
  <si>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</si>
  <si>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</si>
  <si>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ta80</t>
  </si>
  <si>
    <t>dmu1</t>
  </si>
  <si>
    <t>dmu2</t>
  </si>
  <si>
    <t>dmu3</t>
  </si>
  <si>
    <t>dmu4</t>
  </si>
  <si>
    <t>dmu5</t>
  </si>
  <si>
    <t>dmu41</t>
  </si>
  <si>
    <t>dmu42</t>
  </si>
  <si>
    <t>dmu43</t>
  </si>
  <si>
    <t>dmu44</t>
  </si>
  <si>
    <t>dmu45</t>
  </si>
  <si>
    <t>dmu6</t>
  </si>
  <si>
    <t>dmu7</t>
  </si>
  <si>
    <t>dmu8</t>
  </si>
  <si>
    <t>dmu9</t>
  </si>
  <si>
    <t>dmu10</t>
  </si>
  <si>
    <t>dmu46</t>
  </si>
  <si>
    <t>dmu47</t>
  </si>
  <si>
    <t>dmu48</t>
  </si>
  <si>
    <t>dmu49</t>
  </si>
  <si>
    <t>dmu50</t>
  </si>
  <si>
    <t>dmu11</t>
  </si>
  <si>
    <t>dmu12</t>
  </si>
  <si>
    <t>dmu13</t>
  </si>
  <si>
    <t>dmu14</t>
  </si>
  <si>
    <t>dmu15</t>
  </si>
  <si>
    <t>dmu51</t>
  </si>
  <si>
    <t>dmu52</t>
  </si>
  <si>
    <t>dmu53</t>
  </si>
  <si>
    <t>dmu54</t>
  </si>
  <si>
    <t>dmu55</t>
  </si>
  <si>
    <t>dmu16</t>
  </si>
  <si>
    <t>dmu17</t>
  </si>
  <si>
    <t>dmu18</t>
  </si>
  <si>
    <t>dmu19</t>
  </si>
  <si>
    <t>dmu20</t>
  </si>
  <si>
    <t>dmu56</t>
  </si>
  <si>
    <t>dmu57</t>
  </si>
  <si>
    <t>dmu58</t>
  </si>
  <si>
    <t>dmu59</t>
  </si>
  <si>
    <t>dmu60</t>
  </si>
  <si>
    <t>dmu21</t>
  </si>
  <si>
    <t>dmu22</t>
  </si>
  <si>
    <t>dmu23</t>
  </si>
  <si>
    <t>dmu24</t>
  </si>
  <si>
    <t>dmu25</t>
  </si>
  <si>
    <t>dmu61</t>
  </si>
  <si>
    <t>dmu62</t>
  </si>
  <si>
    <t>dmu63</t>
  </si>
  <si>
    <t>dmu64</t>
  </si>
  <si>
    <t>dmu65</t>
  </si>
  <si>
    <t>dmu26</t>
  </si>
  <si>
    <t>dmu27</t>
  </si>
  <si>
    <t>dmu28</t>
  </si>
  <si>
    <t>dmu29</t>
  </si>
  <si>
    <t>dmu30</t>
  </si>
  <si>
    <t>dmu66</t>
  </si>
  <si>
    <t>dmu67</t>
  </si>
  <si>
    <t>dmu68</t>
  </si>
  <si>
    <t>dmu69</t>
  </si>
  <si>
    <t>dmu70</t>
  </si>
  <si>
    <t>dmu31</t>
  </si>
  <si>
    <t>dmu32</t>
  </si>
  <si>
    <t>dmu33</t>
  </si>
  <si>
    <t>dmu34</t>
  </si>
  <si>
    <t>dmu35</t>
  </si>
  <si>
    <t>dmu71</t>
  </si>
  <si>
    <t>dmu72</t>
  </si>
  <si>
    <t>dmu73</t>
  </si>
  <si>
    <t>dmu74</t>
  </si>
  <si>
    <t>dmu75</t>
  </si>
  <si>
    <t>dmu36</t>
  </si>
  <si>
    <t>dmu37</t>
  </si>
  <si>
    <t>dmu38</t>
  </si>
  <si>
    <t>dmu39</t>
  </si>
  <si>
    <t>dmu40</t>
  </si>
  <si>
    <t>dmu76</t>
  </si>
  <si>
    <t>dmu77</t>
  </si>
  <si>
    <t>dmu78</t>
  </si>
  <si>
    <t>dmu79</t>
  </si>
  <si>
    <t>dmu80</t>
  </si>
  <si>
    <t>Tot Max</t>
  </si>
  <si>
    <t>40x20</t>
  </si>
  <si>
    <t>40x15</t>
  </si>
  <si>
    <t>Tot Min</t>
  </si>
  <si>
    <t>Tot Std</t>
  </si>
  <si>
    <t>MWR</t>
  </si>
  <si>
    <t>L2D</t>
  </si>
  <si>
    <t>beta = 32</t>
  </si>
  <si>
    <t>beta = 64</t>
  </si>
  <si>
    <t>beta = 128</t>
  </si>
  <si>
    <t>beta = 256</t>
  </si>
  <si>
    <t>beta = 512</t>
  </si>
  <si>
    <t>Time</t>
  </si>
  <si>
    <t>SLPN different training beta (test with beta = 512)</t>
  </si>
  <si>
    <t>Self-Labeling Pointer Network (trained with beta = 256)</t>
  </si>
  <si>
    <t>beta = 1024</t>
  </si>
  <si>
    <t>Greedy</t>
  </si>
  <si>
    <t>Tot Sum</t>
  </si>
  <si>
    <t>L2D (GREDY)</t>
  </si>
  <si>
    <t>L2D (BETA = 128)</t>
  </si>
  <si>
    <t>GUROBI</t>
  </si>
  <si>
    <t>MIP</t>
  </si>
  <si>
    <t>SBH</t>
  </si>
  <si>
    <t>CP-Sat</t>
  </si>
  <si>
    <t>SBH (ADAMS)</t>
  </si>
  <si>
    <t>SBH (OURS)</t>
  </si>
  <si>
    <t>Greedy (BETA=1)</t>
  </si>
  <si>
    <t>Beta=128</t>
  </si>
  <si>
    <t>Beta=512</t>
  </si>
  <si>
    <t>10x5</t>
  </si>
  <si>
    <t>la01</t>
  </si>
  <si>
    <t>la02</t>
  </si>
  <si>
    <t>la03</t>
  </si>
  <si>
    <t>la04</t>
  </si>
  <si>
    <t>la05</t>
  </si>
  <si>
    <t>15x5</t>
  </si>
  <si>
    <t>la06</t>
  </si>
  <si>
    <t>la07</t>
  </si>
  <si>
    <t>la08</t>
  </si>
  <si>
    <t>la09</t>
  </si>
  <si>
    <t>la10</t>
  </si>
  <si>
    <t>20x5</t>
  </si>
  <si>
    <t>la11</t>
  </si>
  <si>
    <t>la12</t>
  </si>
  <si>
    <t>la13</t>
  </si>
  <si>
    <t>la14</t>
  </si>
  <si>
    <t>la15</t>
  </si>
  <si>
    <t>10x10</t>
  </si>
  <si>
    <t>la16</t>
  </si>
  <si>
    <t>la17</t>
  </si>
  <si>
    <t>la18</t>
  </si>
  <si>
    <t>la19</t>
  </si>
  <si>
    <t>la20</t>
  </si>
  <si>
    <t>15x10</t>
  </si>
  <si>
    <t>la21</t>
  </si>
  <si>
    <t>la22</t>
  </si>
  <si>
    <t>la23</t>
  </si>
  <si>
    <t>la24</t>
  </si>
  <si>
    <t>la25</t>
  </si>
  <si>
    <t>20x10</t>
  </si>
  <si>
    <t>la26</t>
  </si>
  <si>
    <t>la27</t>
  </si>
  <si>
    <t>la28</t>
  </si>
  <si>
    <t>la29</t>
  </si>
  <si>
    <t>la30</t>
  </si>
  <si>
    <t>30x10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</si>
  <si>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</si>
  <si>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</si>
  <si>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</si>
  <si>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</si>
  <si>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</si>
  <si>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</si>
  <si>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</si>
  <si>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</si>
  <si>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</si>
  <si>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</si>
  <si>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GREEDY PDRs</t>
  </si>
  <si>
    <t>RANDOM PDRs (BETA = 128)</t>
  </si>
  <si>
    <t>Tot SUM</t>
  </si>
  <si>
    <t>Self-Labeling (trained with beta = 256)</t>
  </si>
  <si>
    <t>UB 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</si>
</sst>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/>
    <xf numFmtId="10" fontId="3" fillId="0" borderId="12" xfId="1" applyNumberFormat="1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6" fillId="0" borderId="0" xfId="0" applyFont="1"/>
    <xf numFmtId="1" fontId="0" fillId="0" borderId="0" xfId="0" applyNumberFormat="1"/>
    <xf numFmtId="1" fontId="3" fillId="0" borderId="0" xfId="0" applyNumberFormat="1" applyFont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2" fontId="3" fillId="0" borderId="0" xfId="0" applyNumberFormat="1" applyFont="1"/>
    <xf numFmtId="164" fontId="3" fillId="0" borderId="0" xfId="0" applyNumberFormat="1" applyFont="1"/>
    <xf numFmtId="0" fontId="0" fillId="4" borderId="10" xfId="0" applyFill="1" applyBorder="1"/>
    <xf numFmtId="0" fontId="0" fillId="4" borderId="4" xfId="0" applyFill="1" applyBorder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6" xfId="0" applyFont="1" applyBorder="1"/>
    <xf numFmtId="0" fontId="6" fillId="0" borderId="0" xfId="0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10" fontId="6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6" fillId="4" borderId="9" xfId="0" applyFont="1" applyFill="1" applyBorder="1"/>
    <xf numFmtId="0" fontId="6" fillId="4" borderId="3" xfId="0" applyFont="1" applyFill="1" applyBorder="1"/>
    <xf numFmtId="0" fontId="4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0" fontId="3" fillId="5" borderId="0" xfId="1" applyNumberFormat="1" applyFont="1" applyFill="1" applyAlignment="1">
      <alignment horizontal="center" vertical="center"/>
    </xf>
    <xf numFmtId="2" fontId="3" fillId="5" borderId="0" xfId="1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0" fontId="3" fillId="5" borderId="12" xfId="1" applyNumberFormat="1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10" fontId="3" fillId="5" borderId="24" xfId="1" applyNumberFormat="1" applyFont="1" applyFill="1" applyBorder="1" applyAlignment="1">
      <alignment horizontal="center" vertical="center"/>
    </xf>
    <xf numFmtId="2" fontId="3" fillId="5" borderId="24" xfId="1" applyNumberFormat="1" applyFont="1" applyFill="1" applyBorder="1" applyAlignment="1">
      <alignment horizontal="center" vertical="center"/>
    </xf>
    <xf numFmtId="1" fontId="3" fillId="5" borderId="24" xfId="0" applyNumberFormat="1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2" fontId="3" fillId="5" borderId="24" xfId="0" applyNumberFormat="1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0" fontId="3" fillId="0" borderId="24" xfId="1" applyNumberFormat="1" applyFont="1" applyBorder="1" applyAlignment="1">
      <alignment horizontal="center" vertical="center"/>
    </xf>
    <xf numFmtId="2" fontId="3" fillId="0" borderId="24" xfId="1" applyNumberFormat="1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2" fontId="3" fillId="0" borderId="24" xfId="0" applyNumberFormat="1" applyFont="1" applyBorder="1" applyAlignment="1">
      <alignment horizontal="center" vertical="center"/>
    </xf>
    <xf numFmtId="0" fontId="3" fillId="5" borderId="0" xfId="1" applyNumberFormat="1" applyFont="1" applyFill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" fontId="3" fillId="5" borderId="0" xfId="1" applyNumberFormat="1" applyFont="1" applyFill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0" fontId="7" fillId="0" borderId="0" xfId="0" applyFont="1"/>
    <xf numFmtId="0" fontId="6" fillId="3" borderId="2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3" fillId="5" borderId="24" xfId="1" applyNumberFormat="1" applyFont="1" applyFill="1" applyBorder="1" applyAlignment="1">
      <alignment horizontal="center" vertical="center"/>
    </xf>
    <xf numFmtId="0" fontId="3" fillId="0" borderId="24" xfId="1" applyNumberFormat="1" applyFont="1" applyBorder="1" applyAlignment="1">
      <alignment horizontal="center" vertical="center"/>
    </xf>
    <xf numFmtId="1" fontId="3" fillId="5" borderId="24" xfId="1" applyNumberFormat="1" applyFont="1" applyFill="1" applyBorder="1" applyAlignment="1">
      <alignment horizontal="center" vertical="center"/>
    </xf>
    <xf numFmtId="1" fontId="3" fillId="0" borderId="24" xfId="1" applyNumberFormat="1" applyFont="1" applyBorder="1" applyAlignment="1">
      <alignment horizontal="center" vertical="center"/>
    </xf>
    <xf numFmtId="10" fontId="3" fillId="0" borderId="24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0" borderId="12" xfId="0" applyFont="1" applyBorder="1"/>
    <xf numFmtId="0" fontId="2" fillId="5" borderId="1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10" fontId="3" fillId="5" borderId="20" xfId="1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0" fontId="3" fillId="0" borderId="20" xfId="1" applyNumberFormat="1" applyFont="1" applyBorder="1" applyAlignment="1">
      <alignment horizontal="center" vertical="center"/>
    </xf>
    <xf numFmtId="1" fontId="3" fillId="5" borderId="12" xfId="0" applyNumberFormat="1" applyFont="1" applyFill="1" applyBorder="1" applyAlignment="1">
      <alignment horizontal="center" vertical="center"/>
    </xf>
    <xf numFmtId="1" fontId="3" fillId="5" borderId="20" xfId="0" applyNumberFormat="1" applyFont="1" applyFill="1" applyBorder="1" applyAlignment="1">
      <alignment horizontal="center" vertical="center"/>
    </xf>
    <xf numFmtId="1" fontId="3" fillId="0" borderId="20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6" fillId="0" borderId="11" xfId="0" applyNumberFormat="1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" fontId="4" fillId="3" borderId="3" xfId="0" applyNumberFormat="1" applyFont="1" applyFill="1" applyBorder="1" applyAlignment="1">
      <alignment horizontal="center" vertical="center"/>
    </xf>
    <xf numFmtId="2" fontId="6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99CDC"/>
      <color rgb="FF8460A0"/>
      <color rgb="FF6F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99BC6-472C-814D-B850-7286E1FD462C}">
  <dimension ref="A1:AK92"/>
  <sheetViews>
    <sheetView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AE1" sqref="AE1:AE1048576"/>
    </sheetView>
  </sheetViews>
  <sheetFormatPr baseColWidth="10" defaultRowHeight="21" x14ac:dyDescent="0.25"/>
  <cols>
    <col min="1" max="2" width="12.83203125" style="34" customWidth="1"/>
    <col min="3" max="3" width="12.83203125" style="35" customWidth="1"/>
    <col min="4" max="15" width="10.83203125" style="17"/>
    <col min="16" max="16" width="2.83203125" style="121" customWidth="1"/>
    <col min="17" max="30" width="10.83203125" style="17"/>
    <col min="31" max="31" width="2.83203125" style="152" customWidth="1"/>
    <col min="32" max="32" width="10.83203125" style="106"/>
    <col min="33" max="33" width="10.83203125" style="34"/>
    <col min="34" max="34" width="10.83203125" style="106"/>
    <col min="35" max="35" width="10.83203125" style="34"/>
    <col min="36" max="36" width="10.83203125" style="106"/>
    <col min="37" max="16384" width="10.83203125" style="34"/>
  </cols>
  <sheetData>
    <row r="1" spans="1:37" s="17" customFormat="1" x14ac:dyDescent="0.25">
      <c r="A1" s="118" t="s">
        <v>6</v>
      </c>
      <c r="B1" s="118" t="s">
        <v>0</v>
      </c>
      <c r="C1" s="118" t="s">
        <v>260</v>
      </c>
      <c r="D1" s="118" t="s">
        <v>256</v>
      </c>
      <c r="E1" s="118"/>
      <c r="F1" s="118"/>
      <c r="G1" s="118"/>
      <c r="H1" s="118"/>
      <c r="I1" s="118"/>
      <c r="J1" s="118" t="s">
        <v>257</v>
      </c>
      <c r="K1" s="118"/>
      <c r="L1" s="118"/>
      <c r="M1" s="118"/>
      <c r="N1" s="126"/>
      <c r="O1" s="126"/>
      <c r="P1" s="150"/>
      <c r="Q1" s="115" t="s">
        <v>3</v>
      </c>
      <c r="R1" s="115"/>
      <c r="S1" s="115" t="s">
        <v>204</v>
      </c>
      <c r="T1" s="115"/>
      <c r="U1" s="115" t="s">
        <v>205</v>
      </c>
      <c r="V1" s="115"/>
      <c r="W1" s="115" t="s">
        <v>186</v>
      </c>
      <c r="X1" s="115"/>
      <c r="Y1" s="115" t="s">
        <v>199</v>
      </c>
      <c r="Z1" s="115"/>
      <c r="AA1" s="115" t="s">
        <v>201</v>
      </c>
      <c r="AB1" s="115"/>
      <c r="AC1" s="115" t="s">
        <v>203</v>
      </c>
      <c r="AD1" s="115"/>
      <c r="AE1" s="152"/>
      <c r="AF1" s="116" t="s">
        <v>259</v>
      </c>
      <c r="AG1" s="117"/>
      <c r="AH1" s="117"/>
      <c r="AI1" s="117"/>
      <c r="AJ1" s="117"/>
      <c r="AK1" s="117"/>
    </row>
    <row r="2" spans="1:37" s="33" customFormat="1" ht="22" thickBot="1" x14ac:dyDescent="0.3">
      <c r="A2" s="118"/>
      <c r="B2" s="118"/>
      <c r="C2" s="118"/>
      <c r="D2" s="118" t="s">
        <v>4</v>
      </c>
      <c r="E2" s="118"/>
      <c r="F2" s="118" t="s">
        <v>185</v>
      </c>
      <c r="G2" s="118"/>
      <c r="H2" s="118" t="s">
        <v>5</v>
      </c>
      <c r="I2" s="118"/>
      <c r="J2" s="118" t="s">
        <v>4</v>
      </c>
      <c r="K2" s="118"/>
      <c r="L2" s="118" t="s">
        <v>185</v>
      </c>
      <c r="M2" s="116"/>
      <c r="N2" s="115" t="s">
        <v>5</v>
      </c>
      <c r="O2" s="115"/>
      <c r="P2" s="151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53"/>
      <c r="AF2" s="119" t="s">
        <v>206</v>
      </c>
      <c r="AG2" s="120"/>
      <c r="AH2" s="119" t="s">
        <v>207</v>
      </c>
      <c r="AI2" s="120"/>
      <c r="AJ2" s="119" t="s">
        <v>208</v>
      </c>
      <c r="AK2" s="120"/>
    </row>
    <row r="3" spans="1:37" s="17" customFormat="1" x14ac:dyDescent="0.25">
      <c r="A3" s="118"/>
      <c r="B3" s="118"/>
      <c r="C3" s="118"/>
      <c r="D3" s="51" t="s">
        <v>7</v>
      </c>
      <c r="E3" s="51" t="s">
        <v>8</v>
      </c>
      <c r="F3" s="51" t="s">
        <v>7</v>
      </c>
      <c r="G3" s="51" t="s">
        <v>8</v>
      </c>
      <c r="H3" s="51" t="s">
        <v>7</v>
      </c>
      <c r="I3" s="51" t="s">
        <v>8</v>
      </c>
      <c r="J3" s="51" t="s">
        <v>7</v>
      </c>
      <c r="K3" s="51" t="s">
        <v>8</v>
      </c>
      <c r="L3" s="51" t="s">
        <v>7</v>
      </c>
      <c r="M3" s="52" t="s">
        <v>8</v>
      </c>
      <c r="N3" s="53" t="s">
        <v>7</v>
      </c>
      <c r="O3" s="53" t="s">
        <v>8</v>
      </c>
      <c r="P3" s="151"/>
      <c r="Q3" s="53" t="s">
        <v>7</v>
      </c>
      <c r="R3" s="53" t="s">
        <v>8</v>
      </c>
      <c r="S3" s="53" t="s">
        <v>7</v>
      </c>
      <c r="T3" s="53" t="s">
        <v>8</v>
      </c>
      <c r="U3" s="53" t="s">
        <v>7</v>
      </c>
      <c r="V3" s="53" t="s">
        <v>8</v>
      </c>
      <c r="W3" s="53" t="s">
        <v>7</v>
      </c>
      <c r="X3" s="53" t="s">
        <v>8</v>
      </c>
      <c r="Y3" s="53" t="s">
        <v>7</v>
      </c>
      <c r="Z3" s="53" t="s">
        <v>8</v>
      </c>
      <c r="AA3" s="53" t="s">
        <v>7</v>
      </c>
      <c r="AB3" s="53" t="s">
        <v>8</v>
      </c>
      <c r="AC3" s="53" t="s">
        <v>7</v>
      </c>
      <c r="AD3" s="53" t="s">
        <v>8</v>
      </c>
      <c r="AE3" s="153"/>
      <c r="AF3" s="112" t="s">
        <v>7</v>
      </c>
      <c r="AG3" s="48" t="s">
        <v>8</v>
      </c>
      <c r="AH3" s="112" t="s">
        <v>7</v>
      </c>
      <c r="AI3" s="48" t="s">
        <v>8</v>
      </c>
      <c r="AJ3" s="112" t="s">
        <v>7</v>
      </c>
      <c r="AK3" s="47" t="s">
        <v>8</v>
      </c>
    </row>
    <row r="4" spans="1:37" s="90" customFormat="1" ht="19" x14ac:dyDescent="0.25">
      <c r="A4" s="122" t="s">
        <v>209</v>
      </c>
      <c r="B4" s="88" t="s">
        <v>210</v>
      </c>
      <c r="C4" s="89">
        <v>666</v>
      </c>
      <c r="D4" s="61">
        <v>751</v>
      </c>
      <c r="E4" s="62">
        <f>D4/$C4-1</f>
        <v>0.12762762762762758</v>
      </c>
      <c r="F4" s="61">
        <v>735</v>
      </c>
      <c r="G4" s="62">
        <f>F4/$C4-1</f>
        <v>0.10360360360360366</v>
      </c>
      <c r="H4" s="61">
        <v>757</v>
      </c>
      <c r="I4" s="62">
        <f>H4/$C4-1</f>
        <v>0.13663663663663672</v>
      </c>
      <c r="J4" s="61">
        <v>673</v>
      </c>
      <c r="K4" s="62">
        <f>J4/$C4-1</f>
        <v>1.0510510510510551E-2</v>
      </c>
      <c r="L4" s="61">
        <v>666</v>
      </c>
      <c r="M4" s="62">
        <f>L4/$C4-1</f>
        <v>0</v>
      </c>
      <c r="N4" s="61">
        <v>675</v>
      </c>
      <c r="O4" s="62">
        <f>N4/$C4-1</f>
        <v>1.3513513513513598E-2</v>
      </c>
      <c r="P4" s="151"/>
      <c r="Q4" s="61">
        <v>666</v>
      </c>
      <c r="R4" s="62">
        <f t="shared" ref="R4:R43" si="0">Q4/$C4-1</f>
        <v>0</v>
      </c>
      <c r="S4" s="61">
        <v>666</v>
      </c>
      <c r="T4" s="62">
        <f>S4/$C4-1</f>
        <v>0</v>
      </c>
      <c r="U4" s="61">
        <v>666</v>
      </c>
      <c r="V4" s="62">
        <f t="shared" ref="V4:V43" si="1">U4/$C4-1</f>
        <v>0</v>
      </c>
      <c r="W4" s="61">
        <v>710</v>
      </c>
      <c r="X4" s="62">
        <f t="shared" ref="X4:X43" si="2">W4/$C4-1</f>
        <v>6.6066066066066131E-2</v>
      </c>
      <c r="Y4" s="61">
        <v>668</v>
      </c>
      <c r="Z4" s="62">
        <f t="shared" ref="Z4:Z43" si="3">Y4/$C4-1</f>
        <v>3.0030030030030463E-3</v>
      </c>
      <c r="AA4" s="61"/>
      <c r="AB4" s="62">
        <f t="shared" ref="AB4:AB43" si="4">AA4/$C4-1</f>
        <v>-1</v>
      </c>
      <c r="AC4" s="61">
        <v>666</v>
      </c>
      <c r="AD4" s="62">
        <f t="shared" ref="AD4:AD43" si="5">AC4/$C4-1</f>
        <v>0</v>
      </c>
      <c r="AE4" s="153"/>
      <c r="AF4" s="103">
        <v>691.99993896484295</v>
      </c>
      <c r="AG4" s="62">
        <f t="shared" ref="AG4:AG43" si="6">AF4/$C4-1</f>
        <v>3.9038947394659074E-2</v>
      </c>
      <c r="AH4" s="103">
        <v>665.99993896484295</v>
      </c>
      <c r="AI4" s="62">
        <f t="shared" ref="AI4:AI43" si="7">AH4/$C4-1</f>
        <v>-9.164437997366548E-8</v>
      </c>
      <c r="AJ4" s="103">
        <v>665.99993896484295</v>
      </c>
      <c r="AK4" s="62">
        <f t="shared" ref="AK4:AK43" si="8">AJ4/$C4-1</f>
        <v>-9.164437997366548E-8</v>
      </c>
    </row>
    <row r="5" spans="1:37" s="90" customFormat="1" ht="19" x14ac:dyDescent="0.25">
      <c r="A5" s="123"/>
      <c r="B5" s="91" t="s">
        <v>211</v>
      </c>
      <c r="C5" s="89">
        <v>655</v>
      </c>
      <c r="D5" s="61">
        <v>821</v>
      </c>
      <c r="E5" s="62">
        <f t="shared" ref="E5:E43" si="9">D5/$C5-1</f>
        <v>0.25343511450381673</v>
      </c>
      <c r="F5" s="61">
        <v>813</v>
      </c>
      <c r="G5" s="62">
        <f t="shared" ref="G5:G43" si="10">F5/$C5-1</f>
        <v>0.24122137404580157</v>
      </c>
      <c r="H5" s="61">
        <v>758</v>
      </c>
      <c r="I5" s="62">
        <f t="shared" ref="I5:I43" si="11">H5/$C5-1</f>
        <v>0.15725190839694658</v>
      </c>
      <c r="J5" s="61">
        <v>687</v>
      </c>
      <c r="K5" s="62">
        <f t="shared" ref="K5:K43" si="12">J5/$C5-1</f>
        <v>4.8854961832061061E-2</v>
      </c>
      <c r="L5" s="61">
        <v>755</v>
      </c>
      <c r="M5" s="62">
        <f t="shared" ref="M5:M43" si="13">L5/$C5-1</f>
        <v>0.15267175572519087</v>
      </c>
      <c r="N5" s="61">
        <v>735</v>
      </c>
      <c r="O5" s="62">
        <f t="shared" ref="O5:O43" si="14">N5/$C5-1</f>
        <v>0.12213740458015265</v>
      </c>
      <c r="P5" s="151"/>
      <c r="Q5" s="61">
        <v>722</v>
      </c>
      <c r="R5" s="62">
        <f t="shared" si="0"/>
        <v>0.10229007633587783</v>
      </c>
      <c r="S5" s="61">
        <v>720</v>
      </c>
      <c r="T5" s="62">
        <f t="shared" ref="T5:T43" si="15">S5/$C5-1</f>
        <v>9.92366412213741E-2</v>
      </c>
      <c r="U5" s="61">
        <v>673</v>
      </c>
      <c r="V5" s="62">
        <f t="shared" si="1"/>
        <v>2.7480916030534264E-2</v>
      </c>
      <c r="W5" s="61">
        <v>836</v>
      </c>
      <c r="X5" s="62">
        <f t="shared" si="2"/>
        <v>0.2763358778625955</v>
      </c>
      <c r="Y5" s="61">
        <v>788</v>
      </c>
      <c r="Z5" s="62">
        <f t="shared" si="3"/>
        <v>0.20305343511450391</v>
      </c>
      <c r="AA5" s="61"/>
      <c r="AB5" s="62">
        <f t="shared" si="4"/>
        <v>-1</v>
      </c>
      <c r="AC5" s="61">
        <v>655</v>
      </c>
      <c r="AD5" s="62">
        <f t="shared" si="5"/>
        <v>0</v>
      </c>
      <c r="AE5" s="153"/>
      <c r="AF5" s="103">
        <v>784.00006103515602</v>
      </c>
      <c r="AG5" s="62">
        <f t="shared" si="6"/>
        <v>0.19694665806894052</v>
      </c>
      <c r="AH5" s="103">
        <v>672.00006103515602</v>
      </c>
      <c r="AI5" s="62">
        <f t="shared" si="7"/>
        <v>2.5954291656726802E-2</v>
      </c>
      <c r="AJ5" s="103">
        <v>669.00006103515602</v>
      </c>
      <c r="AK5" s="62">
        <f t="shared" si="8"/>
        <v>2.1374138984971092E-2</v>
      </c>
    </row>
    <row r="6" spans="1:37" s="90" customFormat="1" ht="19" x14ac:dyDescent="0.25">
      <c r="A6" s="123"/>
      <c r="B6" s="91" t="s">
        <v>212</v>
      </c>
      <c r="C6" s="89">
        <v>597</v>
      </c>
      <c r="D6" s="61">
        <v>672</v>
      </c>
      <c r="E6" s="62">
        <f t="shared" si="9"/>
        <v>0.12562814070351758</v>
      </c>
      <c r="F6" s="61">
        <v>696</v>
      </c>
      <c r="G6" s="62">
        <f t="shared" si="10"/>
        <v>0.16582914572864316</v>
      </c>
      <c r="H6" s="61">
        <v>737</v>
      </c>
      <c r="I6" s="62">
        <f t="shared" si="11"/>
        <v>0.23450586264656614</v>
      </c>
      <c r="J6" s="61">
        <v>653</v>
      </c>
      <c r="K6" s="62">
        <f t="shared" si="12"/>
        <v>9.3802345058626502E-2</v>
      </c>
      <c r="L6" s="61">
        <v>683</v>
      </c>
      <c r="M6" s="62">
        <f t="shared" si="13"/>
        <v>0.14405360134003353</v>
      </c>
      <c r="N6" s="61">
        <v>663</v>
      </c>
      <c r="O6" s="62">
        <f t="shared" si="14"/>
        <v>0.11055276381909551</v>
      </c>
      <c r="P6" s="151"/>
      <c r="Q6" s="61">
        <v>685</v>
      </c>
      <c r="R6" s="62">
        <f t="shared" si="0"/>
        <v>0.1474036850921272</v>
      </c>
      <c r="S6" s="61">
        <v>623</v>
      </c>
      <c r="T6" s="62">
        <f t="shared" si="15"/>
        <v>4.3551088777219471E-2</v>
      </c>
      <c r="U6" s="61">
        <v>622</v>
      </c>
      <c r="V6" s="62">
        <f t="shared" si="1"/>
        <v>4.1876046901172526E-2</v>
      </c>
      <c r="W6" s="61">
        <v>705</v>
      </c>
      <c r="X6" s="62">
        <f t="shared" si="2"/>
        <v>0.18090452261306522</v>
      </c>
      <c r="Y6" s="61">
        <v>678</v>
      </c>
      <c r="Z6" s="62">
        <f t="shared" si="3"/>
        <v>0.13567839195979903</v>
      </c>
      <c r="AA6" s="61"/>
      <c r="AB6" s="62">
        <f t="shared" si="4"/>
        <v>-1</v>
      </c>
      <c r="AC6" s="61">
        <v>597</v>
      </c>
      <c r="AD6" s="62">
        <f t="shared" si="5"/>
        <v>0</v>
      </c>
      <c r="AE6" s="153"/>
      <c r="AF6" s="103">
        <v>674.99993896484295</v>
      </c>
      <c r="AG6" s="62">
        <f t="shared" si="6"/>
        <v>0.13065316409521444</v>
      </c>
      <c r="AH6" s="103">
        <v>625.00006103515602</v>
      </c>
      <c r="AI6" s="62">
        <f t="shared" si="7"/>
        <v>4.6901274765755563E-2</v>
      </c>
      <c r="AJ6" s="103">
        <v>608</v>
      </c>
      <c r="AK6" s="62">
        <f t="shared" si="8"/>
        <v>1.8425460636515956E-2</v>
      </c>
    </row>
    <row r="7" spans="1:37" s="8" customFormat="1" ht="19" x14ac:dyDescent="0.2">
      <c r="A7" s="123"/>
      <c r="B7" s="91" t="s">
        <v>213</v>
      </c>
      <c r="C7" s="89">
        <v>590</v>
      </c>
      <c r="D7" s="61">
        <v>711</v>
      </c>
      <c r="E7" s="62">
        <f t="shared" si="9"/>
        <v>0.20508474576271185</v>
      </c>
      <c r="F7" s="61">
        <v>758</v>
      </c>
      <c r="G7" s="62">
        <f t="shared" si="10"/>
        <v>0.28474576271186436</v>
      </c>
      <c r="H7" s="61">
        <v>709</v>
      </c>
      <c r="I7" s="62">
        <f t="shared" si="11"/>
        <v>0.20169491525423733</v>
      </c>
      <c r="J7" s="61">
        <v>611</v>
      </c>
      <c r="K7" s="62">
        <f t="shared" si="12"/>
        <v>3.5593220338983045E-2</v>
      </c>
      <c r="L7" s="61">
        <v>681</v>
      </c>
      <c r="M7" s="62">
        <f t="shared" si="13"/>
        <v>0.15423728813559312</v>
      </c>
      <c r="N7" s="61">
        <v>611</v>
      </c>
      <c r="O7" s="62">
        <f t="shared" si="14"/>
        <v>3.5593220338983045E-2</v>
      </c>
      <c r="P7" s="151"/>
      <c r="Q7" s="61">
        <v>659</v>
      </c>
      <c r="R7" s="62">
        <f t="shared" si="0"/>
        <v>0.11694915254237293</v>
      </c>
      <c r="S7" s="61">
        <v>597</v>
      </c>
      <c r="T7" s="62">
        <f t="shared" si="15"/>
        <v>1.1864406779660941E-2</v>
      </c>
      <c r="U7" s="61">
        <v>607</v>
      </c>
      <c r="V7" s="62">
        <f t="shared" si="1"/>
        <v>2.8813559322033999E-2</v>
      </c>
      <c r="W7" s="61">
        <v>702</v>
      </c>
      <c r="X7" s="62">
        <f t="shared" si="2"/>
        <v>0.18983050847457617</v>
      </c>
      <c r="Y7" s="61">
        <v>648</v>
      </c>
      <c r="Z7" s="62">
        <f t="shared" si="3"/>
        <v>9.8305084745762716E-2</v>
      </c>
      <c r="AA7" s="61"/>
      <c r="AB7" s="62">
        <f t="shared" si="4"/>
        <v>-1</v>
      </c>
      <c r="AC7" s="61">
        <v>590</v>
      </c>
      <c r="AD7" s="62">
        <f t="shared" si="5"/>
        <v>0</v>
      </c>
      <c r="AE7" s="153"/>
      <c r="AF7" s="103">
        <v>649</v>
      </c>
      <c r="AG7" s="62">
        <f t="shared" si="6"/>
        <v>0.10000000000000009</v>
      </c>
      <c r="AH7" s="103">
        <v>602.00006103515602</v>
      </c>
      <c r="AI7" s="62">
        <f t="shared" si="7"/>
        <v>2.0339086500264392E-2</v>
      </c>
      <c r="AJ7" s="103">
        <v>598</v>
      </c>
      <c r="AK7" s="62">
        <f t="shared" si="8"/>
        <v>1.3559322033898313E-2</v>
      </c>
    </row>
    <row r="8" spans="1:37" s="96" customFormat="1" ht="20" thickBot="1" x14ac:dyDescent="0.25">
      <c r="A8" s="123"/>
      <c r="B8" s="92" t="s">
        <v>214</v>
      </c>
      <c r="C8" s="93">
        <v>593</v>
      </c>
      <c r="D8" s="94">
        <v>610</v>
      </c>
      <c r="E8" s="95">
        <f t="shared" si="9"/>
        <v>2.8667790893760481E-2</v>
      </c>
      <c r="F8" s="94">
        <v>593</v>
      </c>
      <c r="G8" s="95">
        <f t="shared" si="10"/>
        <v>0</v>
      </c>
      <c r="H8" s="94">
        <v>593</v>
      </c>
      <c r="I8" s="95">
        <f t="shared" si="11"/>
        <v>0</v>
      </c>
      <c r="J8" s="94">
        <v>593</v>
      </c>
      <c r="K8" s="95">
        <f t="shared" si="12"/>
        <v>0</v>
      </c>
      <c r="L8" s="94">
        <v>593</v>
      </c>
      <c r="M8" s="95">
        <f t="shared" si="13"/>
        <v>0</v>
      </c>
      <c r="N8" s="94">
        <v>593</v>
      </c>
      <c r="O8" s="95">
        <f t="shared" si="14"/>
        <v>0</v>
      </c>
      <c r="P8" s="151"/>
      <c r="Q8" s="94">
        <v>593</v>
      </c>
      <c r="R8" s="95">
        <f t="shared" si="0"/>
        <v>0</v>
      </c>
      <c r="S8" s="94">
        <v>593</v>
      </c>
      <c r="T8" s="95">
        <f t="shared" si="15"/>
        <v>0</v>
      </c>
      <c r="U8" s="94">
        <v>593</v>
      </c>
      <c r="V8" s="95">
        <f t="shared" si="1"/>
        <v>0</v>
      </c>
      <c r="W8" s="94">
        <v>593</v>
      </c>
      <c r="X8" s="95">
        <f t="shared" si="2"/>
        <v>0</v>
      </c>
      <c r="Y8" s="94">
        <v>593</v>
      </c>
      <c r="Z8" s="95">
        <f t="shared" si="3"/>
        <v>0</v>
      </c>
      <c r="AA8" s="94"/>
      <c r="AB8" s="95">
        <f t="shared" si="4"/>
        <v>-1</v>
      </c>
      <c r="AC8" s="94">
        <v>593</v>
      </c>
      <c r="AD8" s="95">
        <f t="shared" si="5"/>
        <v>0</v>
      </c>
      <c r="AE8" s="153"/>
      <c r="AF8" s="104">
        <v>593</v>
      </c>
      <c r="AG8" s="95">
        <f t="shared" si="6"/>
        <v>0</v>
      </c>
      <c r="AH8" s="104">
        <v>593</v>
      </c>
      <c r="AI8" s="95">
        <f t="shared" si="7"/>
        <v>0</v>
      </c>
      <c r="AJ8" s="104">
        <v>593</v>
      </c>
      <c r="AK8" s="95">
        <f t="shared" si="8"/>
        <v>0</v>
      </c>
    </row>
    <row r="9" spans="1:37" s="8" customFormat="1" ht="19" x14ac:dyDescent="0.2">
      <c r="A9" s="114" t="s">
        <v>215</v>
      </c>
      <c r="B9" s="97" t="s">
        <v>216</v>
      </c>
      <c r="C9" s="98">
        <v>926</v>
      </c>
      <c r="D9" s="8">
        <v>1200</v>
      </c>
      <c r="E9" s="10">
        <f t="shared" si="9"/>
        <v>0.29589632829373658</v>
      </c>
      <c r="F9" s="8">
        <v>926</v>
      </c>
      <c r="G9" s="10">
        <f t="shared" si="10"/>
        <v>0</v>
      </c>
      <c r="H9" s="8">
        <v>926</v>
      </c>
      <c r="I9" s="10">
        <f t="shared" si="11"/>
        <v>0</v>
      </c>
      <c r="J9" s="8">
        <v>956</v>
      </c>
      <c r="K9" s="10">
        <f t="shared" si="12"/>
        <v>3.2397408207343492E-2</v>
      </c>
      <c r="L9" s="8">
        <v>926</v>
      </c>
      <c r="M9" s="10">
        <f t="shared" si="13"/>
        <v>0</v>
      </c>
      <c r="N9" s="8">
        <v>926</v>
      </c>
      <c r="O9" s="10">
        <f t="shared" si="14"/>
        <v>0</v>
      </c>
      <c r="P9" s="151"/>
      <c r="Q9" s="8">
        <v>932</v>
      </c>
      <c r="R9" s="10">
        <f t="shared" si="0"/>
        <v>6.4794816414686096E-3</v>
      </c>
      <c r="S9" s="8">
        <v>926</v>
      </c>
      <c r="T9" s="10">
        <f t="shared" si="15"/>
        <v>0</v>
      </c>
      <c r="U9" s="8">
        <v>926</v>
      </c>
      <c r="V9" s="10">
        <f t="shared" si="1"/>
        <v>0</v>
      </c>
      <c r="W9" s="8">
        <v>946</v>
      </c>
      <c r="X9" s="10">
        <f t="shared" si="2"/>
        <v>2.1598272138228847E-2</v>
      </c>
      <c r="Y9" s="8">
        <v>926</v>
      </c>
      <c r="Z9" s="10">
        <f t="shared" si="3"/>
        <v>0</v>
      </c>
      <c r="AB9" s="10">
        <f t="shared" si="4"/>
        <v>-1</v>
      </c>
      <c r="AC9" s="8">
        <v>926</v>
      </c>
      <c r="AD9" s="10">
        <f t="shared" si="5"/>
        <v>0</v>
      </c>
      <c r="AE9" s="153"/>
      <c r="AF9" s="20">
        <v>926.00006103515602</v>
      </c>
      <c r="AG9" s="10">
        <f t="shared" si="6"/>
        <v>6.5912695523806519E-8</v>
      </c>
      <c r="AH9" s="20">
        <v>926</v>
      </c>
      <c r="AI9" s="10">
        <f t="shared" si="7"/>
        <v>0</v>
      </c>
      <c r="AJ9" s="20">
        <v>926</v>
      </c>
      <c r="AK9" s="10">
        <f t="shared" si="8"/>
        <v>0</v>
      </c>
    </row>
    <row r="10" spans="1:37" s="8" customFormat="1" ht="19" x14ac:dyDescent="0.2">
      <c r="A10" s="114"/>
      <c r="B10" s="99" t="s">
        <v>217</v>
      </c>
      <c r="C10" s="98">
        <v>890</v>
      </c>
      <c r="D10" s="8">
        <v>1034</v>
      </c>
      <c r="E10" s="10">
        <f t="shared" si="9"/>
        <v>0.16179775280898867</v>
      </c>
      <c r="F10" s="8">
        <v>970</v>
      </c>
      <c r="G10" s="10">
        <f t="shared" si="10"/>
        <v>8.98876404494382E-2</v>
      </c>
      <c r="H10" s="8">
        <v>1062</v>
      </c>
      <c r="I10" s="10">
        <f t="shared" si="11"/>
        <v>0.19325842696629203</v>
      </c>
      <c r="J10" s="8">
        <v>931</v>
      </c>
      <c r="K10" s="10">
        <f t="shared" si="12"/>
        <v>4.6067415730337125E-2</v>
      </c>
      <c r="L10" s="8">
        <v>907</v>
      </c>
      <c r="M10" s="10">
        <f t="shared" si="13"/>
        <v>1.9101123595505642E-2</v>
      </c>
      <c r="N10" s="8">
        <v>939</v>
      </c>
      <c r="O10" s="10">
        <f t="shared" si="14"/>
        <v>5.5056179775280878E-2</v>
      </c>
      <c r="P10" s="151"/>
      <c r="Q10" s="8">
        <v>976</v>
      </c>
      <c r="R10" s="10">
        <f t="shared" si="0"/>
        <v>9.6629213483146126E-2</v>
      </c>
      <c r="S10" s="8">
        <v>890</v>
      </c>
      <c r="T10" s="10">
        <f t="shared" si="15"/>
        <v>0</v>
      </c>
      <c r="U10" s="8">
        <v>890</v>
      </c>
      <c r="V10" s="10">
        <f t="shared" si="1"/>
        <v>0</v>
      </c>
      <c r="W10" s="8">
        <v>1012</v>
      </c>
      <c r="X10" s="10">
        <f t="shared" si="2"/>
        <v>0.13707865168539324</v>
      </c>
      <c r="Y10" s="8">
        <v>973</v>
      </c>
      <c r="Z10" s="10">
        <f t="shared" si="3"/>
        <v>9.3258426966292163E-2</v>
      </c>
      <c r="AB10" s="10">
        <f t="shared" si="4"/>
        <v>-1</v>
      </c>
      <c r="AC10" s="8">
        <v>890</v>
      </c>
      <c r="AD10" s="10">
        <f t="shared" si="5"/>
        <v>0</v>
      </c>
      <c r="AE10" s="153"/>
      <c r="AF10" s="20">
        <v>945.99993896484295</v>
      </c>
      <c r="AG10" s="10">
        <f t="shared" si="6"/>
        <v>6.2921279735778546E-2</v>
      </c>
      <c r="AH10" s="20">
        <v>889.99987792968705</v>
      </c>
      <c r="AI10" s="10">
        <f t="shared" si="7"/>
        <v>-1.3715765501132182E-7</v>
      </c>
      <c r="AJ10" s="20">
        <v>889.99987792968705</v>
      </c>
      <c r="AK10" s="10">
        <f t="shared" si="8"/>
        <v>-1.3715765501132182E-7</v>
      </c>
    </row>
    <row r="11" spans="1:37" s="8" customFormat="1" ht="19" x14ac:dyDescent="0.2">
      <c r="A11" s="114"/>
      <c r="B11" s="99" t="s">
        <v>218</v>
      </c>
      <c r="C11" s="98">
        <v>863</v>
      </c>
      <c r="D11" s="8">
        <v>942</v>
      </c>
      <c r="E11" s="10">
        <f t="shared" si="9"/>
        <v>9.1541135573580457E-2</v>
      </c>
      <c r="F11" s="8">
        <v>957</v>
      </c>
      <c r="G11" s="10">
        <f t="shared" si="10"/>
        <v>0.10892236384704512</v>
      </c>
      <c r="H11" s="8">
        <v>904</v>
      </c>
      <c r="I11" s="10">
        <f t="shared" si="11"/>
        <v>4.7508690614136651E-2</v>
      </c>
      <c r="J11" s="8">
        <v>873</v>
      </c>
      <c r="K11" s="10">
        <f t="shared" si="12"/>
        <v>1.1587485515643037E-2</v>
      </c>
      <c r="L11" s="8">
        <v>898</v>
      </c>
      <c r="M11" s="10">
        <f t="shared" si="13"/>
        <v>4.0556199304750962E-2</v>
      </c>
      <c r="N11" s="8">
        <v>863</v>
      </c>
      <c r="O11" s="10">
        <f t="shared" si="14"/>
        <v>0</v>
      </c>
      <c r="P11" s="151"/>
      <c r="Q11" s="8">
        <v>868</v>
      </c>
      <c r="R11" s="10">
        <f t="shared" si="0"/>
        <v>5.7937427578216294E-3</v>
      </c>
      <c r="S11" s="8">
        <v>868</v>
      </c>
      <c r="T11" s="10">
        <f t="shared" si="15"/>
        <v>5.7937427578216294E-3</v>
      </c>
      <c r="U11" s="8">
        <v>863</v>
      </c>
      <c r="V11" s="10">
        <f t="shared" si="1"/>
        <v>0</v>
      </c>
      <c r="W11" s="8">
        <v>1003</v>
      </c>
      <c r="X11" s="10">
        <f t="shared" si="2"/>
        <v>0.1622247972190034</v>
      </c>
      <c r="Y11" s="8">
        <v>902</v>
      </c>
      <c r="Z11" s="10">
        <f t="shared" si="3"/>
        <v>4.5191193511008088E-2</v>
      </c>
      <c r="AB11" s="10">
        <f t="shared" si="4"/>
        <v>-1</v>
      </c>
      <c r="AC11" s="8">
        <v>863</v>
      </c>
      <c r="AD11" s="10">
        <f t="shared" si="5"/>
        <v>0</v>
      </c>
      <c r="AE11" s="153"/>
      <c r="AF11" s="20">
        <v>919.99993896484295</v>
      </c>
      <c r="AG11" s="10">
        <f t="shared" si="6"/>
        <v>6.6048596714765928E-2</v>
      </c>
      <c r="AH11" s="20">
        <v>862.99993896484295</v>
      </c>
      <c r="AI11" s="10">
        <f t="shared" si="7"/>
        <v>-7.0724399781063596E-8</v>
      </c>
      <c r="AJ11" s="20">
        <v>862.99993896484295</v>
      </c>
      <c r="AK11" s="10">
        <f t="shared" si="8"/>
        <v>-7.0724399781063596E-8</v>
      </c>
    </row>
    <row r="12" spans="1:37" s="8" customFormat="1" ht="19" x14ac:dyDescent="0.2">
      <c r="A12" s="114"/>
      <c r="B12" s="99" t="s">
        <v>219</v>
      </c>
      <c r="C12" s="98">
        <v>951</v>
      </c>
      <c r="D12" s="8">
        <v>1045</v>
      </c>
      <c r="E12" s="10">
        <f t="shared" si="9"/>
        <v>9.8843322818086277E-2</v>
      </c>
      <c r="F12" s="8">
        <v>1015</v>
      </c>
      <c r="G12" s="10">
        <f t="shared" si="10"/>
        <v>6.7297581493165115E-2</v>
      </c>
      <c r="H12" s="8">
        <v>960</v>
      </c>
      <c r="I12" s="10">
        <f t="shared" si="11"/>
        <v>9.4637223974762819E-3</v>
      </c>
      <c r="J12" s="8">
        <v>951</v>
      </c>
      <c r="K12" s="10">
        <f t="shared" si="12"/>
        <v>0</v>
      </c>
      <c r="L12" s="8">
        <v>951</v>
      </c>
      <c r="M12" s="10">
        <f t="shared" si="13"/>
        <v>0</v>
      </c>
      <c r="N12" s="8">
        <v>951</v>
      </c>
      <c r="O12" s="10">
        <f t="shared" si="14"/>
        <v>0</v>
      </c>
      <c r="P12" s="151"/>
      <c r="Q12" s="8">
        <v>951</v>
      </c>
      <c r="R12" s="10">
        <f t="shared" si="0"/>
        <v>0</v>
      </c>
      <c r="S12" s="8">
        <v>951</v>
      </c>
      <c r="T12" s="10">
        <f t="shared" si="15"/>
        <v>0</v>
      </c>
      <c r="U12" s="8">
        <v>951</v>
      </c>
      <c r="V12" s="10">
        <f t="shared" si="1"/>
        <v>0</v>
      </c>
      <c r="W12" s="8">
        <v>1018</v>
      </c>
      <c r="X12" s="10">
        <f t="shared" si="2"/>
        <v>7.0452155625657209E-2</v>
      </c>
      <c r="Y12" s="8">
        <v>951</v>
      </c>
      <c r="Z12" s="10">
        <f t="shared" si="3"/>
        <v>0</v>
      </c>
      <c r="AB12" s="10">
        <f t="shared" si="4"/>
        <v>-1</v>
      </c>
      <c r="AC12" s="8">
        <v>951</v>
      </c>
      <c r="AD12" s="10">
        <f t="shared" si="5"/>
        <v>0</v>
      </c>
      <c r="AE12" s="153"/>
      <c r="AF12" s="20">
        <v>951.00006103515602</v>
      </c>
      <c r="AG12" s="10">
        <f t="shared" si="6"/>
        <v>6.4179974890166136E-8</v>
      </c>
      <c r="AH12" s="20">
        <v>950.99993896484295</v>
      </c>
      <c r="AI12" s="10">
        <f t="shared" si="7"/>
        <v>-6.4179975889366858E-8</v>
      </c>
      <c r="AJ12" s="20">
        <v>950.99993896484295</v>
      </c>
      <c r="AK12" s="10">
        <f t="shared" si="8"/>
        <v>-6.4179975889366858E-8</v>
      </c>
    </row>
    <row r="13" spans="1:37" s="96" customFormat="1" ht="20" thickBot="1" x14ac:dyDescent="0.25">
      <c r="A13" s="114"/>
      <c r="B13" s="100" t="s">
        <v>220</v>
      </c>
      <c r="C13" s="101">
        <v>958</v>
      </c>
      <c r="D13" s="96">
        <v>1049</v>
      </c>
      <c r="E13" s="102">
        <f t="shared" si="9"/>
        <v>9.4989561586638738E-2</v>
      </c>
      <c r="F13" s="96">
        <v>966</v>
      </c>
      <c r="G13" s="102">
        <f t="shared" si="10"/>
        <v>8.3507306889352151E-3</v>
      </c>
      <c r="H13" s="96">
        <v>958</v>
      </c>
      <c r="I13" s="102">
        <f t="shared" si="11"/>
        <v>0</v>
      </c>
      <c r="J13" s="96">
        <v>980</v>
      </c>
      <c r="K13" s="102">
        <f t="shared" si="12"/>
        <v>2.2964509394572064E-2</v>
      </c>
      <c r="L13" s="96">
        <v>958</v>
      </c>
      <c r="M13" s="102">
        <f t="shared" si="13"/>
        <v>0</v>
      </c>
      <c r="N13" s="96">
        <v>958</v>
      </c>
      <c r="O13" s="102">
        <f t="shared" si="14"/>
        <v>0</v>
      </c>
      <c r="P13" s="151"/>
      <c r="Q13" s="96">
        <v>958</v>
      </c>
      <c r="R13" s="102">
        <f t="shared" si="0"/>
        <v>0</v>
      </c>
      <c r="S13" s="96">
        <v>959</v>
      </c>
      <c r="T13" s="102">
        <f t="shared" si="15"/>
        <v>1.0438413361169019E-3</v>
      </c>
      <c r="U13" s="96">
        <v>958</v>
      </c>
      <c r="V13" s="102">
        <f t="shared" si="1"/>
        <v>0</v>
      </c>
      <c r="W13" s="96">
        <v>958</v>
      </c>
      <c r="X13" s="102">
        <f t="shared" si="2"/>
        <v>0</v>
      </c>
      <c r="Y13" s="96">
        <v>958</v>
      </c>
      <c r="Z13" s="102">
        <f t="shared" si="3"/>
        <v>0</v>
      </c>
      <c r="AB13" s="102">
        <f t="shared" si="4"/>
        <v>-1</v>
      </c>
      <c r="AC13" s="96">
        <v>958</v>
      </c>
      <c r="AD13" s="102">
        <f t="shared" si="5"/>
        <v>0</v>
      </c>
      <c r="AE13" s="153"/>
      <c r="AF13" s="105">
        <v>957.99987792968705</v>
      </c>
      <c r="AG13" s="102">
        <f t="shared" si="6"/>
        <v>-1.2742203858717716E-7</v>
      </c>
      <c r="AH13" s="105">
        <v>957.99981689453102</v>
      </c>
      <c r="AI13" s="102">
        <f t="shared" si="7"/>
        <v>-1.9113305738116537E-7</v>
      </c>
      <c r="AJ13" s="105">
        <v>957.99981689453102</v>
      </c>
      <c r="AK13" s="102">
        <f t="shared" si="8"/>
        <v>-1.9113305738116537E-7</v>
      </c>
    </row>
    <row r="14" spans="1:37" s="8" customFormat="1" ht="19" x14ac:dyDescent="0.2">
      <c r="A14" s="123" t="s">
        <v>221</v>
      </c>
      <c r="B14" s="88" t="s">
        <v>222</v>
      </c>
      <c r="C14" s="89">
        <v>1222</v>
      </c>
      <c r="D14" s="61">
        <v>1473</v>
      </c>
      <c r="E14" s="62">
        <f t="shared" si="9"/>
        <v>0.20540098199672663</v>
      </c>
      <c r="F14" s="61">
        <v>1268</v>
      </c>
      <c r="G14" s="62">
        <f t="shared" si="10"/>
        <v>3.7643207855973859E-2</v>
      </c>
      <c r="H14" s="61">
        <v>1282</v>
      </c>
      <c r="I14" s="62">
        <f t="shared" si="11"/>
        <v>4.9099836333878821E-2</v>
      </c>
      <c r="J14" s="61">
        <v>1272</v>
      </c>
      <c r="K14" s="62">
        <f t="shared" si="12"/>
        <v>4.0916530278232388E-2</v>
      </c>
      <c r="L14" s="61">
        <v>1222</v>
      </c>
      <c r="M14" s="62">
        <f t="shared" si="13"/>
        <v>0</v>
      </c>
      <c r="N14" s="61">
        <v>1222</v>
      </c>
      <c r="O14" s="62">
        <f t="shared" si="14"/>
        <v>0</v>
      </c>
      <c r="P14" s="151"/>
      <c r="Q14" s="61">
        <v>1263</v>
      </c>
      <c r="R14" s="62">
        <f t="shared" si="0"/>
        <v>3.3551554828150643E-2</v>
      </c>
      <c r="S14" s="61">
        <v>1222</v>
      </c>
      <c r="T14" s="62">
        <f t="shared" si="15"/>
        <v>0</v>
      </c>
      <c r="U14" s="61">
        <v>1222</v>
      </c>
      <c r="V14" s="62">
        <f t="shared" si="1"/>
        <v>0</v>
      </c>
      <c r="W14" s="61">
        <v>1222</v>
      </c>
      <c r="X14" s="62">
        <f t="shared" si="2"/>
        <v>0</v>
      </c>
      <c r="Y14" s="61">
        <v>1222</v>
      </c>
      <c r="Z14" s="62">
        <f t="shared" si="3"/>
        <v>0</v>
      </c>
      <c r="AA14" s="61"/>
      <c r="AB14" s="62">
        <f t="shared" si="4"/>
        <v>-1</v>
      </c>
      <c r="AC14" s="61">
        <v>1222</v>
      </c>
      <c r="AD14" s="62">
        <f t="shared" si="5"/>
        <v>0</v>
      </c>
      <c r="AE14" s="153"/>
      <c r="AF14" s="103">
        <v>1221.99987792968</v>
      </c>
      <c r="AG14" s="62">
        <f t="shared" si="6"/>
        <v>-9.989387883546641E-8</v>
      </c>
      <c r="AH14" s="103">
        <v>1221.99987792968</v>
      </c>
      <c r="AI14" s="62">
        <f t="shared" si="7"/>
        <v>-9.989387883546641E-8</v>
      </c>
      <c r="AJ14" s="103">
        <v>1221.99987792968</v>
      </c>
      <c r="AK14" s="62">
        <f t="shared" si="8"/>
        <v>-9.989387883546641E-8</v>
      </c>
    </row>
    <row r="15" spans="1:37" s="8" customFormat="1" ht="19" x14ac:dyDescent="0.2">
      <c r="A15" s="123"/>
      <c r="B15" s="91" t="s">
        <v>223</v>
      </c>
      <c r="C15" s="89">
        <v>1039</v>
      </c>
      <c r="D15" s="61">
        <v>1305</v>
      </c>
      <c r="E15" s="62">
        <f t="shared" si="9"/>
        <v>0.25601539942252161</v>
      </c>
      <c r="F15" s="61">
        <v>1137</v>
      </c>
      <c r="G15" s="62">
        <f t="shared" si="10"/>
        <v>9.4321462945139656E-2</v>
      </c>
      <c r="H15" s="61">
        <v>1098</v>
      </c>
      <c r="I15" s="62">
        <f t="shared" si="11"/>
        <v>5.678537054860433E-2</v>
      </c>
      <c r="J15" s="61">
        <v>1108</v>
      </c>
      <c r="K15" s="62">
        <f t="shared" si="12"/>
        <v>6.6410009624639166E-2</v>
      </c>
      <c r="L15" s="61">
        <v>1066</v>
      </c>
      <c r="M15" s="62">
        <f t="shared" si="13"/>
        <v>2.5986525505293567E-2</v>
      </c>
      <c r="N15" s="61">
        <v>1039</v>
      </c>
      <c r="O15" s="62">
        <f t="shared" si="14"/>
        <v>0</v>
      </c>
      <c r="P15" s="151"/>
      <c r="Q15" s="61">
        <v>1039</v>
      </c>
      <c r="R15" s="62">
        <f t="shared" si="0"/>
        <v>0</v>
      </c>
      <c r="S15" s="61">
        <v>1039</v>
      </c>
      <c r="T15" s="62">
        <f t="shared" si="15"/>
        <v>0</v>
      </c>
      <c r="U15" s="61">
        <v>1039</v>
      </c>
      <c r="V15" s="62">
        <f t="shared" si="1"/>
        <v>0</v>
      </c>
      <c r="W15" s="61">
        <v>1111</v>
      </c>
      <c r="X15" s="62">
        <f t="shared" si="2"/>
        <v>6.9297401347449439E-2</v>
      </c>
      <c r="Y15" s="61">
        <v>1039</v>
      </c>
      <c r="Z15" s="62">
        <f t="shared" si="3"/>
        <v>0</v>
      </c>
      <c r="AA15" s="61"/>
      <c r="AB15" s="62">
        <f t="shared" si="4"/>
        <v>-1</v>
      </c>
      <c r="AC15" s="61">
        <v>1039</v>
      </c>
      <c r="AD15" s="62">
        <f t="shared" si="5"/>
        <v>0</v>
      </c>
      <c r="AE15" s="153"/>
      <c r="AF15" s="103">
        <v>1039</v>
      </c>
      <c r="AG15" s="62">
        <f t="shared" si="6"/>
        <v>0</v>
      </c>
      <c r="AH15" s="103">
        <v>1039</v>
      </c>
      <c r="AI15" s="62">
        <f t="shared" si="7"/>
        <v>0</v>
      </c>
      <c r="AJ15" s="103">
        <v>1038.99987792968</v>
      </c>
      <c r="AK15" s="62">
        <f t="shared" si="8"/>
        <v>-1.1748827721813626E-7</v>
      </c>
    </row>
    <row r="16" spans="1:37" s="8" customFormat="1" ht="19" x14ac:dyDescent="0.2">
      <c r="A16" s="123"/>
      <c r="B16" s="91" t="s">
        <v>224</v>
      </c>
      <c r="C16" s="89">
        <v>1150</v>
      </c>
      <c r="D16" s="61">
        <v>1275</v>
      </c>
      <c r="E16" s="62">
        <f t="shared" si="9"/>
        <v>0.10869565217391308</v>
      </c>
      <c r="F16" s="61">
        <v>1166</v>
      </c>
      <c r="G16" s="62">
        <f t="shared" si="10"/>
        <v>1.3913043478260834E-2</v>
      </c>
      <c r="H16" s="61">
        <v>1156</v>
      </c>
      <c r="I16" s="62">
        <f t="shared" si="11"/>
        <v>5.2173913043478404E-3</v>
      </c>
      <c r="J16" s="61">
        <v>1214</v>
      </c>
      <c r="K16" s="62">
        <f t="shared" si="12"/>
        <v>5.5652173913043557E-2</v>
      </c>
      <c r="L16" s="61">
        <v>1150</v>
      </c>
      <c r="M16" s="62">
        <f t="shared" si="13"/>
        <v>0</v>
      </c>
      <c r="N16" s="61">
        <v>1150</v>
      </c>
      <c r="O16" s="62">
        <f t="shared" si="14"/>
        <v>0</v>
      </c>
      <c r="P16" s="151"/>
      <c r="Q16" s="61">
        <v>1170</v>
      </c>
      <c r="R16" s="62">
        <f t="shared" si="0"/>
        <v>1.7391304347825987E-2</v>
      </c>
      <c r="S16" s="61">
        <v>1150</v>
      </c>
      <c r="T16" s="62">
        <f t="shared" si="15"/>
        <v>0</v>
      </c>
      <c r="U16" s="61">
        <v>1150</v>
      </c>
      <c r="V16" s="62">
        <f t="shared" si="1"/>
        <v>0</v>
      </c>
      <c r="W16" s="61">
        <v>1179</v>
      </c>
      <c r="X16" s="62">
        <f t="shared" si="2"/>
        <v>2.5217391304347858E-2</v>
      </c>
      <c r="Y16" s="61">
        <v>1150</v>
      </c>
      <c r="Z16" s="62">
        <f t="shared" si="3"/>
        <v>0</v>
      </c>
      <c r="AA16" s="61"/>
      <c r="AB16" s="62">
        <f t="shared" si="4"/>
        <v>-1</v>
      </c>
      <c r="AC16" s="61">
        <v>1150</v>
      </c>
      <c r="AD16" s="62">
        <f t="shared" si="5"/>
        <v>0</v>
      </c>
      <c r="AE16" s="153"/>
      <c r="AF16" s="103">
        <v>1190</v>
      </c>
      <c r="AG16" s="62">
        <f t="shared" si="6"/>
        <v>3.4782608695652195E-2</v>
      </c>
      <c r="AH16" s="103">
        <v>1149.99987792968</v>
      </c>
      <c r="AI16" s="62">
        <f t="shared" si="7"/>
        <v>-1.0614810430631394E-7</v>
      </c>
      <c r="AJ16" s="103">
        <v>1149.99987792968</v>
      </c>
      <c r="AK16" s="62">
        <f t="shared" si="8"/>
        <v>-1.0614810430631394E-7</v>
      </c>
    </row>
    <row r="17" spans="1:37" s="8" customFormat="1" ht="19" x14ac:dyDescent="0.2">
      <c r="A17" s="123"/>
      <c r="B17" s="91" t="s">
        <v>225</v>
      </c>
      <c r="C17" s="89">
        <v>1292</v>
      </c>
      <c r="D17" s="61">
        <v>1427</v>
      </c>
      <c r="E17" s="62">
        <f t="shared" si="9"/>
        <v>0.1044891640866874</v>
      </c>
      <c r="F17" s="61">
        <v>1292</v>
      </c>
      <c r="G17" s="62">
        <f t="shared" si="10"/>
        <v>0</v>
      </c>
      <c r="H17" s="61">
        <v>1292</v>
      </c>
      <c r="I17" s="62">
        <f t="shared" si="11"/>
        <v>0</v>
      </c>
      <c r="J17" s="61">
        <v>1370</v>
      </c>
      <c r="K17" s="62">
        <f t="shared" si="12"/>
        <v>6.0371517027863808E-2</v>
      </c>
      <c r="L17" s="61">
        <v>1292</v>
      </c>
      <c r="M17" s="62">
        <f t="shared" si="13"/>
        <v>0</v>
      </c>
      <c r="N17" s="61">
        <v>1292</v>
      </c>
      <c r="O17" s="62">
        <f t="shared" si="14"/>
        <v>0</v>
      </c>
      <c r="P17" s="151"/>
      <c r="Q17" s="61">
        <v>1292</v>
      </c>
      <c r="R17" s="62">
        <f t="shared" si="0"/>
        <v>0</v>
      </c>
      <c r="S17" s="61">
        <v>1292</v>
      </c>
      <c r="T17" s="62">
        <f t="shared" si="15"/>
        <v>0</v>
      </c>
      <c r="U17" s="61">
        <v>1292</v>
      </c>
      <c r="V17" s="62">
        <f t="shared" si="1"/>
        <v>0</v>
      </c>
      <c r="W17" s="61">
        <v>1292</v>
      </c>
      <c r="X17" s="62">
        <f t="shared" si="2"/>
        <v>0</v>
      </c>
      <c r="Y17" s="61">
        <v>1292</v>
      </c>
      <c r="Z17" s="62">
        <f t="shared" si="3"/>
        <v>0</v>
      </c>
      <c r="AA17" s="61"/>
      <c r="AB17" s="62">
        <f t="shared" si="4"/>
        <v>-1</v>
      </c>
      <c r="AC17" s="61">
        <v>1292</v>
      </c>
      <c r="AD17" s="62">
        <f t="shared" si="5"/>
        <v>0</v>
      </c>
      <c r="AE17" s="153"/>
      <c r="AF17" s="103">
        <v>1291.99987792968</v>
      </c>
      <c r="AG17" s="62">
        <f t="shared" si="6"/>
        <v>-9.448167181957956E-8</v>
      </c>
      <c r="AH17" s="103">
        <v>1291.99975585937</v>
      </c>
      <c r="AI17" s="62">
        <f t="shared" si="7"/>
        <v>-1.8896333586759795E-7</v>
      </c>
      <c r="AJ17" s="103">
        <v>1291.99975585937</v>
      </c>
      <c r="AK17" s="62">
        <f t="shared" si="8"/>
        <v>-1.8896333586759795E-7</v>
      </c>
    </row>
    <row r="18" spans="1:37" s="96" customFormat="1" ht="20" thickBot="1" x14ac:dyDescent="0.25">
      <c r="A18" s="123"/>
      <c r="B18" s="92" t="s">
        <v>226</v>
      </c>
      <c r="C18" s="93">
        <v>1207</v>
      </c>
      <c r="D18" s="94">
        <v>1376</v>
      </c>
      <c r="E18" s="95">
        <f t="shared" si="9"/>
        <v>0.14001657000828494</v>
      </c>
      <c r="F18" s="94">
        <v>1343</v>
      </c>
      <c r="G18" s="95">
        <f t="shared" si="10"/>
        <v>0.11267605633802824</v>
      </c>
      <c r="H18" s="94">
        <v>1478</v>
      </c>
      <c r="I18" s="95">
        <f t="shared" si="11"/>
        <v>0.22452361226180617</v>
      </c>
      <c r="J18" s="94">
        <v>1290</v>
      </c>
      <c r="K18" s="95">
        <f t="shared" si="12"/>
        <v>6.8765534382767113E-2</v>
      </c>
      <c r="L18" s="94">
        <v>1262</v>
      </c>
      <c r="M18" s="95">
        <f t="shared" si="13"/>
        <v>4.5567522783761305E-2</v>
      </c>
      <c r="N18" s="94">
        <v>1364</v>
      </c>
      <c r="O18" s="95">
        <f t="shared" si="14"/>
        <v>0.13007456503728254</v>
      </c>
      <c r="P18" s="151"/>
      <c r="Q18" s="94">
        <v>1306</v>
      </c>
      <c r="R18" s="95">
        <f t="shared" si="0"/>
        <v>8.2021541010770527E-2</v>
      </c>
      <c r="S18" s="94">
        <v>1207</v>
      </c>
      <c r="T18" s="95">
        <f t="shared" si="15"/>
        <v>0</v>
      </c>
      <c r="U18" s="94">
        <v>1211</v>
      </c>
      <c r="V18" s="95">
        <f t="shared" si="1"/>
        <v>3.314001657000798E-3</v>
      </c>
      <c r="W18" s="94">
        <v>1472</v>
      </c>
      <c r="X18" s="95">
        <f t="shared" si="2"/>
        <v>0.21955260977630497</v>
      </c>
      <c r="Y18" s="94">
        <v>1393</v>
      </c>
      <c r="Z18" s="95">
        <f t="shared" si="3"/>
        <v>0.15410107705053844</v>
      </c>
      <c r="AA18" s="94"/>
      <c r="AB18" s="95">
        <f t="shared" si="4"/>
        <v>-1</v>
      </c>
      <c r="AC18" s="94">
        <v>1207</v>
      </c>
      <c r="AD18" s="95">
        <f t="shared" si="5"/>
        <v>0</v>
      </c>
      <c r="AE18" s="153"/>
      <c r="AF18" s="104">
        <v>1293</v>
      </c>
      <c r="AG18" s="95">
        <f t="shared" si="6"/>
        <v>7.1251035625517822E-2</v>
      </c>
      <c r="AH18" s="104">
        <v>1206.99987792968</v>
      </c>
      <c r="AI18" s="95">
        <f t="shared" si="7"/>
        <v>-1.0113531068167703E-7</v>
      </c>
      <c r="AJ18" s="104">
        <v>1206.99987792968</v>
      </c>
      <c r="AK18" s="95">
        <f t="shared" si="8"/>
        <v>-1.0113531068167703E-7</v>
      </c>
    </row>
    <row r="19" spans="1:37" s="8" customFormat="1" ht="19" x14ac:dyDescent="0.2">
      <c r="A19" s="114" t="s">
        <v>227</v>
      </c>
      <c r="B19" s="97" t="s">
        <v>228</v>
      </c>
      <c r="C19" s="98">
        <v>945</v>
      </c>
      <c r="D19" s="8">
        <v>1156</v>
      </c>
      <c r="E19" s="10">
        <f t="shared" si="9"/>
        <v>0.2232804232804233</v>
      </c>
      <c r="F19" s="8">
        <v>1054</v>
      </c>
      <c r="G19" s="10">
        <f t="shared" si="10"/>
        <v>0.1153439153439153</v>
      </c>
      <c r="H19" s="8">
        <v>1084</v>
      </c>
      <c r="I19" s="10">
        <f t="shared" si="11"/>
        <v>0.14708994708994716</v>
      </c>
      <c r="J19" s="8">
        <v>1028</v>
      </c>
      <c r="K19" s="10">
        <f t="shared" si="12"/>
        <v>8.7830687830687815E-2</v>
      </c>
      <c r="L19" s="8">
        <v>1027</v>
      </c>
      <c r="M19" s="10">
        <f t="shared" si="13"/>
        <v>8.6772486772486834E-2</v>
      </c>
      <c r="N19" s="8">
        <v>1002</v>
      </c>
      <c r="O19" s="10">
        <f t="shared" si="14"/>
        <v>6.0317460317460325E-2</v>
      </c>
      <c r="P19" s="151"/>
      <c r="Q19" s="8">
        <v>1034</v>
      </c>
      <c r="R19" s="10">
        <f t="shared" si="0"/>
        <v>9.4179894179894141E-2</v>
      </c>
      <c r="S19" s="8">
        <v>1021</v>
      </c>
      <c r="T19" s="10">
        <f t="shared" si="15"/>
        <v>8.0423280423280508E-2</v>
      </c>
      <c r="U19" s="8">
        <v>1017</v>
      </c>
      <c r="V19" s="10">
        <f t="shared" si="1"/>
        <v>7.6190476190476142E-2</v>
      </c>
      <c r="W19" s="8">
        <v>1149</v>
      </c>
      <c r="X19" s="10">
        <f t="shared" si="2"/>
        <v>0.21587301587301577</v>
      </c>
      <c r="Y19" s="8">
        <v>1056</v>
      </c>
      <c r="Z19" s="10">
        <f t="shared" si="3"/>
        <v>0.11746031746031749</v>
      </c>
      <c r="AB19" s="10">
        <f t="shared" si="4"/>
        <v>-1</v>
      </c>
      <c r="AC19" s="8">
        <v>945</v>
      </c>
      <c r="AD19" s="10">
        <f t="shared" si="5"/>
        <v>0</v>
      </c>
      <c r="AE19" s="153"/>
      <c r="AF19" s="20">
        <v>1102</v>
      </c>
      <c r="AG19" s="10">
        <f t="shared" si="6"/>
        <v>0.16613756613756614</v>
      </c>
      <c r="AH19" s="20">
        <v>981</v>
      </c>
      <c r="AI19" s="10">
        <f t="shared" si="7"/>
        <v>3.8095238095238182E-2</v>
      </c>
      <c r="AJ19" s="20">
        <v>981</v>
      </c>
      <c r="AK19" s="10">
        <f t="shared" si="8"/>
        <v>3.8095238095238182E-2</v>
      </c>
    </row>
    <row r="20" spans="1:37" s="8" customFormat="1" ht="19" x14ac:dyDescent="0.2">
      <c r="A20" s="114"/>
      <c r="B20" s="99" t="s">
        <v>229</v>
      </c>
      <c r="C20" s="98">
        <v>784</v>
      </c>
      <c r="D20" s="8">
        <v>924</v>
      </c>
      <c r="E20" s="10">
        <f t="shared" si="9"/>
        <v>0.1785714285714286</v>
      </c>
      <c r="F20" s="8">
        <v>846</v>
      </c>
      <c r="G20" s="10">
        <f t="shared" si="10"/>
        <v>7.9081632653061229E-2</v>
      </c>
      <c r="H20" s="8">
        <v>858</v>
      </c>
      <c r="I20" s="10">
        <f t="shared" si="11"/>
        <v>9.4387755102040893E-2</v>
      </c>
      <c r="J20" s="8">
        <v>860</v>
      </c>
      <c r="K20" s="10">
        <f t="shared" si="12"/>
        <v>9.6938775510204023E-2</v>
      </c>
      <c r="L20" s="8">
        <v>829</v>
      </c>
      <c r="M20" s="10">
        <f t="shared" si="13"/>
        <v>5.7397959183673519E-2</v>
      </c>
      <c r="N20" s="8">
        <v>820</v>
      </c>
      <c r="O20" s="10">
        <f t="shared" si="14"/>
        <v>4.5918367346938771E-2</v>
      </c>
      <c r="P20" s="151"/>
      <c r="Q20" s="8">
        <v>801</v>
      </c>
      <c r="R20" s="10">
        <f t="shared" si="0"/>
        <v>2.168367346938771E-2</v>
      </c>
      <c r="S20" s="8">
        <v>796</v>
      </c>
      <c r="T20" s="10">
        <f t="shared" si="15"/>
        <v>1.5306122448979664E-2</v>
      </c>
      <c r="U20" s="8">
        <v>818</v>
      </c>
      <c r="V20" s="10">
        <f t="shared" si="1"/>
        <v>4.336734693877542E-2</v>
      </c>
      <c r="W20" s="8">
        <v>946</v>
      </c>
      <c r="X20" s="10">
        <f t="shared" si="2"/>
        <v>0.20663265306122458</v>
      </c>
      <c r="Y20" s="8">
        <v>850</v>
      </c>
      <c r="Z20" s="10">
        <f t="shared" si="3"/>
        <v>8.418367346938771E-2</v>
      </c>
      <c r="AB20" s="10">
        <f t="shared" si="4"/>
        <v>-1</v>
      </c>
      <c r="AC20" s="8">
        <v>784</v>
      </c>
      <c r="AD20" s="10">
        <f t="shared" si="5"/>
        <v>0</v>
      </c>
      <c r="AE20" s="153"/>
      <c r="AF20" s="20">
        <v>797.99993896484295</v>
      </c>
      <c r="AG20" s="10">
        <f t="shared" si="6"/>
        <v>1.7857065006177342E-2</v>
      </c>
      <c r="AH20" s="20">
        <v>795</v>
      </c>
      <c r="AI20" s="10">
        <f t="shared" si="7"/>
        <v>1.4030612244897878E-2</v>
      </c>
      <c r="AJ20" s="20">
        <v>787</v>
      </c>
      <c r="AK20" s="10">
        <f t="shared" si="8"/>
        <v>3.8265306122449161E-3</v>
      </c>
    </row>
    <row r="21" spans="1:37" s="8" customFormat="1" ht="19" x14ac:dyDescent="0.2">
      <c r="A21" s="114"/>
      <c r="B21" s="99" t="s">
        <v>230</v>
      </c>
      <c r="C21" s="98">
        <v>848</v>
      </c>
      <c r="D21" s="8">
        <v>981</v>
      </c>
      <c r="E21" s="10">
        <f t="shared" si="9"/>
        <v>0.15683962264150941</v>
      </c>
      <c r="F21" s="8">
        <v>970</v>
      </c>
      <c r="G21" s="10">
        <f t="shared" si="10"/>
        <v>0.14386792452830188</v>
      </c>
      <c r="H21" s="8">
        <v>907</v>
      </c>
      <c r="I21" s="10">
        <f t="shared" si="11"/>
        <v>6.9575471698113178E-2</v>
      </c>
      <c r="J21" s="8">
        <v>935</v>
      </c>
      <c r="K21" s="10">
        <f t="shared" si="12"/>
        <v>0.10259433962264142</v>
      </c>
      <c r="L21" s="8">
        <v>913</v>
      </c>
      <c r="M21" s="10">
        <f t="shared" si="13"/>
        <v>7.6650943396226356E-2</v>
      </c>
      <c r="N21" s="8">
        <v>887</v>
      </c>
      <c r="O21" s="10">
        <f t="shared" si="14"/>
        <v>4.5990566037735769E-2</v>
      </c>
      <c r="P21" s="151"/>
      <c r="Q21" s="8">
        <v>926</v>
      </c>
      <c r="R21" s="10">
        <f t="shared" si="0"/>
        <v>9.1981132075471761E-2</v>
      </c>
      <c r="S21" s="8">
        <v>891</v>
      </c>
      <c r="T21" s="10">
        <f t="shared" si="15"/>
        <v>5.0707547169811296E-2</v>
      </c>
      <c r="U21" s="8">
        <v>865</v>
      </c>
      <c r="V21" s="10">
        <f t="shared" si="1"/>
        <v>2.0047169811320709E-2</v>
      </c>
      <c r="W21" s="8">
        <v>1056</v>
      </c>
      <c r="X21" s="10">
        <f t="shared" si="2"/>
        <v>0.24528301886792447</v>
      </c>
      <c r="Y21" s="8">
        <v>929</v>
      </c>
      <c r="Z21" s="10">
        <f t="shared" si="3"/>
        <v>9.5518867924528239E-2</v>
      </c>
      <c r="AB21" s="10">
        <f t="shared" si="4"/>
        <v>-1</v>
      </c>
      <c r="AC21" s="8">
        <v>848</v>
      </c>
      <c r="AD21" s="10">
        <f t="shared" si="5"/>
        <v>0</v>
      </c>
      <c r="AE21" s="153"/>
      <c r="AF21" s="20">
        <v>922</v>
      </c>
      <c r="AG21" s="10">
        <f t="shared" si="6"/>
        <v>8.7264150943396235E-2</v>
      </c>
      <c r="AH21" s="20">
        <v>866.99993896484295</v>
      </c>
      <c r="AI21" s="10">
        <f t="shared" si="7"/>
        <v>2.2405588401937404E-2</v>
      </c>
      <c r="AJ21" s="20">
        <v>866.99993896484295</v>
      </c>
      <c r="AK21" s="10">
        <f t="shared" si="8"/>
        <v>2.2405588401937404E-2</v>
      </c>
    </row>
    <row r="22" spans="1:37" s="8" customFormat="1" ht="19" x14ac:dyDescent="0.2">
      <c r="A22" s="114"/>
      <c r="B22" s="99" t="s">
        <v>231</v>
      </c>
      <c r="C22" s="98">
        <v>842</v>
      </c>
      <c r="D22" s="8">
        <v>940</v>
      </c>
      <c r="E22" s="10">
        <f t="shared" si="9"/>
        <v>0.11638954869358664</v>
      </c>
      <c r="F22" s="8">
        <v>1013</v>
      </c>
      <c r="G22" s="10">
        <f t="shared" si="10"/>
        <v>0.20308788598574812</v>
      </c>
      <c r="H22" s="8">
        <v>985</v>
      </c>
      <c r="I22" s="10">
        <f t="shared" si="11"/>
        <v>0.16983372921615203</v>
      </c>
      <c r="J22" s="8">
        <v>897</v>
      </c>
      <c r="K22" s="10">
        <f t="shared" si="12"/>
        <v>6.5320665083135498E-2</v>
      </c>
      <c r="L22" s="8">
        <v>924</v>
      </c>
      <c r="M22" s="10">
        <f t="shared" si="13"/>
        <v>9.7387173396674687E-2</v>
      </c>
      <c r="N22" s="8">
        <v>918</v>
      </c>
      <c r="O22" s="10">
        <f t="shared" si="14"/>
        <v>9.026128266033262E-2</v>
      </c>
      <c r="P22" s="151"/>
      <c r="Q22" s="8">
        <v>906</v>
      </c>
      <c r="R22" s="10">
        <f t="shared" si="0"/>
        <v>7.6009501187648487E-2</v>
      </c>
      <c r="S22" s="8">
        <v>875</v>
      </c>
      <c r="T22" s="10">
        <f t="shared" si="15"/>
        <v>3.9192399049881255E-2</v>
      </c>
      <c r="U22" s="8">
        <v>906</v>
      </c>
      <c r="V22" s="10">
        <f t="shared" si="1"/>
        <v>7.6009501187648487E-2</v>
      </c>
      <c r="W22" s="8">
        <v>1072</v>
      </c>
      <c r="X22" s="10">
        <f t="shared" si="2"/>
        <v>0.27315914489311166</v>
      </c>
      <c r="Y22" s="8">
        <v>955</v>
      </c>
      <c r="Z22" s="10">
        <f t="shared" si="3"/>
        <v>0.1342042755344417</v>
      </c>
      <c r="AB22" s="10">
        <f t="shared" si="4"/>
        <v>-1</v>
      </c>
      <c r="AC22" s="8">
        <v>842</v>
      </c>
      <c r="AD22" s="10">
        <f t="shared" si="5"/>
        <v>0</v>
      </c>
      <c r="AE22" s="153"/>
      <c r="AF22" s="20">
        <v>893.99987792968705</v>
      </c>
      <c r="AG22" s="10">
        <f t="shared" si="6"/>
        <v>6.1757574738345644E-2</v>
      </c>
      <c r="AH22" s="20">
        <v>876.99987792968705</v>
      </c>
      <c r="AI22" s="10">
        <f t="shared" si="7"/>
        <v>4.1567550985376567E-2</v>
      </c>
      <c r="AJ22" s="20">
        <v>859.99987792968705</v>
      </c>
      <c r="AK22" s="10">
        <f t="shared" si="8"/>
        <v>2.1377527232407489E-2</v>
      </c>
    </row>
    <row r="23" spans="1:37" s="96" customFormat="1" ht="20" thickBot="1" x14ac:dyDescent="0.25">
      <c r="A23" s="114"/>
      <c r="B23" s="100" t="s">
        <v>232</v>
      </c>
      <c r="C23" s="101">
        <v>902</v>
      </c>
      <c r="D23" s="96">
        <v>1000</v>
      </c>
      <c r="E23" s="102">
        <f t="shared" si="9"/>
        <v>0.10864745011086474</v>
      </c>
      <c r="F23" s="96">
        <v>964</v>
      </c>
      <c r="G23" s="102">
        <f t="shared" si="10"/>
        <v>6.8736141906873716E-2</v>
      </c>
      <c r="H23" s="96">
        <v>1007</v>
      </c>
      <c r="I23" s="102">
        <f t="shared" si="11"/>
        <v>0.11640798226164084</v>
      </c>
      <c r="J23" s="96">
        <v>969</v>
      </c>
      <c r="K23" s="102">
        <f t="shared" si="12"/>
        <v>7.4279379157427883E-2</v>
      </c>
      <c r="L23" s="96">
        <v>956</v>
      </c>
      <c r="M23" s="102">
        <f t="shared" si="13"/>
        <v>5.9866962305986648E-2</v>
      </c>
      <c r="N23" s="96">
        <v>992</v>
      </c>
      <c r="O23" s="102">
        <f t="shared" si="14"/>
        <v>9.9778270509977895E-2</v>
      </c>
      <c r="P23" s="151"/>
      <c r="Q23" s="96">
        <v>1003</v>
      </c>
      <c r="R23" s="102">
        <f t="shared" si="0"/>
        <v>0.11197339246119742</v>
      </c>
      <c r="S23" s="96">
        <v>924</v>
      </c>
      <c r="T23" s="102">
        <f t="shared" si="15"/>
        <v>2.4390243902439046E-2</v>
      </c>
      <c r="U23" s="96">
        <v>964</v>
      </c>
      <c r="V23" s="102">
        <f t="shared" si="1"/>
        <v>6.8736141906873716E-2</v>
      </c>
      <c r="W23" s="96">
        <v>1124</v>
      </c>
      <c r="X23" s="102">
        <f t="shared" si="2"/>
        <v>0.24611973392461195</v>
      </c>
      <c r="Y23" s="96">
        <v>983</v>
      </c>
      <c r="Z23" s="102">
        <f t="shared" si="3"/>
        <v>8.9800443458980084E-2</v>
      </c>
      <c r="AB23" s="102">
        <f t="shared" si="4"/>
        <v>-1</v>
      </c>
      <c r="AC23" s="96">
        <v>902</v>
      </c>
      <c r="AD23" s="102">
        <f t="shared" si="5"/>
        <v>0</v>
      </c>
      <c r="AE23" s="153"/>
      <c r="AF23" s="105">
        <v>1001.99987792968</v>
      </c>
      <c r="AG23" s="102">
        <f t="shared" si="6"/>
        <v>0.11086460967813738</v>
      </c>
      <c r="AH23" s="105">
        <v>938</v>
      </c>
      <c r="AI23" s="102">
        <f t="shared" si="7"/>
        <v>3.9911308203991025E-2</v>
      </c>
      <c r="AJ23" s="105">
        <v>937.99993896484295</v>
      </c>
      <c r="AK23" s="102">
        <f t="shared" si="8"/>
        <v>3.9911240537519932E-2</v>
      </c>
    </row>
    <row r="24" spans="1:37" s="8" customFormat="1" ht="19" x14ac:dyDescent="0.2">
      <c r="A24" s="123" t="s">
        <v>233</v>
      </c>
      <c r="B24" s="88" t="s">
        <v>234</v>
      </c>
      <c r="C24" s="89">
        <v>1046</v>
      </c>
      <c r="D24" s="61">
        <v>1324</v>
      </c>
      <c r="E24" s="62">
        <f t="shared" si="9"/>
        <v>0.26577437858508612</v>
      </c>
      <c r="F24" s="61">
        <v>1264</v>
      </c>
      <c r="G24" s="62">
        <f t="shared" si="10"/>
        <v>0.20841300191204581</v>
      </c>
      <c r="H24" s="61">
        <v>1298</v>
      </c>
      <c r="I24" s="62">
        <f t="shared" si="11"/>
        <v>0.24091778202676872</v>
      </c>
      <c r="J24" s="61">
        <v>1195</v>
      </c>
      <c r="K24" s="62">
        <f t="shared" si="12"/>
        <v>0.14244741873804978</v>
      </c>
      <c r="L24" s="61">
        <v>1162</v>
      </c>
      <c r="M24" s="62">
        <f t="shared" si="13"/>
        <v>0.11089866156787753</v>
      </c>
      <c r="N24" s="61">
        <v>1172</v>
      </c>
      <c r="O24" s="62">
        <f t="shared" si="14"/>
        <v>0.12045889101338436</v>
      </c>
      <c r="P24" s="151"/>
      <c r="Q24" s="61">
        <v>1179</v>
      </c>
      <c r="R24" s="62">
        <f t="shared" si="0"/>
        <v>0.12715105162523899</v>
      </c>
      <c r="S24" s="61">
        <v>1172</v>
      </c>
      <c r="T24" s="62">
        <f t="shared" si="15"/>
        <v>0.12045889101338436</v>
      </c>
      <c r="U24" s="61">
        <v>1138</v>
      </c>
      <c r="V24" s="62">
        <f t="shared" si="1"/>
        <v>8.7954110898661675E-2</v>
      </c>
      <c r="W24" s="61">
        <v>1316</v>
      </c>
      <c r="X24" s="62">
        <f t="shared" si="2"/>
        <v>0.25812619502868062</v>
      </c>
      <c r="Y24" s="61">
        <v>1217</v>
      </c>
      <c r="Z24" s="62">
        <f t="shared" si="3"/>
        <v>0.16347992351816454</v>
      </c>
      <c r="AA24" s="61"/>
      <c r="AB24" s="62">
        <f t="shared" si="4"/>
        <v>-1</v>
      </c>
      <c r="AC24" s="61">
        <v>1046</v>
      </c>
      <c r="AD24" s="62">
        <f t="shared" si="5"/>
        <v>0</v>
      </c>
      <c r="AE24" s="153"/>
      <c r="AF24" s="103">
        <v>1201</v>
      </c>
      <c r="AG24" s="62">
        <f t="shared" si="6"/>
        <v>0.14818355640535374</v>
      </c>
      <c r="AH24" s="103">
        <v>1148</v>
      </c>
      <c r="AI24" s="62">
        <f t="shared" si="7"/>
        <v>9.7514340344168282E-2</v>
      </c>
      <c r="AJ24" s="103">
        <v>1147.00012207031</v>
      </c>
      <c r="AK24" s="62">
        <f t="shared" si="8"/>
        <v>9.6558434101634782E-2</v>
      </c>
    </row>
    <row r="25" spans="1:37" s="8" customFormat="1" ht="19" x14ac:dyDescent="0.2">
      <c r="A25" s="123"/>
      <c r="B25" s="91" t="s">
        <v>235</v>
      </c>
      <c r="C25" s="89">
        <v>927</v>
      </c>
      <c r="D25" s="61">
        <v>1180</v>
      </c>
      <c r="E25" s="62">
        <f t="shared" si="9"/>
        <v>0.27292340884573885</v>
      </c>
      <c r="F25" s="61">
        <v>1079</v>
      </c>
      <c r="G25" s="62">
        <f t="shared" si="10"/>
        <v>0.16396979503775611</v>
      </c>
      <c r="H25" s="61">
        <v>1159</v>
      </c>
      <c r="I25" s="62">
        <f t="shared" si="11"/>
        <v>0.25026968716289111</v>
      </c>
      <c r="J25" s="61">
        <v>1067</v>
      </c>
      <c r="K25" s="62">
        <f t="shared" si="12"/>
        <v>0.15102481121898603</v>
      </c>
      <c r="L25" s="61">
        <v>1050</v>
      </c>
      <c r="M25" s="62">
        <f t="shared" si="13"/>
        <v>0.13268608414239491</v>
      </c>
      <c r="N25" s="61">
        <v>1108</v>
      </c>
      <c r="O25" s="62">
        <f t="shared" si="14"/>
        <v>0.19525350593311752</v>
      </c>
      <c r="P25" s="151"/>
      <c r="Q25" s="61">
        <v>1032</v>
      </c>
      <c r="R25" s="62">
        <f t="shared" si="0"/>
        <v>0.11326860841423958</v>
      </c>
      <c r="S25" s="61">
        <v>1040</v>
      </c>
      <c r="T25" s="62">
        <f t="shared" si="15"/>
        <v>0.12189859762675304</v>
      </c>
      <c r="U25" s="61">
        <v>1025</v>
      </c>
      <c r="V25" s="62">
        <f t="shared" si="1"/>
        <v>0.10571736785329011</v>
      </c>
      <c r="W25" s="61">
        <v>1234</v>
      </c>
      <c r="X25" s="62">
        <f t="shared" si="2"/>
        <v>0.33117583603020506</v>
      </c>
      <c r="Y25" s="61">
        <v>1112</v>
      </c>
      <c r="Z25" s="62">
        <f t="shared" si="3"/>
        <v>0.19956850053937436</v>
      </c>
      <c r="AA25" s="61"/>
      <c r="AB25" s="62">
        <f t="shared" si="4"/>
        <v>-1</v>
      </c>
      <c r="AC25" s="61">
        <v>927</v>
      </c>
      <c r="AD25" s="62">
        <f t="shared" si="5"/>
        <v>0</v>
      </c>
      <c r="AE25" s="153"/>
      <c r="AF25" s="103">
        <v>1008.99993896484</v>
      </c>
      <c r="AG25" s="62">
        <f t="shared" si="6"/>
        <v>8.8457323586666581E-2</v>
      </c>
      <c r="AH25" s="103">
        <v>966.00006103515602</v>
      </c>
      <c r="AI25" s="62">
        <f t="shared" si="7"/>
        <v>4.207126325259547E-2</v>
      </c>
      <c r="AJ25" s="103">
        <v>966.00006103515602</v>
      </c>
      <c r="AK25" s="62">
        <f t="shared" si="8"/>
        <v>4.207126325259547E-2</v>
      </c>
    </row>
    <row r="26" spans="1:37" s="8" customFormat="1" ht="19" x14ac:dyDescent="0.2">
      <c r="A26" s="123"/>
      <c r="B26" s="91" t="s">
        <v>236</v>
      </c>
      <c r="C26" s="89">
        <v>1032</v>
      </c>
      <c r="D26" s="61">
        <v>1162</v>
      </c>
      <c r="E26" s="62">
        <f t="shared" si="9"/>
        <v>0.12596899224806202</v>
      </c>
      <c r="F26" s="61">
        <v>1185</v>
      </c>
      <c r="G26" s="62">
        <f t="shared" si="10"/>
        <v>0.14825581395348841</v>
      </c>
      <c r="H26" s="61">
        <v>1160</v>
      </c>
      <c r="I26" s="62">
        <f t="shared" si="11"/>
        <v>0.12403100775193798</v>
      </c>
      <c r="J26" s="61">
        <v>1084</v>
      </c>
      <c r="K26" s="62">
        <f t="shared" si="12"/>
        <v>5.0387596899224896E-2</v>
      </c>
      <c r="L26" s="61">
        <v>1106</v>
      </c>
      <c r="M26" s="62">
        <f t="shared" si="13"/>
        <v>7.1705426356589053E-2</v>
      </c>
      <c r="N26" s="61">
        <v>1069</v>
      </c>
      <c r="O26" s="62">
        <f t="shared" si="14"/>
        <v>3.5852713178294637E-2</v>
      </c>
      <c r="P26" s="151"/>
      <c r="Q26" s="61">
        <v>1132</v>
      </c>
      <c r="R26" s="62">
        <f t="shared" si="0"/>
        <v>9.68992248062015E-2</v>
      </c>
      <c r="S26" s="61">
        <v>1061</v>
      </c>
      <c r="T26" s="62">
        <f t="shared" si="15"/>
        <v>2.81007751937985E-2</v>
      </c>
      <c r="U26" s="61">
        <v>1070</v>
      </c>
      <c r="V26" s="62">
        <f t="shared" si="1"/>
        <v>3.6821705426356655E-2</v>
      </c>
      <c r="W26" s="61">
        <v>1286</v>
      </c>
      <c r="X26" s="62">
        <f t="shared" si="2"/>
        <v>0.24612403100775193</v>
      </c>
      <c r="Y26" s="61">
        <v>1108</v>
      </c>
      <c r="Z26" s="62">
        <f t="shared" si="3"/>
        <v>7.3643410852713087E-2</v>
      </c>
      <c r="AA26" s="61"/>
      <c r="AB26" s="62">
        <f t="shared" si="4"/>
        <v>-1</v>
      </c>
      <c r="AC26" s="61">
        <v>1032</v>
      </c>
      <c r="AD26" s="62">
        <f t="shared" si="5"/>
        <v>0</v>
      </c>
      <c r="AE26" s="153"/>
      <c r="AF26" s="103">
        <v>1089</v>
      </c>
      <c r="AG26" s="62">
        <f t="shared" si="6"/>
        <v>5.5232558139534982E-2</v>
      </c>
      <c r="AH26" s="103">
        <v>1057</v>
      </c>
      <c r="AI26" s="62">
        <f t="shared" si="7"/>
        <v>2.4224806201550431E-2</v>
      </c>
      <c r="AJ26" s="103">
        <v>1049</v>
      </c>
      <c r="AK26" s="62">
        <f t="shared" si="8"/>
        <v>1.6472868217054293E-2</v>
      </c>
    </row>
    <row r="27" spans="1:37" s="8" customFormat="1" ht="19" x14ac:dyDescent="0.2">
      <c r="A27" s="123"/>
      <c r="B27" s="91" t="s">
        <v>237</v>
      </c>
      <c r="C27" s="89">
        <v>935</v>
      </c>
      <c r="D27" s="61">
        <v>1203</v>
      </c>
      <c r="E27" s="62">
        <f t="shared" si="9"/>
        <v>0.28663101604278074</v>
      </c>
      <c r="F27" s="61">
        <v>1101</v>
      </c>
      <c r="G27" s="62">
        <f t="shared" si="10"/>
        <v>0.17754010695187161</v>
      </c>
      <c r="H27" s="61">
        <v>1200</v>
      </c>
      <c r="I27" s="62">
        <f t="shared" si="11"/>
        <v>0.28342245989304815</v>
      </c>
      <c r="J27" s="61">
        <v>1080</v>
      </c>
      <c r="K27" s="62">
        <f t="shared" si="12"/>
        <v>0.15508021390374327</v>
      </c>
      <c r="L27" s="61">
        <v>1046</v>
      </c>
      <c r="M27" s="62">
        <f t="shared" si="13"/>
        <v>0.11871657754010689</v>
      </c>
      <c r="N27" s="61">
        <v>1051</v>
      </c>
      <c r="O27" s="62">
        <f t="shared" si="14"/>
        <v>0.12406417112299462</v>
      </c>
      <c r="P27" s="151"/>
      <c r="Q27" s="61">
        <v>1021</v>
      </c>
      <c r="R27" s="62">
        <f t="shared" si="0"/>
        <v>9.1978609625668506E-2</v>
      </c>
      <c r="S27" s="61">
        <v>1000</v>
      </c>
      <c r="T27" s="62">
        <f t="shared" si="15"/>
        <v>6.9518716577540163E-2</v>
      </c>
      <c r="U27" s="61">
        <v>978</v>
      </c>
      <c r="V27" s="62">
        <f t="shared" si="1"/>
        <v>4.5989304812834142E-2</v>
      </c>
      <c r="W27" s="61">
        <v>1124</v>
      </c>
      <c r="X27" s="62">
        <f t="shared" si="2"/>
        <v>0.20213903743315509</v>
      </c>
      <c r="Y27" s="61">
        <v>1086</v>
      </c>
      <c r="Z27" s="62">
        <f t="shared" si="3"/>
        <v>0.16149732620320845</v>
      </c>
      <c r="AA27" s="61"/>
      <c r="AB27" s="62">
        <f t="shared" si="4"/>
        <v>-1</v>
      </c>
      <c r="AC27" s="61">
        <v>935</v>
      </c>
      <c r="AD27" s="62">
        <f t="shared" si="5"/>
        <v>0</v>
      </c>
      <c r="AE27" s="153"/>
      <c r="AF27" s="103">
        <v>1095</v>
      </c>
      <c r="AG27" s="62">
        <f t="shared" si="6"/>
        <v>0.17112299465240643</v>
      </c>
      <c r="AH27" s="103">
        <v>999.99993896484295</v>
      </c>
      <c r="AI27" s="62">
        <f t="shared" si="7"/>
        <v>6.9518651299297352E-2</v>
      </c>
      <c r="AJ27" s="103">
        <v>999</v>
      </c>
      <c r="AK27" s="62">
        <f t="shared" si="8"/>
        <v>6.8449197860962485E-2</v>
      </c>
    </row>
    <row r="28" spans="1:37" s="96" customFormat="1" ht="20" thickBot="1" x14ac:dyDescent="0.25">
      <c r="A28" s="123"/>
      <c r="B28" s="92" t="s">
        <v>238</v>
      </c>
      <c r="C28" s="93">
        <v>977</v>
      </c>
      <c r="D28" s="94">
        <v>1449</v>
      </c>
      <c r="E28" s="95">
        <f t="shared" si="9"/>
        <v>0.48311156601842375</v>
      </c>
      <c r="F28" s="94">
        <v>1166</v>
      </c>
      <c r="G28" s="95">
        <f t="shared" si="10"/>
        <v>0.19344933469805525</v>
      </c>
      <c r="H28" s="94">
        <v>1241</v>
      </c>
      <c r="I28" s="95">
        <f t="shared" si="11"/>
        <v>0.27021494370522015</v>
      </c>
      <c r="J28" s="94">
        <v>1234</v>
      </c>
      <c r="K28" s="95">
        <f t="shared" si="12"/>
        <v>0.26305015353121797</v>
      </c>
      <c r="L28" s="94">
        <v>1093</v>
      </c>
      <c r="M28" s="95">
        <f t="shared" si="13"/>
        <v>0.11873080859774832</v>
      </c>
      <c r="N28" s="94">
        <v>1081</v>
      </c>
      <c r="O28" s="95">
        <f t="shared" si="14"/>
        <v>0.10644831115660192</v>
      </c>
      <c r="P28" s="151"/>
      <c r="Q28" s="94">
        <v>1147</v>
      </c>
      <c r="R28" s="95">
        <f t="shared" si="0"/>
        <v>0.1740020470829069</v>
      </c>
      <c r="S28" s="94">
        <v>1048</v>
      </c>
      <c r="T28" s="95">
        <f t="shared" si="15"/>
        <v>7.2671443193449425E-2</v>
      </c>
      <c r="U28" s="94">
        <v>1076</v>
      </c>
      <c r="V28" s="95">
        <f t="shared" si="1"/>
        <v>0.10133060388945747</v>
      </c>
      <c r="W28" s="94">
        <v>1292</v>
      </c>
      <c r="X28" s="95">
        <f t="shared" si="2"/>
        <v>0.32241555783009201</v>
      </c>
      <c r="Y28" s="94">
        <v>1183</v>
      </c>
      <c r="Z28" s="95">
        <f t="shared" si="3"/>
        <v>0.21084953940634588</v>
      </c>
      <c r="AA28" s="94"/>
      <c r="AB28" s="95">
        <f t="shared" si="4"/>
        <v>-1</v>
      </c>
      <c r="AC28" s="94">
        <v>977</v>
      </c>
      <c r="AD28" s="95">
        <f t="shared" si="5"/>
        <v>0</v>
      </c>
      <c r="AE28" s="153"/>
      <c r="AF28" s="104">
        <v>1092.00012207031</v>
      </c>
      <c r="AG28" s="95">
        <f t="shared" si="6"/>
        <v>0.1177073920883418</v>
      </c>
      <c r="AH28" s="104">
        <v>1004.00006103515</v>
      </c>
      <c r="AI28" s="95">
        <f t="shared" si="7"/>
        <v>2.7635681714585525E-2</v>
      </c>
      <c r="AJ28" s="104">
        <v>1004.00006103515</v>
      </c>
      <c r="AK28" s="95">
        <f t="shared" si="8"/>
        <v>2.7635681714585525E-2</v>
      </c>
    </row>
    <row r="29" spans="1:37" s="8" customFormat="1" ht="19" x14ac:dyDescent="0.2">
      <c r="A29" s="114" t="s">
        <v>239</v>
      </c>
      <c r="B29" s="97" t="s">
        <v>240</v>
      </c>
      <c r="C29" s="98">
        <v>1218</v>
      </c>
      <c r="D29" s="8">
        <v>1498</v>
      </c>
      <c r="E29" s="10">
        <f t="shared" si="9"/>
        <v>0.22988505747126431</v>
      </c>
      <c r="F29" s="8">
        <v>1435</v>
      </c>
      <c r="G29" s="10">
        <f t="shared" si="10"/>
        <v>0.17816091954022983</v>
      </c>
      <c r="H29" s="8">
        <v>1443</v>
      </c>
      <c r="I29" s="10">
        <f t="shared" si="11"/>
        <v>0.18472906403940881</v>
      </c>
      <c r="J29" s="8">
        <v>1392</v>
      </c>
      <c r="K29" s="10">
        <f t="shared" si="12"/>
        <v>0.14285714285714279</v>
      </c>
      <c r="L29" s="8">
        <v>1322</v>
      </c>
      <c r="M29" s="10">
        <f t="shared" si="13"/>
        <v>8.5385878489326661E-2</v>
      </c>
      <c r="N29" s="8">
        <v>1323</v>
      </c>
      <c r="O29" s="10">
        <f t="shared" si="14"/>
        <v>8.6206896551724199E-2</v>
      </c>
      <c r="P29" s="151"/>
      <c r="Q29" s="8">
        <v>1410</v>
      </c>
      <c r="R29" s="10">
        <f t="shared" si="0"/>
        <v>0.1576354679802956</v>
      </c>
      <c r="S29" s="8">
        <v>1304</v>
      </c>
      <c r="T29" s="10">
        <f t="shared" si="15"/>
        <v>7.0607553366174081E-2</v>
      </c>
      <c r="U29" s="8">
        <v>1250</v>
      </c>
      <c r="V29" s="10">
        <f t="shared" si="1"/>
        <v>2.6272577996715896E-2</v>
      </c>
      <c r="W29" s="8">
        <v>1377</v>
      </c>
      <c r="X29" s="10">
        <f t="shared" si="2"/>
        <v>0.13054187192118216</v>
      </c>
      <c r="Y29" s="8">
        <v>1357</v>
      </c>
      <c r="Z29" s="10">
        <f t="shared" si="3"/>
        <v>0.11412151067323473</v>
      </c>
      <c r="AB29" s="10">
        <f t="shared" si="4"/>
        <v>-1</v>
      </c>
      <c r="AC29" s="8">
        <v>1218</v>
      </c>
      <c r="AD29" s="10">
        <f t="shared" si="5"/>
        <v>0</v>
      </c>
      <c r="AE29" s="153"/>
      <c r="AF29" s="20">
        <v>1422</v>
      </c>
      <c r="AG29" s="10">
        <f t="shared" si="6"/>
        <v>0.16748768472906406</v>
      </c>
      <c r="AH29" s="20">
        <v>1296</v>
      </c>
      <c r="AI29" s="10">
        <f t="shared" si="7"/>
        <v>6.4039408866995107E-2</v>
      </c>
      <c r="AJ29" s="20">
        <v>1277.00012207031</v>
      </c>
      <c r="AK29" s="10">
        <f t="shared" si="8"/>
        <v>4.844016590337441E-2</v>
      </c>
    </row>
    <row r="30" spans="1:37" s="8" customFormat="1" ht="19" x14ac:dyDescent="0.2">
      <c r="A30" s="114"/>
      <c r="B30" s="99" t="s">
        <v>241</v>
      </c>
      <c r="C30" s="98">
        <v>1235</v>
      </c>
      <c r="D30" s="8">
        <v>1784</v>
      </c>
      <c r="E30" s="10">
        <f t="shared" si="9"/>
        <v>0.44453441295546559</v>
      </c>
      <c r="F30" s="8">
        <v>1442</v>
      </c>
      <c r="G30" s="10">
        <f t="shared" si="10"/>
        <v>0.16761133603238876</v>
      </c>
      <c r="H30" s="8">
        <v>1642</v>
      </c>
      <c r="I30" s="10">
        <f t="shared" si="11"/>
        <v>0.32955465587044541</v>
      </c>
      <c r="J30" s="8">
        <v>1414</v>
      </c>
      <c r="K30" s="10">
        <f t="shared" si="12"/>
        <v>0.14493927125506079</v>
      </c>
      <c r="L30" s="8">
        <v>1401</v>
      </c>
      <c r="M30" s="10">
        <f t="shared" si="13"/>
        <v>0.13441295546558707</v>
      </c>
      <c r="N30" s="8">
        <v>1445</v>
      </c>
      <c r="O30" s="10">
        <f t="shared" si="14"/>
        <v>0.17004048582995956</v>
      </c>
      <c r="P30" s="151"/>
      <c r="Q30" s="8">
        <v>1466</v>
      </c>
      <c r="R30" s="10">
        <f t="shared" si="0"/>
        <v>0.18704453441295543</v>
      </c>
      <c r="S30" s="8">
        <v>1325</v>
      </c>
      <c r="T30" s="10">
        <f t="shared" si="15"/>
        <v>7.2874493927125528E-2</v>
      </c>
      <c r="U30" s="8">
        <v>1315</v>
      </c>
      <c r="V30" s="10">
        <f t="shared" si="1"/>
        <v>6.4777327935222617E-2</v>
      </c>
      <c r="W30" s="8">
        <v>1631</v>
      </c>
      <c r="X30" s="10">
        <f t="shared" si="2"/>
        <v>0.32064777327935223</v>
      </c>
      <c r="Y30" s="8">
        <v>1485</v>
      </c>
      <c r="Z30" s="10">
        <f t="shared" si="3"/>
        <v>0.20242914979757076</v>
      </c>
      <c r="AB30" s="10">
        <f t="shared" si="4"/>
        <v>-1</v>
      </c>
      <c r="AC30" s="8">
        <v>1235</v>
      </c>
      <c r="AD30" s="10">
        <f t="shared" si="5"/>
        <v>0</v>
      </c>
      <c r="AE30" s="153"/>
      <c r="AF30" s="20">
        <v>1429.99975585937</v>
      </c>
      <c r="AG30" s="10">
        <f t="shared" si="6"/>
        <v>0.15789453915738472</v>
      </c>
      <c r="AH30" s="20">
        <v>1350</v>
      </c>
      <c r="AI30" s="10">
        <f t="shared" si="7"/>
        <v>9.3117408906882693E-2</v>
      </c>
      <c r="AJ30" s="20">
        <v>1315</v>
      </c>
      <c r="AK30" s="10">
        <f t="shared" si="8"/>
        <v>6.4777327935222617E-2</v>
      </c>
    </row>
    <row r="31" spans="1:37" s="8" customFormat="1" ht="19" x14ac:dyDescent="0.2">
      <c r="A31" s="114"/>
      <c r="B31" s="99" t="s">
        <v>242</v>
      </c>
      <c r="C31" s="98">
        <v>1216</v>
      </c>
      <c r="D31" s="8">
        <v>1610</v>
      </c>
      <c r="E31" s="10">
        <f t="shared" si="9"/>
        <v>0.32401315789473695</v>
      </c>
      <c r="F31" s="8">
        <v>1487</v>
      </c>
      <c r="G31" s="10">
        <f t="shared" si="10"/>
        <v>0.22286184210526305</v>
      </c>
      <c r="H31" s="8">
        <v>1489</v>
      </c>
      <c r="I31" s="10">
        <f t="shared" si="11"/>
        <v>0.22450657894736836</v>
      </c>
      <c r="J31" s="8">
        <v>1433</v>
      </c>
      <c r="K31" s="10">
        <f t="shared" si="12"/>
        <v>0.17845394736842102</v>
      </c>
      <c r="L31" s="8">
        <v>1434</v>
      </c>
      <c r="M31" s="10">
        <f t="shared" si="13"/>
        <v>0.17927631578947367</v>
      </c>
      <c r="N31" s="8">
        <v>1399</v>
      </c>
      <c r="O31" s="10">
        <f t="shared" si="14"/>
        <v>0.15049342105263164</v>
      </c>
      <c r="P31" s="151"/>
      <c r="Q31" s="8">
        <v>1437</v>
      </c>
      <c r="R31" s="10">
        <f t="shared" si="0"/>
        <v>0.18174342105263164</v>
      </c>
      <c r="S31" s="8">
        <v>1256</v>
      </c>
      <c r="T31" s="10">
        <f t="shared" si="15"/>
        <v>3.289473684210531E-2</v>
      </c>
      <c r="U31" s="8">
        <v>1314</v>
      </c>
      <c r="V31" s="10">
        <f t="shared" si="1"/>
        <v>8.0592105263157965E-2</v>
      </c>
      <c r="W31" s="8">
        <v>1538</v>
      </c>
      <c r="X31" s="10">
        <f t="shared" si="2"/>
        <v>0.26480263157894735</v>
      </c>
      <c r="Y31" s="8">
        <v>1457</v>
      </c>
      <c r="Z31" s="10">
        <f t="shared" si="3"/>
        <v>0.19819078947368429</v>
      </c>
      <c r="AB31" s="10">
        <f t="shared" si="4"/>
        <v>-1</v>
      </c>
      <c r="AC31" s="8">
        <v>1216</v>
      </c>
      <c r="AD31" s="10">
        <f t="shared" si="5"/>
        <v>0</v>
      </c>
      <c r="AE31" s="153"/>
      <c r="AF31" s="20">
        <v>1404</v>
      </c>
      <c r="AG31" s="10">
        <f t="shared" si="6"/>
        <v>0.15460526315789469</v>
      </c>
      <c r="AH31" s="20">
        <v>1325.00012207031</v>
      </c>
      <c r="AI31" s="10">
        <f t="shared" si="7"/>
        <v>8.9638258281504957E-2</v>
      </c>
      <c r="AJ31" s="20">
        <v>1303</v>
      </c>
      <c r="AK31" s="10">
        <f t="shared" si="8"/>
        <v>7.1546052631578982E-2</v>
      </c>
    </row>
    <row r="32" spans="1:37" s="8" customFormat="1" ht="19" x14ac:dyDescent="0.2">
      <c r="A32" s="114"/>
      <c r="B32" s="99" t="s">
        <v>243</v>
      </c>
      <c r="C32" s="98">
        <v>1152</v>
      </c>
      <c r="D32" s="8">
        <v>1754</v>
      </c>
      <c r="E32" s="10">
        <f t="shared" si="9"/>
        <v>0.52256944444444442</v>
      </c>
      <c r="F32" s="8">
        <v>1337</v>
      </c>
      <c r="G32" s="10">
        <f t="shared" si="10"/>
        <v>0.16059027777777768</v>
      </c>
      <c r="H32" s="8">
        <v>1394</v>
      </c>
      <c r="I32" s="10">
        <f t="shared" si="11"/>
        <v>0.21006944444444442</v>
      </c>
      <c r="J32" s="8">
        <v>1461</v>
      </c>
      <c r="K32" s="10">
        <f t="shared" si="12"/>
        <v>0.26822916666666674</v>
      </c>
      <c r="L32" s="8">
        <v>1317</v>
      </c>
      <c r="M32" s="10">
        <f t="shared" si="13"/>
        <v>0.14322916666666674</v>
      </c>
      <c r="N32" s="8">
        <v>1317</v>
      </c>
      <c r="O32" s="10">
        <f t="shared" si="14"/>
        <v>0.14322916666666674</v>
      </c>
      <c r="P32" s="151"/>
      <c r="Q32" s="8">
        <v>1347</v>
      </c>
      <c r="R32" s="10">
        <f t="shared" si="0"/>
        <v>0.16927083333333326</v>
      </c>
      <c r="S32" s="8">
        <v>1294</v>
      </c>
      <c r="T32" s="10">
        <f t="shared" si="15"/>
        <v>0.12326388888888884</v>
      </c>
      <c r="U32" s="8">
        <v>1282</v>
      </c>
      <c r="V32" s="10">
        <f t="shared" si="1"/>
        <v>0.11284722222222232</v>
      </c>
      <c r="W32" s="8">
        <v>1547</v>
      </c>
      <c r="X32" s="10">
        <f t="shared" si="2"/>
        <v>0.34288194444444442</v>
      </c>
      <c r="Y32" s="8">
        <v>1471</v>
      </c>
      <c r="Z32" s="10">
        <f t="shared" si="3"/>
        <v>0.27690972222222232</v>
      </c>
      <c r="AB32" s="10">
        <f t="shared" si="4"/>
        <v>-1</v>
      </c>
      <c r="AC32" s="8">
        <v>1152</v>
      </c>
      <c r="AD32" s="10">
        <f t="shared" si="5"/>
        <v>0</v>
      </c>
      <c r="AE32" s="153"/>
      <c r="AF32" s="20">
        <v>1283</v>
      </c>
      <c r="AG32" s="10">
        <f t="shared" si="6"/>
        <v>0.11371527777777768</v>
      </c>
      <c r="AH32" s="20">
        <v>1262.00012207031</v>
      </c>
      <c r="AI32" s="10">
        <f t="shared" si="7"/>
        <v>9.5486217074921775E-2</v>
      </c>
      <c r="AJ32" s="20">
        <v>1261.00012207031</v>
      </c>
      <c r="AK32" s="10">
        <f t="shared" si="8"/>
        <v>9.4618161519366417E-2</v>
      </c>
    </row>
    <row r="33" spans="1:37" s="96" customFormat="1" ht="20" thickBot="1" x14ac:dyDescent="0.25">
      <c r="A33" s="114"/>
      <c r="B33" s="100" t="s">
        <v>244</v>
      </c>
      <c r="C33" s="101">
        <v>1355</v>
      </c>
      <c r="D33" s="96">
        <v>1792</v>
      </c>
      <c r="E33" s="102">
        <f t="shared" si="9"/>
        <v>0.322509225092251</v>
      </c>
      <c r="F33" s="96">
        <v>1580</v>
      </c>
      <c r="G33" s="102">
        <f t="shared" si="10"/>
        <v>0.16605166051660514</v>
      </c>
      <c r="H33" s="96">
        <v>1551</v>
      </c>
      <c r="I33" s="102">
        <f t="shared" si="11"/>
        <v>0.14464944649446498</v>
      </c>
      <c r="J33" s="96">
        <v>1557</v>
      </c>
      <c r="K33" s="102">
        <f t="shared" si="12"/>
        <v>0.14907749077490773</v>
      </c>
      <c r="L33" s="96">
        <v>1470</v>
      </c>
      <c r="M33" s="102">
        <f t="shared" si="13"/>
        <v>8.4870848708487046E-2</v>
      </c>
      <c r="N33" s="96">
        <v>1482</v>
      </c>
      <c r="O33" s="102">
        <f t="shared" si="14"/>
        <v>9.3726937269372756E-2</v>
      </c>
      <c r="P33" s="151"/>
      <c r="Q33" s="96">
        <v>1493</v>
      </c>
      <c r="R33" s="102">
        <f t="shared" si="0"/>
        <v>0.10184501845018445</v>
      </c>
      <c r="S33" s="96">
        <v>1403</v>
      </c>
      <c r="T33" s="102">
        <f t="shared" si="15"/>
        <v>3.54243542435424E-2</v>
      </c>
      <c r="U33" s="96">
        <v>1364</v>
      </c>
      <c r="V33" s="102">
        <f t="shared" si="1"/>
        <v>6.6420664206641167E-3</v>
      </c>
      <c r="W33" s="96">
        <v>1584</v>
      </c>
      <c r="X33" s="102">
        <f t="shared" si="2"/>
        <v>0.1690036900369003</v>
      </c>
      <c r="Y33" s="96">
        <v>1525</v>
      </c>
      <c r="Z33" s="102">
        <f t="shared" si="3"/>
        <v>0.1254612546125462</v>
      </c>
      <c r="AB33" s="102">
        <f t="shared" si="4"/>
        <v>-1</v>
      </c>
      <c r="AC33" s="96">
        <v>1355</v>
      </c>
      <c r="AD33" s="102">
        <f t="shared" si="5"/>
        <v>0</v>
      </c>
      <c r="AE33" s="153"/>
      <c r="AF33" s="105">
        <v>1373</v>
      </c>
      <c r="AG33" s="102">
        <f t="shared" si="6"/>
        <v>1.3284132841328455E-2</v>
      </c>
      <c r="AH33" s="105">
        <v>1355</v>
      </c>
      <c r="AI33" s="102">
        <f t="shared" si="7"/>
        <v>0</v>
      </c>
      <c r="AJ33" s="105">
        <v>1354.99987792968</v>
      </c>
      <c r="AK33" s="102">
        <f t="shared" si="8"/>
        <v>-9.0088797088938577E-8</v>
      </c>
    </row>
    <row r="34" spans="1:37" s="8" customFormat="1" ht="19" x14ac:dyDescent="0.2">
      <c r="A34" s="123" t="s">
        <v>245</v>
      </c>
      <c r="B34" s="88" t="s">
        <v>246</v>
      </c>
      <c r="C34" s="89">
        <v>1784</v>
      </c>
      <c r="D34" s="61">
        <v>2001</v>
      </c>
      <c r="E34" s="62">
        <f t="shared" si="9"/>
        <v>0.12163677130044848</v>
      </c>
      <c r="F34" s="61">
        <v>1931</v>
      </c>
      <c r="G34" s="62">
        <f t="shared" si="10"/>
        <v>8.2399103139013441E-2</v>
      </c>
      <c r="H34" s="61">
        <v>1935</v>
      </c>
      <c r="I34" s="62">
        <f t="shared" si="11"/>
        <v>8.4641255605381271E-2</v>
      </c>
      <c r="J34" s="61">
        <v>1815</v>
      </c>
      <c r="K34" s="62">
        <f t="shared" si="12"/>
        <v>1.7376681614349687E-2</v>
      </c>
      <c r="L34" s="61">
        <v>1856</v>
      </c>
      <c r="M34" s="62">
        <f t="shared" si="13"/>
        <v>4.0358744394618729E-2</v>
      </c>
      <c r="N34" s="61">
        <v>1804</v>
      </c>
      <c r="O34" s="62">
        <f t="shared" si="14"/>
        <v>1.1210762331838486E-2</v>
      </c>
      <c r="P34" s="151"/>
      <c r="Q34" s="61">
        <v>1809</v>
      </c>
      <c r="R34" s="62">
        <f t="shared" si="0"/>
        <v>1.4013452914798163E-2</v>
      </c>
      <c r="S34" s="61">
        <v>1784</v>
      </c>
      <c r="T34" s="62">
        <f t="shared" si="15"/>
        <v>0</v>
      </c>
      <c r="U34" s="61">
        <v>1784</v>
      </c>
      <c r="V34" s="62">
        <f t="shared" si="1"/>
        <v>0</v>
      </c>
      <c r="W34" s="61">
        <v>1993</v>
      </c>
      <c r="X34" s="62">
        <f t="shared" si="2"/>
        <v>0.11715246636771304</v>
      </c>
      <c r="Y34" s="61">
        <v>1895</v>
      </c>
      <c r="Z34" s="62">
        <f t="shared" si="3"/>
        <v>6.2219730941704077E-2</v>
      </c>
      <c r="AA34" s="61"/>
      <c r="AB34" s="62">
        <f t="shared" si="4"/>
        <v>-1</v>
      </c>
      <c r="AC34" s="61">
        <v>1784</v>
      </c>
      <c r="AD34" s="62">
        <f t="shared" si="5"/>
        <v>0</v>
      </c>
      <c r="AE34" s="153"/>
      <c r="AF34" s="103">
        <v>1911.00012207031</v>
      </c>
      <c r="AG34" s="62">
        <f t="shared" si="6"/>
        <v>7.1188409232236571E-2</v>
      </c>
      <c r="AH34" s="103">
        <v>1783.99987792968</v>
      </c>
      <c r="AI34" s="62">
        <f t="shared" si="7"/>
        <v>-6.8425067278887752E-8</v>
      </c>
      <c r="AJ34" s="103">
        <v>1783.99987792968</v>
      </c>
      <c r="AK34" s="62">
        <f t="shared" si="8"/>
        <v>-6.8425067278887752E-8</v>
      </c>
    </row>
    <row r="35" spans="1:37" s="8" customFormat="1" ht="19" x14ac:dyDescent="0.2">
      <c r="A35" s="123"/>
      <c r="B35" s="91" t="s">
        <v>247</v>
      </c>
      <c r="C35" s="89">
        <v>1850</v>
      </c>
      <c r="D35" s="61">
        <v>2292</v>
      </c>
      <c r="E35" s="62">
        <f t="shared" si="9"/>
        <v>0.23891891891891892</v>
      </c>
      <c r="F35" s="61">
        <v>1881</v>
      </c>
      <c r="G35" s="62">
        <f t="shared" si="10"/>
        <v>1.6756756756756808E-2</v>
      </c>
      <c r="H35" s="61">
        <v>1928</v>
      </c>
      <c r="I35" s="62">
        <f t="shared" si="11"/>
        <v>4.2162162162162176E-2</v>
      </c>
      <c r="J35" s="61">
        <v>2128</v>
      </c>
      <c r="K35" s="62">
        <f t="shared" si="12"/>
        <v>0.15027027027027029</v>
      </c>
      <c r="L35" s="61">
        <v>1850</v>
      </c>
      <c r="M35" s="62">
        <f t="shared" si="13"/>
        <v>0</v>
      </c>
      <c r="N35" s="61">
        <v>1850</v>
      </c>
      <c r="O35" s="62">
        <f t="shared" si="14"/>
        <v>0</v>
      </c>
      <c r="P35" s="151"/>
      <c r="Q35" s="61">
        <v>1949</v>
      </c>
      <c r="R35" s="62">
        <f t="shared" si="0"/>
        <v>5.3513513513513411E-2</v>
      </c>
      <c r="S35" s="61">
        <v>1850</v>
      </c>
      <c r="T35" s="62">
        <f t="shared" si="15"/>
        <v>0</v>
      </c>
      <c r="U35" s="61">
        <v>1850</v>
      </c>
      <c r="V35" s="62">
        <f t="shared" si="1"/>
        <v>0</v>
      </c>
      <c r="W35" s="61">
        <v>2009</v>
      </c>
      <c r="X35" s="62">
        <f t="shared" si="2"/>
        <v>8.5945945945945956E-2</v>
      </c>
      <c r="Y35" s="61">
        <v>1940</v>
      </c>
      <c r="Z35" s="62">
        <f t="shared" si="3"/>
        <v>4.8648648648648596E-2</v>
      </c>
      <c r="AA35" s="61"/>
      <c r="AB35" s="62">
        <f t="shared" si="4"/>
        <v>-1</v>
      </c>
      <c r="AC35" s="61">
        <v>1850</v>
      </c>
      <c r="AD35" s="62">
        <f t="shared" si="5"/>
        <v>0</v>
      </c>
      <c r="AE35" s="153"/>
      <c r="AF35" s="103">
        <v>1882.99963378906</v>
      </c>
      <c r="AG35" s="62">
        <f t="shared" si="6"/>
        <v>1.7837639885978307E-2</v>
      </c>
      <c r="AH35" s="103">
        <v>1850.00024414062</v>
      </c>
      <c r="AI35" s="62">
        <f t="shared" si="7"/>
        <v>1.31967902605723E-7</v>
      </c>
      <c r="AJ35" s="103">
        <v>1850</v>
      </c>
      <c r="AK35" s="62">
        <f t="shared" si="8"/>
        <v>0</v>
      </c>
    </row>
    <row r="36" spans="1:37" s="8" customFormat="1" ht="19" x14ac:dyDescent="0.2">
      <c r="A36" s="123"/>
      <c r="B36" s="91" t="s">
        <v>248</v>
      </c>
      <c r="C36" s="89">
        <v>1719</v>
      </c>
      <c r="D36" s="61">
        <v>1945</v>
      </c>
      <c r="E36" s="62">
        <f t="shared" si="9"/>
        <v>0.13147178592204778</v>
      </c>
      <c r="F36" s="61">
        <v>1875</v>
      </c>
      <c r="G36" s="62">
        <f t="shared" si="10"/>
        <v>9.0750436300174542E-2</v>
      </c>
      <c r="H36" s="61">
        <v>1879</v>
      </c>
      <c r="I36" s="62">
        <f t="shared" si="11"/>
        <v>9.3077370564281559E-2</v>
      </c>
      <c r="J36" s="61">
        <v>1803</v>
      </c>
      <c r="K36" s="62">
        <f t="shared" si="12"/>
        <v>4.8865619546247796E-2</v>
      </c>
      <c r="L36" s="61">
        <v>1781</v>
      </c>
      <c r="M36" s="62">
        <f t="shared" si="13"/>
        <v>3.6067481093659204E-2</v>
      </c>
      <c r="N36" s="61">
        <v>1762</v>
      </c>
      <c r="O36" s="62">
        <f t="shared" si="14"/>
        <v>2.5014543339150652E-2</v>
      </c>
      <c r="P36" s="151"/>
      <c r="Q36" s="61">
        <v>1732</v>
      </c>
      <c r="R36" s="62">
        <f t="shared" si="0"/>
        <v>7.5625363583478045E-3</v>
      </c>
      <c r="S36" s="61">
        <v>1719</v>
      </c>
      <c r="T36" s="62">
        <f t="shared" si="15"/>
        <v>0</v>
      </c>
      <c r="U36" s="61">
        <v>1719</v>
      </c>
      <c r="V36" s="62">
        <f t="shared" si="1"/>
        <v>0</v>
      </c>
      <c r="W36" s="61">
        <v>1843</v>
      </c>
      <c r="X36" s="62">
        <f t="shared" si="2"/>
        <v>7.2134962187318186E-2</v>
      </c>
      <c r="Y36" s="61">
        <v>1839</v>
      </c>
      <c r="Z36" s="62">
        <f t="shared" si="3"/>
        <v>6.9808027923211169E-2</v>
      </c>
      <c r="AA36" s="61"/>
      <c r="AB36" s="62">
        <f t="shared" si="4"/>
        <v>-1</v>
      </c>
      <c r="AC36" s="61">
        <v>1719</v>
      </c>
      <c r="AD36" s="62">
        <f t="shared" si="5"/>
        <v>0</v>
      </c>
      <c r="AE36" s="153"/>
      <c r="AF36" s="103">
        <v>1719.00012207031</v>
      </c>
      <c r="AG36" s="62">
        <f t="shared" si="6"/>
        <v>7.1012396851699577E-8</v>
      </c>
      <c r="AH36" s="103">
        <v>1719</v>
      </c>
      <c r="AI36" s="62">
        <f t="shared" si="7"/>
        <v>0</v>
      </c>
      <c r="AJ36" s="103">
        <v>1719</v>
      </c>
      <c r="AK36" s="62">
        <f t="shared" si="8"/>
        <v>0</v>
      </c>
    </row>
    <row r="37" spans="1:37" s="8" customFormat="1" ht="19" x14ac:dyDescent="0.2">
      <c r="A37" s="123"/>
      <c r="B37" s="91" t="s">
        <v>249</v>
      </c>
      <c r="C37" s="89">
        <v>1721</v>
      </c>
      <c r="D37" s="61">
        <v>2070</v>
      </c>
      <c r="E37" s="62">
        <f t="shared" si="9"/>
        <v>0.2027890761185358</v>
      </c>
      <c r="F37" s="61">
        <v>1935</v>
      </c>
      <c r="G37" s="62">
        <f t="shared" si="10"/>
        <v>0.12434631028471821</v>
      </c>
      <c r="H37" s="61">
        <v>1848</v>
      </c>
      <c r="I37" s="62">
        <f t="shared" si="11"/>
        <v>7.3794305636257995E-2</v>
      </c>
      <c r="J37" s="61">
        <v>1901</v>
      </c>
      <c r="K37" s="62">
        <f t="shared" si="12"/>
        <v>0.10459035444509013</v>
      </c>
      <c r="L37" s="61">
        <v>1866</v>
      </c>
      <c r="M37" s="62">
        <f t="shared" si="13"/>
        <v>8.4253341080767097E-2</v>
      </c>
      <c r="N37" s="61">
        <v>1779</v>
      </c>
      <c r="O37" s="62">
        <f t="shared" si="14"/>
        <v>3.3701336432306883E-2</v>
      </c>
      <c r="P37" s="151"/>
      <c r="Q37" s="61">
        <v>1869</v>
      </c>
      <c r="R37" s="62">
        <f t="shared" si="0"/>
        <v>8.5996513654851725E-2</v>
      </c>
      <c r="S37" s="61">
        <v>1721</v>
      </c>
      <c r="T37" s="62">
        <f t="shared" si="15"/>
        <v>0</v>
      </c>
      <c r="U37" s="61">
        <v>1721</v>
      </c>
      <c r="V37" s="62">
        <f t="shared" si="1"/>
        <v>0</v>
      </c>
      <c r="W37" s="61">
        <v>1870</v>
      </c>
      <c r="X37" s="62">
        <f t="shared" si="2"/>
        <v>8.6577571179546675E-2</v>
      </c>
      <c r="Y37" s="61">
        <v>1864</v>
      </c>
      <c r="Z37" s="62">
        <f t="shared" si="3"/>
        <v>8.3091226031377197E-2</v>
      </c>
      <c r="AA37" s="61"/>
      <c r="AB37" s="62">
        <f t="shared" si="4"/>
        <v>-1</v>
      </c>
      <c r="AC37" s="61">
        <v>1721</v>
      </c>
      <c r="AD37" s="62">
        <f t="shared" si="5"/>
        <v>0</v>
      </c>
      <c r="AE37" s="153"/>
      <c r="AF37" s="103">
        <v>1720.99987792968</v>
      </c>
      <c r="AG37" s="62">
        <f t="shared" si="6"/>
        <v>-7.0929877971082078E-8</v>
      </c>
      <c r="AH37" s="103">
        <v>1720.99987792968</v>
      </c>
      <c r="AI37" s="62">
        <f t="shared" si="7"/>
        <v>-7.0929877971082078E-8</v>
      </c>
      <c r="AJ37" s="103">
        <v>1720.99963378906</v>
      </c>
      <c r="AK37" s="62">
        <f t="shared" si="8"/>
        <v>-2.1278962236692678E-7</v>
      </c>
    </row>
    <row r="38" spans="1:37" s="96" customFormat="1" ht="20" thickBot="1" x14ac:dyDescent="0.25">
      <c r="A38" s="123"/>
      <c r="B38" s="92" t="s">
        <v>250</v>
      </c>
      <c r="C38" s="93">
        <v>1888</v>
      </c>
      <c r="D38" s="94">
        <v>2145</v>
      </c>
      <c r="E38" s="95">
        <f t="shared" si="9"/>
        <v>0.13612288135593231</v>
      </c>
      <c r="F38" s="94">
        <v>2164</v>
      </c>
      <c r="G38" s="95">
        <f t="shared" si="10"/>
        <v>0.14618644067796605</v>
      </c>
      <c r="H38" s="94">
        <v>2062</v>
      </c>
      <c r="I38" s="95">
        <f t="shared" si="11"/>
        <v>9.2161016949152463E-2</v>
      </c>
      <c r="J38" s="94">
        <v>2086</v>
      </c>
      <c r="K38" s="95">
        <f t="shared" si="12"/>
        <v>0.10487288135593231</v>
      </c>
      <c r="L38" s="94">
        <v>1912</v>
      </c>
      <c r="M38" s="95">
        <f t="shared" si="13"/>
        <v>1.2711864406779627E-2</v>
      </c>
      <c r="N38" s="94">
        <v>1968</v>
      </c>
      <c r="O38" s="95">
        <f t="shared" si="14"/>
        <v>4.2372881355932313E-2</v>
      </c>
      <c r="P38" s="151"/>
      <c r="Q38" s="94">
        <v>1951</v>
      </c>
      <c r="R38" s="95">
        <f t="shared" si="0"/>
        <v>3.3368644067796716E-2</v>
      </c>
      <c r="S38" s="94">
        <v>1888</v>
      </c>
      <c r="T38" s="95">
        <f t="shared" si="15"/>
        <v>0</v>
      </c>
      <c r="U38" s="94">
        <v>1888</v>
      </c>
      <c r="V38" s="95">
        <f t="shared" si="1"/>
        <v>0</v>
      </c>
      <c r="W38" s="94">
        <v>1997</v>
      </c>
      <c r="X38" s="95">
        <f t="shared" si="2"/>
        <v>5.7733050847457612E-2</v>
      </c>
      <c r="Y38" s="94">
        <v>2028</v>
      </c>
      <c r="Z38" s="95">
        <f t="shared" si="3"/>
        <v>7.4152542372881269E-2</v>
      </c>
      <c r="AA38" s="94"/>
      <c r="AB38" s="95">
        <f t="shared" si="4"/>
        <v>-1</v>
      </c>
      <c r="AC38" s="94">
        <v>1888</v>
      </c>
      <c r="AD38" s="95">
        <f t="shared" si="5"/>
        <v>0</v>
      </c>
      <c r="AE38" s="153"/>
      <c r="AF38" s="104">
        <v>1910</v>
      </c>
      <c r="AG38" s="95">
        <f t="shared" si="6"/>
        <v>1.1652542372881269E-2</v>
      </c>
      <c r="AH38" s="104">
        <v>1887.99987792968</v>
      </c>
      <c r="AI38" s="95">
        <f t="shared" si="7"/>
        <v>-6.4655889864262406E-8</v>
      </c>
      <c r="AJ38" s="104">
        <v>1887.99987792968</v>
      </c>
      <c r="AK38" s="95">
        <f t="shared" si="8"/>
        <v>-6.4655889864262406E-8</v>
      </c>
    </row>
    <row r="39" spans="1:37" s="8" customFormat="1" ht="19" x14ac:dyDescent="0.2">
      <c r="A39" s="114" t="s">
        <v>2</v>
      </c>
      <c r="B39" s="97" t="s">
        <v>251</v>
      </c>
      <c r="C39" s="98">
        <v>1268</v>
      </c>
      <c r="D39" s="8">
        <v>1799</v>
      </c>
      <c r="E39" s="10">
        <f t="shared" si="9"/>
        <v>0.41876971608832814</v>
      </c>
      <c r="F39" s="8">
        <v>1510</v>
      </c>
      <c r="G39" s="10">
        <f t="shared" si="10"/>
        <v>0.19085173501577279</v>
      </c>
      <c r="H39" s="8">
        <v>1433</v>
      </c>
      <c r="I39" s="10">
        <f t="shared" si="11"/>
        <v>0.13012618296529976</v>
      </c>
      <c r="J39" s="8">
        <v>1450</v>
      </c>
      <c r="K39" s="10">
        <f t="shared" si="12"/>
        <v>0.14353312302839116</v>
      </c>
      <c r="L39" s="8">
        <v>1415</v>
      </c>
      <c r="M39" s="10">
        <f t="shared" si="13"/>
        <v>0.11593059936908512</v>
      </c>
      <c r="N39" s="8">
        <v>1378</v>
      </c>
      <c r="O39" s="10">
        <f t="shared" si="14"/>
        <v>8.6750788643533028E-2</v>
      </c>
      <c r="P39" s="151"/>
      <c r="Q39" s="8">
        <v>1457</v>
      </c>
      <c r="R39" s="10">
        <f t="shared" si="0"/>
        <v>0.14905362776025233</v>
      </c>
      <c r="S39" s="8">
        <v>1351</v>
      </c>
      <c r="T39" s="10">
        <f t="shared" si="15"/>
        <v>6.5457413249211394E-2</v>
      </c>
      <c r="U39" s="8">
        <v>1392</v>
      </c>
      <c r="V39" s="10">
        <f t="shared" si="1"/>
        <v>9.7791798107255579E-2</v>
      </c>
      <c r="W39" s="8">
        <v>1562</v>
      </c>
      <c r="X39" s="10">
        <f t="shared" si="2"/>
        <v>0.23186119873817024</v>
      </c>
      <c r="Y39" s="8">
        <v>1469</v>
      </c>
      <c r="Z39" s="10">
        <f t="shared" si="3"/>
        <v>0.15851735015772861</v>
      </c>
      <c r="AB39" s="10">
        <f t="shared" si="4"/>
        <v>-1</v>
      </c>
      <c r="AC39" s="8">
        <v>1268</v>
      </c>
      <c r="AD39" s="10">
        <f t="shared" si="5"/>
        <v>0</v>
      </c>
      <c r="AE39" s="153"/>
      <c r="AF39" s="20">
        <v>1393</v>
      </c>
      <c r="AG39" s="10">
        <f t="shared" si="6"/>
        <v>9.8580441640378602E-2</v>
      </c>
      <c r="AH39" s="20">
        <v>1326</v>
      </c>
      <c r="AI39" s="10">
        <f t="shared" si="7"/>
        <v>4.5741324921135584E-2</v>
      </c>
      <c r="AJ39" s="20">
        <v>1326</v>
      </c>
      <c r="AK39" s="10">
        <f t="shared" si="8"/>
        <v>4.5741324921135584E-2</v>
      </c>
    </row>
    <row r="40" spans="1:37" s="8" customFormat="1" ht="19" x14ac:dyDescent="0.2">
      <c r="A40" s="114"/>
      <c r="B40" s="99" t="s">
        <v>252</v>
      </c>
      <c r="C40" s="98">
        <v>1397</v>
      </c>
      <c r="D40" s="8">
        <v>1669</v>
      </c>
      <c r="E40" s="10">
        <f t="shared" si="9"/>
        <v>0.19470293486041523</v>
      </c>
      <c r="F40" s="8">
        <v>1588</v>
      </c>
      <c r="G40" s="10">
        <f t="shared" si="10"/>
        <v>0.13672154617036503</v>
      </c>
      <c r="H40" s="8">
        <v>1664</v>
      </c>
      <c r="I40" s="10">
        <f t="shared" si="11"/>
        <v>0.19112383679312805</v>
      </c>
      <c r="J40" s="8">
        <v>1568</v>
      </c>
      <c r="K40" s="10">
        <f t="shared" si="12"/>
        <v>0.12240515390121698</v>
      </c>
      <c r="L40" s="8">
        <v>1544</v>
      </c>
      <c r="M40" s="10">
        <f t="shared" si="13"/>
        <v>0.1052254831782391</v>
      </c>
      <c r="N40" s="8">
        <v>1588</v>
      </c>
      <c r="O40" s="10">
        <f t="shared" si="14"/>
        <v>0.13672154617036503</v>
      </c>
      <c r="P40" s="151"/>
      <c r="Q40" s="8">
        <v>1726</v>
      </c>
      <c r="R40" s="10">
        <f t="shared" si="0"/>
        <v>0.23550465282748756</v>
      </c>
      <c r="S40" s="8">
        <v>1485</v>
      </c>
      <c r="T40" s="10">
        <f t="shared" si="15"/>
        <v>6.2992125984252079E-2</v>
      </c>
      <c r="U40" s="8">
        <v>1563</v>
      </c>
      <c r="V40" s="10">
        <f t="shared" si="1"/>
        <v>0.1188260558339298</v>
      </c>
      <c r="W40" s="8">
        <v>1744</v>
      </c>
      <c r="X40" s="10">
        <f t="shared" si="2"/>
        <v>0.24838940586972091</v>
      </c>
      <c r="Y40" s="8">
        <v>1619</v>
      </c>
      <c r="Z40" s="10">
        <f t="shared" si="3"/>
        <v>0.15891195418754478</v>
      </c>
      <c r="AB40" s="10">
        <f t="shared" si="4"/>
        <v>-1</v>
      </c>
      <c r="AC40" s="8">
        <v>1397</v>
      </c>
      <c r="AD40" s="10">
        <f t="shared" si="5"/>
        <v>0</v>
      </c>
      <c r="AE40" s="153"/>
      <c r="AF40" s="20">
        <v>1590.99987792968</v>
      </c>
      <c r="AG40" s="10">
        <f t="shared" si="6"/>
        <v>0.1388689176304081</v>
      </c>
      <c r="AH40" s="20">
        <v>1513.99987792968</v>
      </c>
      <c r="AI40" s="10">
        <f t="shared" si="7"/>
        <v>8.3750807394187499E-2</v>
      </c>
      <c r="AJ40" s="20">
        <v>1497.99987792968</v>
      </c>
      <c r="AK40" s="10">
        <f t="shared" si="8"/>
        <v>7.229769357886906E-2</v>
      </c>
    </row>
    <row r="41" spans="1:37" s="8" customFormat="1" ht="19" x14ac:dyDescent="0.2">
      <c r="A41" s="114"/>
      <c r="B41" s="99" t="s">
        <v>253</v>
      </c>
      <c r="C41" s="98">
        <v>1196</v>
      </c>
      <c r="D41" s="8">
        <v>1404</v>
      </c>
      <c r="E41" s="10">
        <f t="shared" si="9"/>
        <v>0.17391304347826098</v>
      </c>
      <c r="F41" s="8">
        <v>1421</v>
      </c>
      <c r="G41" s="10">
        <f t="shared" si="10"/>
        <v>0.18812709030100327</v>
      </c>
      <c r="H41" s="8">
        <v>1458</v>
      </c>
      <c r="I41" s="10">
        <f t="shared" si="11"/>
        <v>0.21906354515050164</v>
      </c>
      <c r="J41" s="8">
        <v>1372</v>
      </c>
      <c r="K41" s="10">
        <f t="shared" si="12"/>
        <v>0.14715719063545141</v>
      </c>
      <c r="L41" s="8">
        <v>1352</v>
      </c>
      <c r="M41" s="10">
        <f t="shared" si="13"/>
        <v>0.13043478260869557</v>
      </c>
      <c r="N41" s="8">
        <v>1384</v>
      </c>
      <c r="O41" s="10">
        <f t="shared" si="14"/>
        <v>0.15719063545150491</v>
      </c>
      <c r="P41" s="151"/>
      <c r="Q41" s="8">
        <v>1307</v>
      </c>
      <c r="R41" s="10">
        <f t="shared" si="0"/>
        <v>9.2809364548495088E-2</v>
      </c>
      <c r="S41" s="8">
        <v>1280</v>
      </c>
      <c r="T41" s="10">
        <f t="shared" si="15"/>
        <v>7.0234113712374535E-2</v>
      </c>
      <c r="U41" s="8">
        <v>1308</v>
      </c>
      <c r="V41" s="10">
        <f t="shared" si="1"/>
        <v>9.3645484949832714E-2</v>
      </c>
      <c r="W41" s="8">
        <v>1548</v>
      </c>
      <c r="X41" s="10">
        <f t="shared" si="2"/>
        <v>0.29431438127090304</v>
      </c>
      <c r="Y41" s="8">
        <v>1465</v>
      </c>
      <c r="Z41" s="10">
        <f t="shared" si="3"/>
        <v>0.22491638795986613</v>
      </c>
      <c r="AB41" s="10">
        <f t="shared" si="4"/>
        <v>-1</v>
      </c>
      <c r="AC41" s="8">
        <v>1196</v>
      </c>
      <c r="AD41" s="10">
        <f t="shared" si="5"/>
        <v>0</v>
      </c>
      <c r="AE41" s="153"/>
      <c r="AF41" s="20">
        <v>1377.00012207031</v>
      </c>
      <c r="AG41" s="10">
        <f t="shared" si="6"/>
        <v>0.15133789470761716</v>
      </c>
      <c r="AH41" s="20">
        <v>1294.00012207031</v>
      </c>
      <c r="AI41" s="10">
        <f t="shared" si="7"/>
        <v>8.193990139658025E-2</v>
      </c>
      <c r="AJ41" s="20">
        <v>1272.00012207031</v>
      </c>
      <c r="AK41" s="10">
        <f t="shared" si="8"/>
        <v>6.3545252567148935E-2</v>
      </c>
    </row>
    <row r="42" spans="1:37" s="8" customFormat="1" ht="19" x14ac:dyDescent="0.2">
      <c r="A42" s="114"/>
      <c r="B42" s="99" t="s">
        <v>254</v>
      </c>
      <c r="C42" s="98">
        <v>1233</v>
      </c>
      <c r="D42" s="8">
        <v>1599</v>
      </c>
      <c r="E42" s="10">
        <f t="shared" si="9"/>
        <v>0.29683698296836991</v>
      </c>
      <c r="F42" s="8">
        <v>1500</v>
      </c>
      <c r="G42" s="10">
        <f t="shared" si="10"/>
        <v>0.21654501216545019</v>
      </c>
      <c r="H42" s="8">
        <v>1458</v>
      </c>
      <c r="I42" s="10">
        <f t="shared" si="11"/>
        <v>0.18248175182481763</v>
      </c>
      <c r="J42" s="8">
        <v>1380</v>
      </c>
      <c r="K42" s="10">
        <f t="shared" si="12"/>
        <v>0.11922141119221408</v>
      </c>
      <c r="L42" s="8">
        <v>1385</v>
      </c>
      <c r="M42" s="10">
        <f t="shared" si="13"/>
        <v>0.12327656123276554</v>
      </c>
      <c r="N42" s="8">
        <v>1416</v>
      </c>
      <c r="O42" s="10">
        <f t="shared" si="14"/>
        <v>0.14841849148418484</v>
      </c>
      <c r="P42" s="151"/>
      <c r="Q42" s="8">
        <v>1393</v>
      </c>
      <c r="R42" s="10">
        <f t="shared" si="0"/>
        <v>0.129764801297648</v>
      </c>
      <c r="S42" s="8">
        <v>1321</v>
      </c>
      <c r="T42" s="10">
        <f t="shared" si="15"/>
        <v>7.1370640713706468E-2</v>
      </c>
      <c r="U42" s="8">
        <v>1289</v>
      </c>
      <c r="V42" s="10">
        <f t="shared" si="1"/>
        <v>4.5417680454176823E-2</v>
      </c>
      <c r="W42" s="8">
        <v>1557</v>
      </c>
      <c r="X42" s="10">
        <f t="shared" si="2"/>
        <v>0.26277372262773713</v>
      </c>
      <c r="Y42" s="8">
        <v>1476</v>
      </c>
      <c r="Z42" s="10">
        <f t="shared" si="3"/>
        <v>0.19708029197080301</v>
      </c>
      <c r="AB42" s="10">
        <f t="shared" si="4"/>
        <v>-1</v>
      </c>
      <c r="AC42" s="8">
        <v>1233</v>
      </c>
      <c r="AD42" s="10">
        <f t="shared" si="5"/>
        <v>0</v>
      </c>
      <c r="AE42" s="153"/>
      <c r="AF42" s="20">
        <v>1472.00012207031</v>
      </c>
      <c r="AG42" s="10">
        <f t="shared" si="6"/>
        <v>0.19383627094104616</v>
      </c>
      <c r="AH42" s="20">
        <v>1312</v>
      </c>
      <c r="AI42" s="10">
        <f t="shared" si="7"/>
        <v>6.4071370640713665E-2</v>
      </c>
      <c r="AJ42" s="20">
        <v>1287</v>
      </c>
      <c r="AK42" s="10">
        <f t="shared" si="8"/>
        <v>4.3795620437956151E-2</v>
      </c>
    </row>
    <row r="43" spans="1:37" s="96" customFormat="1" ht="20" thickBot="1" x14ac:dyDescent="0.25">
      <c r="A43" s="114"/>
      <c r="B43" s="100" t="s">
        <v>255</v>
      </c>
      <c r="C43" s="101">
        <v>1222</v>
      </c>
      <c r="D43" s="96">
        <v>1476</v>
      </c>
      <c r="E43" s="102">
        <f t="shared" si="9"/>
        <v>0.20785597381342069</v>
      </c>
      <c r="F43" s="96">
        <v>1440</v>
      </c>
      <c r="G43" s="102">
        <f t="shared" si="10"/>
        <v>0.17839607201309327</v>
      </c>
      <c r="H43" s="96">
        <v>1478</v>
      </c>
      <c r="I43" s="102">
        <f t="shared" si="11"/>
        <v>0.20949263502454984</v>
      </c>
      <c r="J43" s="96">
        <v>1325</v>
      </c>
      <c r="K43" s="102">
        <f t="shared" si="12"/>
        <v>8.4288052373158839E-2</v>
      </c>
      <c r="L43" s="96">
        <v>1385</v>
      </c>
      <c r="M43" s="102">
        <f t="shared" si="13"/>
        <v>0.13338788870703766</v>
      </c>
      <c r="N43" s="96">
        <v>1360</v>
      </c>
      <c r="O43" s="102">
        <f t="shared" si="14"/>
        <v>0.11292962356792136</v>
      </c>
      <c r="P43" s="151"/>
      <c r="Q43" s="96">
        <v>1387</v>
      </c>
      <c r="R43" s="102">
        <f t="shared" si="0"/>
        <v>0.13502454991816704</v>
      </c>
      <c r="S43" s="96">
        <v>1326</v>
      </c>
      <c r="T43" s="102">
        <f t="shared" si="15"/>
        <v>8.5106382978723305E-2</v>
      </c>
      <c r="U43" s="96">
        <v>1303</v>
      </c>
      <c r="V43" s="102">
        <f t="shared" si="1"/>
        <v>6.6284779050736597E-2</v>
      </c>
      <c r="W43" s="96">
        <v>1612</v>
      </c>
      <c r="X43" s="102">
        <f t="shared" si="2"/>
        <v>0.31914893617021267</v>
      </c>
      <c r="Y43" s="96">
        <v>1383</v>
      </c>
      <c r="Z43" s="102">
        <f t="shared" si="3"/>
        <v>0.13175122749590829</v>
      </c>
      <c r="AB43" s="102">
        <f t="shared" si="4"/>
        <v>-1</v>
      </c>
      <c r="AC43" s="96">
        <v>1222</v>
      </c>
      <c r="AD43" s="102">
        <f t="shared" si="5"/>
        <v>0</v>
      </c>
      <c r="AE43" s="153"/>
      <c r="AF43" s="105">
        <v>1340</v>
      </c>
      <c r="AG43" s="102">
        <f t="shared" si="6"/>
        <v>9.6563011456628489E-2</v>
      </c>
      <c r="AH43" s="105">
        <v>1299.00012207031</v>
      </c>
      <c r="AI43" s="102">
        <f t="shared" si="7"/>
        <v>6.3011556522348577E-2</v>
      </c>
      <c r="AJ43" s="105">
        <v>1288</v>
      </c>
      <c r="AK43" s="102">
        <f t="shared" si="8"/>
        <v>5.4009819967266726E-2</v>
      </c>
    </row>
    <row r="44" spans="1:37" x14ac:dyDescent="0.2"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151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153"/>
    </row>
    <row r="45" spans="1:37" x14ac:dyDescent="0.2"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151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153"/>
    </row>
    <row r="46" spans="1:37" s="38" customFormat="1" ht="24" x14ac:dyDescent="0.2">
      <c r="A46" s="124" t="s">
        <v>209</v>
      </c>
      <c r="B46" s="125"/>
      <c r="C46" s="36" t="s">
        <v>9</v>
      </c>
      <c r="D46" s="37"/>
      <c r="E46" s="37">
        <f t="shared" ref="E46:I46" si="16">AVERAGE(E4:E8)</f>
        <v>0.14808868389828683</v>
      </c>
      <c r="F46" s="37"/>
      <c r="G46" s="37">
        <f t="shared" si="16"/>
        <v>0.15907997721798256</v>
      </c>
      <c r="H46" s="37"/>
      <c r="I46" s="37">
        <f t="shared" si="16"/>
        <v>0.14601786458687735</v>
      </c>
      <c r="J46" s="37"/>
      <c r="K46" s="37">
        <f t="shared" ref="K46" si="17">AVERAGE(K4:K8)</f>
        <v>3.775220754803623E-2</v>
      </c>
      <c r="L46" s="37"/>
      <c r="M46" s="37">
        <f t="shared" ref="M46" si="18">AVERAGE(M4:M8)</f>
        <v>9.0192529040163505E-2</v>
      </c>
      <c r="N46" s="37"/>
      <c r="O46" s="37">
        <f t="shared" ref="O46" si="19">AVERAGE(O4:O8)</f>
        <v>5.635938045034896E-2</v>
      </c>
      <c r="P46" s="151"/>
      <c r="Q46" s="37"/>
      <c r="R46" s="37">
        <f>AVERAGE(R4:R8)</f>
        <v>7.3328582794075586E-2</v>
      </c>
      <c r="S46" s="37"/>
      <c r="T46" s="37">
        <f t="shared" ref="T46" si="20">AVERAGE(T4:T8)</f>
        <v>3.0930427355650901E-2</v>
      </c>
      <c r="U46" s="37"/>
      <c r="V46" s="37">
        <f t="shared" ref="V46:AD46" si="21">AVERAGE(V4:V8)</f>
        <v>1.9634104450748157E-2</v>
      </c>
      <c r="W46" s="37"/>
      <c r="X46" s="37">
        <f t="shared" ref="X46:Z46" si="22">AVERAGE(X4:X8)</f>
        <v>0.1426273950032606</v>
      </c>
      <c r="Y46" s="37"/>
      <c r="Z46" s="37">
        <f t="shared" si="22"/>
        <v>8.8007982964613735E-2</v>
      </c>
      <c r="AA46" s="37"/>
      <c r="AB46" s="37">
        <f t="shared" ref="AB46" si="23">AVERAGE(AB4:AB8)</f>
        <v>-1</v>
      </c>
      <c r="AC46" s="37"/>
      <c r="AD46" s="37">
        <f t="shared" si="21"/>
        <v>0</v>
      </c>
      <c r="AE46" s="153"/>
      <c r="AF46" s="107"/>
      <c r="AG46" s="37">
        <f t="shared" ref="AG46" si="24">AVERAGE(AG4:AG8)</f>
        <v>9.3327753911762817E-2</v>
      </c>
      <c r="AH46" s="107"/>
      <c r="AI46" s="37">
        <f t="shared" ref="AI46" si="25">AVERAGE(AI4:AI8)</f>
        <v>1.8638912255673358E-2</v>
      </c>
      <c r="AJ46" s="107"/>
      <c r="AK46" s="37">
        <f t="shared" ref="AK46" si="26">AVERAGE(AK4:AK8)</f>
        <v>1.0671766002201077E-2</v>
      </c>
    </row>
    <row r="47" spans="1:37" ht="24" x14ac:dyDescent="0.2">
      <c r="A47" s="124"/>
      <c r="B47" s="125"/>
      <c r="C47" s="39" t="s">
        <v>10</v>
      </c>
      <c r="D47" s="40"/>
      <c r="E47" s="40">
        <f t="shared" ref="E47:I47" si="27">STDEV(E4:E8)</f>
        <v>8.592278804207415E-2</v>
      </c>
      <c r="F47" s="40"/>
      <c r="G47" s="40">
        <f t="shared" si="27"/>
        <v>0.11288126192296143</v>
      </c>
      <c r="H47" s="40"/>
      <c r="I47" s="40">
        <f t="shared" si="27"/>
        <v>9.0090909264364527E-2</v>
      </c>
      <c r="J47" s="40"/>
      <c r="K47" s="40">
        <f t="shared" ref="K47" si="28">STDEV(K4:K8)</f>
        <v>3.686763324940559E-2</v>
      </c>
      <c r="L47" s="40"/>
      <c r="M47" s="40">
        <f t="shared" ref="M47" si="29">STDEV(M4:M8)</f>
        <v>8.2425397532198699E-2</v>
      </c>
      <c r="N47" s="40"/>
      <c r="O47" s="40">
        <f t="shared" ref="O47" si="30">STDEV(O4:O8)</f>
        <v>5.6362781920918426E-2</v>
      </c>
      <c r="P47" s="151"/>
      <c r="Q47" s="40"/>
      <c r="R47" s="40">
        <f>STDEV(R4:R8)</f>
        <v>6.8889050477887875E-2</v>
      </c>
      <c r="S47" s="40"/>
      <c r="T47" s="40">
        <f t="shared" ref="T47" si="31">STDEV(T4:T8)</f>
        <v>4.2136432456955385E-2</v>
      </c>
      <c r="U47" s="40"/>
      <c r="V47" s="40">
        <f t="shared" ref="V47:AD47" si="32">STDEV(V4:V8)</f>
        <v>1.8785200044425968E-2</v>
      </c>
      <c r="W47" s="40"/>
      <c r="X47" s="40">
        <f t="shared" ref="X47:Z47" si="33">STDEV(X4:X8)</f>
        <v>0.10928797017745555</v>
      </c>
      <c r="Y47" s="40"/>
      <c r="Z47" s="40">
        <f t="shared" si="33"/>
        <v>8.7443132867889961E-2</v>
      </c>
      <c r="AA47" s="40"/>
      <c r="AB47" s="40">
        <f t="shared" ref="AB47" si="34">STDEV(AB4:AB8)</f>
        <v>0</v>
      </c>
      <c r="AC47" s="40"/>
      <c r="AD47" s="40">
        <f t="shared" si="32"/>
        <v>0</v>
      </c>
      <c r="AE47" s="153"/>
      <c r="AG47" s="40">
        <f t="shared" ref="AG47" si="35">STDEV(AG4:AG8)</f>
        <v>7.7187963075898994E-2</v>
      </c>
      <c r="AI47" s="40">
        <f t="shared" ref="AI47" si="36">STDEV(AI4:AI8)</f>
        <v>1.9684943607714004E-2</v>
      </c>
      <c r="AK47" s="40">
        <f t="shared" ref="AK47" si="37">STDEV(AK4:AK8)</f>
        <v>1.0133776233657237E-2</v>
      </c>
    </row>
    <row r="48" spans="1:37" ht="24" x14ac:dyDescent="0.2">
      <c r="A48" s="124"/>
      <c r="B48" s="125"/>
      <c r="C48" s="39" t="s">
        <v>11</v>
      </c>
      <c r="D48" s="40"/>
      <c r="E48" s="40">
        <f t="shared" ref="E48:I48" si="38">MAX(E4:E8)</f>
        <v>0.25343511450381673</v>
      </c>
      <c r="F48" s="40"/>
      <c r="G48" s="40">
        <f t="shared" si="38"/>
        <v>0.28474576271186436</v>
      </c>
      <c r="H48" s="40"/>
      <c r="I48" s="40">
        <f t="shared" si="38"/>
        <v>0.23450586264656614</v>
      </c>
      <c r="J48" s="40"/>
      <c r="K48" s="40">
        <f t="shared" ref="K48" si="39">MAX(K4:K8)</f>
        <v>9.3802345058626502E-2</v>
      </c>
      <c r="L48" s="40"/>
      <c r="M48" s="40">
        <f t="shared" ref="M48" si="40">MAX(M4:M8)</f>
        <v>0.15423728813559312</v>
      </c>
      <c r="N48" s="40"/>
      <c r="O48" s="40">
        <f t="shared" ref="O48" si="41">MAX(O4:O8)</f>
        <v>0.12213740458015265</v>
      </c>
      <c r="P48" s="151"/>
      <c r="Q48" s="40"/>
      <c r="R48" s="40">
        <f>MAX(R4:R8)</f>
        <v>0.1474036850921272</v>
      </c>
      <c r="S48" s="40"/>
      <c r="T48" s="40">
        <f t="shared" ref="T48" si="42">MAX(T4:T8)</f>
        <v>9.92366412213741E-2</v>
      </c>
      <c r="U48" s="40"/>
      <c r="V48" s="40">
        <f t="shared" ref="V48:AD48" si="43">MAX(V4:V8)</f>
        <v>4.1876046901172526E-2</v>
      </c>
      <c r="W48" s="40"/>
      <c r="X48" s="40">
        <f t="shared" ref="X48:Z48" si="44">MAX(X4:X8)</f>
        <v>0.2763358778625955</v>
      </c>
      <c r="Y48" s="40"/>
      <c r="Z48" s="40">
        <f t="shared" si="44"/>
        <v>0.20305343511450391</v>
      </c>
      <c r="AA48" s="40"/>
      <c r="AB48" s="40">
        <f t="shared" ref="AB48" si="45">MAX(AB4:AB8)</f>
        <v>-1</v>
      </c>
      <c r="AC48" s="40"/>
      <c r="AD48" s="40">
        <f t="shared" si="43"/>
        <v>0</v>
      </c>
      <c r="AE48" s="153"/>
      <c r="AG48" s="40">
        <f t="shared" ref="AG48" si="46">MAX(AG4:AG8)</f>
        <v>0.19694665806894052</v>
      </c>
      <c r="AI48" s="40">
        <f t="shared" ref="AI48" si="47">MAX(AI4:AI8)</f>
        <v>4.6901274765755563E-2</v>
      </c>
      <c r="AK48" s="40">
        <f t="shared" ref="AK48" si="48">MAX(AK4:AK8)</f>
        <v>2.1374138984971092E-2</v>
      </c>
    </row>
    <row r="49" spans="1:37" s="38" customFormat="1" ht="24" x14ac:dyDescent="0.2">
      <c r="A49" s="124" t="s">
        <v>215</v>
      </c>
      <c r="B49" s="125"/>
      <c r="C49" s="36" t="s">
        <v>9</v>
      </c>
      <c r="D49" s="37"/>
      <c r="E49" s="37">
        <f t="shared" ref="E49:I49" si="49">AVERAGE(E9:E13)</f>
        <v>0.14861362021620614</v>
      </c>
      <c r="F49" s="37"/>
      <c r="G49" s="37">
        <f t="shared" si="49"/>
        <v>5.4891663295716729E-2</v>
      </c>
      <c r="H49" s="37"/>
      <c r="I49" s="37">
        <f t="shared" si="49"/>
        <v>5.0046167995580995E-2</v>
      </c>
      <c r="J49" s="37"/>
      <c r="K49" s="37">
        <f t="shared" ref="K49" si="50">AVERAGE(K9:K13)</f>
        <v>2.2603363769579145E-2</v>
      </c>
      <c r="L49" s="37"/>
      <c r="M49" s="37">
        <f t="shared" ref="M49" si="51">AVERAGE(M9:M13)</f>
        <v>1.193146458005132E-2</v>
      </c>
      <c r="N49" s="37"/>
      <c r="O49" s="37">
        <f t="shared" ref="O49" si="52">AVERAGE(O9:O13)</f>
        <v>1.1011235955056176E-2</v>
      </c>
      <c r="P49" s="151"/>
      <c r="Q49" s="37"/>
      <c r="R49" s="37">
        <f>AVERAGE(R9:R13)</f>
        <v>2.1780487576487272E-2</v>
      </c>
      <c r="S49" s="37"/>
      <c r="T49" s="37">
        <f t="shared" ref="T49" si="53">AVERAGE(T9:T13)</f>
        <v>1.3675168187877063E-3</v>
      </c>
      <c r="U49" s="37"/>
      <c r="V49" s="37">
        <f t="shared" ref="V49:AD49" si="54">AVERAGE(V9:V13)</f>
        <v>0</v>
      </c>
      <c r="W49" s="37"/>
      <c r="X49" s="37">
        <f t="shared" ref="X49:Z49" si="55">AVERAGE(X9:X13)</f>
        <v>7.8270775333656534E-2</v>
      </c>
      <c r="Y49" s="37"/>
      <c r="Z49" s="37">
        <f t="shared" si="55"/>
        <v>2.7689924095460051E-2</v>
      </c>
      <c r="AA49" s="37"/>
      <c r="AB49" s="37">
        <f t="shared" ref="AB49" si="56">AVERAGE(AB9:AB13)</f>
        <v>-1</v>
      </c>
      <c r="AC49" s="37"/>
      <c r="AD49" s="37">
        <f t="shared" si="54"/>
        <v>0</v>
      </c>
      <c r="AE49" s="153"/>
      <c r="AF49" s="107"/>
      <c r="AG49" s="37">
        <f t="shared" ref="AG49" si="57">AVERAGE(AG9:AG13)</f>
        <v>2.579397582423526E-2</v>
      </c>
      <c r="AH49" s="107"/>
      <c r="AI49" s="37">
        <f t="shared" ref="AI49" si="58">AVERAGE(AI9:AI13)</f>
        <v>-9.2639017612583527E-8</v>
      </c>
      <c r="AJ49" s="107"/>
      <c r="AK49" s="37">
        <f t="shared" ref="AK49" si="59">AVERAGE(AK9:AK13)</f>
        <v>-9.2639017612583527E-8</v>
      </c>
    </row>
    <row r="50" spans="1:37" ht="24" x14ac:dyDescent="0.2">
      <c r="A50" s="124"/>
      <c r="B50" s="125"/>
      <c r="C50" s="39" t="s">
        <v>10</v>
      </c>
      <c r="D50" s="40"/>
      <c r="E50" s="40">
        <f t="shared" ref="E50:I50" si="60">STDEV(E9:E13)</f>
        <v>8.7286751745557639E-2</v>
      </c>
      <c r="F50" s="40"/>
      <c r="G50" s="40">
        <f t="shared" si="60"/>
        <v>4.8675186010461759E-2</v>
      </c>
      <c r="H50" s="40"/>
      <c r="I50" s="40">
        <f t="shared" si="60"/>
        <v>8.2420207873679721E-2</v>
      </c>
      <c r="J50" s="40"/>
      <c r="K50" s="40">
        <f t="shared" ref="K50" si="61">STDEV(K9:K13)</f>
        <v>1.7880695557178208E-2</v>
      </c>
      <c r="L50" s="40"/>
      <c r="M50" s="40">
        <f t="shared" ref="M50" si="62">STDEV(M9:M13)</f>
        <v>1.8012905023429511E-2</v>
      </c>
      <c r="N50" s="40"/>
      <c r="O50" s="40">
        <f t="shared" ref="O50" si="63">STDEV(O9:O13)</f>
        <v>2.4621872111795427E-2</v>
      </c>
      <c r="P50" s="151"/>
      <c r="Q50" s="40"/>
      <c r="R50" s="40">
        <f>STDEV(R9:R13)</f>
        <v>4.1954760875584148E-2</v>
      </c>
      <c r="S50" s="40"/>
      <c r="T50" s="40">
        <f t="shared" ref="T50" si="64">STDEV(T9:T13)</f>
        <v>2.5152807313727757E-3</v>
      </c>
      <c r="U50" s="40"/>
      <c r="V50" s="40">
        <f t="shared" ref="V50:AD50" si="65">STDEV(V9:V13)</f>
        <v>0</v>
      </c>
      <c r="W50" s="40"/>
      <c r="X50" s="40">
        <f t="shared" ref="X50:Z50" si="66">STDEV(X9:X13)</f>
        <v>7.0544067460758655E-2</v>
      </c>
      <c r="Y50" s="40"/>
      <c r="Z50" s="40">
        <f t="shared" si="66"/>
        <v>4.1550326981610305E-2</v>
      </c>
      <c r="AA50" s="40"/>
      <c r="AB50" s="40">
        <f t="shared" ref="AB50" si="67">STDEV(AB9:AB13)</f>
        <v>0</v>
      </c>
      <c r="AC50" s="40"/>
      <c r="AD50" s="40">
        <f t="shared" si="65"/>
        <v>0</v>
      </c>
      <c r="AE50" s="153"/>
      <c r="AG50" s="40">
        <f t="shared" ref="AG50" si="68">STDEV(AG9:AG13)</f>
        <v>3.5337156887249789E-2</v>
      </c>
      <c r="AI50" s="40">
        <f t="shared" ref="AI50" si="69">STDEV(AI9:AI13)</f>
        <v>7.3408344315386321E-8</v>
      </c>
      <c r="AK50" s="40">
        <f t="shared" ref="AK50" si="70">STDEV(AK9:AK13)</f>
        <v>7.3408344315386321E-8</v>
      </c>
    </row>
    <row r="51" spans="1:37" ht="24" x14ac:dyDescent="0.2">
      <c r="A51" s="124"/>
      <c r="B51" s="125"/>
      <c r="C51" s="39" t="s">
        <v>11</v>
      </c>
      <c r="D51" s="40"/>
      <c r="E51" s="40">
        <f t="shared" ref="E51:I51" si="71">MAX(E9:E13)</f>
        <v>0.29589632829373658</v>
      </c>
      <c r="F51" s="40"/>
      <c r="G51" s="40">
        <f t="shared" si="71"/>
        <v>0.10892236384704512</v>
      </c>
      <c r="H51" s="40"/>
      <c r="I51" s="40">
        <f t="shared" si="71"/>
        <v>0.19325842696629203</v>
      </c>
      <c r="J51" s="40"/>
      <c r="K51" s="40">
        <f t="shared" ref="K51" si="72">MAX(K9:K13)</f>
        <v>4.6067415730337125E-2</v>
      </c>
      <c r="L51" s="40"/>
      <c r="M51" s="40">
        <f t="shared" ref="M51" si="73">MAX(M9:M13)</f>
        <v>4.0556199304750962E-2</v>
      </c>
      <c r="N51" s="40"/>
      <c r="O51" s="40">
        <f t="shared" ref="O51" si="74">MAX(O9:O13)</f>
        <v>5.5056179775280878E-2</v>
      </c>
      <c r="P51" s="151"/>
      <c r="Q51" s="40"/>
      <c r="R51" s="40">
        <f>MAX(R9:R13)</f>
        <v>9.6629213483146126E-2</v>
      </c>
      <c r="S51" s="40"/>
      <c r="T51" s="40">
        <f t="shared" ref="T51" si="75">MAX(T9:T13)</f>
        <v>5.7937427578216294E-3</v>
      </c>
      <c r="U51" s="40"/>
      <c r="V51" s="40">
        <f t="shared" ref="V51:AD51" si="76">MAX(V9:V13)</f>
        <v>0</v>
      </c>
      <c r="W51" s="40"/>
      <c r="X51" s="40">
        <f t="shared" ref="X51:Z51" si="77">MAX(X9:X13)</f>
        <v>0.1622247972190034</v>
      </c>
      <c r="Y51" s="40"/>
      <c r="Z51" s="40">
        <f t="shared" si="77"/>
        <v>9.3258426966292163E-2</v>
      </c>
      <c r="AA51" s="40"/>
      <c r="AB51" s="40">
        <f t="shared" ref="AB51" si="78">MAX(AB9:AB13)</f>
        <v>-1</v>
      </c>
      <c r="AC51" s="40"/>
      <c r="AD51" s="40">
        <f t="shared" si="76"/>
        <v>0</v>
      </c>
      <c r="AE51" s="153"/>
      <c r="AG51" s="40">
        <f t="shared" ref="AG51" si="79">MAX(AG9:AG13)</f>
        <v>6.6048596714765928E-2</v>
      </c>
      <c r="AI51" s="40">
        <f t="shared" ref="AI51" si="80">MAX(AI9:AI13)</f>
        <v>0</v>
      </c>
      <c r="AK51" s="40">
        <f t="shared" ref="AK51" si="81">MAX(AK9:AK13)</f>
        <v>0</v>
      </c>
    </row>
    <row r="52" spans="1:37" s="38" customFormat="1" ht="24" x14ac:dyDescent="0.2">
      <c r="A52" s="124" t="s">
        <v>221</v>
      </c>
      <c r="B52" s="125"/>
      <c r="C52" s="36" t="s">
        <v>9</v>
      </c>
      <c r="D52" s="37"/>
      <c r="E52" s="37">
        <f t="shared" ref="E52:I52" si="82">AVERAGE(E14:E18)</f>
        <v>0.16292355353762672</v>
      </c>
      <c r="F52" s="37"/>
      <c r="G52" s="37">
        <f t="shared" si="82"/>
        <v>5.1710754123480515E-2</v>
      </c>
      <c r="H52" s="37"/>
      <c r="I52" s="37">
        <f t="shared" si="82"/>
        <v>6.7125242089727435E-2</v>
      </c>
      <c r="J52" s="37"/>
      <c r="K52" s="37">
        <f t="shared" ref="K52" si="83">AVERAGE(K14:K18)</f>
        <v>5.8423153045309206E-2</v>
      </c>
      <c r="L52" s="37"/>
      <c r="M52" s="37">
        <f t="shared" ref="M52" si="84">AVERAGE(M14:M18)</f>
        <v>1.4310809657810975E-2</v>
      </c>
      <c r="N52" s="37"/>
      <c r="O52" s="37">
        <f t="shared" ref="O52" si="85">AVERAGE(O14:O18)</f>
        <v>2.6014913007456508E-2</v>
      </c>
      <c r="P52" s="151"/>
      <c r="Q52" s="37"/>
      <c r="R52" s="37">
        <f>AVERAGE(R14:R18)</f>
        <v>2.6592880037349432E-2</v>
      </c>
      <c r="S52" s="37"/>
      <c r="T52" s="37">
        <f t="shared" ref="T52" si="86">AVERAGE(T14:T18)</f>
        <v>0</v>
      </c>
      <c r="U52" s="37"/>
      <c r="V52" s="37">
        <f t="shared" ref="V52:AD52" si="87">AVERAGE(V14:V18)</f>
        <v>6.6280033140015955E-4</v>
      </c>
      <c r="W52" s="37"/>
      <c r="X52" s="37">
        <f t="shared" ref="X52:Z52" si="88">AVERAGE(X14:X18)</f>
        <v>6.2813480485620451E-2</v>
      </c>
      <c r="Y52" s="37"/>
      <c r="Z52" s="37">
        <f t="shared" si="88"/>
        <v>3.0820215410107689E-2</v>
      </c>
      <c r="AA52" s="37"/>
      <c r="AB52" s="37">
        <f t="shared" ref="AB52" si="89">AVERAGE(AB14:AB18)</f>
        <v>-1</v>
      </c>
      <c r="AC52" s="37"/>
      <c r="AD52" s="37">
        <f t="shared" si="87"/>
        <v>0</v>
      </c>
      <c r="AE52" s="153"/>
      <c r="AF52" s="107"/>
      <c r="AG52" s="37">
        <f t="shared" ref="AG52" si="90">AVERAGE(AG14:AG18)</f>
        <v>2.1206689989123874E-2</v>
      </c>
      <c r="AH52" s="107"/>
      <c r="AI52" s="37">
        <f t="shared" ref="AI52" si="91">AVERAGE(AI14:AI18)</f>
        <v>-9.9228125938211065E-8</v>
      </c>
      <c r="AJ52" s="107"/>
      <c r="AK52" s="37">
        <f t="shared" ref="AK52" si="92">AVERAGE(AK14:AK18)</f>
        <v>-1.2272578138183831E-7</v>
      </c>
    </row>
    <row r="53" spans="1:37" ht="24" x14ac:dyDescent="0.2">
      <c r="A53" s="124"/>
      <c r="B53" s="125"/>
      <c r="C53" s="39" t="s">
        <v>10</v>
      </c>
      <c r="D53" s="40"/>
      <c r="E53" s="40">
        <f t="shared" ref="E53:I53" si="93">STDEV(E14:E18)</f>
        <v>6.5860452378466855E-2</v>
      </c>
      <c r="F53" s="40"/>
      <c r="G53" s="40">
        <f t="shared" si="93"/>
        <v>4.9580755995705141E-2</v>
      </c>
      <c r="H53" s="40"/>
      <c r="I53" s="40">
        <f t="shared" si="93"/>
        <v>9.1575727192643647E-2</v>
      </c>
      <c r="J53" s="40"/>
      <c r="K53" s="40">
        <f t="shared" ref="K53" si="94">STDEV(K14:K18)</f>
        <v>1.1053404656675725E-2</v>
      </c>
      <c r="L53" s="40"/>
      <c r="M53" s="40">
        <f t="shared" ref="M53" si="95">STDEV(M14:M18)</f>
        <v>2.0782819077157212E-2</v>
      </c>
      <c r="N53" s="40"/>
      <c r="O53" s="40">
        <f t="shared" ref="O53" si="96">STDEV(O14:O18)</f>
        <v>5.8171113913416249E-2</v>
      </c>
      <c r="P53" s="151"/>
      <c r="Q53" s="40"/>
      <c r="R53" s="40">
        <f>STDEV(R14:R18)</f>
        <v>3.3984522744487426E-2</v>
      </c>
      <c r="S53" s="40"/>
      <c r="T53" s="40">
        <f t="shared" ref="T53" si="97">STDEV(T14:T18)</f>
        <v>0</v>
      </c>
      <c r="U53" s="40"/>
      <c r="V53" s="40">
        <f t="shared" ref="V53:AD53" si="98">STDEV(V14:V18)</f>
        <v>1.4820665965201451E-3</v>
      </c>
      <c r="W53" s="40"/>
      <c r="X53" s="40">
        <f t="shared" ref="X53:Z53" si="99">STDEV(X14:X18)</f>
        <v>9.2078402005716611E-2</v>
      </c>
      <c r="Y53" s="40"/>
      <c r="Z53" s="40">
        <f t="shared" si="99"/>
        <v>6.8916096738187355E-2</v>
      </c>
      <c r="AA53" s="40"/>
      <c r="AB53" s="40">
        <f t="shared" ref="AB53" si="100">STDEV(AB14:AB18)</f>
        <v>0</v>
      </c>
      <c r="AC53" s="40"/>
      <c r="AD53" s="40">
        <f t="shared" si="98"/>
        <v>0</v>
      </c>
      <c r="AE53" s="153"/>
      <c r="AG53" s="40">
        <f t="shared" ref="AG53" si="101">STDEV(AG14:AG18)</f>
        <v>3.1772320673538079E-2</v>
      </c>
      <c r="AI53" s="40">
        <f t="shared" ref="AI53" si="102">STDEV(AI14:AI18)</f>
        <v>6.6989916329738643E-8</v>
      </c>
      <c r="AK53" s="40">
        <f t="shared" ref="AK53" si="103">STDEV(AK14:AK18)</f>
        <v>3.7673295085115291E-8</v>
      </c>
    </row>
    <row r="54" spans="1:37" ht="24" x14ac:dyDescent="0.2">
      <c r="A54" s="124"/>
      <c r="B54" s="125"/>
      <c r="C54" s="39" t="s">
        <v>11</v>
      </c>
      <c r="D54" s="40"/>
      <c r="E54" s="40">
        <f t="shared" ref="E54:I54" si="104">MAX(E14:E18)</f>
        <v>0.25601539942252161</v>
      </c>
      <c r="F54" s="40"/>
      <c r="G54" s="40">
        <f t="shared" si="104"/>
        <v>0.11267605633802824</v>
      </c>
      <c r="H54" s="40"/>
      <c r="I54" s="40">
        <f t="shared" si="104"/>
        <v>0.22452361226180617</v>
      </c>
      <c r="J54" s="40"/>
      <c r="K54" s="40">
        <f t="shared" ref="K54" si="105">MAX(K14:K18)</f>
        <v>6.8765534382767113E-2</v>
      </c>
      <c r="L54" s="40"/>
      <c r="M54" s="40">
        <f t="shared" ref="M54" si="106">MAX(M14:M18)</f>
        <v>4.5567522783761305E-2</v>
      </c>
      <c r="N54" s="40"/>
      <c r="O54" s="40">
        <f t="shared" ref="O54" si="107">MAX(O14:O18)</f>
        <v>0.13007456503728254</v>
      </c>
      <c r="P54" s="151"/>
      <c r="Q54" s="40"/>
      <c r="R54" s="40">
        <f>MAX(R14:R18)</f>
        <v>8.2021541010770527E-2</v>
      </c>
      <c r="S54" s="40"/>
      <c r="T54" s="40">
        <f t="shared" ref="T54" si="108">MAX(T14:T18)</f>
        <v>0</v>
      </c>
      <c r="U54" s="40"/>
      <c r="V54" s="40">
        <f t="shared" ref="V54:AD54" si="109">MAX(V14:V18)</f>
        <v>3.314001657000798E-3</v>
      </c>
      <c r="W54" s="40"/>
      <c r="X54" s="40">
        <f t="shared" ref="X54:Z54" si="110">MAX(X14:X18)</f>
        <v>0.21955260977630497</v>
      </c>
      <c r="Y54" s="40"/>
      <c r="Z54" s="40">
        <f t="shared" si="110"/>
        <v>0.15410107705053844</v>
      </c>
      <c r="AA54" s="40"/>
      <c r="AB54" s="40">
        <f t="shared" ref="AB54" si="111">MAX(AB14:AB18)</f>
        <v>-1</v>
      </c>
      <c r="AC54" s="40"/>
      <c r="AD54" s="40">
        <f t="shared" si="109"/>
        <v>0</v>
      </c>
      <c r="AE54" s="153"/>
      <c r="AG54" s="40">
        <f t="shared" ref="AG54" si="112">MAX(AG14:AG18)</f>
        <v>7.1251035625517822E-2</v>
      </c>
      <c r="AI54" s="40">
        <f t="shared" ref="AI54" si="113">MAX(AI14:AI18)</f>
        <v>0</v>
      </c>
      <c r="AK54" s="40">
        <f t="shared" ref="AK54" si="114">MAX(AK14:AK18)</f>
        <v>-9.989387883546641E-8</v>
      </c>
    </row>
    <row r="55" spans="1:37" s="38" customFormat="1" ht="24" x14ac:dyDescent="0.2">
      <c r="A55" s="125" t="s">
        <v>227</v>
      </c>
      <c r="B55" s="125"/>
      <c r="C55" s="36" t="s">
        <v>9</v>
      </c>
      <c r="D55" s="37"/>
      <c r="E55" s="37">
        <f t="shared" ref="E55:I55" si="115">AVERAGE(E19:E23)</f>
        <v>0.15674569465956253</v>
      </c>
      <c r="F55" s="37"/>
      <c r="G55" s="37">
        <f t="shared" si="115"/>
        <v>0.12202350008358005</v>
      </c>
      <c r="H55" s="37"/>
      <c r="I55" s="37">
        <f t="shared" si="115"/>
        <v>0.11945897707357882</v>
      </c>
      <c r="J55" s="37"/>
      <c r="K55" s="37">
        <f t="shared" ref="K55" si="116">AVERAGE(K19:K23)</f>
        <v>8.5392769440819333E-2</v>
      </c>
      <c r="L55" s="37"/>
      <c r="M55" s="37">
        <f t="shared" ref="M55" si="117">AVERAGE(M19:M23)</f>
        <v>7.5615105011009612E-2</v>
      </c>
      <c r="N55" s="37"/>
      <c r="O55" s="37">
        <f t="shared" ref="O55" si="118">AVERAGE(O19:O23)</f>
        <v>6.8453189374489076E-2</v>
      </c>
      <c r="P55" s="151"/>
      <c r="Q55" s="37"/>
      <c r="R55" s="37">
        <f>AVERAGE(R19:R23)</f>
        <v>7.9165518674719909E-2</v>
      </c>
      <c r="S55" s="37"/>
      <c r="T55" s="37">
        <f t="shared" ref="T55" si="119">AVERAGE(T19:T23)</f>
        <v>4.2003918598878351E-2</v>
      </c>
      <c r="U55" s="37"/>
      <c r="V55" s="37">
        <f t="shared" ref="V55:AD55" si="120">AVERAGE(V19:V23)</f>
        <v>5.6870127207018895E-2</v>
      </c>
      <c r="W55" s="37"/>
      <c r="X55" s="37">
        <f t="shared" ref="X55:Z55" si="121">AVERAGE(X19:X23)</f>
        <v>0.2374135133239777</v>
      </c>
      <c r="Y55" s="37"/>
      <c r="Z55" s="37">
        <f t="shared" si="121"/>
        <v>0.10423351556953105</v>
      </c>
      <c r="AA55" s="37"/>
      <c r="AB55" s="37">
        <f t="shared" ref="AB55" si="122">AVERAGE(AB19:AB23)</f>
        <v>-1</v>
      </c>
      <c r="AC55" s="37"/>
      <c r="AD55" s="37">
        <f t="shared" si="120"/>
        <v>0</v>
      </c>
      <c r="AE55" s="153"/>
      <c r="AF55" s="107"/>
      <c r="AG55" s="37">
        <f t="shared" ref="AG55" si="123">AVERAGE(AG19:AG23)</f>
        <v>8.8776193300724546E-2</v>
      </c>
      <c r="AH55" s="107"/>
      <c r="AI55" s="37">
        <f t="shared" ref="AI55" si="124">AVERAGE(AI19:AI23)</f>
        <v>3.120205958628821E-2</v>
      </c>
      <c r="AJ55" s="107"/>
      <c r="AK55" s="37">
        <f t="shared" ref="AK55" si="125">AVERAGE(AK19:AK23)</f>
        <v>2.5123224975869586E-2</v>
      </c>
    </row>
    <row r="56" spans="1:37" ht="24" x14ac:dyDescent="0.2">
      <c r="A56" s="125"/>
      <c r="B56" s="125"/>
      <c r="C56" s="39" t="s">
        <v>10</v>
      </c>
      <c r="D56" s="40"/>
      <c r="E56" s="40">
        <f t="shared" ref="E56:I56" si="126">STDEV(E19:E23)</f>
        <v>4.7024730838683276E-2</v>
      </c>
      <c r="F56" s="40"/>
      <c r="G56" s="40">
        <f t="shared" si="126"/>
        <v>5.4260429672976208E-2</v>
      </c>
      <c r="H56" s="40"/>
      <c r="I56" s="40">
        <f t="shared" si="126"/>
        <v>4.0085299694850224E-2</v>
      </c>
      <c r="J56" s="40"/>
      <c r="K56" s="40">
        <f t="shared" ref="K56" si="127">STDEV(K19:K23)</f>
        <v>1.5504390796535742E-2</v>
      </c>
      <c r="L56" s="40"/>
      <c r="M56" s="40">
        <f t="shared" ref="M56" si="128">STDEV(M19:M23)</f>
        <v>1.7171571648177002E-2</v>
      </c>
      <c r="N56" s="40"/>
      <c r="O56" s="40">
        <f t="shared" ref="O56" si="129">STDEV(O19:O23)</f>
        <v>2.5176533613568683E-2</v>
      </c>
      <c r="P56" s="151"/>
      <c r="Q56" s="40"/>
      <c r="R56" s="40">
        <f>STDEV(R19:R23)</f>
        <v>3.4569317955471079E-2</v>
      </c>
      <c r="S56" s="40"/>
      <c r="T56" s="40">
        <f t="shared" ref="T56" si="130">STDEV(T19:T23)</f>
        <v>2.5410229293746114E-2</v>
      </c>
      <c r="U56" s="40"/>
      <c r="V56" s="40">
        <f t="shared" ref="V56:AD56" si="131">STDEV(V19:V23)</f>
        <v>2.4589881518665459E-2</v>
      </c>
      <c r="W56" s="40"/>
      <c r="X56" s="40">
        <f t="shared" ref="X56:Z56" si="132">STDEV(X19:X23)</f>
        <v>2.6584450153611487E-2</v>
      </c>
      <c r="Y56" s="40"/>
      <c r="Z56" s="40">
        <f t="shared" si="132"/>
        <v>2.0972896578071866E-2</v>
      </c>
      <c r="AA56" s="40"/>
      <c r="AB56" s="40">
        <f t="shared" ref="AB56" si="133">STDEV(AB19:AB23)</f>
        <v>0</v>
      </c>
      <c r="AC56" s="40"/>
      <c r="AD56" s="40">
        <f t="shared" si="131"/>
        <v>0</v>
      </c>
      <c r="AE56" s="153"/>
      <c r="AG56" s="40">
        <f t="shared" ref="AG56" si="134">STDEV(AG19:AG23)</f>
        <v>5.5304825568007414E-2</v>
      </c>
      <c r="AI56" s="40">
        <f t="shared" ref="AI56" si="135">STDEV(AI19:AI23)</f>
        <v>1.2278506041870875E-2</v>
      </c>
      <c r="AK56" s="40">
        <f t="shared" ref="AK56" si="136">STDEV(AK19:AK23)</f>
        <v>1.4679267008025958E-2</v>
      </c>
    </row>
    <row r="57" spans="1:37" ht="24" x14ac:dyDescent="0.2">
      <c r="A57" s="125"/>
      <c r="B57" s="125"/>
      <c r="C57" s="39" t="s">
        <v>11</v>
      </c>
      <c r="D57" s="40"/>
      <c r="E57" s="40">
        <f t="shared" ref="E57:I57" si="137">MAX(E19:E23)</f>
        <v>0.2232804232804233</v>
      </c>
      <c r="F57" s="40"/>
      <c r="G57" s="40">
        <f t="shared" si="137"/>
        <v>0.20308788598574812</v>
      </c>
      <c r="H57" s="40"/>
      <c r="I57" s="40">
        <f t="shared" si="137"/>
        <v>0.16983372921615203</v>
      </c>
      <c r="J57" s="40"/>
      <c r="K57" s="40">
        <f t="shared" ref="K57" si="138">MAX(K19:K23)</f>
        <v>0.10259433962264142</v>
      </c>
      <c r="L57" s="40"/>
      <c r="M57" s="40">
        <f t="shared" ref="M57" si="139">MAX(M19:M23)</f>
        <v>9.7387173396674687E-2</v>
      </c>
      <c r="N57" s="40"/>
      <c r="O57" s="40">
        <f t="shared" ref="O57" si="140">MAX(O19:O23)</f>
        <v>9.9778270509977895E-2</v>
      </c>
      <c r="P57" s="151"/>
      <c r="Q57" s="40"/>
      <c r="R57" s="40">
        <f>MAX(R19:R23)</f>
        <v>0.11197339246119742</v>
      </c>
      <c r="S57" s="40"/>
      <c r="T57" s="40">
        <f t="shared" ref="T57" si="141">MAX(T19:T23)</f>
        <v>8.0423280423280508E-2</v>
      </c>
      <c r="U57" s="40"/>
      <c r="V57" s="40">
        <f t="shared" ref="V57:AD57" si="142">MAX(V19:V23)</f>
        <v>7.6190476190476142E-2</v>
      </c>
      <c r="W57" s="40"/>
      <c r="X57" s="40">
        <f t="shared" ref="X57:Z57" si="143">MAX(X19:X23)</f>
        <v>0.27315914489311166</v>
      </c>
      <c r="Y57" s="40"/>
      <c r="Z57" s="40">
        <f t="shared" si="143"/>
        <v>0.1342042755344417</v>
      </c>
      <c r="AA57" s="40"/>
      <c r="AB57" s="40">
        <f t="shared" ref="AB57" si="144">MAX(AB19:AB23)</f>
        <v>-1</v>
      </c>
      <c r="AC57" s="40"/>
      <c r="AD57" s="40">
        <f t="shared" si="142"/>
        <v>0</v>
      </c>
      <c r="AE57" s="153"/>
      <c r="AG57" s="40">
        <f t="shared" ref="AG57" si="145">MAX(AG19:AG23)</f>
        <v>0.16613756613756614</v>
      </c>
      <c r="AI57" s="40">
        <f t="shared" ref="AI57" si="146">MAX(AI19:AI23)</f>
        <v>4.1567550985376567E-2</v>
      </c>
      <c r="AK57" s="40">
        <f t="shared" ref="AK57" si="147">MAX(AK19:AK23)</f>
        <v>3.9911240537519932E-2</v>
      </c>
    </row>
    <row r="58" spans="1:37" s="38" customFormat="1" ht="24" x14ac:dyDescent="0.2">
      <c r="A58" s="124" t="s">
        <v>233</v>
      </c>
      <c r="B58" s="125"/>
      <c r="C58" s="36" t="s">
        <v>9</v>
      </c>
      <c r="D58" s="37"/>
      <c r="E58" s="37">
        <f t="shared" ref="E58:I58" si="148">AVERAGE(E24:E28)</f>
        <v>0.28688187234801832</v>
      </c>
      <c r="F58" s="37"/>
      <c r="G58" s="37">
        <f t="shared" si="148"/>
        <v>0.17832561051064344</v>
      </c>
      <c r="H58" s="37"/>
      <c r="I58" s="37">
        <f t="shared" si="148"/>
        <v>0.23377117610797321</v>
      </c>
      <c r="J58" s="37"/>
      <c r="K58" s="37">
        <f t="shared" ref="K58" si="149">AVERAGE(K24:K28)</f>
        <v>0.15239803885824438</v>
      </c>
      <c r="L58" s="37"/>
      <c r="M58" s="37">
        <f t="shared" ref="M58" si="150">AVERAGE(M24:M28)</f>
        <v>0.11054751164094334</v>
      </c>
      <c r="N58" s="37"/>
      <c r="O58" s="37">
        <f t="shared" ref="O58" si="151">AVERAGE(O24:O28)</f>
        <v>0.11641551848087861</v>
      </c>
      <c r="P58" s="151"/>
      <c r="Q58" s="37"/>
      <c r="R58" s="37">
        <f>AVERAGE(R24:R28)</f>
        <v>0.12065990831085109</v>
      </c>
      <c r="S58" s="37"/>
      <c r="T58" s="37">
        <f t="shared" ref="T58" si="152">AVERAGE(T24:T28)</f>
        <v>8.2529684720985097E-2</v>
      </c>
      <c r="U58" s="37"/>
      <c r="V58" s="37">
        <f t="shared" ref="V58:AD58" si="153">AVERAGE(V24:V28)</f>
        <v>7.5562618576120011E-2</v>
      </c>
      <c r="W58" s="37"/>
      <c r="X58" s="37">
        <f t="shared" ref="X58:Z58" si="154">AVERAGE(X24:X28)</f>
        <v>0.27199613146597695</v>
      </c>
      <c r="Y58" s="37"/>
      <c r="Z58" s="37">
        <f t="shared" si="154"/>
        <v>0.16180774010396126</v>
      </c>
      <c r="AA58" s="37"/>
      <c r="AB58" s="37">
        <f t="shared" ref="AB58" si="155">AVERAGE(AB24:AB28)</f>
        <v>-1</v>
      </c>
      <c r="AC58" s="37"/>
      <c r="AD58" s="37">
        <f t="shared" si="153"/>
        <v>0</v>
      </c>
      <c r="AE58" s="153"/>
      <c r="AF58" s="107"/>
      <c r="AG58" s="37">
        <f t="shared" ref="AG58" si="156">AVERAGE(AG24:AG28)</f>
        <v>0.11614076497446071</v>
      </c>
      <c r="AH58" s="107"/>
      <c r="AI58" s="37">
        <f t="shared" ref="AI58" si="157">AVERAGE(AI24:AI28)</f>
        <v>5.219294856243941E-2</v>
      </c>
      <c r="AJ58" s="107"/>
      <c r="AK58" s="37">
        <f t="shared" ref="AK58" si="158">AVERAGE(AK24:AK28)</f>
        <v>5.0237489029366512E-2</v>
      </c>
    </row>
    <row r="59" spans="1:37" ht="24" x14ac:dyDescent="0.2">
      <c r="A59" s="124"/>
      <c r="B59" s="125"/>
      <c r="C59" s="39" t="s">
        <v>10</v>
      </c>
      <c r="D59" s="40"/>
      <c r="E59" s="40">
        <f t="shared" ref="E59:I59" si="159">STDEV(E24:E28)</f>
        <v>0.1275141909604835</v>
      </c>
      <c r="F59" s="40"/>
      <c r="G59" s="40">
        <f t="shared" si="159"/>
        <v>2.369006792602758E-2</v>
      </c>
      <c r="H59" s="40"/>
      <c r="I59" s="40">
        <f t="shared" si="159"/>
        <v>6.3560163570012554E-2</v>
      </c>
      <c r="J59" s="40"/>
      <c r="K59" s="40">
        <f t="shared" ref="K59" si="160">STDEV(K24:K28)</f>
        <v>7.5428965603698481E-2</v>
      </c>
      <c r="L59" s="40"/>
      <c r="M59" s="40">
        <f t="shared" ref="M59" si="161">STDEV(M24:M28)</f>
        <v>2.3090297067482668E-2</v>
      </c>
      <c r="N59" s="40"/>
      <c r="O59" s="40">
        <f t="shared" ref="O59" si="162">STDEV(O24:O28)</f>
        <v>5.6745021442992913E-2</v>
      </c>
      <c r="P59" s="151"/>
      <c r="Q59" s="40"/>
      <c r="R59" s="40">
        <f>STDEV(R24:R28)</f>
        <v>3.2898848761558554E-2</v>
      </c>
      <c r="S59" s="40"/>
      <c r="T59" s="40">
        <f t="shared" ref="T59" si="163">STDEV(T24:T28)</f>
        <v>3.9425602099768087E-2</v>
      </c>
      <c r="U59" s="40"/>
      <c r="V59" s="40">
        <f t="shared" ref="V59:AD59" si="164">STDEV(V24:V28)</f>
        <v>3.2024546412385932E-2</v>
      </c>
      <c r="W59" s="40"/>
      <c r="X59" s="40">
        <f t="shared" ref="X59:Z59" si="165">STDEV(X24:X28)</f>
        <v>5.4281926763890195E-2</v>
      </c>
      <c r="Y59" s="40"/>
      <c r="Z59" s="40">
        <f t="shared" si="165"/>
        <v>5.3867463774432155E-2</v>
      </c>
      <c r="AA59" s="40"/>
      <c r="AB59" s="40">
        <f t="shared" ref="AB59" si="166">STDEV(AB24:AB28)</f>
        <v>0</v>
      </c>
      <c r="AC59" s="40"/>
      <c r="AD59" s="40">
        <f t="shared" si="164"/>
        <v>0</v>
      </c>
      <c r="AE59" s="153"/>
      <c r="AG59" s="40">
        <f t="shared" ref="AG59" si="167">STDEV(AG24:AG28)</f>
        <v>4.6174730563571159E-2</v>
      </c>
      <c r="AI59" s="40">
        <f t="shared" ref="AI59" si="168">STDEV(AI24:AI28)</f>
        <v>3.0991665750755036E-2</v>
      </c>
      <c r="AK59" s="40">
        <f t="shared" ref="AK59" si="169">STDEV(AK24:AK28)</f>
        <v>3.2383926749569136E-2</v>
      </c>
    </row>
    <row r="60" spans="1:37" ht="24" x14ac:dyDescent="0.2">
      <c r="A60" s="124"/>
      <c r="B60" s="125"/>
      <c r="C60" s="39" t="s">
        <v>11</v>
      </c>
      <c r="D60" s="40"/>
      <c r="E60" s="40">
        <f t="shared" ref="E60:I60" si="170">MAX(E24:E28)</f>
        <v>0.48311156601842375</v>
      </c>
      <c r="F60" s="40"/>
      <c r="G60" s="40">
        <f t="shared" si="170"/>
        <v>0.20841300191204581</v>
      </c>
      <c r="H60" s="40"/>
      <c r="I60" s="40">
        <f t="shared" si="170"/>
        <v>0.28342245989304815</v>
      </c>
      <c r="J60" s="40"/>
      <c r="K60" s="40">
        <f t="shared" ref="K60" si="171">MAX(K24:K28)</f>
        <v>0.26305015353121797</v>
      </c>
      <c r="L60" s="40"/>
      <c r="M60" s="40">
        <f t="shared" ref="M60" si="172">MAX(M24:M28)</f>
        <v>0.13268608414239491</v>
      </c>
      <c r="N60" s="40"/>
      <c r="O60" s="40">
        <f t="shared" ref="O60" si="173">MAX(O24:O28)</f>
        <v>0.19525350593311752</v>
      </c>
      <c r="P60" s="151"/>
      <c r="Q60" s="40"/>
      <c r="R60" s="40">
        <f>MAX(R24:R28)</f>
        <v>0.1740020470829069</v>
      </c>
      <c r="S60" s="40"/>
      <c r="T60" s="40">
        <f t="shared" ref="T60" si="174">MAX(T24:T28)</f>
        <v>0.12189859762675304</v>
      </c>
      <c r="U60" s="40"/>
      <c r="V60" s="40">
        <f t="shared" ref="V60:AD60" si="175">MAX(V24:V28)</f>
        <v>0.10571736785329011</v>
      </c>
      <c r="W60" s="40"/>
      <c r="X60" s="40">
        <f t="shared" ref="X60:Z60" si="176">MAX(X24:X28)</f>
        <v>0.33117583603020506</v>
      </c>
      <c r="Y60" s="40"/>
      <c r="Z60" s="40">
        <f t="shared" si="176"/>
        <v>0.21084953940634588</v>
      </c>
      <c r="AA60" s="40"/>
      <c r="AB60" s="40">
        <f t="shared" ref="AB60" si="177">MAX(AB24:AB28)</f>
        <v>-1</v>
      </c>
      <c r="AC60" s="40"/>
      <c r="AD60" s="40">
        <f t="shared" si="175"/>
        <v>0</v>
      </c>
      <c r="AE60" s="153"/>
      <c r="AG60" s="40">
        <f t="shared" ref="AG60" si="178">MAX(AG24:AG28)</f>
        <v>0.17112299465240643</v>
      </c>
      <c r="AI60" s="40">
        <f t="shared" ref="AI60" si="179">MAX(AI24:AI28)</f>
        <v>9.7514340344168282E-2</v>
      </c>
      <c r="AK60" s="40">
        <f t="shared" ref="AK60" si="180">MAX(AK24:AK28)</f>
        <v>9.6558434101634782E-2</v>
      </c>
    </row>
    <row r="61" spans="1:37" s="38" customFormat="1" ht="24" x14ac:dyDescent="0.2">
      <c r="A61" s="124" t="s">
        <v>239</v>
      </c>
      <c r="B61" s="125"/>
      <c r="C61" s="36" t="s">
        <v>9</v>
      </c>
      <c r="D61" s="37"/>
      <c r="E61" s="37">
        <f t="shared" ref="E61:I61" si="181">AVERAGE(E29:E33)</f>
        <v>0.36870225957163244</v>
      </c>
      <c r="F61" s="37"/>
      <c r="G61" s="37">
        <f t="shared" si="181"/>
        <v>0.17905520719445289</v>
      </c>
      <c r="H61" s="37"/>
      <c r="I61" s="37">
        <f t="shared" si="181"/>
        <v>0.2187018379592264</v>
      </c>
      <c r="J61" s="37"/>
      <c r="K61" s="37">
        <f t="shared" ref="K61" si="182">AVERAGE(K29:K33)</f>
        <v>0.17671140378443981</v>
      </c>
      <c r="L61" s="37"/>
      <c r="M61" s="37">
        <f t="shared" ref="M61" si="183">AVERAGE(M29:M33)</f>
        <v>0.12543503302390824</v>
      </c>
      <c r="N61" s="37"/>
      <c r="O61" s="37">
        <f t="shared" ref="O61" si="184">AVERAGE(O29:O33)</f>
        <v>0.12873938147407099</v>
      </c>
      <c r="P61" s="151"/>
      <c r="Q61" s="37"/>
      <c r="R61" s="37">
        <f>AVERAGE(R29:R33)</f>
        <v>0.15950785504588008</v>
      </c>
      <c r="S61" s="37"/>
      <c r="T61" s="37">
        <f t="shared" ref="T61" si="185">AVERAGE(T29:T33)</f>
        <v>6.7013005453567226E-2</v>
      </c>
      <c r="U61" s="37"/>
      <c r="V61" s="37">
        <f t="shared" ref="V61:AD61" si="186">AVERAGE(V29:V33)</f>
        <v>5.8226259967596582E-2</v>
      </c>
      <c r="W61" s="37"/>
      <c r="X61" s="37">
        <f t="shared" ref="X61:Z61" si="187">AVERAGE(X29:X33)</f>
        <v>0.2455755822521653</v>
      </c>
      <c r="Y61" s="37"/>
      <c r="Z61" s="37">
        <f t="shared" si="187"/>
        <v>0.18342248535585165</v>
      </c>
      <c r="AA61" s="37"/>
      <c r="AB61" s="37">
        <f t="shared" ref="AB61" si="188">AVERAGE(AB29:AB33)</f>
        <v>-1</v>
      </c>
      <c r="AC61" s="37"/>
      <c r="AD61" s="37">
        <f t="shared" si="186"/>
        <v>0</v>
      </c>
      <c r="AE61" s="153"/>
      <c r="AF61" s="107"/>
      <c r="AG61" s="37">
        <f t="shared" ref="AG61" si="189">AVERAGE(AG29:AG33)</f>
        <v>0.12139737953268992</v>
      </c>
      <c r="AH61" s="107"/>
      <c r="AI61" s="37">
        <f t="shared" ref="AI61" si="190">AVERAGE(AI29:AI33)</f>
        <v>6.8456258626060904E-2</v>
      </c>
      <c r="AJ61" s="107"/>
      <c r="AK61" s="37">
        <f t="shared" ref="AK61" si="191">AVERAGE(AK29:AK33)</f>
        <v>5.5876323580149066E-2</v>
      </c>
    </row>
    <row r="62" spans="1:37" ht="24" x14ac:dyDescent="0.2">
      <c r="A62" s="124"/>
      <c r="B62" s="125"/>
      <c r="C62" s="39" t="s">
        <v>10</v>
      </c>
      <c r="D62" s="40"/>
      <c r="E62" s="40">
        <f t="shared" ref="E62:I62" si="192">STDEV(E29:E33)</f>
        <v>0.11492035710611601</v>
      </c>
      <c r="F62" s="40"/>
      <c r="G62" s="40">
        <f t="shared" si="192"/>
        <v>2.53023173067073E-2</v>
      </c>
      <c r="H62" s="40"/>
      <c r="I62" s="40">
        <f t="shared" si="192"/>
        <v>6.8982727048241238E-2</v>
      </c>
      <c r="J62" s="40"/>
      <c r="K62" s="40">
        <f t="shared" ref="K62" si="193">STDEV(K29:K33)</f>
        <v>5.3145437051843748E-2</v>
      </c>
      <c r="L62" s="40"/>
      <c r="M62" s="40">
        <f t="shared" ref="M62" si="194">STDEV(M29:M33)</f>
        <v>4.0452150256250236E-2</v>
      </c>
      <c r="N62" s="40"/>
      <c r="O62" s="40">
        <f t="shared" ref="O62" si="195">STDEV(O29:O33)</f>
        <v>3.6823419371325057E-2</v>
      </c>
      <c r="P62" s="151"/>
      <c r="Q62" s="40"/>
      <c r="R62" s="40">
        <f>STDEV(R29:R33)</f>
        <v>3.4192518950906012E-2</v>
      </c>
      <c r="S62" s="40"/>
      <c r="T62" s="40">
        <f t="shared" ref="T62" si="196">STDEV(T29:T33)</f>
        <v>3.6651530825424924E-2</v>
      </c>
      <c r="U62" s="40"/>
      <c r="V62" s="40">
        <f t="shared" ref="V62:AD62" si="197">STDEV(V29:V33)</f>
        <v>4.2451630888301173E-2</v>
      </c>
      <c r="W62" s="40"/>
      <c r="X62" s="40">
        <f t="shared" ref="X62:Z62" si="198">STDEV(X29:X33)</f>
        <v>9.2965115237478538E-2</v>
      </c>
      <c r="Y62" s="40"/>
      <c r="Z62" s="40">
        <f t="shared" si="198"/>
        <v>6.6108526148041663E-2</v>
      </c>
      <c r="AA62" s="40"/>
      <c r="AB62" s="40">
        <f t="shared" ref="AB62" si="199">STDEV(AB29:AB33)</f>
        <v>0</v>
      </c>
      <c r="AC62" s="40"/>
      <c r="AD62" s="40">
        <f t="shared" si="197"/>
        <v>0</v>
      </c>
      <c r="AE62" s="153"/>
      <c r="AG62" s="40">
        <f t="shared" ref="AG62" si="200">STDEV(AG29:AG33)</f>
        <v>6.3848671141517307E-2</v>
      </c>
      <c r="AI62" s="40">
        <f t="shared" ref="AI62" si="201">STDEV(AI29:AI33)</f>
        <v>4.0290309018410214E-2</v>
      </c>
      <c r="AK62" s="40">
        <f t="shared" ref="AK62" si="202">STDEV(AK29:AK33)</f>
        <v>3.5366539056995279E-2</v>
      </c>
    </row>
    <row r="63" spans="1:37" ht="24" x14ac:dyDescent="0.2">
      <c r="A63" s="124"/>
      <c r="B63" s="125"/>
      <c r="C63" s="39" t="s">
        <v>11</v>
      </c>
      <c r="D63" s="40"/>
      <c r="E63" s="40">
        <f t="shared" ref="E63:I63" si="203">MAX(E29:E33)</f>
        <v>0.52256944444444442</v>
      </c>
      <c r="F63" s="40"/>
      <c r="G63" s="40">
        <f t="shared" si="203"/>
        <v>0.22286184210526305</v>
      </c>
      <c r="H63" s="40"/>
      <c r="I63" s="40">
        <f t="shared" si="203"/>
        <v>0.32955465587044541</v>
      </c>
      <c r="J63" s="40"/>
      <c r="K63" s="40">
        <f t="shared" ref="K63" si="204">MAX(K29:K33)</f>
        <v>0.26822916666666674</v>
      </c>
      <c r="L63" s="40"/>
      <c r="M63" s="40">
        <f t="shared" ref="M63" si="205">MAX(M29:M33)</f>
        <v>0.17927631578947367</v>
      </c>
      <c r="N63" s="40"/>
      <c r="O63" s="40">
        <f t="shared" ref="O63" si="206">MAX(O29:O33)</f>
        <v>0.17004048582995956</v>
      </c>
      <c r="P63" s="151"/>
      <c r="Q63" s="40"/>
      <c r="R63" s="40">
        <f>MAX(R29:R33)</f>
        <v>0.18704453441295543</v>
      </c>
      <c r="S63" s="40"/>
      <c r="T63" s="40">
        <f t="shared" ref="T63" si="207">MAX(T29:T33)</f>
        <v>0.12326388888888884</v>
      </c>
      <c r="U63" s="40"/>
      <c r="V63" s="40">
        <f t="shared" ref="V63:AD63" si="208">MAX(V29:V33)</f>
        <v>0.11284722222222232</v>
      </c>
      <c r="W63" s="40"/>
      <c r="X63" s="40">
        <f t="shared" ref="X63:Z63" si="209">MAX(X29:X33)</f>
        <v>0.34288194444444442</v>
      </c>
      <c r="Y63" s="40"/>
      <c r="Z63" s="40">
        <f t="shared" si="209"/>
        <v>0.27690972222222232</v>
      </c>
      <c r="AA63" s="40"/>
      <c r="AB63" s="40">
        <f t="shared" ref="AB63" si="210">MAX(AB29:AB33)</f>
        <v>-1</v>
      </c>
      <c r="AC63" s="40"/>
      <c r="AD63" s="40">
        <f t="shared" si="208"/>
        <v>0</v>
      </c>
      <c r="AE63" s="153"/>
      <c r="AG63" s="40">
        <f t="shared" ref="AG63" si="211">MAX(AG29:AG33)</f>
        <v>0.16748768472906406</v>
      </c>
      <c r="AI63" s="40">
        <f t="shared" ref="AI63" si="212">MAX(AI29:AI33)</f>
        <v>9.5486217074921775E-2</v>
      </c>
      <c r="AK63" s="40">
        <f t="shared" ref="AK63" si="213">MAX(AK29:AK33)</f>
        <v>9.4618161519366417E-2</v>
      </c>
    </row>
    <row r="64" spans="1:37" s="38" customFormat="1" ht="24" x14ac:dyDescent="0.2">
      <c r="A64" s="125" t="s">
        <v>245</v>
      </c>
      <c r="B64" s="125"/>
      <c r="C64" s="36" t="s">
        <v>9</v>
      </c>
      <c r="D64" s="37"/>
      <c r="E64" s="37">
        <f t="shared" ref="E64:I64" si="214">AVERAGE(E34:E38)</f>
        <v>0.16618788672317666</v>
      </c>
      <c r="F64" s="37"/>
      <c r="G64" s="37">
        <f t="shared" si="214"/>
        <v>9.2087809431725814E-2</v>
      </c>
      <c r="H64" s="37"/>
      <c r="I64" s="37">
        <f t="shared" si="214"/>
        <v>7.7167222183447098E-2</v>
      </c>
      <c r="J64" s="37"/>
      <c r="K64" s="37">
        <f t="shared" ref="K64" si="215">AVERAGE(K34:K38)</f>
        <v>8.5195161446378037E-2</v>
      </c>
      <c r="L64" s="37"/>
      <c r="M64" s="37">
        <f t="shared" ref="M64" si="216">AVERAGE(M34:M38)</f>
        <v>3.4678286195164928E-2</v>
      </c>
      <c r="N64" s="37"/>
      <c r="O64" s="37">
        <f t="shared" ref="O64" si="217">AVERAGE(O34:O38)</f>
        <v>2.2459904691845667E-2</v>
      </c>
      <c r="P64" s="151"/>
      <c r="Q64" s="37"/>
      <c r="R64" s="37">
        <f>AVERAGE(R34:R38)</f>
        <v>3.8890932101861564E-2</v>
      </c>
      <c r="S64" s="37"/>
      <c r="T64" s="37">
        <f t="shared" ref="T64" si="218">AVERAGE(T34:T38)</f>
        <v>0</v>
      </c>
      <c r="U64" s="37"/>
      <c r="V64" s="37">
        <f t="shared" ref="V64:AD64" si="219">AVERAGE(V34:V38)</f>
        <v>0</v>
      </c>
      <c r="W64" s="37"/>
      <c r="X64" s="37">
        <f t="shared" ref="X64:Z64" si="220">AVERAGE(X34:X38)</f>
        <v>8.3908799305596291E-2</v>
      </c>
      <c r="Y64" s="37"/>
      <c r="Z64" s="37">
        <f t="shared" si="220"/>
        <v>6.7584035183564456E-2</v>
      </c>
      <c r="AA64" s="37"/>
      <c r="AB64" s="37">
        <f t="shared" ref="AB64" si="221">AVERAGE(AB34:AB38)</f>
        <v>-1</v>
      </c>
      <c r="AC64" s="37"/>
      <c r="AD64" s="37">
        <f t="shared" si="219"/>
        <v>0</v>
      </c>
      <c r="AE64" s="153"/>
      <c r="AF64" s="107"/>
      <c r="AG64" s="37">
        <f t="shared" ref="AG64" si="222">AVERAGE(AG34:AG38)</f>
        <v>2.0135718314723005E-2</v>
      </c>
      <c r="AH64" s="107"/>
      <c r="AI64" s="37">
        <f t="shared" ref="AI64" si="223">AVERAGE(AI34:AI38)</f>
        <v>-1.4408586501701847E-8</v>
      </c>
      <c r="AJ64" s="107"/>
      <c r="AK64" s="37">
        <f t="shared" ref="AK64" si="224">AVERAGE(AK34:AK38)</f>
        <v>-6.9174115902015393E-8</v>
      </c>
    </row>
    <row r="65" spans="1:37" ht="24" x14ac:dyDescent="0.2">
      <c r="A65" s="125"/>
      <c r="B65" s="125"/>
      <c r="C65" s="39" t="s">
        <v>10</v>
      </c>
      <c r="D65" s="40"/>
      <c r="E65" s="40">
        <f t="shared" ref="E65:I65" si="225">STDEV(E34:E38)</f>
        <v>5.177683892772144E-2</v>
      </c>
      <c r="F65" s="40"/>
      <c r="G65" s="40">
        <f t="shared" si="225"/>
        <v>4.9339892261834085E-2</v>
      </c>
      <c r="H65" s="40"/>
      <c r="I65" s="40">
        <f t="shared" si="225"/>
        <v>2.1038884664452348E-2</v>
      </c>
      <c r="J65" s="40"/>
      <c r="K65" s="40">
        <f t="shared" ref="K65" si="226">STDEV(K34:K38)</f>
        <v>5.2243032507067723E-2</v>
      </c>
      <c r="L65" s="40"/>
      <c r="M65" s="40">
        <f t="shared" ref="M65" si="227">STDEV(M34:M38)</f>
        <v>3.2314821500169344E-2</v>
      </c>
      <c r="N65" s="40"/>
      <c r="O65" s="40">
        <f t="shared" ref="O65" si="228">STDEV(O34:O38)</f>
        <v>1.7032418562998558E-2</v>
      </c>
      <c r="P65" s="151"/>
      <c r="Q65" s="40"/>
      <c r="R65" s="40">
        <f>STDEV(R34:R38)</f>
        <v>3.187322040632995E-2</v>
      </c>
      <c r="S65" s="40"/>
      <c r="T65" s="40">
        <f t="shared" ref="T65" si="229">STDEV(T34:T38)</f>
        <v>0</v>
      </c>
      <c r="U65" s="40"/>
      <c r="V65" s="40">
        <f t="shared" ref="V65:AD65" si="230">STDEV(V34:V38)</f>
        <v>0</v>
      </c>
      <c r="W65" s="40"/>
      <c r="X65" s="40">
        <f t="shared" ref="X65:Z65" si="231">STDEV(X34:X38)</f>
        <v>2.2023889060051548E-2</v>
      </c>
      <c r="Y65" s="40"/>
      <c r="Z65" s="40">
        <f t="shared" si="231"/>
        <v>1.2998932856378135E-2</v>
      </c>
      <c r="AA65" s="40"/>
      <c r="AB65" s="40">
        <f t="shared" ref="AB65" si="232">STDEV(AB34:AB38)</f>
        <v>0</v>
      </c>
      <c r="AC65" s="40"/>
      <c r="AD65" s="40">
        <f t="shared" si="230"/>
        <v>0</v>
      </c>
      <c r="AE65" s="153"/>
      <c r="AG65" s="40">
        <f t="shared" ref="AG65" si="233">STDEV(AG34:AG38)</f>
        <v>2.9557219884618454E-2</v>
      </c>
      <c r="AI65" s="40">
        <f t="shared" ref="AI65" si="234">STDEV(AI34:AI38)</f>
        <v>8.6992689360257459E-8</v>
      </c>
      <c r="AK65" s="40">
        <f t="shared" ref="AK65" si="235">STDEV(AK34:AK38)</f>
        <v>8.6914477734138123E-8</v>
      </c>
    </row>
    <row r="66" spans="1:37" ht="24" x14ac:dyDescent="0.2">
      <c r="A66" s="125"/>
      <c r="B66" s="125"/>
      <c r="C66" s="39" t="s">
        <v>11</v>
      </c>
      <c r="D66" s="40"/>
      <c r="E66" s="40">
        <f t="shared" ref="E66:I66" si="236">MAX(E34:E38)</f>
        <v>0.23891891891891892</v>
      </c>
      <c r="F66" s="40"/>
      <c r="G66" s="40">
        <f t="shared" si="236"/>
        <v>0.14618644067796605</v>
      </c>
      <c r="H66" s="40"/>
      <c r="I66" s="40">
        <f t="shared" si="236"/>
        <v>9.3077370564281559E-2</v>
      </c>
      <c r="J66" s="40"/>
      <c r="K66" s="40">
        <f t="shared" ref="K66" si="237">MAX(K34:K38)</f>
        <v>0.15027027027027029</v>
      </c>
      <c r="L66" s="40"/>
      <c r="M66" s="40">
        <f t="shared" ref="M66" si="238">MAX(M34:M38)</f>
        <v>8.4253341080767097E-2</v>
      </c>
      <c r="N66" s="40"/>
      <c r="O66" s="40">
        <f t="shared" ref="O66" si="239">MAX(O34:O38)</f>
        <v>4.2372881355932313E-2</v>
      </c>
      <c r="P66" s="151"/>
      <c r="Q66" s="40"/>
      <c r="R66" s="40">
        <f>MAX(R34:R38)</f>
        <v>8.5996513654851725E-2</v>
      </c>
      <c r="S66" s="40"/>
      <c r="T66" s="40">
        <f t="shared" ref="T66" si="240">MAX(T34:T38)</f>
        <v>0</v>
      </c>
      <c r="U66" s="40"/>
      <c r="V66" s="40">
        <f t="shared" ref="V66:AD66" si="241">MAX(V34:V38)</f>
        <v>0</v>
      </c>
      <c r="W66" s="40"/>
      <c r="X66" s="40">
        <f t="shared" ref="X66:Z66" si="242">MAX(X34:X38)</f>
        <v>0.11715246636771304</v>
      </c>
      <c r="Y66" s="40"/>
      <c r="Z66" s="40">
        <f t="shared" si="242"/>
        <v>8.3091226031377197E-2</v>
      </c>
      <c r="AA66" s="40"/>
      <c r="AB66" s="40">
        <f t="shared" ref="AB66" si="243">MAX(AB34:AB38)</f>
        <v>-1</v>
      </c>
      <c r="AC66" s="40"/>
      <c r="AD66" s="40">
        <f t="shared" si="241"/>
        <v>0</v>
      </c>
      <c r="AE66" s="153"/>
      <c r="AG66" s="40">
        <f t="shared" ref="AG66" si="244">MAX(AG34:AG38)</f>
        <v>7.1188409232236571E-2</v>
      </c>
      <c r="AI66" s="40">
        <f t="shared" ref="AI66" si="245">MAX(AI34:AI38)</f>
        <v>1.31967902605723E-7</v>
      </c>
      <c r="AK66" s="40">
        <f t="shared" ref="AK66" si="246">MAX(AK34:AK38)</f>
        <v>0</v>
      </c>
    </row>
    <row r="67" spans="1:37" s="38" customFormat="1" ht="24" x14ac:dyDescent="0.2">
      <c r="A67" s="124" t="s">
        <v>2</v>
      </c>
      <c r="B67" s="125"/>
      <c r="C67" s="36" t="s">
        <v>9</v>
      </c>
      <c r="D67" s="37"/>
      <c r="E67" s="37">
        <f t="shared" ref="E67:I67" si="247">AVERAGE(E39:E43)</f>
        <v>0.25841573024175901</v>
      </c>
      <c r="F67" s="37"/>
      <c r="G67" s="37">
        <f t="shared" si="247"/>
        <v>0.18212829113313692</v>
      </c>
      <c r="H67" s="37"/>
      <c r="I67" s="37">
        <f t="shared" si="247"/>
        <v>0.18645759035165937</v>
      </c>
      <c r="J67" s="37"/>
      <c r="K67" s="37">
        <f t="shared" ref="K67" si="248">AVERAGE(K39:K43)</f>
        <v>0.12332098622608649</v>
      </c>
      <c r="L67" s="37"/>
      <c r="M67" s="37">
        <f t="shared" ref="M67" si="249">AVERAGE(M39:M43)</f>
        <v>0.12165106301916459</v>
      </c>
      <c r="N67" s="37"/>
      <c r="O67" s="37">
        <f t="shared" ref="O67" si="250">AVERAGE(O39:O43)</f>
        <v>0.12840221706350183</v>
      </c>
      <c r="P67" s="151"/>
      <c r="Q67" s="37"/>
      <c r="R67" s="37">
        <f>AVERAGE(R39:R43)</f>
        <v>0.14843139927040999</v>
      </c>
      <c r="S67" s="37"/>
      <c r="T67" s="37">
        <f t="shared" ref="T67" si="251">AVERAGE(T39:T43)</f>
        <v>7.1032135327653553E-2</v>
      </c>
      <c r="U67" s="37"/>
      <c r="V67" s="37">
        <f t="shared" ref="V67:AD67" si="252">AVERAGE(V39:V43)</f>
        <v>8.43931596791863E-2</v>
      </c>
      <c r="W67" s="37"/>
      <c r="X67" s="37">
        <f t="shared" ref="X67:Z67" si="253">AVERAGE(X39:X43)</f>
        <v>0.27129752893534881</v>
      </c>
      <c r="Y67" s="37"/>
      <c r="Z67" s="37">
        <f t="shared" si="253"/>
        <v>0.17423544235437016</v>
      </c>
      <c r="AA67" s="37"/>
      <c r="AB67" s="37">
        <f t="shared" ref="AB67" si="254">AVERAGE(AB39:AB43)</f>
        <v>-1</v>
      </c>
      <c r="AC67" s="37"/>
      <c r="AD67" s="37">
        <f t="shared" si="252"/>
        <v>0</v>
      </c>
      <c r="AE67" s="153"/>
      <c r="AF67" s="107"/>
      <c r="AG67" s="37">
        <f t="shared" ref="AG67" si="255">AVERAGE(AG39:AG43)</f>
        <v>0.1358373072752157</v>
      </c>
      <c r="AH67" s="107"/>
      <c r="AI67" s="37">
        <f t="shared" ref="AI67" si="256">AVERAGE(AI39:AI43)</f>
        <v>6.7702992174993121E-2</v>
      </c>
      <c r="AJ67" s="107"/>
      <c r="AK67" s="37">
        <f t="shared" ref="AK67" si="257">AVERAGE(AK39:AK43)</f>
        <v>5.5877942294475291E-2</v>
      </c>
    </row>
    <row r="68" spans="1:37" ht="24" x14ac:dyDescent="0.2">
      <c r="A68" s="124"/>
      <c r="B68" s="125"/>
      <c r="C68" s="39" t="s">
        <v>10</v>
      </c>
      <c r="D68" s="40"/>
      <c r="E68" s="40">
        <f t="shared" ref="E68:I68" si="258">STDEV(E39:E43)</f>
        <v>0.10117547476242882</v>
      </c>
      <c r="F68" s="40"/>
      <c r="G68" s="40">
        <f t="shared" si="258"/>
        <v>2.9035739610522221E-2</v>
      </c>
      <c r="H68" s="40"/>
      <c r="I68" s="40">
        <f t="shared" si="258"/>
        <v>3.4657503435036416E-2</v>
      </c>
      <c r="J68" s="40"/>
      <c r="K68" s="40">
        <f t="shared" ref="K68" si="259">STDEV(K39:K43)</f>
        <v>2.5089391703630254E-2</v>
      </c>
      <c r="L68" s="40"/>
      <c r="M68" s="40">
        <f t="shared" ref="M68" si="260">STDEV(M39:M43)</f>
        <v>1.1402548278564158E-2</v>
      </c>
      <c r="N68" s="40"/>
      <c r="O68" s="40">
        <f t="shared" ref="O68" si="261">STDEV(O39:O43)</f>
        <v>2.8604537011890061E-2</v>
      </c>
      <c r="P68" s="151"/>
      <c r="Q68" s="40"/>
      <c r="R68" s="40">
        <f>STDEV(R39:R43)</f>
        <v>5.2924793077878556E-2</v>
      </c>
      <c r="S68" s="40"/>
      <c r="T68" s="40">
        <f t="shared" ref="T68" si="262">STDEV(T39:T43)</f>
        <v>8.5813045021188149E-3</v>
      </c>
      <c r="U68" s="40"/>
      <c r="V68" s="40">
        <f t="shared" ref="V68:AD68" si="263">STDEV(V39:V43)</f>
        <v>2.8713040600253786E-2</v>
      </c>
      <c r="W68" s="40"/>
      <c r="X68" s="40">
        <f t="shared" ref="X68:Z68" si="264">STDEV(X39:X43)</f>
        <v>3.5256893586836389E-2</v>
      </c>
      <c r="Y68" s="40"/>
      <c r="Z68" s="40">
        <f t="shared" si="264"/>
        <v>3.6664770643990055E-2</v>
      </c>
      <c r="AA68" s="40"/>
      <c r="AB68" s="40">
        <f t="shared" ref="AB68" si="265">STDEV(AB39:AB43)</f>
        <v>0</v>
      </c>
      <c r="AC68" s="40"/>
      <c r="AD68" s="40">
        <f t="shared" si="263"/>
        <v>0</v>
      </c>
      <c r="AE68" s="153"/>
      <c r="AG68" s="40">
        <f t="shared" ref="AG68" si="266">STDEV(AG39:AG43)</f>
        <v>4.0447135273662338E-2</v>
      </c>
      <c r="AI68" s="40">
        <f t="shared" ref="AI68" si="267">STDEV(AI39:AI43)</f>
        <v>1.5634377422153907E-2</v>
      </c>
      <c r="AK68" s="40">
        <f t="shared" ref="AK68" si="268">STDEV(AK39:AK43)</f>
        <v>1.2048021344874704E-2</v>
      </c>
    </row>
    <row r="69" spans="1:37" ht="24" x14ac:dyDescent="0.2">
      <c r="A69" s="124"/>
      <c r="B69" s="125"/>
      <c r="C69" s="39" t="s">
        <v>11</v>
      </c>
      <c r="D69" s="40"/>
      <c r="E69" s="40">
        <f t="shared" ref="E69:I69" si="269">MAX(E39:E43)</f>
        <v>0.41876971608832814</v>
      </c>
      <c r="F69" s="40"/>
      <c r="G69" s="40">
        <f t="shared" si="269"/>
        <v>0.21654501216545019</v>
      </c>
      <c r="H69" s="40"/>
      <c r="I69" s="40">
        <f t="shared" si="269"/>
        <v>0.21906354515050164</v>
      </c>
      <c r="J69" s="40"/>
      <c r="K69" s="40">
        <f t="shared" ref="K69" si="270">MAX(K39:K43)</f>
        <v>0.14715719063545141</v>
      </c>
      <c r="L69" s="40"/>
      <c r="M69" s="40">
        <f t="shared" ref="M69" si="271">MAX(M39:M43)</f>
        <v>0.13338788870703766</v>
      </c>
      <c r="N69" s="40"/>
      <c r="O69" s="40">
        <f t="shared" ref="O69" si="272">MAX(O39:O43)</f>
        <v>0.15719063545150491</v>
      </c>
      <c r="P69" s="151"/>
      <c r="Q69" s="40"/>
      <c r="R69" s="40">
        <f>MAX(R39:R43)</f>
        <v>0.23550465282748756</v>
      </c>
      <c r="S69" s="40"/>
      <c r="T69" s="40">
        <f t="shared" ref="T69" si="273">MAX(T39:T43)</f>
        <v>8.5106382978723305E-2</v>
      </c>
      <c r="U69" s="40"/>
      <c r="V69" s="40">
        <f t="shared" ref="V69:AD69" si="274">MAX(V39:V43)</f>
        <v>0.1188260558339298</v>
      </c>
      <c r="W69" s="40"/>
      <c r="X69" s="40">
        <f t="shared" ref="X69:Z69" si="275">MAX(X39:X43)</f>
        <v>0.31914893617021267</v>
      </c>
      <c r="Y69" s="40"/>
      <c r="Z69" s="40">
        <f t="shared" si="275"/>
        <v>0.22491638795986613</v>
      </c>
      <c r="AA69" s="40"/>
      <c r="AB69" s="40">
        <f t="shared" ref="AB69" si="276">MAX(AB39:AB43)</f>
        <v>-1</v>
      </c>
      <c r="AC69" s="40"/>
      <c r="AD69" s="40">
        <f t="shared" si="274"/>
        <v>0</v>
      </c>
      <c r="AE69" s="153"/>
      <c r="AG69" s="40">
        <f t="shared" ref="AG69" si="277">MAX(AG39:AG43)</f>
        <v>0.19383627094104616</v>
      </c>
      <c r="AI69" s="40">
        <f t="shared" ref="AI69" si="278">MAX(AI39:AI43)</f>
        <v>8.3750807394187499E-2</v>
      </c>
      <c r="AK69" s="40">
        <f t="shared" ref="AK69" si="279">MAX(AK39:AK43)</f>
        <v>7.229769357886906E-2</v>
      </c>
    </row>
    <row r="70" spans="1:37" s="38" customFormat="1" ht="24" x14ac:dyDescent="0.2">
      <c r="A70" s="15"/>
      <c r="B70" s="42"/>
      <c r="C70" s="36" t="s">
        <v>12</v>
      </c>
      <c r="D70" s="37"/>
      <c r="E70" s="37">
        <f t="shared" ref="E70:I70" si="280">AVERAGE(E4:E43)</f>
        <v>0.21206991264953362</v>
      </c>
      <c r="F70" s="37"/>
      <c r="G70" s="37">
        <f t="shared" si="280"/>
        <v>0.12741285162383986</v>
      </c>
      <c r="H70" s="37"/>
      <c r="I70" s="37">
        <f t="shared" si="280"/>
        <v>0.13734325979350884</v>
      </c>
      <c r="J70" s="37"/>
      <c r="K70" s="37">
        <f t="shared" ref="K70" si="281">AVERAGE(K4:K43)</f>
        <v>9.2724635514861584E-2</v>
      </c>
      <c r="L70" s="37"/>
      <c r="M70" s="37">
        <f t="shared" ref="M70" si="282">AVERAGE(M4:M43)</f>
        <v>7.3045225271027053E-2</v>
      </c>
      <c r="N70" s="37"/>
      <c r="O70" s="37">
        <f t="shared" ref="O70" si="283">AVERAGE(O4:O43)</f>
        <v>6.973196756220601E-2</v>
      </c>
      <c r="P70" s="151"/>
      <c r="Q70" s="37"/>
      <c r="R70" s="37">
        <f>AVERAGE(R4:R43)</f>
        <v>8.3544695476454378E-2</v>
      </c>
      <c r="S70" s="37"/>
      <c r="T70" s="37">
        <f t="shared" ref="T70" si="284">AVERAGE(T4:T43)</f>
        <v>3.6859586034440353E-2</v>
      </c>
      <c r="U70" s="37"/>
      <c r="V70" s="37">
        <f>AVERAGE(V4:V43)</f>
        <v>3.6918633776508766E-2</v>
      </c>
      <c r="W70" s="37"/>
      <c r="X70" s="37">
        <f>AVERAGE(X4:X43)</f>
        <v>0.17423790076320037</v>
      </c>
      <c r="Y70" s="37"/>
      <c r="Z70" s="37">
        <f>AVERAGE(Z4:Z43)</f>
        <v>0.10472516762968249</v>
      </c>
      <c r="AA70" s="37"/>
      <c r="AB70" s="37">
        <f>AVERAGE(AB4:AB43)</f>
        <v>-1</v>
      </c>
      <c r="AC70" s="37"/>
      <c r="AD70" s="37">
        <f>AVERAGE(AD4:AD43)</f>
        <v>0</v>
      </c>
      <c r="AE70" s="153"/>
      <c r="AF70" s="107"/>
      <c r="AG70" s="37">
        <f t="shared" ref="AG70" si="285">AVERAGE(AG4:AG43)</f>
        <v>7.7826972890366969E-2</v>
      </c>
      <c r="AH70" s="107"/>
      <c r="AI70" s="37">
        <f t="shared" ref="AI70" si="286">AVERAGE(AI4:AI43)</f>
        <v>2.9774120616215621E-2</v>
      </c>
      <c r="AJ70" s="107"/>
      <c r="AK70" s="37">
        <f t="shared" ref="AK70" si="287">AVERAGE(AK4:AK43)</f>
        <v>2.4723307667893331E-2</v>
      </c>
    </row>
    <row r="71" spans="1:37" ht="24" x14ac:dyDescent="0.2">
      <c r="A71" s="30"/>
      <c r="B71" s="32"/>
      <c r="C71" s="39" t="s">
        <v>184</v>
      </c>
      <c r="D71" s="37"/>
      <c r="E71" s="37">
        <f t="shared" ref="E71:I71" si="288">STDEV(E4:E43)</f>
        <v>0.11273275104821137</v>
      </c>
      <c r="F71" s="37"/>
      <c r="G71" s="37">
        <f t="shared" si="288"/>
        <v>7.2956714935646386E-2</v>
      </c>
      <c r="H71" s="37"/>
      <c r="I71" s="37">
        <f t="shared" si="288"/>
        <v>8.9995113510752886E-2</v>
      </c>
      <c r="J71" s="37"/>
      <c r="K71" s="37">
        <f t="shared" ref="K71" si="289">STDEV(K4:K43)</f>
        <v>6.3959379769882183E-2</v>
      </c>
      <c r="L71" s="37"/>
      <c r="M71" s="37">
        <f t="shared" ref="M71" si="290">STDEV(M4:M43)</f>
        <v>5.5955709690152788E-2</v>
      </c>
      <c r="N71" s="37"/>
      <c r="O71" s="37">
        <f t="shared" ref="O71" si="291">STDEV(O4:O43)</f>
        <v>5.9555896981778621E-2</v>
      </c>
      <c r="P71" s="151"/>
      <c r="Q71" s="37"/>
      <c r="R71" s="37">
        <f>STDEV(R4:R43)</f>
        <v>6.4523386905905464E-2</v>
      </c>
      <c r="S71" s="37"/>
      <c r="T71" s="37">
        <f t="shared" ref="T71" si="292">STDEV(T4:T43)</f>
        <v>4.0064664891584251E-2</v>
      </c>
      <c r="U71" s="37"/>
      <c r="V71" s="37">
        <f t="shared" ref="V71:AD71" si="293">STDEV(V4:V43)</f>
        <v>4.0236467173187157E-2</v>
      </c>
      <c r="W71" s="37"/>
      <c r="X71" s="37">
        <f t="shared" ref="X71:Z71" si="294">STDEV(X4:X43)</f>
        <v>0.10764330478728923</v>
      </c>
      <c r="Y71" s="37"/>
      <c r="Z71" s="37">
        <f t="shared" si="294"/>
        <v>7.6808769355859438E-2</v>
      </c>
      <c r="AA71" s="37"/>
      <c r="AB71" s="37">
        <f t="shared" ref="AB71" si="295">STDEV(AB4:AB43)</f>
        <v>0</v>
      </c>
      <c r="AC71" s="37"/>
      <c r="AD71" s="37">
        <f t="shared" si="293"/>
        <v>0</v>
      </c>
      <c r="AE71" s="153"/>
      <c r="AF71" s="107"/>
      <c r="AG71" s="37">
        <f t="shared" ref="AG71" si="296">STDEV(AG4:AG43)</f>
        <v>6.4378471040131086E-2</v>
      </c>
      <c r="AH71" s="107"/>
      <c r="AI71" s="37">
        <f t="shared" ref="AI71" si="297">STDEV(AI4:AI43)</f>
        <v>3.3809871367396271E-2</v>
      </c>
      <c r="AJ71" s="107"/>
      <c r="AK71" s="37">
        <f t="shared" ref="AK71" si="298">STDEV(AK4:AK43)</f>
        <v>2.9599273845105918E-2</v>
      </c>
    </row>
    <row r="72" spans="1:37" x14ac:dyDescent="0.25">
      <c r="A72" s="43"/>
      <c r="P72" s="151"/>
      <c r="AE72" s="153"/>
    </row>
    <row r="73" spans="1:37" x14ac:dyDescent="0.25">
      <c r="A73" s="43"/>
      <c r="P73" s="151"/>
      <c r="AE73" s="153"/>
    </row>
    <row r="75" spans="1:37" x14ac:dyDescent="0.25">
      <c r="A75" s="43"/>
      <c r="P75" s="151"/>
      <c r="AE75" s="153"/>
    </row>
    <row r="76" spans="1:37" x14ac:dyDescent="0.25">
      <c r="A76" s="43"/>
      <c r="E76" s="37"/>
      <c r="F76" s="37"/>
      <c r="G76" s="37"/>
      <c r="H76" s="37"/>
      <c r="I76" s="37"/>
      <c r="J76" s="37"/>
      <c r="P76" s="151"/>
      <c r="R76" s="37"/>
      <c r="S76" s="37"/>
      <c r="T76" s="37"/>
      <c r="U76" s="37"/>
      <c r="V76" s="37"/>
      <c r="W76" s="37"/>
      <c r="X76" s="37"/>
      <c r="AE76" s="153"/>
    </row>
    <row r="77" spans="1:37" x14ac:dyDescent="0.25">
      <c r="E77" s="37"/>
      <c r="F77" s="37"/>
      <c r="G77" s="37"/>
      <c r="H77" s="37"/>
      <c r="I77" s="37"/>
      <c r="J77" s="37"/>
      <c r="P77" s="151"/>
      <c r="R77" s="37"/>
      <c r="S77" s="37"/>
      <c r="T77" s="37"/>
      <c r="U77" s="37"/>
      <c r="V77" s="37"/>
      <c r="W77" s="37"/>
      <c r="X77" s="37"/>
      <c r="AE77" s="153"/>
    </row>
    <row r="78" spans="1:37" x14ac:dyDescent="0.25">
      <c r="E78" s="37"/>
      <c r="F78" s="37"/>
      <c r="G78" s="37"/>
      <c r="H78" s="37"/>
      <c r="I78" s="37"/>
      <c r="J78" s="37"/>
      <c r="P78" s="151"/>
      <c r="R78" s="37"/>
      <c r="S78" s="37"/>
      <c r="T78" s="37"/>
      <c r="U78" s="37"/>
      <c r="V78" s="37"/>
      <c r="W78" s="37"/>
      <c r="X78" s="37"/>
      <c r="AE78" s="153"/>
    </row>
    <row r="79" spans="1:37" x14ac:dyDescent="0.25">
      <c r="E79" s="37"/>
      <c r="F79" s="37"/>
      <c r="G79" s="37"/>
      <c r="H79" s="37"/>
      <c r="I79" s="37"/>
      <c r="J79" s="37"/>
      <c r="P79" s="151"/>
      <c r="R79" s="37"/>
      <c r="S79" s="37"/>
      <c r="T79" s="37"/>
      <c r="U79" s="37"/>
      <c r="V79" s="37"/>
      <c r="W79" s="37"/>
      <c r="X79" s="37"/>
      <c r="AE79" s="153"/>
    </row>
    <row r="80" spans="1:37" x14ac:dyDescent="0.25">
      <c r="E80" s="37"/>
      <c r="F80" s="37"/>
      <c r="G80" s="37"/>
      <c r="H80" s="37"/>
      <c r="I80" s="37"/>
      <c r="J80" s="37"/>
      <c r="P80" s="151"/>
      <c r="R80" s="37"/>
      <c r="S80" s="37"/>
      <c r="T80" s="37"/>
      <c r="U80" s="37"/>
      <c r="V80" s="37"/>
      <c r="W80" s="37"/>
      <c r="X80" s="37"/>
      <c r="AE80" s="153"/>
    </row>
    <row r="81" spans="5:31" x14ac:dyDescent="0.25">
      <c r="E81" s="37"/>
      <c r="F81" s="37"/>
      <c r="G81" s="37"/>
      <c r="H81" s="37"/>
      <c r="I81" s="37"/>
      <c r="J81" s="37"/>
      <c r="P81" s="151"/>
      <c r="R81" s="37"/>
      <c r="S81" s="37"/>
      <c r="T81" s="37"/>
      <c r="U81" s="37"/>
      <c r="V81" s="37"/>
      <c r="W81" s="37"/>
      <c r="X81" s="37"/>
      <c r="AE81" s="153"/>
    </row>
    <row r="82" spans="5:31" x14ac:dyDescent="0.25">
      <c r="E82" s="37"/>
      <c r="F82" s="37"/>
      <c r="G82" s="37"/>
      <c r="H82" s="37"/>
      <c r="I82" s="37"/>
      <c r="J82" s="37"/>
      <c r="P82" s="151"/>
      <c r="R82" s="37"/>
      <c r="S82" s="37"/>
      <c r="T82" s="37"/>
      <c r="U82" s="37"/>
      <c r="V82" s="37"/>
      <c r="W82" s="37"/>
      <c r="X82" s="37"/>
      <c r="AE82" s="153"/>
    </row>
    <row r="83" spans="5:31" x14ac:dyDescent="0.25">
      <c r="E83" s="37"/>
      <c r="F83" s="37"/>
      <c r="G83" s="37"/>
      <c r="H83" s="37"/>
      <c r="I83" s="37"/>
      <c r="J83" s="37"/>
      <c r="P83" s="151"/>
      <c r="R83" s="37"/>
      <c r="S83" s="37"/>
      <c r="T83" s="37"/>
      <c r="U83" s="37"/>
      <c r="V83" s="37"/>
      <c r="W83" s="37"/>
      <c r="X83" s="37"/>
      <c r="AE83" s="153"/>
    </row>
    <row r="85" spans="5:31" x14ac:dyDescent="0.25">
      <c r="E85" s="113"/>
      <c r="F85" s="113"/>
      <c r="G85" s="113"/>
      <c r="H85" s="113"/>
      <c r="I85" s="113"/>
      <c r="J85" s="113"/>
      <c r="P85" s="151"/>
      <c r="R85" s="113"/>
      <c r="S85" s="113"/>
      <c r="T85" s="113"/>
      <c r="U85" s="113"/>
      <c r="V85" s="113"/>
      <c r="W85" s="113"/>
      <c r="X85" s="113"/>
      <c r="AE85" s="153"/>
    </row>
    <row r="86" spans="5:31" x14ac:dyDescent="0.25">
      <c r="E86" s="113"/>
      <c r="F86" s="113"/>
      <c r="G86" s="113"/>
      <c r="H86" s="113"/>
      <c r="I86" s="113"/>
      <c r="J86" s="113"/>
      <c r="P86" s="151"/>
      <c r="R86" s="113"/>
      <c r="S86" s="113"/>
      <c r="T86" s="113"/>
      <c r="U86" s="113"/>
      <c r="V86" s="113"/>
      <c r="W86" s="113"/>
      <c r="X86" s="113"/>
      <c r="AE86" s="153"/>
    </row>
    <row r="87" spans="5:31" x14ac:dyDescent="0.25">
      <c r="E87" s="113"/>
      <c r="F87" s="113"/>
      <c r="G87" s="113"/>
      <c r="H87" s="113"/>
      <c r="I87" s="113"/>
      <c r="J87" s="113"/>
      <c r="P87" s="151"/>
      <c r="R87" s="113"/>
      <c r="S87" s="113"/>
      <c r="T87" s="113"/>
      <c r="U87" s="113"/>
      <c r="V87" s="113"/>
      <c r="W87" s="113"/>
      <c r="X87" s="113"/>
      <c r="AE87" s="153"/>
    </row>
    <row r="88" spans="5:31" x14ac:dyDescent="0.25">
      <c r="E88" s="113"/>
      <c r="F88" s="113"/>
      <c r="G88" s="113"/>
      <c r="H88" s="113"/>
      <c r="I88" s="113"/>
      <c r="J88" s="113"/>
      <c r="P88" s="151"/>
      <c r="R88" s="113"/>
      <c r="S88" s="113"/>
      <c r="T88" s="113"/>
      <c r="U88" s="113"/>
      <c r="V88" s="113"/>
      <c r="W88" s="113"/>
      <c r="X88" s="113"/>
      <c r="AE88" s="153"/>
    </row>
    <row r="89" spans="5:31" x14ac:dyDescent="0.25">
      <c r="E89" s="113"/>
      <c r="F89" s="113"/>
      <c r="G89" s="113"/>
      <c r="H89" s="113"/>
      <c r="I89" s="113"/>
      <c r="J89" s="113"/>
      <c r="P89" s="151"/>
      <c r="R89" s="113"/>
      <c r="S89" s="113"/>
      <c r="T89" s="113"/>
      <c r="U89" s="113"/>
      <c r="V89" s="113"/>
      <c r="W89" s="113"/>
      <c r="X89" s="113"/>
      <c r="AE89" s="153"/>
    </row>
    <row r="90" spans="5:31" x14ac:dyDescent="0.25">
      <c r="E90" s="113"/>
      <c r="F90" s="113"/>
      <c r="G90" s="113"/>
      <c r="H90" s="113"/>
      <c r="I90" s="113"/>
      <c r="J90" s="113"/>
      <c r="P90" s="151"/>
      <c r="R90" s="113"/>
      <c r="S90" s="113"/>
      <c r="T90" s="113"/>
      <c r="U90" s="113"/>
      <c r="V90" s="113"/>
      <c r="W90" s="113"/>
      <c r="X90" s="113"/>
      <c r="AE90" s="153"/>
    </row>
    <row r="91" spans="5:31" x14ac:dyDescent="0.25">
      <c r="E91" s="113"/>
      <c r="F91" s="113"/>
      <c r="G91" s="113"/>
      <c r="H91" s="113"/>
      <c r="I91" s="113"/>
      <c r="J91" s="113"/>
      <c r="P91" s="151"/>
      <c r="R91" s="113"/>
      <c r="S91" s="113"/>
      <c r="T91" s="113"/>
      <c r="U91" s="113"/>
      <c r="V91" s="113"/>
      <c r="W91" s="113"/>
      <c r="X91" s="113"/>
      <c r="AE91" s="153"/>
    </row>
    <row r="92" spans="5:31" x14ac:dyDescent="0.25">
      <c r="E92" s="113"/>
      <c r="F92" s="113"/>
      <c r="G92" s="113"/>
      <c r="H92" s="113"/>
      <c r="I92" s="113"/>
      <c r="J92" s="113"/>
      <c r="P92" s="151"/>
      <c r="R92" s="113"/>
      <c r="S92" s="113"/>
      <c r="T92" s="113"/>
      <c r="U92" s="113"/>
      <c r="V92" s="113"/>
      <c r="W92" s="113"/>
      <c r="X92" s="113"/>
      <c r="AE92" s="153"/>
    </row>
  </sheetData>
  <mergeCells count="40">
    <mergeCell ref="AE1:AE1048576"/>
    <mergeCell ref="Q1:R2"/>
    <mergeCell ref="S1:T2"/>
    <mergeCell ref="U1:V2"/>
    <mergeCell ref="AC1:AD2"/>
    <mergeCell ref="J1:O1"/>
    <mergeCell ref="J2:K2"/>
    <mergeCell ref="L2:M2"/>
    <mergeCell ref="N2:O2"/>
    <mergeCell ref="P1:P1048576"/>
    <mergeCell ref="A4:A8"/>
    <mergeCell ref="A9:A13"/>
    <mergeCell ref="A14:A18"/>
    <mergeCell ref="A67:B69"/>
    <mergeCell ref="A24:A28"/>
    <mergeCell ref="A29:A33"/>
    <mergeCell ref="A34:A38"/>
    <mergeCell ref="A39:A43"/>
    <mergeCell ref="A46:B48"/>
    <mergeCell ref="A49:B51"/>
    <mergeCell ref="A52:B54"/>
    <mergeCell ref="A55:B57"/>
    <mergeCell ref="A58:B60"/>
    <mergeCell ref="A61:B63"/>
    <mergeCell ref="A64:B66"/>
    <mergeCell ref="A19:A23"/>
    <mergeCell ref="W1:X2"/>
    <mergeCell ref="Y1:Z2"/>
    <mergeCell ref="AA1:AB2"/>
    <mergeCell ref="AF1:AK1"/>
    <mergeCell ref="D2:E2"/>
    <mergeCell ref="F2:G2"/>
    <mergeCell ref="H2:I2"/>
    <mergeCell ref="AF2:AG2"/>
    <mergeCell ref="A1:A3"/>
    <mergeCell ref="B1:B3"/>
    <mergeCell ref="C1:C3"/>
    <mergeCell ref="D1:I1"/>
    <mergeCell ref="AH2:AI2"/>
    <mergeCell ref="AJ2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5156-5E55-1D4F-9D56-6A854ECC3E81}">
  <dimension ref="A1:BG201"/>
  <sheetViews>
    <sheetView zoomScaleNormal="100" workbookViewId="0">
      <pane xSplit="3" ySplit="2" topLeftCell="AA87" activePane="bottomRight" state="frozen"/>
      <selection pane="topRight" activeCell="D1" sqref="D1"/>
      <selection pane="bottomLeft" activeCell="A3" sqref="A3"/>
      <selection pane="bottomRight" activeCell="T45" sqref="T45"/>
    </sheetView>
  </sheetViews>
  <sheetFormatPr baseColWidth="10" defaultRowHeight="21" x14ac:dyDescent="0.25"/>
  <cols>
    <col min="1" max="1" width="10.83203125" style="17"/>
    <col min="2" max="7" width="10.83203125" style="9"/>
    <col min="8" max="8" width="10.83203125" style="9" customWidth="1"/>
    <col min="9" max="15" width="10.83203125" style="9"/>
    <col min="16" max="16" width="2.83203125" style="135" customWidth="1"/>
    <col min="17" max="28" width="10.83203125" style="9"/>
    <col min="29" max="29" width="2.83203125" style="28" customWidth="1"/>
    <col min="30" max="50" width="10.83203125" style="3"/>
    <col min="51" max="51" width="2.83203125" style="136" customWidth="1"/>
    <col min="52" max="57" width="10.83203125" style="3"/>
    <col min="58" max="16384" width="10.83203125" style="9"/>
  </cols>
  <sheetData>
    <row r="1" spans="1:59" s="17" customFormat="1" x14ac:dyDescent="0.25">
      <c r="A1" s="118" t="s">
        <v>6</v>
      </c>
      <c r="B1" s="118" t="s">
        <v>0</v>
      </c>
      <c r="C1" s="118" t="s">
        <v>1</v>
      </c>
      <c r="D1" s="118" t="s">
        <v>256</v>
      </c>
      <c r="E1" s="118"/>
      <c r="F1" s="118"/>
      <c r="G1" s="118"/>
      <c r="H1" s="118"/>
      <c r="I1" s="118"/>
      <c r="J1" s="118" t="s">
        <v>257</v>
      </c>
      <c r="K1" s="118"/>
      <c r="L1" s="118"/>
      <c r="M1" s="118"/>
      <c r="N1" s="126"/>
      <c r="O1" s="126"/>
      <c r="P1" s="133"/>
      <c r="Q1" s="115" t="s">
        <v>3</v>
      </c>
      <c r="R1" s="115"/>
      <c r="S1" s="115" t="s">
        <v>202</v>
      </c>
      <c r="T1" s="115"/>
      <c r="U1" s="115" t="s">
        <v>186</v>
      </c>
      <c r="V1" s="115"/>
      <c r="W1" s="115" t="s">
        <v>199</v>
      </c>
      <c r="X1" s="115"/>
      <c r="Y1" s="115" t="s">
        <v>200</v>
      </c>
      <c r="Z1" s="115"/>
      <c r="AA1" s="115" t="s">
        <v>203</v>
      </c>
      <c r="AB1" s="115"/>
      <c r="AC1" s="45"/>
      <c r="AD1" s="128" t="s">
        <v>194</v>
      </c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36"/>
      <c r="AZ1" s="118" t="s">
        <v>193</v>
      </c>
      <c r="BA1" s="118"/>
      <c r="BB1" s="118"/>
      <c r="BC1" s="118"/>
      <c r="BD1" s="118"/>
      <c r="BE1" s="118"/>
    </row>
    <row r="2" spans="1:59" s="17" customFormat="1" x14ac:dyDescent="0.25">
      <c r="A2" s="118"/>
      <c r="B2" s="118"/>
      <c r="C2" s="118"/>
      <c r="D2" s="118" t="s">
        <v>4</v>
      </c>
      <c r="E2" s="118"/>
      <c r="F2" s="118" t="s">
        <v>185</v>
      </c>
      <c r="G2" s="118"/>
      <c r="H2" s="118" t="s">
        <v>5</v>
      </c>
      <c r="I2" s="118"/>
      <c r="J2" s="118" t="s">
        <v>4</v>
      </c>
      <c r="K2" s="118"/>
      <c r="L2" s="118" t="s">
        <v>185</v>
      </c>
      <c r="M2" s="116"/>
      <c r="N2" s="115" t="s">
        <v>5</v>
      </c>
      <c r="O2" s="115"/>
      <c r="P2" s="134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46"/>
      <c r="AD2" s="116" t="s">
        <v>196</v>
      </c>
      <c r="AE2" s="117"/>
      <c r="AF2" s="127"/>
      <c r="AG2" s="116" t="s">
        <v>187</v>
      </c>
      <c r="AH2" s="117"/>
      <c r="AI2" s="127"/>
      <c r="AJ2" s="116" t="s">
        <v>188</v>
      </c>
      <c r="AK2" s="117"/>
      <c r="AL2" s="127"/>
      <c r="AM2" s="116" t="s">
        <v>189</v>
      </c>
      <c r="AN2" s="117"/>
      <c r="AO2" s="127"/>
      <c r="AP2" s="116" t="s">
        <v>190</v>
      </c>
      <c r="AQ2" s="117"/>
      <c r="AR2" s="127"/>
      <c r="AS2" s="130" t="s">
        <v>191</v>
      </c>
      <c r="AT2" s="131"/>
      <c r="AU2" s="132"/>
      <c r="AV2" s="130" t="s">
        <v>195</v>
      </c>
      <c r="AW2" s="131"/>
      <c r="AX2" s="132"/>
      <c r="AY2" s="135"/>
      <c r="AZ2" s="116" t="s">
        <v>187</v>
      </c>
      <c r="BA2" s="117"/>
      <c r="BB2" s="117" t="s">
        <v>188</v>
      </c>
      <c r="BC2" s="117"/>
      <c r="BD2" s="116" t="s">
        <v>189</v>
      </c>
      <c r="BE2" s="127"/>
      <c r="BF2" s="49"/>
      <c r="BG2" s="50"/>
    </row>
    <row r="3" spans="1:59" s="17" customFormat="1" x14ac:dyDescent="0.25">
      <c r="A3" s="118"/>
      <c r="B3" s="118"/>
      <c r="C3" s="118"/>
      <c r="D3" s="51" t="s">
        <v>7</v>
      </c>
      <c r="E3" s="51" t="s">
        <v>8</v>
      </c>
      <c r="F3" s="51" t="s">
        <v>7</v>
      </c>
      <c r="G3" s="51" t="s">
        <v>8</v>
      </c>
      <c r="H3" s="51" t="s">
        <v>7</v>
      </c>
      <c r="I3" s="51" t="s">
        <v>8</v>
      </c>
      <c r="J3" s="51" t="s">
        <v>7</v>
      </c>
      <c r="K3" s="51" t="s">
        <v>8</v>
      </c>
      <c r="L3" s="51" t="s">
        <v>7</v>
      </c>
      <c r="M3" s="52" t="s">
        <v>8</v>
      </c>
      <c r="N3" s="53" t="s">
        <v>7</v>
      </c>
      <c r="O3" s="53" t="s">
        <v>8</v>
      </c>
      <c r="P3" s="134"/>
      <c r="Q3" s="53" t="s">
        <v>7</v>
      </c>
      <c r="R3" s="53" t="s">
        <v>8</v>
      </c>
      <c r="S3" s="53" t="s">
        <v>7</v>
      </c>
      <c r="T3" s="53" t="s">
        <v>8</v>
      </c>
      <c r="U3" s="53" t="s">
        <v>7</v>
      </c>
      <c r="V3" s="53" t="s">
        <v>8</v>
      </c>
      <c r="W3" s="53" t="s">
        <v>7</v>
      </c>
      <c r="X3" s="53" t="s">
        <v>8</v>
      </c>
      <c r="Y3" s="53" t="s">
        <v>7</v>
      </c>
      <c r="Z3" s="53" t="s">
        <v>8</v>
      </c>
      <c r="AA3" s="53" t="s">
        <v>7</v>
      </c>
      <c r="AB3" s="53" t="s">
        <v>8</v>
      </c>
      <c r="AC3" s="46"/>
      <c r="AD3" s="54" t="s">
        <v>7</v>
      </c>
      <c r="AE3" s="51" t="s">
        <v>8</v>
      </c>
      <c r="AF3" s="51" t="s">
        <v>192</v>
      </c>
      <c r="AG3" s="54" t="s">
        <v>7</v>
      </c>
      <c r="AH3" s="51" t="s">
        <v>8</v>
      </c>
      <c r="AI3" s="51" t="s">
        <v>192</v>
      </c>
      <c r="AJ3" s="51" t="s">
        <v>7</v>
      </c>
      <c r="AK3" s="51" t="s">
        <v>8</v>
      </c>
      <c r="AL3" s="51" t="s">
        <v>192</v>
      </c>
      <c r="AM3" s="51" t="s">
        <v>7</v>
      </c>
      <c r="AN3" s="51" t="s">
        <v>8</v>
      </c>
      <c r="AO3" s="51" t="s">
        <v>192</v>
      </c>
      <c r="AP3" s="51" t="s">
        <v>7</v>
      </c>
      <c r="AQ3" s="51" t="s">
        <v>8</v>
      </c>
      <c r="AR3" s="51" t="s">
        <v>192</v>
      </c>
      <c r="AS3" s="51" t="s">
        <v>7</v>
      </c>
      <c r="AT3" s="52" t="s">
        <v>8</v>
      </c>
      <c r="AU3" s="51" t="s">
        <v>192</v>
      </c>
      <c r="AV3" s="51" t="s">
        <v>7</v>
      </c>
      <c r="AW3" s="52" t="s">
        <v>8</v>
      </c>
      <c r="AX3" s="51" t="s">
        <v>192</v>
      </c>
      <c r="AY3" s="135"/>
      <c r="AZ3" s="54" t="s">
        <v>7</v>
      </c>
      <c r="BA3" s="51" t="s">
        <v>8</v>
      </c>
      <c r="BB3" s="51" t="s">
        <v>7</v>
      </c>
      <c r="BC3" s="51" t="s">
        <v>8</v>
      </c>
      <c r="BD3" s="51" t="s">
        <v>7</v>
      </c>
      <c r="BE3" s="51" t="s">
        <v>8</v>
      </c>
    </row>
    <row r="4" spans="1:59" s="55" customFormat="1" ht="19" x14ac:dyDescent="0.2">
      <c r="A4" s="137" t="s">
        <v>2</v>
      </c>
      <c r="B4" s="108" t="s">
        <v>13</v>
      </c>
      <c r="C4" s="55">
        <v>1231</v>
      </c>
      <c r="D4" s="55">
        <v>1462</v>
      </c>
      <c r="E4" s="56">
        <f>D4/$C4-1</f>
        <v>0.18765231519090175</v>
      </c>
      <c r="F4" s="55">
        <v>1491</v>
      </c>
      <c r="G4" s="56">
        <f>F4/$C4-1</f>
        <v>0.21121039805036546</v>
      </c>
      <c r="H4" s="55">
        <v>1464</v>
      </c>
      <c r="I4" s="56">
        <f>H4/$C4-1</f>
        <v>0.18927701056051993</v>
      </c>
      <c r="J4" s="55">
        <v>1369</v>
      </c>
      <c r="K4" s="56">
        <f>J4/$C4-1</f>
        <v>0.11210398050365566</v>
      </c>
      <c r="L4" s="55">
        <v>1413</v>
      </c>
      <c r="M4" s="56">
        <f>L4/$C4-1</f>
        <v>0.14784727863525582</v>
      </c>
      <c r="N4" s="55">
        <v>1365</v>
      </c>
      <c r="O4" s="56">
        <f>N4/$C4-1</f>
        <v>0.10885458976441909</v>
      </c>
      <c r="P4" s="135"/>
      <c r="Q4" s="55">
        <v>1448</v>
      </c>
      <c r="R4" s="56">
        <f>Q4/$C4-1</f>
        <v>0.17627944760357428</v>
      </c>
      <c r="S4" s="55">
        <v>1347</v>
      </c>
      <c r="T4" s="56">
        <f>S4/$C4-1</f>
        <v>9.4232331437855477E-2</v>
      </c>
      <c r="U4" s="55">
        <v>1583</v>
      </c>
      <c r="V4" s="56">
        <f>U4/$C4-1</f>
        <v>0.28594638505280257</v>
      </c>
      <c r="W4" s="55">
        <v>1428</v>
      </c>
      <c r="X4" s="56">
        <f t="shared" ref="X4:X35" si="0">W4/$C4-1</f>
        <v>0.16003249390739227</v>
      </c>
      <c r="Y4" s="57">
        <v>1231</v>
      </c>
      <c r="Z4" s="56">
        <f t="shared" ref="Z4:Z35" si="1">Y4/$C4-1</f>
        <v>0</v>
      </c>
      <c r="AA4" s="58">
        <v>1231</v>
      </c>
      <c r="AB4" s="56">
        <f t="shared" ref="AB4" si="2">AA4/$C4-1</f>
        <v>0</v>
      </c>
      <c r="AC4" s="59"/>
      <c r="AD4" s="58">
        <v>1475</v>
      </c>
      <c r="AE4" s="56">
        <f>AD4/$C4-1</f>
        <v>0.19821283509342003</v>
      </c>
      <c r="AF4" s="60">
        <v>0.183856725692749</v>
      </c>
      <c r="AG4" s="58">
        <v>1355.99987792968</v>
      </c>
      <c r="AH4" s="56">
        <f>AG4/$C4-1</f>
        <v>0.10154336143759535</v>
      </c>
      <c r="AI4" s="60">
        <v>0.20792627334594699</v>
      </c>
      <c r="AJ4" s="58">
        <v>1355.99987792968</v>
      </c>
      <c r="AK4" s="56">
        <f>AJ4/$C4-1</f>
        <v>0.10154336143759535</v>
      </c>
      <c r="AL4" s="60">
        <v>0.20866036415100001</v>
      </c>
      <c r="AM4" s="58">
        <v>1352.00024414062</v>
      </c>
      <c r="AN4" s="56">
        <f>AM4/$C4-1</f>
        <v>9.8294268188968248E-2</v>
      </c>
      <c r="AO4" s="60">
        <v>0.206986188888549</v>
      </c>
      <c r="AP4" s="58">
        <v>1339</v>
      </c>
      <c r="AQ4" s="56">
        <f>AP4/$C4-1</f>
        <v>8.773354995938254E-2</v>
      </c>
      <c r="AR4" s="60">
        <v>0.22677421569824199</v>
      </c>
      <c r="AS4" s="58">
        <v>1329</v>
      </c>
      <c r="AT4" s="56">
        <f>AS4/$C4-1</f>
        <v>7.9610073111291646E-2</v>
      </c>
      <c r="AU4" s="60">
        <v>0.29095792770385698</v>
      </c>
      <c r="AV4" s="58">
        <v>1323</v>
      </c>
      <c r="AW4" s="56">
        <f>AV4/$C4-1</f>
        <v>7.473598700243711E-2</v>
      </c>
      <c r="AX4" s="60">
        <v>0.42609524726867598</v>
      </c>
      <c r="AY4" s="135"/>
      <c r="AZ4" s="58">
        <v>1354</v>
      </c>
      <c r="BA4" s="56">
        <f>AZ4/$C4-1</f>
        <v>9.9918765231518991E-2</v>
      </c>
      <c r="BB4" s="58">
        <v>1348.99987792968</v>
      </c>
      <c r="BC4" s="56">
        <f>BB4/$C4-1</f>
        <v>9.5856927643931833E-2</v>
      </c>
      <c r="BD4" s="58">
        <v>1344</v>
      </c>
      <c r="BE4" s="56">
        <f>BD4/$C4-1</f>
        <v>9.1795288383428097E-2</v>
      </c>
    </row>
    <row r="5" spans="1:59" s="55" customFormat="1" ht="19" x14ac:dyDescent="0.2">
      <c r="A5" s="137"/>
      <c r="B5" s="108" t="s">
        <v>14</v>
      </c>
      <c r="C5" s="55">
        <v>1244</v>
      </c>
      <c r="D5" s="55">
        <v>1446</v>
      </c>
      <c r="E5" s="56">
        <f t="shared" ref="E5:E68" si="3">D5/$C5-1</f>
        <v>0.16237942122186499</v>
      </c>
      <c r="F5" s="55">
        <v>1448</v>
      </c>
      <c r="G5" s="56">
        <f t="shared" ref="G5:G68" si="4">F5/$C5-1</f>
        <v>0.16398713826366551</v>
      </c>
      <c r="H5" s="55">
        <v>1387</v>
      </c>
      <c r="I5" s="56">
        <f t="shared" ref="I5:I68" si="5">H5/$C5-1</f>
        <v>0.114951768488746</v>
      </c>
      <c r="J5" s="55">
        <v>1386</v>
      </c>
      <c r="K5" s="56">
        <f t="shared" ref="K5:K68" si="6">J5/$C5-1</f>
        <v>0.11414790996784574</v>
      </c>
      <c r="L5" s="55">
        <v>1398</v>
      </c>
      <c r="M5" s="56">
        <f t="shared" ref="M5:M68" si="7">L5/$C5-1</f>
        <v>0.1237942122186495</v>
      </c>
      <c r="N5" s="55">
        <v>1348</v>
      </c>
      <c r="O5" s="56">
        <f t="shared" ref="O5:O68" si="8">N5/$C5-1</f>
        <v>8.3601286173633493E-2</v>
      </c>
      <c r="P5" s="135"/>
      <c r="Q5" s="55">
        <v>1409</v>
      </c>
      <c r="R5" s="56">
        <f t="shared" ref="R5:R68" si="9">Q5/$C5-1</f>
        <v>0.13263665594855301</v>
      </c>
      <c r="S5" s="55">
        <v>1347</v>
      </c>
      <c r="T5" s="56">
        <f t="shared" ref="T5:T68" si="10">S5/$C5-1</f>
        <v>8.2797427652733013E-2</v>
      </c>
      <c r="U5" s="55">
        <v>1444</v>
      </c>
      <c r="V5" s="56">
        <f t="shared" ref="V5:V68" si="11">U5/$C5-1</f>
        <v>0.16077170418006426</v>
      </c>
      <c r="W5" s="55">
        <v>1389</v>
      </c>
      <c r="X5" s="56">
        <f t="shared" si="0"/>
        <v>0.11655948553054651</v>
      </c>
      <c r="Y5" s="57">
        <v>1244</v>
      </c>
      <c r="Z5" s="56">
        <f t="shared" si="1"/>
        <v>0</v>
      </c>
      <c r="AA5" s="58">
        <v>1244</v>
      </c>
      <c r="AB5" s="56">
        <f t="shared" ref="AB5" si="12">AA5/$C5-1</f>
        <v>0</v>
      </c>
      <c r="AC5" s="59"/>
      <c r="AD5" s="58">
        <v>1374.00012207031</v>
      </c>
      <c r="AE5" s="56">
        <f t="shared" ref="AE5:AE68" si="13">AD5/$C5-1</f>
        <v>0.10450170584430074</v>
      </c>
      <c r="AF5" s="60">
        <v>0.18436193466186501</v>
      </c>
      <c r="AG5" s="58">
        <v>1365</v>
      </c>
      <c r="AH5" s="56">
        <f t="shared" ref="AH5:AK68" si="14">AG5/$C5-1</f>
        <v>9.726688102893899E-2</v>
      </c>
      <c r="AI5" s="60">
        <v>0.20790910720825101</v>
      </c>
      <c r="AJ5" s="58">
        <v>1349.00012207031</v>
      </c>
      <c r="AK5" s="56">
        <f t="shared" si="14"/>
        <v>8.4405242821792514E-2</v>
      </c>
      <c r="AL5" s="60">
        <v>0.209240913391113</v>
      </c>
      <c r="AM5" s="58">
        <v>1333.00012207031</v>
      </c>
      <c r="AN5" s="56">
        <f t="shared" ref="AN5:AN68" si="15">AM5/$C5-1</f>
        <v>7.1543506487387498E-2</v>
      </c>
      <c r="AO5" s="60">
        <v>0.20693802833557101</v>
      </c>
      <c r="AP5" s="58">
        <v>1333.00012207031</v>
      </c>
      <c r="AQ5" s="56">
        <f t="shared" ref="AQ5:AQ68" si="16">AP5/$C5-1</f>
        <v>7.1543506487387498E-2</v>
      </c>
      <c r="AR5" s="60">
        <v>0.22605276107788</v>
      </c>
      <c r="AS5" s="58">
        <v>1320</v>
      </c>
      <c r="AT5" s="56">
        <f t="shared" ref="AT5:AT68" si="17">AS5/$C5-1</f>
        <v>6.1093247588424493E-2</v>
      </c>
      <c r="AU5" s="60">
        <v>0.29195928573608398</v>
      </c>
      <c r="AV5" s="58">
        <v>1302</v>
      </c>
      <c r="AW5" s="56">
        <f t="shared" ref="AW5:AW68" si="18">AV5/$C5-1</f>
        <v>4.6623794212218739E-2</v>
      </c>
      <c r="AX5" s="60">
        <v>0.42652416229248002</v>
      </c>
      <c r="AY5" s="135"/>
      <c r="AZ5" s="58">
        <v>1311.00012207031</v>
      </c>
      <c r="BA5" s="56">
        <f t="shared" ref="BA5:BC68" si="19">AZ5/$C5-1</f>
        <v>5.385861902758049E-2</v>
      </c>
      <c r="BB5" s="58">
        <v>1320.99975585937</v>
      </c>
      <c r="BC5" s="56">
        <f t="shared" si="19"/>
        <v>6.1896909854799009E-2</v>
      </c>
      <c r="BD5" s="58">
        <v>1318.00012207031</v>
      </c>
      <c r="BE5" s="56">
        <f t="shared" ref="BE5" si="20">BD5/$C5-1</f>
        <v>5.948562867388274E-2</v>
      </c>
    </row>
    <row r="6" spans="1:59" s="55" customFormat="1" ht="19" x14ac:dyDescent="0.2">
      <c r="A6" s="137"/>
      <c r="B6" s="108" t="s">
        <v>15</v>
      </c>
      <c r="C6" s="55">
        <v>1216</v>
      </c>
      <c r="D6" s="55">
        <v>1495</v>
      </c>
      <c r="E6" s="56">
        <f t="shared" si="3"/>
        <v>0.22944078947368429</v>
      </c>
      <c r="F6" s="55">
        <v>1424</v>
      </c>
      <c r="G6" s="56">
        <f t="shared" si="4"/>
        <v>0.17105263157894735</v>
      </c>
      <c r="H6" s="55">
        <v>1499</v>
      </c>
      <c r="I6" s="56">
        <f t="shared" si="5"/>
        <v>0.23273026315789469</v>
      </c>
      <c r="J6" s="55">
        <v>1369</v>
      </c>
      <c r="K6" s="56">
        <f t="shared" si="6"/>
        <v>0.12582236842105265</v>
      </c>
      <c r="L6" s="55">
        <v>1369</v>
      </c>
      <c r="M6" s="56">
        <f t="shared" si="7"/>
        <v>0.12582236842105265</v>
      </c>
      <c r="N6" s="55">
        <v>1386</v>
      </c>
      <c r="O6" s="56">
        <f t="shared" si="8"/>
        <v>0.13980263157894735</v>
      </c>
      <c r="P6" s="135"/>
      <c r="Q6" s="55">
        <v>1352</v>
      </c>
      <c r="R6" s="56">
        <f t="shared" si="9"/>
        <v>0.11184210526315796</v>
      </c>
      <c r="S6" s="55">
        <v>1310</v>
      </c>
      <c r="T6" s="56">
        <f t="shared" si="10"/>
        <v>7.7302631578947345E-2</v>
      </c>
      <c r="U6" s="55">
        <v>1445</v>
      </c>
      <c r="V6" s="56">
        <f t="shared" si="11"/>
        <v>0.18832236842105265</v>
      </c>
      <c r="W6" s="55">
        <v>1417</v>
      </c>
      <c r="X6" s="56">
        <f t="shared" si="0"/>
        <v>0.16529605263157898</v>
      </c>
      <c r="Y6" s="57">
        <v>1216</v>
      </c>
      <c r="Z6" s="56">
        <f t="shared" si="1"/>
        <v>0</v>
      </c>
      <c r="AA6" s="58">
        <v>1218</v>
      </c>
      <c r="AB6" s="56">
        <f t="shared" ref="AB6" si="21">AA6/$C6-1</f>
        <v>1.6447368421053099E-3</v>
      </c>
      <c r="AC6" s="59"/>
      <c r="AD6" s="58">
        <v>1356</v>
      </c>
      <c r="AE6" s="56">
        <f t="shared" si="13"/>
        <v>0.11513157894736836</v>
      </c>
      <c r="AF6" s="60">
        <v>0.18372249603271401</v>
      </c>
      <c r="AG6" s="58">
        <v>1317.99987792968</v>
      </c>
      <c r="AH6" s="56">
        <f t="shared" si="14"/>
        <v>8.3881478560592138E-2</v>
      </c>
      <c r="AI6" s="60">
        <v>0.207792043685913</v>
      </c>
      <c r="AJ6" s="58">
        <v>1317.99987792968</v>
      </c>
      <c r="AK6" s="56">
        <f t="shared" si="14"/>
        <v>8.3881478560592138E-2</v>
      </c>
      <c r="AL6" s="60">
        <v>0.20916771888732899</v>
      </c>
      <c r="AM6" s="58">
        <v>1317.99987792968</v>
      </c>
      <c r="AN6" s="56">
        <f t="shared" si="15"/>
        <v>8.3881478560592138E-2</v>
      </c>
      <c r="AO6" s="60">
        <v>0.206836462020874</v>
      </c>
      <c r="AP6" s="58">
        <v>1316</v>
      </c>
      <c r="AQ6" s="56">
        <f t="shared" si="16"/>
        <v>8.2236842105263053E-2</v>
      </c>
      <c r="AR6" s="60">
        <v>0.22672438621520899</v>
      </c>
      <c r="AS6" s="58">
        <v>1316</v>
      </c>
      <c r="AT6" s="56">
        <f t="shared" si="17"/>
        <v>8.2236842105263053E-2</v>
      </c>
      <c r="AU6" s="60">
        <v>0.29248142242431602</v>
      </c>
      <c r="AV6" s="58">
        <v>1296</v>
      </c>
      <c r="AW6" s="56">
        <f t="shared" si="18"/>
        <v>6.578947368421062E-2</v>
      </c>
      <c r="AX6" s="60">
        <v>0.42861723899841297</v>
      </c>
      <c r="AY6" s="135"/>
      <c r="AZ6" s="58">
        <v>1318</v>
      </c>
      <c r="BA6" s="56">
        <f t="shared" si="19"/>
        <v>8.3881578947368363E-2</v>
      </c>
      <c r="BB6" s="58">
        <v>1317.99987792968</v>
      </c>
      <c r="BC6" s="56">
        <f t="shared" si="19"/>
        <v>8.3881478560592138E-2</v>
      </c>
      <c r="BD6" s="58">
        <v>1290.99987792968</v>
      </c>
      <c r="BE6" s="56">
        <f t="shared" ref="BE6" si="22">BD6/$C6-1</f>
        <v>6.167753119217112E-2</v>
      </c>
    </row>
    <row r="7" spans="1:59" s="55" customFormat="1" ht="19" x14ac:dyDescent="0.2">
      <c r="A7" s="137"/>
      <c r="B7" s="108" t="s">
        <v>16</v>
      </c>
      <c r="C7" s="55">
        <v>1175</v>
      </c>
      <c r="D7" s="55">
        <v>1706</v>
      </c>
      <c r="E7" s="56">
        <f t="shared" si="3"/>
        <v>0.4519148936170212</v>
      </c>
      <c r="F7" s="55">
        <v>1387</v>
      </c>
      <c r="G7" s="56">
        <f t="shared" si="4"/>
        <v>0.18042553191489352</v>
      </c>
      <c r="H7" s="55">
        <v>1495</v>
      </c>
      <c r="I7" s="56">
        <f t="shared" si="5"/>
        <v>0.27234042553191484</v>
      </c>
      <c r="J7" s="55">
        <v>1410</v>
      </c>
      <c r="K7" s="56">
        <f t="shared" si="6"/>
        <v>0.19999999999999996</v>
      </c>
      <c r="L7" s="55">
        <v>1377</v>
      </c>
      <c r="M7" s="56">
        <f t="shared" si="7"/>
        <v>0.17191489361702117</v>
      </c>
      <c r="N7" s="55">
        <v>1334</v>
      </c>
      <c r="O7" s="56">
        <f t="shared" si="8"/>
        <v>0.13531914893617025</v>
      </c>
      <c r="P7" s="135"/>
      <c r="Q7" s="55">
        <v>1353</v>
      </c>
      <c r="R7" s="56">
        <f t="shared" si="9"/>
        <v>0.15148936170212757</v>
      </c>
      <c r="S7" s="55">
        <v>1302</v>
      </c>
      <c r="T7" s="56">
        <f t="shared" si="10"/>
        <v>0.10808510638297864</v>
      </c>
      <c r="U7" s="55">
        <v>1626</v>
      </c>
      <c r="V7" s="56">
        <f t="shared" si="11"/>
        <v>0.3838297872340426</v>
      </c>
      <c r="W7" s="55">
        <v>1463</v>
      </c>
      <c r="X7" s="56">
        <f t="shared" si="0"/>
        <v>0.24510638297872345</v>
      </c>
      <c r="Y7" s="57">
        <v>1175</v>
      </c>
      <c r="Z7" s="56">
        <f t="shared" si="1"/>
        <v>0</v>
      </c>
      <c r="AA7" s="58">
        <v>1175</v>
      </c>
      <c r="AB7" s="56">
        <f t="shared" ref="AB7" si="23">AA7/$C7-1</f>
        <v>0</v>
      </c>
      <c r="AC7" s="59"/>
      <c r="AD7" s="58">
        <v>1392</v>
      </c>
      <c r="AE7" s="56">
        <f t="shared" si="13"/>
        <v>0.18468085106382981</v>
      </c>
      <c r="AF7" s="60">
        <v>0.18375730514526301</v>
      </c>
      <c r="AG7" s="58">
        <v>1270.99987792968</v>
      </c>
      <c r="AH7" s="56">
        <f t="shared" si="14"/>
        <v>8.1702023769940402E-2</v>
      </c>
      <c r="AI7" s="60">
        <v>0.20779109001159601</v>
      </c>
      <c r="AJ7" s="58">
        <v>1270.99987792968</v>
      </c>
      <c r="AK7" s="56">
        <f t="shared" si="14"/>
        <v>8.1702023769940402E-2</v>
      </c>
      <c r="AL7" s="60">
        <v>0.20965909957885701</v>
      </c>
      <c r="AM7" s="58">
        <v>1227</v>
      </c>
      <c r="AN7" s="56">
        <f t="shared" si="15"/>
        <v>4.4255319148936101E-2</v>
      </c>
      <c r="AO7" s="60">
        <v>0.20630741119384699</v>
      </c>
      <c r="AP7" s="58">
        <v>1227</v>
      </c>
      <c r="AQ7" s="56">
        <f t="shared" si="16"/>
        <v>4.4255319148936101E-2</v>
      </c>
      <c r="AR7" s="60">
        <v>0.22672033309936501</v>
      </c>
      <c r="AS7" s="58">
        <v>1227</v>
      </c>
      <c r="AT7" s="56">
        <f t="shared" si="17"/>
        <v>4.4255319148936101E-2</v>
      </c>
      <c r="AU7" s="60">
        <v>0.29107618331909102</v>
      </c>
      <c r="AV7" s="58">
        <v>1227</v>
      </c>
      <c r="AW7" s="56">
        <f t="shared" si="18"/>
        <v>4.4255319148936101E-2</v>
      </c>
      <c r="AX7" s="60">
        <v>0.42816734313964799</v>
      </c>
      <c r="AY7" s="135"/>
      <c r="AZ7" s="58">
        <v>1254.99987792968</v>
      </c>
      <c r="BA7" s="56">
        <f t="shared" si="19"/>
        <v>6.8085002493344593E-2</v>
      </c>
      <c r="BB7" s="58">
        <v>1241.99987792968</v>
      </c>
      <c r="BC7" s="56">
        <f t="shared" si="19"/>
        <v>5.7021172706110734E-2</v>
      </c>
      <c r="BD7" s="58">
        <v>1255.99987792968</v>
      </c>
      <c r="BE7" s="56">
        <f t="shared" ref="BE7" si="24">BD7/$C7-1</f>
        <v>6.8936066323131984E-2</v>
      </c>
    </row>
    <row r="8" spans="1:59" s="55" customFormat="1" ht="19" x14ac:dyDescent="0.2">
      <c r="A8" s="137"/>
      <c r="B8" s="108" t="s">
        <v>17</v>
      </c>
      <c r="C8" s="55">
        <v>1224</v>
      </c>
      <c r="D8" s="55">
        <v>1618</v>
      </c>
      <c r="E8" s="56">
        <f t="shared" si="3"/>
        <v>0.32189542483660127</v>
      </c>
      <c r="F8" s="55">
        <v>1494</v>
      </c>
      <c r="G8" s="56">
        <f t="shared" si="4"/>
        <v>0.22058823529411775</v>
      </c>
      <c r="H8" s="55">
        <v>1461</v>
      </c>
      <c r="I8" s="56">
        <f t="shared" si="5"/>
        <v>0.19362745098039214</v>
      </c>
      <c r="J8" s="55">
        <v>1361</v>
      </c>
      <c r="K8" s="56">
        <f t="shared" si="6"/>
        <v>0.11192810457516345</v>
      </c>
      <c r="L8" s="55">
        <v>1371</v>
      </c>
      <c r="M8" s="56">
        <f t="shared" si="7"/>
        <v>0.12009803921568629</v>
      </c>
      <c r="N8" s="55">
        <v>1396</v>
      </c>
      <c r="O8" s="56">
        <f t="shared" si="8"/>
        <v>0.14052287581699341</v>
      </c>
      <c r="P8" s="135"/>
      <c r="Q8" s="55">
        <v>1413</v>
      </c>
      <c r="R8" s="56">
        <f t="shared" si="9"/>
        <v>0.15441176470588225</v>
      </c>
      <c r="S8" s="55">
        <v>1431</v>
      </c>
      <c r="T8" s="56">
        <f t="shared" si="10"/>
        <v>0.16911764705882359</v>
      </c>
      <c r="U8" s="55">
        <v>1511</v>
      </c>
      <c r="V8" s="56">
        <f t="shared" si="11"/>
        <v>0.23447712418300659</v>
      </c>
      <c r="W8" s="55">
        <v>1448</v>
      </c>
      <c r="X8" s="56">
        <f t="shared" si="0"/>
        <v>0.18300653594771243</v>
      </c>
      <c r="Y8" s="57">
        <v>1224</v>
      </c>
      <c r="Z8" s="56">
        <f t="shared" si="1"/>
        <v>0</v>
      </c>
      <c r="AA8" s="58">
        <v>1224</v>
      </c>
      <c r="AB8" s="56">
        <f t="shared" ref="AB8" si="25">AA8/$C8-1</f>
        <v>0</v>
      </c>
      <c r="AC8" s="59"/>
      <c r="AD8" s="58">
        <v>1372</v>
      </c>
      <c r="AE8" s="56">
        <f t="shared" si="13"/>
        <v>0.12091503267973858</v>
      </c>
      <c r="AF8" s="60">
        <v>0.184140920639038</v>
      </c>
      <c r="AG8" s="58">
        <v>1329</v>
      </c>
      <c r="AH8" s="56">
        <f t="shared" si="14"/>
        <v>8.5784313725490113E-2</v>
      </c>
      <c r="AI8" s="60">
        <v>0.207886457443237</v>
      </c>
      <c r="AJ8" s="58">
        <v>1324.00012207031</v>
      </c>
      <c r="AK8" s="56">
        <f t="shared" si="14"/>
        <v>8.169944613587421E-2</v>
      </c>
      <c r="AL8" s="60">
        <v>0.20916700363159099</v>
      </c>
      <c r="AM8" s="58">
        <v>1313</v>
      </c>
      <c r="AN8" s="56">
        <f t="shared" si="15"/>
        <v>7.2712418300653558E-2</v>
      </c>
      <c r="AO8" s="60">
        <v>0.20681929588317799</v>
      </c>
      <c r="AP8" s="58">
        <v>1302.99987792968</v>
      </c>
      <c r="AQ8" s="56">
        <f t="shared" si="16"/>
        <v>6.4542383929477198E-2</v>
      </c>
      <c r="AR8" s="60">
        <v>0.22723889350891099</v>
      </c>
      <c r="AS8" s="58">
        <v>1302.99987792968</v>
      </c>
      <c r="AT8" s="56">
        <f t="shared" si="17"/>
        <v>6.4542383929477198E-2</v>
      </c>
      <c r="AU8" s="60">
        <v>0.293560981750488</v>
      </c>
      <c r="AV8" s="58">
        <v>1298</v>
      </c>
      <c r="AW8" s="56">
        <f t="shared" si="18"/>
        <v>6.0457516339869288E-2</v>
      </c>
      <c r="AX8" s="60">
        <v>0.42610645294189398</v>
      </c>
      <c r="AY8" s="135"/>
      <c r="AZ8" s="58">
        <v>1313.00024414062</v>
      </c>
      <c r="BA8" s="56">
        <f t="shared" si="19"/>
        <v>7.2712617761944376E-2</v>
      </c>
      <c r="BB8" s="58">
        <v>1297.00012207031</v>
      </c>
      <c r="BC8" s="56">
        <f t="shared" si="19"/>
        <v>5.9640622606462523E-2</v>
      </c>
      <c r="BD8" s="58">
        <v>1285</v>
      </c>
      <c r="BE8" s="56">
        <f t="shared" ref="BE8" si="26">BD8/$C8-1</f>
        <v>4.9836601307189587E-2</v>
      </c>
    </row>
    <row r="9" spans="1:59" s="55" customFormat="1" ht="19" x14ac:dyDescent="0.2">
      <c r="A9" s="137"/>
      <c r="B9" s="108" t="s">
        <v>18</v>
      </c>
      <c r="C9" s="55">
        <v>1238</v>
      </c>
      <c r="D9" s="55">
        <v>1494</v>
      </c>
      <c r="E9" s="56">
        <f t="shared" si="3"/>
        <v>0.20678513731825521</v>
      </c>
      <c r="F9" s="55">
        <v>1367</v>
      </c>
      <c r="G9" s="56">
        <f t="shared" si="4"/>
        <v>0.10420032310177696</v>
      </c>
      <c r="H9" s="55">
        <v>1527</v>
      </c>
      <c r="I9" s="56">
        <f t="shared" si="5"/>
        <v>0.23344103392568649</v>
      </c>
      <c r="J9" s="55">
        <v>1405</v>
      </c>
      <c r="K9" s="56">
        <f t="shared" si="6"/>
        <v>0.13489499192245558</v>
      </c>
      <c r="L9" s="55">
        <v>1352</v>
      </c>
      <c r="M9" s="56">
        <f t="shared" si="7"/>
        <v>9.2084006462035628E-2</v>
      </c>
      <c r="N9" s="55">
        <v>1386</v>
      </c>
      <c r="O9" s="56">
        <f t="shared" si="8"/>
        <v>0.11954765751211638</v>
      </c>
      <c r="P9" s="135"/>
      <c r="Q9" s="55">
        <v>1404</v>
      </c>
      <c r="R9" s="56">
        <f t="shared" si="9"/>
        <v>0.13408723747980611</v>
      </c>
      <c r="S9" s="55">
        <v>1393</v>
      </c>
      <c r="T9" s="56">
        <f t="shared" si="10"/>
        <v>0.12520193861066242</v>
      </c>
      <c r="U9" s="55">
        <v>1546</v>
      </c>
      <c r="V9" s="56">
        <f t="shared" si="11"/>
        <v>0.24878836833602591</v>
      </c>
      <c r="W9" s="55">
        <v>1432</v>
      </c>
      <c r="X9" s="56">
        <f t="shared" si="0"/>
        <v>0.15670436187399028</v>
      </c>
      <c r="Y9" s="57">
        <v>1243</v>
      </c>
      <c r="Z9" s="56">
        <f t="shared" si="1"/>
        <v>4.0387722132471104E-3</v>
      </c>
      <c r="AA9" s="58">
        <v>1239</v>
      </c>
      <c r="AB9" s="56">
        <f t="shared" ref="AB9" si="27">AA9/$C9-1</f>
        <v>8.077544426494665E-4</v>
      </c>
      <c r="AC9" s="59"/>
      <c r="AD9" s="58">
        <v>1348</v>
      </c>
      <c r="AE9" s="56">
        <f t="shared" si="13"/>
        <v>8.8852988691437762E-2</v>
      </c>
      <c r="AF9" s="60">
        <v>0.18385362625122001</v>
      </c>
      <c r="AG9" s="58">
        <v>1321.99987792968</v>
      </c>
      <c r="AH9" s="56">
        <f t="shared" si="14"/>
        <v>6.7851274579709298E-2</v>
      </c>
      <c r="AI9" s="60">
        <v>0.20780706405639601</v>
      </c>
      <c r="AJ9" s="58">
        <v>1321.99987792968</v>
      </c>
      <c r="AK9" s="56">
        <f t="shared" si="14"/>
        <v>6.7851274579709298E-2</v>
      </c>
      <c r="AL9" s="60">
        <v>0.209117650985717</v>
      </c>
      <c r="AM9" s="58">
        <v>1321.99987792968</v>
      </c>
      <c r="AN9" s="56">
        <f t="shared" si="15"/>
        <v>6.7851274579709298E-2</v>
      </c>
      <c r="AO9" s="60">
        <v>0.208238840103149</v>
      </c>
      <c r="AP9" s="58">
        <v>1321.99987792968</v>
      </c>
      <c r="AQ9" s="56">
        <f t="shared" si="16"/>
        <v>6.7851274579709298E-2</v>
      </c>
      <c r="AR9" s="60">
        <v>0.22627997398376401</v>
      </c>
      <c r="AS9" s="58">
        <v>1309.00012207031</v>
      </c>
      <c r="AT9" s="56">
        <f t="shared" si="17"/>
        <v>5.7350664030945131E-2</v>
      </c>
      <c r="AU9" s="60">
        <v>0.29191112518310502</v>
      </c>
      <c r="AV9" s="58">
        <v>1298</v>
      </c>
      <c r="AW9" s="56">
        <f t="shared" si="18"/>
        <v>4.8465266558965991E-2</v>
      </c>
      <c r="AX9" s="60">
        <v>0.42772006988525302</v>
      </c>
      <c r="AY9" s="135"/>
      <c r="AZ9" s="58">
        <v>1313</v>
      </c>
      <c r="BA9" s="56">
        <f t="shared" si="19"/>
        <v>6.0581583198707545E-2</v>
      </c>
      <c r="BB9" s="58">
        <v>1316</v>
      </c>
      <c r="BC9" s="56">
        <f t="shared" si="19"/>
        <v>6.3004846526655944E-2</v>
      </c>
      <c r="BD9" s="58">
        <v>1308.00012207031</v>
      </c>
      <c r="BE9" s="56">
        <f t="shared" ref="BE9" si="28">BD9/$C9-1</f>
        <v>5.6542909588295664E-2</v>
      </c>
    </row>
    <row r="10" spans="1:59" s="55" customFormat="1" ht="19" x14ac:dyDescent="0.2">
      <c r="A10" s="137"/>
      <c r="B10" s="108" t="s">
        <v>19</v>
      </c>
      <c r="C10" s="55">
        <v>1227</v>
      </c>
      <c r="D10" s="55">
        <v>1434</v>
      </c>
      <c r="E10" s="56">
        <f t="shared" si="3"/>
        <v>0.16870415647921755</v>
      </c>
      <c r="F10" s="55">
        <v>1470</v>
      </c>
      <c r="G10" s="56">
        <f t="shared" si="4"/>
        <v>0.19804400977995118</v>
      </c>
      <c r="H10" s="55">
        <v>1388</v>
      </c>
      <c r="I10" s="56">
        <f t="shared" si="5"/>
        <v>0.13121434392828046</v>
      </c>
      <c r="J10" s="55">
        <v>1392</v>
      </c>
      <c r="K10" s="56">
        <f t="shared" si="6"/>
        <v>0.13447432762836176</v>
      </c>
      <c r="L10" s="55">
        <v>1388</v>
      </c>
      <c r="M10" s="56">
        <f t="shared" si="7"/>
        <v>0.13121434392828046</v>
      </c>
      <c r="N10" s="55">
        <v>1331</v>
      </c>
      <c r="O10" s="56">
        <f t="shared" si="8"/>
        <v>8.4759576202118936E-2</v>
      </c>
      <c r="P10" s="135"/>
      <c r="Q10" s="55">
        <v>1388</v>
      </c>
      <c r="R10" s="56">
        <f t="shared" si="9"/>
        <v>0.13121434392828046</v>
      </c>
      <c r="S10" s="55">
        <v>1416</v>
      </c>
      <c r="T10" s="56">
        <f t="shared" si="10"/>
        <v>0.15403422982885084</v>
      </c>
      <c r="U10" s="55">
        <v>1446</v>
      </c>
      <c r="V10" s="56">
        <f t="shared" si="11"/>
        <v>0.17848410757946209</v>
      </c>
      <c r="W10" s="55">
        <v>1442</v>
      </c>
      <c r="X10" s="56">
        <f t="shared" si="0"/>
        <v>0.17522412387938058</v>
      </c>
      <c r="Y10" s="57">
        <v>1227</v>
      </c>
      <c r="Z10" s="56">
        <f t="shared" si="1"/>
        <v>0</v>
      </c>
      <c r="AA10" s="58">
        <v>1227</v>
      </c>
      <c r="AB10" s="56">
        <f t="shared" ref="AB10" si="29">AA10/$C10-1</f>
        <v>0</v>
      </c>
      <c r="AC10" s="59"/>
      <c r="AD10" s="58">
        <v>1348</v>
      </c>
      <c r="AE10" s="56">
        <f t="shared" si="13"/>
        <v>9.8614506927465317E-2</v>
      </c>
      <c r="AF10" s="60">
        <v>0.1844003200531</v>
      </c>
      <c r="AG10" s="58">
        <v>1310.00012207031</v>
      </c>
      <c r="AH10" s="56">
        <f t="shared" si="14"/>
        <v>6.7644761263496278E-2</v>
      </c>
      <c r="AI10" s="60">
        <v>0.208039760589599</v>
      </c>
      <c r="AJ10" s="58">
        <v>1293.99987792968</v>
      </c>
      <c r="AK10" s="56">
        <f t="shared" si="14"/>
        <v>5.4604627489551749E-2</v>
      </c>
      <c r="AL10" s="60">
        <v>0.20855593681335399</v>
      </c>
      <c r="AM10" s="58">
        <v>1293.99987792968</v>
      </c>
      <c r="AN10" s="56">
        <f t="shared" si="15"/>
        <v>5.4604627489551749E-2</v>
      </c>
      <c r="AO10" s="60">
        <v>0.20673465728759699</v>
      </c>
      <c r="AP10" s="58">
        <v>1293.99987792968</v>
      </c>
      <c r="AQ10" s="56">
        <f t="shared" si="16"/>
        <v>5.4604627489551749E-2</v>
      </c>
      <c r="AR10" s="60">
        <v>0.22697067260742099</v>
      </c>
      <c r="AS10" s="58">
        <v>1293.99987792968</v>
      </c>
      <c r="AT10" s="56">
        <f t="shared" si="17"/>
        <v>5.4604627489551749E-2</v>
      </c>
      <c r="AU10" s="60">
        <v>0.29254102706909102</v>
      </c>
      <c r="AV10" s="58">
        <v>1293.99987792968</v>
      </c>
      <c r="AW10" s="56">
        <f t="shared" si="18"/>
        <v>5.4604627489551749E-2</v>
      </c>
      <c r="AX10" s="60">
        <v>0.4276704788208</v>
      </c>
      <c r="AY10" s="135"/>
      <c r="AZ10" s="58">
        <v>1304</v>
      </c>
      <c r="BA10" s="56">
        <f t="shared" si="19"/>
        <v>6.2754686226568879E-2</v>
      </c>
      <c r="BB10" s="58">
        <v>1289</v>
      </c>
      <c r="BC10" s="56">
        <f t="shared" si="19"/>
        <v>5.0529747351263143E-2</v>
      </c>
      <c r="BD10" s="58">
        <v>1305.99987792968</v>
      </c>
      <c r="BE10" s="56">
        <f t="shared" ref="BE10" si="30">BD10/$C10-1</f>
        <v>6.4384578589796293E-2</v>
      </c>
    </row>
    <row r="11" spans="1:59" s="55" customFormat="1" ht="19" x14ac:dyDescent="0.2">
      <c r="A11" s="137"/>
      <c r="B11" s="108" t="s">
        <v>20</v>
      </c>
      <c r="C11" s="55">
        <v>1217</v>
      </c>
      <c r="D11" s="55">
        <v>1514</v>
      </c>
      <c r="E11" s="56">
        <f t="shared" si="3"/>
        <v>0.2440427280197206</v>
      </c>
      <c r="F11" s="55">
        <v>1511</v>
      </c>
      <c r="G11" s="56">
        <f t="shared" si="4"/>
        <v>0.24157764995891529</v>
      </c>
      <c r="H11" s="55">
        <v>1514</v>
      </c>
      <c r="I11" s="56">
        <f t="shared" si="5"/>
        <v>0.2440427280197206</v>
      </c>
      <c r="J11" s="55">
        <v>1328</v>
      </c>
      <c r="K11" s="56">
        <f t="shared" si="6"/>
        <v>9.1207888249794644E-2</v>
      </c>
      <c r="L11" s="55">
        <v>1397</v>
      </c>
      <c r="M11" s="56">
        <f t="shared" si="7"/>
        <v>0.14790468364831555</v>
      </c>
      <c r="N11" s="55">
        <v>1385</v>
      </c>
      <c r="O11" s="56">
        <f t="shared" si="8"/>
        <v>0.13804437140509451</v>
      </c>
      <c r="P11" s="135"/>
      <c r="Q11" s="55">
        <v>1387</v>
      </c>
      <c r="R11" s="56">
        <f t="shared" si="9"/>
        <v>0.13968775677896472</v>
      </c>
      <c r="S11" s="55">
        <v>1378</v>
      </c>
      <c r="T11" s="56">
        <f t="shared" si="10"/>
        <v>0.132292522596549</v>
      </c>
      <c r="U11" s="55">
        <v>1470</v>
      </c>
      <c r="V11" s="56">
        <f t="shared" si="11"/>
        <v>0.20788824979457687</v>
      </c>
      <c r="W11" s="55">
        <v>1418</v>
      </c>
      <c r="X11" s="56">
        <f t="shared" si="0"/>
        <v>0.16516023007395231</v>
      </c>
      <c r="Y11" s="57">
        <v>1217</v>
      </c>
      <c r="Z11" s="56">
        <f t="shared" si="1"/>
        <v>0</v>
      </c>
      <c r="AA11" s="58">
        <v>1217</v>
      </c>
      <c r="AB11" s="56">
        <f t="shared" ref="AB11" si="31">AA11/$C11-1</f>
        <v>0</v>
      </c>
      <c r="AC11" s="59"/>
      <c r="AD11" s="58">
        <v>1368</v>
      </c>
      <c r="AE11" s="56">
        <f t="shared" si="13"/>
        <v>0.12407559572719795</v>
      </c>
      <c r="AF11" s="60">
        <v>0.183406591415405</v>
      </c>
      <c r="AG11" s="58">
        <v>1333.99987792968</v>
      </c>
      <c r="AH11" s="56">
        <f t="shared" si="14"/>
        <v>9.6137944067115955E-2</v>
      </c>
      <c r="AI11" s="60">
        <v>0.207886457443237</v>
      </c>
      <c r="AJ11" s="58">
        <v>1298.99987792968</v>
      </c>
      <c r="AK11" s="56">
        <f t="shared" si="14"/>
        <v>6.7378700024387728E-2</v>
      </c>
      <c r="AL11" s="60">
        <v>0.20910048484802199</v>
      </c>
      <c r="AM11" s="58">
        <v>1298.99987792968</v>
      </c>
      <c r="AN11" s="56">
        <f t="shared" si="15"/>
        <v>6.7378700024387728E-2</v>
      </c>
      <c r="AO11" s="60">
        <v>0.20760869979858301</v>
      </c>
      <c r="AP11" s="58">
        <v>1298.99987792968</v>
      </c>
      <c r="AQ11" s="56">
        <f t="shared" si="16"/>
        <v>6.7378700024387728E-2</v>
      </c>
      <c r="AR11" s="60">
        <v>0.22646021842956501</v>
      </c>
      <c r="AS11" s="58">
        <v>1288</v>
      </c>
      <c r="AT11" s="56">
        <f t="shared" si="17"/>
        <v>5.8340180772391115E-2</v>
      </c>
      <c r="AU11" s="60">
        <v>0.291055917739868</v>
      </c>
      <c r="AV11" s="58">
        <v>1285</v>
      </c>
      <c r="AW11" s="56">
        <f t="shared" si="18"/>
        <v>5.58751027115858E-2</v>
      </c>
      <c r="AX11" s="60">
        <v>0.426642656326293</v>
      </c>
      <c r="AY11" s="135"/>
      <c r="AZ11" s="58">
        <v>1310</v>
      </c>
      <c r="BA11" s="56">
        <f t="shared" si="19"/>
        <v>7.6417419884962978E-2</v>
      </c>
      <c r="BB11" s="58">
        <v>1298</v>
      </c>
      <c r="BC11" s="56">
        <f t="shared" si="19"/>
        <v>6.6557107641741942E-2</v>
      </c>
      <c r="BD11" s="58">
        <v>1300</v>
      </c>
      <c r="BE11" s="56">
        <f t="shared" ref="BE11" si="32">BD11/$C11-1</f>
        <v>6.8200493015612151E-2</v>
      </c>
    </row>
    <row r="12" spans="1:59" s="55" customFormat="1" ht="19" x14ac:dyDescent="0.2">
      <c r="A12" s="137"/>
      <c r="B12" s="108" t="s">
        <v>21</v>
      </c>
      <c r="C12" s="55">
        <v>1274</v>
      </c>
      <c r="D12" s="55">
        <v>1621</v>
      </c>
      <c r="E12" s="56">
        <f t="shared" si="3"/>
        <v>0.27237048665620089</v>
      </c>
      <c r="F12" s="55">
        <v>1541</v>
      </c>
      <c r="G12" s="56">
        <f t="shared" si="4"/>
        <v>0.2095761381475667</v>
      </c>
      <c r="H12" s="55">
        <v>1557</v>
      </c>
      <c r="I12" s="56">
        <f t="shared" si="5"/>
        <v>0.22213500784929363</v>
      </c>
      <c r="J12" s="55">
        <v>1456</v>
      </c>
      <c r="K12" s="56">
        <f t="shared" si="6"/>
        <v>0.14285714285714279</v>
      </c>
      <c r="L12" s="55">
        <v>1474</v>
      </c>
      <c r="M12" s="56">
        <f t="shared" si="7"/>
        <v>0.15698587127158548</v>
      </c>
      <c r="N12" s="55">
        <v>1473</v>
      </c>
      <c r="O12" s="56">
        <f t="shared" si="8"/>
        <v>0.15620094191522771</v>
      </c>
      <c r="P12" s="135"/>
      <c r="Q12" s="55">
        <v>1443</v>
      </c>
      <c r="R12" s="56">
        <f t="shared" si="9"/>
        <v>0.13265306122448983</v>
      </c>
      <c r="S12" s="55">
        <v>1422</v>
      </c>
      <c r="T12" s="56">
        <f t="shared" si="10"/>
        <v>0.11616954474097341</v>
      </c>
      <c r="U12" s="55">
        <v>1639</v>
      </c>
      <c r="V12" s="56">
        <f t="shared" si="11"/>
        <v>0.28649921507064358</v>
      </c>
      <c r="W12" s="55">
        <v>1499</v>
      </c>
      <c r="X12" s="56">
        <f t="shared" si="0"/>
        <v>0.17660910518053385</v>
      </c>
      <c r="Y12" s="57">
        <v>1279</v>
      </c>
      <c r="Z12" s="56">
        <f t="shared" si="1"/>
        <v>3.9246467817897202E-3</v>
      </c>
      <c r="AA12" s="58">
        <v>1274</v>
      </c>
      <c r="AB12" s="56">
        <f t="shared" ref="AB12" si="33">AA12/$C12-1</f>
        <v>0</v>
      </c>
      <c r="AC12" s="59"/>
      <c r="AD12" s="58">
        <v>1537.00012207031</v>
      </c>
      <c r="AE12" s="56">
        <f t="shared" si="13"/>
        <v>0.20643651653870476</v>
      </c>
      <c r="AF12" s="60">
        <v>0.18519091606140101</v>
      </c>
      <c r="AG12" s="58">
        <v>1425</v>
      </c>
      <c r="AH12" s="56">
        <f t="shared" si="14"/>
        <v>0.11852433281004715</v>
      </c>
      <c r="AI12" s="60">
        <v>0.20800065994262601</v>
      </c>
      <c r="AJ12" s="58">
        <v>1421.00012207031</v>
      </c>
      <c r="AK12" s="56">
        <f t="shared" si="14"/>
        <v>0.11538471120118521</v>
      </c>
      <c r="AL12" s="60">
        <v>0.208616018295288</v>
      </c>
      <c r="AM12" s="58">
        <v>1382.00024414062</v>
      </c>
      <c r="AN12" s="56">
        <f t="shared" si="15"/>
        <v>8.4772562119795891E-2</v>
      </c>
      <c r="AO12" s="60">
        <v>0.20765519142150801</v>
      </c>
      <c r="AP12" s="58">
        <v>1368</v>
      </c>
      <c r="AQ12" s="56">
        <f t="shared" si="16"/>
        <v>7.378335949764514E-2</v>
      </c>
      <c r="AR12" s="60">
        <v>0.226376056671142</v>
      </c>
      <c r="AS12" s="58">
        <v>1368</v>
      </c>
      <c r="AT12" s="56">
        <f t="shared" si="17"/>
        <v>7.378335949764514E-2</v>
      </c>
      <c r="AU12" s="60">
        <v>0.291731357574462</v>
      </c>
      <c r="AV12" s="58">
        <v>1368</v>
      </c>
      <c r="AW12" s="56">
        <f t="shared" si="18"/>
        <v>7.378335949764514E-2</v>
      </c>
      <c r="AX12" s="60">
        <v>0.42660975456237699</v>
      </c>
      <c r="AY12" s="135"/>
      <c r="AZ12" s="58">
        <v>1379.99987792968</v>
      </c>
      <c r="BA12" s="56">
        <f t="shared" si="19"/>
        <v>8.3202415957362552E-2</v>
      </c>
      <c r="BB12" s="58">
        <v>1386</v>
      </c>
      <c r="BC12" s="56">
        <f t="shared" si="19"/>
        <v>8.7912087912087822E-2</v>
      </c>
      <c r="BD12" s="58">
        <v>1368.99987792968</v>
      </c>
      <c r="BE12" s="56">
        <f t="shared" ref="BE12" si="34">BD12/$C12-1</f>
        <v>7.4568193037425345E-2</v>
      </c>
    </row>
    <row r="13" spans="1:59" s="63" customFormat="1" ht="19" x14ac:dyDescent="0.2">
      <c r="A13" s="137"/>
      <c r="B13" s="109" t="s">
        <v>22</v>
      </c>
      <c r="C13" s="63">
        <v>1241</v>
      </c>
      <c r="D13" s="63">
        <v>1695</v>
      </c>
      <c r="E13" s="64">
        <f t="shared" si="3"/>
        <v>0.36583400483481054</v>
      </c>
      <c r="F13" s="63">
        <v>1502</v>
      </c>
      <c r="G13" s="64">
        <f t="shared" si="4"/>
        <v>0.21031426269137787</v>
      </c>
      <c r="H13" s="63">
        <v>1500</v>
      </c>
      <c r="I13" s="64">
        <f t="shared" si="5"/>
        <v>0.20870265914585007</v>
      </c>
      <c r="J13" s="63">
        <v>1466</v>
      </c>
      <c r="K13" s="64">
        <f t="shared" si="6"/>
        <v>0.18130539887187758</v>
      </c>
      <c r="L13" s="63">
        <v>1404</v>
      </c>
      <c r="M13" s="64">
        <f t="shared" si="7"/>
        <v>0.13134568896051579</v>
      </c>
      <c r="N13" s="63">
        <v>1425</v>
      </c>
      <c r="O13" s="64">
        <f t="shared" si="8"/>
        <v>0.14826752618855754</v>
      </c>
      <c r="P13" s="135"/>
      <c r="Q13" s="63">
        <v>1465</v>
      </c>
      <c r="R13" s="64">
        <f t="shared" si="9"/>
        <v>0.18049959709911367</v>
      </c>
      <c r="S13" s="63">
        <v>1361</v>
      </c>
      <c r="T13" s="64">
        <f t="shared" si="10"/>
        <v>9.6696212731667952E-2</v>
      </c>
      <c r="U13" s="63">
        <v>1571</v>
      </c>
      <c r="V13" s="64">
        <f t="shared" si="11"/>
        <v>0.26591458501208698</v>
      </c>
      <c r="W13" s="63">
        <v>1451</v>
      </c>
      <c r="X13" s="64">
        <f t="shared" si="0"/>
        <v>0.16921837228041903</v>
      </c>
      <c r="Y13" s="65">
        <v>1241</v>
      </c>
      <c r="Z13" s="64">
        <f t="shared" si="1"/>
        <v>0</v>
      </c>
      <c r="AA13" s="66">
        <v>1241</v>
      </c>
      <c r="AB13" s="64">
        <f t="shared" ref="AB13" si="35">AA13/$C13-1</f>
        <v>0</v>
      </c>
      <c r="AC13" s="67"/>
      <c r="AD13" s="66">
        <v>1412</v>
      </c>
      <c r="AE13" s="64">
        <f t="shared" si="13"/>
        <v>0.13779210314262702</v>
      </c>
      <c r="AF13" s="68">
        <v>0.18569779396057101</v>
      </c>
      <c r="AG13" s="66">
        <v>1379.00012207031</v>
      </c>
      <c r="AH13" s="64">
        <f t="shared" si="14"/>
        <v>0.11120074300589033</v>
      </c>
      <c r="AI13" s="68">
        <v>0.20866847038269001</v>
      </c>
      <c r="AJ13" s="66">
        <v>1341</v>
      </c>
      <c r="AK13" s="64">
        <f t="shared" si="14"/>
        <v>8.0580177276390108E-2</v>
      </c>
      <c r="AL13" s="68">
        <v>0.20881748199462799</v>
      </c>
      <c r="AM13" s="66">
        <v>1341</v>
      </c>
      <c r="AN13" s="64">
        <f t="shared" si="15"/>
        <v>8.0580177276390108E-2</v>
      </c>
      <c r="AO13" s="68">
        <v>0.20663952827453599</v>
      </c>
      <c r="AP13" s="66">
        <v>1341</v>
      </c>
      <c r="AQ13" s="64">
        <f t="shared" si="16"/>
        <v>8.0580177276390108E-2</v>
      </c>
      <c r="AR13" s="68">
        <v>0.22579765319824199</v>
      </c>
      <c r="AS13" s="66">
        <v>1337.99987792968</v>
      </c>
      <c r="AT13" s="64">
        <f t="shared" si="17"/>
        <v>7.8162673593618059E-2</v>
      </c>
      <c r="AU13" s="68">
        <v>0.29098868370056102</v>
      </c>
      <c r="AV13" s="66">
        <v>1337.99987792968</v>
      </c>
      <c r="AW13" s="64">
        <f t="shared" si="18"/>
        <v>7.8162673593618059E-2</v>
      </c>
      <c r="AX13" s="68">
        <v>0.42691087722778298</v>
      </c>
      <c r="AY13" s="135"/>
      <c r="AZ13" s="66">
        <v>1341</v>
      </c>
      <c r="BA13" s="64">
        <f t="shared" si="19"/>
        <v>8.0580177276390108E-2</v>
      </c>
      <c r="BB13" s="66">
        <v>1310.00012207031</v>
      </c>
      <c r="BC13" s="64">
        <f t="shared" si="19"/>
        <v>5.5600420685181229E-2</v>
      </c>
      <c r="BD13" s="66">
        <v>1335.00012207031</v>
      </c>
      <c r="BE13" s="64">
        <f t="shared" ref="BE13" si="36">BD13/$C13-1</f>
        <v>7.5745465004278811E-2</v>
      </c>
    </row>
    <row r="14" spans="1:59" s="3" customFormat="1" ht="19" x14ac:dyDescent="0.2">
      <c r="A14" s="138" t="s">
        <v>23</v>
      </c>
      <c r="B14" s="31" t="s">
        <v>24</v>
      </c>
      <c r="C14" s="3">
        <v>1357</v>
      </c>
      <c r="D14" s="3">
        <v>1865</v>
      </c>
      <c r="E14" s="4">
        <f t="shared" si="3"/>
        <v>0.37435519528371408</v>
      </c>
      <c r="F14" s="3">
        <v>1685</v>
      </c>
      <c r="G14" s="4">
        <f t="shared" si="4"/>
        <v>0.24170965364775232</v>
      </c>
      <c r="H14" s="3">
        <v>1702</v>
      </c>
      <c r="I14" s="4">
        <f t="shared" si="5"/>
        <v>0.25423728813559321</v>
      </c>
      <c r="J14" s="3">
        <v>1689</v>
      </c>
      <c r="K14" s="4">
        <f t="shared" si="6"/>
        <v>0.24465733235077369</v>
      </c>
      <c r="L14" s="3">
        <v>1577</v>
      </c>
      <c r="M14" s="4">
        <f t="shared" si="7"/>
        <v>0.16212232866617549</v>
      </c>
      <c r="N14" s="3">
        <v>1592</v>
      </c>
      <c r="O14" s="4">
        <f t="shared" si="8"/>
        <v>0.17317612380250558</v>
      </c>
      <c r="P14" s="135"/>
      <c r="Q14" s="3">
        <v>1629</v>
      </c>
      <c r="R14" s="4">
        <f t="shared" si="9"/>
        <v>0.20044215180545311</v>
      </c>
      <c r="S14" s="3">
        <v>1522</v>
      </c>
      <c r="T14" s="4">
        <f t="shared" si="10"/>
        <v>0.12159174649963145</v>
      </c>
      <c r="U14" s="3">
        <v>1708</v>
      </c>
      <c r="V14" s="4">
        <f t="shared" si="11"/>
        <v>0.25865880619012538</v>
      </c>
      <c r="W14" s="3">
        <v>1705</v>
      </c>
      <c r="X14" s="4">
        <f t="shared" si="0"/>
        <v>0.25644804716285918</v>
      </c>
      <c r="Y14" s="25">
        <v>1395</v>
      </c>
      <c r="Z14" s="4">
        <f t="shared" si="1"/>
        <v>2.8002947678702927E-2</v>
      </c>
      <c r="AA14" s="19">
        <v>1357</v>
      </c>
      <c r="AB14" s="4">
        <f t="shared" ref="AB14" si="37">AA14/$C14-1</f>
        <v>0</v>
      </c>
      <c r="AC14" s="44"/>
      <c r="AD14" s="19">
        <v>1573.00012207031</v>
      </c>
      <c r="AE14" s="4">
        <f t="shared" si="13"/>
        <v>0.1591747399191672</v>
      </c>
      <c r="AF14" s="23">
        <v>0.248249292373657</v>
      </c>
      <c r="AG14" s="19">
        <v>1538.00012207031</v>
      </c>
      <c r="AH14" s="4">
        <f t="shared" si="14"/>
        <v>0.13338255126773024</v>
      </c>
      <c r="AI14" s="23">
        <v>0.27745008468627902</v>
      </c>
      <c r="AJ14" s="19">
        <v>1488.00012207031</v>
      </c>
      <c r="AK14" s="4">
        <f t="shared" si="14"/>
        <v>9.6536567479963198E-2</v>
      </c>
      <c r="AL14" s="23">
        <v>0.27917242050170898</v>
      </c>
      <c r="AM14" s="19">
        <v>1488.00012207031</v>
      </c>
      <c r="AN14" s="4">
        <f t="shared" si="15"/>
        <v>9.6536567479963198E-2</v>
      </c>
      <c r="AO14" s="23">
        <v>0.28078031539916898</v>
      </c>
      <c r="AP14" s="19">
        <v>1488.00012207031</v>
      </c>
      <c r="AQ14" s="4">
        <f t="shared" si="16"/>
        <v>9.6536567479963198E-2</v>
      </c>
      <c r="AR14" s="23">
        <v>0.35866022109985302</v>
      </c>
      <c r="AS14" s="19">
        <v>1488.00012207031</v>
      </c>
      <c r="AT14" s="4">
        <f t="shared" si="17"/>
        <v>9.6536567479963198E-2</v>
      </c>
      <c r="AU14" s="23">
        <v>0.49411177635192799</v>
      </c>
      <c r="AV14" s="19">
        <v>1480.99987792968</v>
      </c>
      <c r="AW14" s="4">
        <f t="shared" si="18"/>
        <v>9.1377949837641914E-2</v>
      </c>
      <c r="AX14" s="23">
        <v>0.78818988800048795</v>
      </c>
      <c r="AY14" s="135"/>
      <c r="AZ14" s="19">
        <v>1497.00012207031</v>
      </c>
      <c r="BA14" s="4">
        <f t="shared" si="19"/>
        <v>0.10316884456176134</v>
      </c>
      <c r="BB14" s="19">
        <v>1489.00012207031</v>
      </c>
      <c r="BC14" s="4">
        <f t="shared" si="19"/>
        <v>9.7273487155718596E-2</v>
      </c>
      <c r="BD14" s="19">
        <v>1492.00012207031</v>
      </c>
      <c r="BE14" s="4">
        <f t="shared" ref="BE14" si="38">BD14/$C14-1</f>
        <v>9.948424618298457E-2</v>
      </c>
    </row>
    <row r="15" spans="1:59" s="3" customFormat="1" ht="19" x14ac:dyDescent="0.2">
      <c r="A15" s="138"/>
      <c r="B15" s="31" t="s">
        <v>25</v>
      </c>
      <c r="C15" s="3">
        <v>1367</v>
      </c>
      <c r="D15" s="3">
        <v>1667</v>
      </c>
      <c r="E15" s="4">
        <f t="shared" si="3"/>
        <v>0.21945866861741048</v>
      </c>
      <c r="F15" s="3">
        <v>1707</v>
      </c>
      <c r="G15" s="4">
        <f t="shared" si="4"/>
        <v>0.24871982443306506</v>
      </c>
      <c r="H15" s="3">
        <v>1753</v>
      </c>
      <c r="I15" s="4">
        <f t="shared" si="5"/>
        <v>0.2823701536210681</v>
      </c>
      <c r="J15" s="3">
        <v>1576</v>
      </c>
      <c r="K15" s="4">
        <f t="shared" si="6"/>
        <v>0.15288953913679593</v>
      </c>
      <c r="L15" s="3">
        <v>1646</v>
      </c>
      <c r="M15" s="4">
        <f t="shared" si="7"/>
        <v>0.20409656181419167</v>
      </c>
      <c r="N15" s="3">
        <v>1558</v>
      </c>
      <c r="O15" s="4">
        <f t="shared" si="8"/>
        <v>0.13972201901975123</v>
      </c>
      <c r="P15" s="135"/>
      <c r="Q15" s="3">
        <v>1510</v>
      </c>
      <c r="R15" s="4">
        <f t="shared" si="9"/>
        <v>0.1046086320409656</v>
      </c>
      <c r="S15" s="3">
        <v>1537</v>
      </c>
      <c r="T15" s="4">
        <f t="shared" si="10"/>
        <v>0.12435991221653264</v>
      </c>
      <c r="U15" s="3">
        <v>1747</v>
      </c>
      <c r="V15" s="4">
        <f t="shared" si="11"/>
        <v>0.27798098024871987</v>
      </c>
      <c r="W15" s="3">
        <v>1657</v>
      </c>
      <c r="X15" s="4">
        <f t="shared" si="0"/>
        <v>0.21214337966349661</v>
      </c>
      <c r="Y15" s="25">
        <v>1393</v>
      </c>
      <c r="Z15" s="4">
        <f t="shared" si="1"/>
        <v>1.9019751280175523E-2</v>
      </c>
      <c r="AA15" s="19">
        <v>1367</v>
      </c>
      <c r="AB15" s="4">
        <f t="shared" ref="AB15" si="39">AA15/$C15-1</f>
        <v>0</v>
      </c>
      <c r="AC15" s="44"/>
      <c r="AD15" s="19">
        <v>1532</v>
      </c>
      <c r="AE15" s="4">
        <f t="shared" si="13"/>
        <v>0.12070226773957571</v>
      </c>
      <c r="AF15" s="23">
        <v>0.24802708625793399</v>
      </c>
      <c r="AG15" s="19">
        <v>1487.99987792968</v>
      </c>
      <c r="AH15" s="4">
        <f t="shared" si="14"/>
        <v>8.8514907044389135E-2</v>
      </c>
      <c r="AI15" s="23">
        <v>0.27805757522583002</v>
      </c>
      <c r="AJ15" s="19">
        <v>1487.99987792968</v>
      </c>
      <c r="AK15" s="4">
        <f t="shared" si="14"/>
        <v>8.8514907044389135E-2</v>
      </c>
      <c r="AL15" s="23">
        <v>0.27916884422302202</v>
      </c>
      <c r="AM15" s="19">
        <v>1487.99987792968</v>
      </c>
      <c r="AN15" s="4">
        <f t="shared" si="15"/>
        <v>8.8514907044389135E-2</v>
      </c>
      <c r="AO15" s="23">
        <v>0.280520439147949</v>
      </c>
      <c r="AP15" s="19">
        <v>1481</v>
      </c>
      <c r="AQ15" s="4">
        <f t="shared" si="16"/>
        <v>8.339429407461596E-2</v>
      </c>
      <c r="AR15" s="23">
        <v>0.356724262237548</v>
      </c>
      <c r="AS15" s="19">
        <v>1478.99987792968</v>
      </c>
      <c r="AT15" s="4">
        <f t="shared" si="17"/>
        <v>8.1931146985866787E-2</v>
      </c>
      <c r="AU15" s="23">
        <v>0.49433517456054599</v>
      </c>
      <c r="AV15" s="19">
        <v>1478.99987792968</v>
      </c>
      <c r="AW15" s="4">
        <f t="shared" si="18"/>
        <v>8.1931146985866787E-2</v>
      </c>
      <c r="AX15" s="23">
        <v>0.78821301460266102</v>
      </c>
      <c r="AY15" s="135"/>
      <c r="AZ15" s="19">
        <v>1496</v>
      </c>
      <c r="BA15" s="4">
        <f t="shared" si="19"/>
        <v>9.4367227505486539E-2</v>
      </c>
      <c r="BB15" s="19">
        <v>1479</v>
      </c>
      <c r="BC15" s="4">
        <f t="shared" si="19"/>
        <v>8.1931236283833142E-2</v>
      </c>
      <c r="BD15" s="19">
        <v>1492</v>
      </c>
      <c r="BE15" s="4">
        <f t="shared" ref="BE15" si="40">BD15/$C15-1</f>
        <v>9.1441111923920904E-2</v>
      </c>
    </row>
    <row r="16" spans="1:59" s="3" customFormat="1" ht="19" x14ac:dyDescent="0.2">
      <c r="A16" s="138"/>
      <c r="B16" s="31" t="s">
        <v>26</v>
      </c>
      <c r="C16" s="3">
        <v>1343</v>
      </c>
      <c r="D16" s="3">
        <v>1802</v>
      </c>
      <c r="E16" s="4">
        <f t="shared" si="3"/>
        <v>0.34177215189873422</v>
      </c>
      <c r="F16" s="3">
        <v>1690</v>
      </c>
      <c r="G16" s="4">
        <f t="shared" si="4"/>
        <v>0.25837676842889046</v>
      </c>
      <c r="H16" s="3">
        <v>1702</v>
      </c>
      <c r="I16" s="4">
        <f t="shared" si="5"/>
        <v>0.26731198808637369</v>
      </c>
      <c r="J16" s="3">
        <v>1608</v>
      </c>
      <c r="K16" s="4">
        <f t="shared" si="6"/>
        <v>0.1973194341027551</v>
      </c>
      <c r="L16" s="3">
        <v>1591</v>
      </c>
      <c r="M16" s="4">
        <f t="shared" si="7"/>
        <v>0.18466120625465376</v>
      </c>
      <c r="N16" s="3">
        <v>1579</v>
      </c>
      <c r="O16" s="4">
        <f t="shared" si="8"/>
        <v>0.17572598659717054</v>
      </c>
      <c r="P16" s="135"/>
      <c r="Q16" s="3">
        <v>1667</v>
      </c>
      <c r="R16" s="4">
        <f t="shared" si="9"/>
        <v>0.24125093075204762</v>
      </c>
      <c r="S16" s="3">
        <v>1489</v>
      </c>
      <c r="T16" s="4">
        <f t="shared" si="10"/>
        <v>0.10871183916604621</v>
      </c>
      <c r="U16" s="3">
        <v>1689</v>
      </c>
      <c r="V16" s="4">
        <f t="shared" si="11"/>
        <v>0.25763216679076684</v>
      </c>
      <c r="W16" s="3">
        <v>1646</v>
      </c>
      <c r="X16" s="4">
        <f t="shared" si="0"/>
        <v>0.22561429635145203</v>
      </c>
      <c r="Y16" s="25">
        <v>1378</v>
      </c>
      <c r="Z16" s="4">
        <f t="shared" si="1"/>
        <v>2.6061057334326065E-2</v>
      </c>
      <c r="AA16" s="19">
        <v>1344</v>
      </c>
      <c r="AB16" s="4">
        <f t="shared" ref="AB16" si="41">AA16/$C16-1</f>
        <v>7.446016381236209E-4</v>
      </c>
      <c r="AC16" s="44"/>
      <c r="AD16" s="19">
        <v>1575.00012207031</v>
      </c>
      <c r="AE16" s="4">
        <f t="shared" si="13"/>
        <v>0.1727476709384288</v>
      </c>
      <c r="AF16" s="23">
        <v>0.247952461242675</v>
      </c>
      <c r="AG16" s="19">
        <v>1476.00012207031</v>
      </c>
      <c r="AH16" s="4">
        <f t="shared" si="14"/>
        <v>9.9032108764192106E-2</v>
      </c>
      <c r="AI16" s="23">
        <v>0.278189897537231</v>
      </c>
      <c r="AJ16" s="19">
        <v>1476.00012207031</v>
      </c>
      <c r="AK16" s="4">
        <f t="shared" si="14"/>
        <v>9.9032108764192106E-2</v>
      </c>
      <c r="AL16" s="23">
        <v>0.28005671501159601</v>
      </c>
      <c r="AM16" s="19">
        <v>1476.00012207031</v>
      </c>
      <c r="AN16" s="4">
        <f t="shared" si="15"/>
        <v>9.9032108764192106E-2</v>
      </c>
      <c r="AO16" s="23">
        <v>0.28184843063354398</v>
      </c>
      <c r="AP16" s="19">
        <v>1476.00012207031</v>
      </c>
      <c r="AQ16" s="4">
        <f t="shared" si="16"/>
        <v>9.9032108764192106E-2</v>
      </c>
      <c r="AR16" s="23">
        <v>0.35639476776123002</v>
      </c>
      <c r="AS16" s="19">
        <v>1474</v>
      </c>
      <c r="AT16" s="4">
        <f t="shared" si="17"/>
        <v>9.7542814594192118E-2</v>
      </c>
      <c r="AU16" s="23">
        <v>0.49414038658142001</v>
      </c>
      <c r="AV16" s="19">
        <v>1461.99987792968</v>
      </c>
      <c r="AW16" s="4">
        <f t="shared" si="18"/>
        <v>8.8607504042948593E-2</v>
      </c>
      <c r="AX16" s="23">
        <v>0.79039120674133301</v>
      </c>
      <c r="AY16" s="135"/>
      <c r="AZ16" s="19">
        <v>1491</v>
      </c>
      <c r="BA16" s="4">
        <f t="shared" si="19"/>
        <v>0.11020104244229345</v>
      </c>
      <c r="BB16" s="19">
        <v>1472.00012207031</v>
      </c>
      <c r="BC16" s="4">
        <f t="shared" si="19"/>
        <v>9.6053702211697622E-2</v>
      </c>
      <c r="BD16" s="19">
        <v>1461</v>
      </c>
      <c r="BE16" s="4">
        <f t="shared" ref="BE16" si="42">BD16/$C16-1</f>
        <v>8.7862993298585268E-2</v>
      </c>
    </row>
    <row r="17" spans="1:57" s="3" customFormat="1" ht="19" x14ac:dyDescent="0.2">
      <c r="A17" s="138"/>
      <c r="B17" s="31" t="s">
        <v>27</v>
      </c>
      <c r="C17" s="3">
        <v>1345</v>
      </c>
      <c r="D17" s="3">
        <v>1626</v>
      </c>
      <c r="E17" s="4">
        <f t="shared" si="3"/>
        <v>0.20892193308550189</v>
      </c>
      <c r="F17" s="3">
        <v>1561</v>
      </c>
      <c r="G17" s="4">
        <f t="shared" si="4"/>
        <v>0.16059479553903344</v>
      </c>
      <c r="H17" s="3">
        <v>1620</v>
      </c>
      <c r="I17" s="4">
        <f t="shared" si="5"/>
        <v>0.20446096654275103</v>
      </c>
      <c r="J17" s="3">
        <v>1538</v>
      </c>
      <c r="K17" s="4">
        <f t="shared" si="6"/>
        <v>0.14349442379182165</v>
      </c>
      <c r="L17" s="3">
        <v>1552</v>
      </c>
      <c r="M17" s="4">
        <f t="shared" si="7"/>
        <v>0.15390334572490705</v>
      </c>
      <c r="N17" s="3">
        <v>1541</v>
      </c>
      <c r="O17" s="4">
        <f t="shared" si="8"/>
        <v>0.14572490706319696</v>
      </c>
      <c r="P17" s="135"/>
      <c r="Q17" s="3">
        <v>1542</v>
      </c>
      <c r="R17" s="4">
        <f t="shared" si="9"/>
        <v>0.14646840148698881</v>
      </c>
      <c r="S17" s="3">
        <v>1483</v>
      </c>
      <c r="T17" s="4">
        <f t="shared" si="10"/>
        <v>0.10260223048327144</v>
      </c>
      <c r="U17" s="3">
        <v>1698</v>
      </c>
      <c r="V17" s="4">
        <f t="shared" si="11"/>
        <v>0.26245353159851303</v>
      </c>
      <c r="W17" s="3">
        <v>1667</v>
      </c>
      <c r="X17" s="4">
        <f t="shared" si="0"/>
        <v>0.23940520446096647</v>
      </c>
      <c r="Y17" s="25">
        <v>1355</v>
      </c>
      <c r="Z17" s="4">
        <f t="shared" si="1"/>
        <v>7.4349442379182396E-3</v>
      </c>
      <c r="AA17" s="19">
        <v>1345</v>
      </c>
      <c r="AB17" s="4">
        <f t="shared" ref="AB17" si="43">AA17/$C17-1</f>
        <v>0</v>
      </c>
      <c r="AC17" s="44"/>
      <c r="AD17" s="19">
        <v>1540.99987792968</v>
      </c>
      <c r="AE17" s="4">
        <f t="shared" si="13"/>
        <v>0.14572481630459477</v>
      </c>
      <c r="AF17" s="23">
        <v>0.24726271629333399</v>
      </c>
      <c r="AG17" s="19">
        <v>1483</v>
      </c>
      <c r="AH17" s="4">
        <f t="shared" si="14"/>
        <v>0.10260223048327144</v>
      </c>
      <c r="AI17" s="23">
        <v>0.27804064750671298</v>
      </c>
      <c r="AJ17" s="19">
        <v>1430.99975585937</v>
      </c>
      <c r="AK17" s="4">
        <f t="shared" si="14"/>
        <v>6.394033892889972E-2</v>
      </c>
      <c r="AL17" s="23">
        <v>0.27954316139221103</v>
      </c>
      <c r="AM17" s="19">
        <v>1430.99975585937</v>
      </c>
      <c r="AN17" s="4">
        <f t="shared" si="15"/>
        <v>6.394033892889972E-2</v>
      </c>
      <c r="AO17" s="23">
        <v>0.28166317939758301</v>
      </c>
      <c r="AP17" s="19">
        <v>1430.99975585937</v>
      </c>
      <c r="AQ17" s="4">
        <f t="shared" si="16"/>
        <v>6.394033892889972E-2</v>
      </c>
      <c r="AR17" s="23">
        <v>0.356487035751342</v>
      </c>
      <c r="AS17" s="19">
        <v>1430.99975585937</v>
      </c>
      <c r="AT17" s="4">
        <f t="shared" si="17"/>
        <v>6.394033892889972E-2</v>
      </c>
      <c r="AU17" s="23">
        <v>0.49441194534301702</v>
      </c>
      <c r="AV17" s="19">
        <v>1430.99975585937</v>
      </c>
      <c r="AW17" s="4">
        <f t="shared" si="18"/>
        <v>6.394033892889972E-2</v>
      </c>
      <c r="AX17" s="23">
        <v>0.79008054733276301</v>
      </c>
      <c r="AY17" s="135"/>
      <c r="AZ17" s="19">
        <v>1435.99987792968</v>
      </c>
      <c r="BA17" s="4">
        <f t="shared" si="19"/>
        <v>6.7657901806453591E-2</v>
      </c>
      <c r="BB17" s="19">
        <v>1416.99975585937</v>
      </c>
      <c r="BC17" s="4">
        <f t="shared" si="19"/>
        <v>5.3531416995814096E-2</v>
      </c>
      <c r="BD17" s="19">
        <v>1412.99987792968</v>
      </c>
      <c r="BE17" s="4">
        <f t="shared" ref="BE17" si="44">BD17/$C17-1</f>
        <v>5.0557530059241573E-2</v>
      </c>
    </row>
    <row r="18" spans="1:57" s="3" customFormat="1" ht="19" x14ac:dyDescent="0.2">
      <c r="A18" s="138"/>
      <c r="B18" s="31" t="s">
        <v>28</v>
      </c>
      <c r="C18" s="3">
        <v>1339</v>
      </c>
      <c r="D18" s="3">
        <v>1835</v>
      </c>
      <c r="E18" s="4">
        <f t="shared" si="3"/>
        <v>0.37042569081404042</v>
      </c>
      <c r="F18" s="3">
        <v>1696</v>
      </c>
      <c r="G18" s="4">
        <f t="shared" si="4"/>
        <v>0.26661687826736369</v>
      </c>
      <c r="H18" s="3">
        <v>1709</v>
      </c>
      <c r="I18" s="4">
        <f t="shared" si="5"/>
        <v>0.27632561613144135</v>
      </c>
      <c r="J18" s="3">
        <v>1607</v>
      </c>
      <c r="K18" s="4">
        <f t="shared" si="6"/>
        <v>0.20014936519790893</v>
      </c>
      <c r="L18" s="3">
        <v>1598</v>
      </c>
      <c r="M18" s="4">
        <f t="shared" si="7"/>
        <v>0.19342793129200886</v>
      </c>
      <c r="N18" s="3">
        <v>1590</v>
      </c>
      <c r="O18" s="4">
        <f t="shared" si="8"/>
        <v>0.18745332337565346</v>
      </c>
      <c r="P18" s="135"/>
      <c r="Q18" s="3">
        <v>1612</v>
      </c>
      <c r="R18" s="4">
        <f t="shared" si="9"/>
        <v>0.20388349514563098</v>
      </c>
      <c r="S18" s="3">
        <v>1469</v>
      </c>
      <c r="T18" s="4">
        <f t="shared" si="10"/>
        <v>9.7087378640776656E-2</v>
      </c>
      <c r="U18" s="3">
        <v>1763</v>
      </c>
      <c r="V18" s="4">
        <f t="shared" si="11"/>
        <v>0.31665421956684092</v>
      </c>
      <c r="W18" s="3">
        <v>1688</v>
      </c>
      <c r="X18" s="4">
        <f t="shared" si="0"/>
        <v>0.26064227035100829</v>
      </c>
      <c r="Y18" s="25">
        <v>1376</v>
      </c>
      <c r="Z18" s="4">
        <f t="shared" si="1"/>
        <v>2.7632561613144091E-2</v>
      </c>
      <c r="AA18" s="19">
        <v>1352</v>
      </c>
      <c r="AB18" s="4">
        <f t="shared" ref="AB18" si="45">AA18/$C18-1</f>
        <v>9.7087378640776656E-3</v>
      </c>
      <c r="AC18" s="44"/>
      <c r="AD18" s="19">
        <v>1579.99987792968</v>
      </c>
      <c r="AE18" s="4">
        <f t="shared" si="13"/>
        <v>0.17998497231492161</v>
      </c>
      <c r="AF18" s="23">
        <v>0.247662544250488</v>
      </c>
      <c r="AG18" s="19">
        <v>1506</v>
      </c>
      <c r="AH18" s="4">
        <f t="shared" si="14"/>
        <v>0.12471994025392075</v>
      </c>
      <c r="AI18" s="23">
        <v>0.27691650390625</v>
      </c>
      <c r="AJ18" s="19">
        <v>1496</v>
      </c>
      <c r="AK18" s="4">
        <f t="shared" si="14"/>
        <v>0.11725168035847644</v>
      </c>
      <c r="AL18" s="23">
        <v>0.27930784225463801</v>
      </c>
      <c r="AM18" s="19">
        <v>1496</v>
      </c>
      <c r="AN18" s="4">
        <f t="shared" si="15"/>
        <v>0.11725168035847644</v>
      </c>
      <c r="AO18" s="23">
        <v>0.280940771102905</v>
      </c>
      <c r="AP18" s="19">
        <v>1456</v>
      </c>
      <c r="AQ18" s="4">
        <f t="shared" si="16"/>
        <v>8.737864077669899E-2</v>
      </c>
      <c r="AR18" s="23">
        <v>0.355112314224243</v>
      </c>
      <c r="AS18" s="19">
        <v>1456</v>
      </c>
      <c r="AT18" s="4">
        <f t="shared" si="17"/>
        <v>8.737864077669899E-2</v>
      </c>
      <c r="AU18" s="23">
        <v>0.49438190460205</v>
      </c>
      <c r="AV18" s="19">
        <v>1456</v>
      </c>
      <c r="AW18" s="4">
        <f t="shared" si="18"/>
        <v>8.737864077669899E-2</v>
      </c>
      <c r="AX18" s="23">
        <v>0.79215502738952603</v>
      </c>
      <c r="AY18" s="135"/>
      <c r="AZ18" s="19">
        <v>1473.99987792968</v>
      </c>
      <c r="BA18" s="4">
        <f t="shared" si="19"/>
        <v>0.10082141742321138</v>
      </c>
      <c r="BB18" s="19">
        <v>1468</v>
      </c>
      <c r="BC18" s="4">
        <f t="shared" si="19"/>
        <v>9.6340552651232203E-2</v>
      </c>
      <c r="BD18" s="19">
        <v>1465.99987792968</v>
      </c>
      <c r="BE18" s="4">
        <f t="shared" ref="BE18" si="46">BD18/$C18-1</f>
        <v>9.4846809506855756E-2</v>
      </c>
    </row>
    <row r="19" spans="1:57" s="3" customFormat="1" ht="19" x14ac:dyDescent="0.2">
      <c r="A19" s="138"/>
      <c r="B19" s="31" t="s">
        <v>29</v>
      </c>
      <c r="C19" s="3">
        <v>1360</v>
      </c>
      <c r="D19" s="3">
        <v>1965</v>
      </c>
      <c r="E19" s="4">
        <f t="shared" si="3"/>
        <v>0.44485294117647056</v>
      </c>
      <c r="F19" s="3">
        <v>1584</v>
      </c>
      <c r="G19" s="4">
        <f t="shared" si="4"/>
        <v>0.16470588235294126</v>
      </c>
      <c r="H19" s="3">
        <v>1671</v>
      </c>
      <c r="I19" s="4">
        <f t="shared" si="5"/>
        <v>0.22867647058823537</v>
      </c>
      <c r="J19" s="3">
        <v>1592</v>
      </c>
      <c r="K19" s="4">
        <f t="shared" si="6"/>
        <v>0.17058823529411771</v>
      </c>
      <c r="L19" s="3">
        <v>1558</v>
      </c>
      <c r="M19" s="4">
        <f t="shared" si="7"/>
        <v>0.14558823529411757</v>
      </c>
      <c r="N19" s="3">
        <v>1567</v>
      </c>
      <c r="O19" s="4">
        <f t="shared" si="8"/>
        <v>0.15220588235294108</v>
      </c>
      <c r="P19" s="135"/>
      <c r="Q19" s="3">
        <v>1611</v>
      </c>
      <c r="R19" s="4">
        <f t="shared" si="9"/>
        <v>0.18455882352941178</v>
      </c>
      <c r="S19" s="3">
        <v>1529</v>
      </c>
      <c r="T19" s="4">
        <f t="shared" si="10"/>
        <v>0.12426470588235294</v>
      </c>
      <c r="U19" s="3">
        <v>1795</v>
      </c>
      <c r="V19" s="4">
        <f t="shared" si="11"/>
        <v>0.31985294117647056</v>
      </c>
      <c r="W19" s="3">
        <v>1698</v>
      </c>
      <c r="X19" s="4">
        <f t="shared" si="0"/>
        <v>0.24852941176470589</v>
      </c>
      <c r="Y19" s="25">
        <v>1402</v>
      </c>
      <c r="Z19" s="4">
        <f t="shared" si="1"/>
        <v>3.0882352941176361E-2</v>
      </c>
      <c r="AA19" s="19">
        <v>1366</v>
      </c>
      <c r="AB19" s="4">
        <f t="shared" ref="AB19" si="47">AA19/$C19-1</f>
        <v>4.4117647058823373E-3</v>
      </c>
      <c r="AC19" s="44"/>
      <c r="AD19" s="19">
        <v>1563</v>
      </c>
      <c r="AE19" s="4">
        <f t="shared" si="13"/>
        <v>0.14926470588235285</v>
      </c>
      <c r="AF19" s="23">
        <v>0.247328996658325</v>
      </c>
      <c r="AG19" s="19">
        <v>1495.00012207031</v>
      </c>
      <c r="AH19" s="4">
        <f t="shared" si="14"/>
        <v>9.9264795639933734E-2</v>
      </c>
      <c r="AI19" s="23">
        <v>0.27725577354431102</v>
      </c>
      <c r="AJ19" s="19">
        <v>1495.00012207031</v>
      </c>
      <c r="AK19" s="4">
        <f t="shared" si="14"/>
        <v>9.9264795639933734E-2</v>
      </c>
      <c r="AL19" s="23">
        <v>0.27952456474304199</v>
      </c>
      <c r="AM19" s="19">
        <v>1495.00012207031</v>
      </c>
      <c r="AN19" s="4">
        <f t="shared" si="15"/>
        <v>9.9264795639933734E-2</v>
      </c>
      <c r="AO19" s="23">
        <v>0.28015184402465798</v>
      </c>
      <c r="AP19" s="19">
        <v>1495.00012207031</v>
      </c>
      <c r="AQ19" s="4">
        <f t="shared" si="16"/>
        <v>9.9264795639933734E-2</v>
      </c>
      <c r="AR19" s="23">
        <v>0.355818271636962</v>
      </c>
      <c r="AS19" s="19">
        <v>1495.00012207031</v>
      </c>
      <c r="AT19" s="4">
        <f t="shared" si="17"/>
        <v>9.9264795639933734E-2</v>
      </c>
      <c r="AU19" s="23">
        <v>0.49391531944274902</v>
      </c>
      <c r="AV19" s="19">
        <v>1492</v>
      </c>
      <c r="AW19" s="4">
        <f t="shared" si="18"/>
        <v>9.7058823529411864E-2</v>
      </c>
      <c r="AX19" s="23">
        <v>0.79290223121643</v>
      </c>
      <c r="AY19" s="135"/>
      <c r="AZ19" s="19">
        <v>1456.99987792968</v>
      </c>
      <c r="BA19" s="4">
        <f t="shared" si="19"/>
        <v>7.1323439654176424E-2</v>
      </c>
      <c r="BB19" s="19">
        <v>1480</v>
      </c>
      <c r="BC19" s="4">
        <f t="shared" si="19"/>
        <v>8.8235294117646967E-2</v>
      </c>
      <c r="BD19" s="19">
        <v>1479.00012207031</v>
      </c>
      <c r="BE19" s="4">
        <f t="shared" ref="BE19" si="48">BD19/$C19-1</f>
        <v>8.7500089757580835E-2</v>
      </c>
    </row>
    <row r="20" spans="1:57" s="3" customFormat="1" ht="19" x14ac:dyDescent="0.2">
      <c r="A20" s="138"/>
      <c r="B20" s="31" t="s">
        <v>30</v>
      </c>
      <c r="C20" s="3">
        <v>1462</v>
      </c>
      <c r="D20" s="3">
        <v>2059</v>
      </c>
      <c r="E20" s="4">
        <f t="shared" si="3"/>
        <v>0.40834473324213416</v>
      </c>
      <c r="F20" s="3">
        <v>1804</v>
      </c>
      <c r="G20" s="4">
        <f t="shared" si="4"/>
        <v>0.23392612859097128</v>
      </c>
      <c r="H20" s="3">
        <v>1826</v>
      </c>
      <c r="I20" s="4">
        <f t="shared" si="5"/>
        <v>0.24897400820793436</v>
      </c>
      <c r="J20" s="3">
        <v>1774</v>
      </c>
      <c r="K20" s="4">
        <f t="shared" si="6"/>
        <v>0.21340629274965806</v>
      </c>
      <c r="L20" s="3">
        <v>1720</v>
      </c>
      <c r="M20" s="4">
        <f t="shared" si="7"/>
        <v>0.17647058823529416</v>
      </c>
      <c r="N20" s="3">
        <v>1692</v>
      </c>
      <c r="O20" s="4">
        <f t="shared" si="8"/>
        <v>0.1573187414500683</v>
      </c>
      <c r="P20" s="135"/>
      <c r="Q20" s="3">
        <v>1753</v>
      </c>
      <c r="R20" s="4">
        <f t="shared" si="9"/>
        <v>0.19904240766073866</v>
      </c>
      <c r="S20" s="3">
        <v>1550</v>
      </c>
      <c r="T20" s="4">
        <f t="shared" si="10"/>
        <v>6.0191518467852312E-2</v>
      </c>
      <c r="U20" s="3">
        <v>1991</v>
      </c>
      <c r="V20" s="4">
        <f t="shared" si="11"/>
        <v>0.36183310533515733</v>
      </c>
      <c r="W20" s="3">
        <v>1780</v>
      </c>
      <c r="X20" s="4">
        <f t="shared" si="0"/>
        <v>0.21751025991792061</v>
      </c>
      <c r="Y20" s="25">
        <v>1498</v>
      </c>
      <c r="Z20" s="4">
        <f t="shared" si="1"/>
        <v>2.4623803009576006E-2</v>
      </c>
      <c r="AA20" s="19">
        <v>1462</v>
      </c>
      <c r="AB20" s="4">
        <f t="shared" ref="AB20" si="49">AA20/$C20-1</f>
        <v>0</v>
      </c>
      <c r="AC20" s="44"/>
      <c r="AD20" s="19">
        <v>1654</v>
      </c>
      <c r="AE20" s="4">
        <f t="shared" si="13"/>
        <v>0.13132694938440492</v>
      </c>
      <c r="AF20" s="23">
        <v>0.24814105033874501</v>
      </c>
      <c r="AG20" s="19">
        <v>1590</v>
      </c>
      <c r="AH20" s="4">
        <f t="shared" si="14"/>
        <v>8.7551299589603282E-2</v>
      </c>
      <c r="AI20" s="23">
        <v>0.27820467948913502</v>
      </c>
      <c r="AJ20" s="19">
        <v>1590</v>
      </c>
      <c r="AK20" s="4">
        <f t="shared" si="14"/>
        <v>8.7551299589603282E-2</v>
      </c>
      <c r="AL20" s="23">
        <v>0.27950286865234297</v>
      </c>
      <c r="AM20" s="19">
        <v>1590</v>
      </c>
      <c r="AN20" s="4">
        <f t="shared" si="15"/>
        <v>8.7551299589603282E-2</v>
      </c>
      <c r="AO20" s="23">
        <v>0.28062486648559498</v>
      </c>
      <c r="AP20" s="19">
        <v>1590</v>
      </c>
      <c r="AQ20" s="4">
        <f t="shared" si="16"/>
        <v>8.7551299589603282E-2</v>
      </c>
      <c r="AR20" s="23">
        <v>0.356543779373168</v>
      </c>
      <c r="AS20" s="19">
        <v>1588.00012207031</v>
      </c>
      <c r="AT20" s="4">
        <f t="shared" si="17"/>
        <v>8.6183394028939819E-2</v>
      </c>
      <c r="AU20" s="23">
        <v>0.494022846221923</v>
      </c>
      <c r="AV20" s="19">
        <v>1585</v>
      </c>
      <c r="AW20" s="4">
        <f t="shared" si="18"/>
        <v>8.4131326949384411E-2</v>
      </c>
      <c r="AX20" s="23">
        <v>0.78984451293945301</v>
      </c>
      <c r="AY20" s="135"/>
      <c r="AZ20" s="19">
        <v>1599.00012207031</v>
      </c>
      <c r="BA20" s="4">
        <f t="shared" si="19"/>
        <v>9.3707333837421247E-2</v>
      </c>
      <c r="BB20" s="19">
        <v>1591</v>
      </c>
      <c r="BC20" s="4">
        <f t="shared" si="19"/>
        <v>8.8235294117646967E-2</v>
      </c>
      <c r="BD20" s="19">
        <v>1595.00012207031</v>
      </c>
      <c r="BE20" s="4">
        <f t="shared" ref="BE20" si="50">BD20/$C20-1</f>
        <v>9.0971355725246283E-2</v>
      </c>
    </row>
    <row r="21" spans="1:57" s="3" customFormat="1" ht="19" x14ac:dyDescent="0.2">
      <c r="A21" s="138"/>
      <c r="B21" s="31" t="s">
        <v>31</v>
      </c>
      <c r="C21" s="3">
        <v>1396</v>
      </c>
      <c r="D21" s="3">
        <v>1746</v>
      </c>
      <c r="E21" s="4">
        <f t="shared" si="3"/>
        <v>0.25071633237822355</v>
      </c>
      <c r="F21" s="3">
        <v>1751</v>
      </c>
      <c r="G21" s="4">
        <f t="shared" si="4"/>
        <v>0.25429799426934108</v>
      </c>
      <c r="H21" s="3">
        <v>1761</v>
      </c>
      <c r="I21" s="4">
        <f t="shared" si="5"/>
        <v>0.26146131805157591</v>
      </c>
      <c r="J21" s="3">
        <v>1605</v>
      </c>
      <c r="K21" s="4">
        <f t="shared" si="6"/>
        <v>0.14971346704871058</v>
      </c>
      <c r="L21" s="3">
        <v>1629</v>
      </c>
      <c r="M21" s="4">
        <f t="shared" si="7"/>
        <v>0.16690544412607444</v>
      </c>
      <c r="N21" s="3">
        <v>1636</v>
      </c>
      <c r="O21" s="4">
        <f t="shared" si="8"/>
        <v>0.17191977077363907</v>
      </c>
      <c r="P21" s="135"/>
      <c r="Q21" s="3">
        <v>1730</v>
      </c>
      <c r="R21" s="4">
        <f t="shared" si="9"/>
        <v>0.23925501432664764</v>
      </c>
      <c r="S21" s="3">
        <v>1603</v>
      </c>
      <c r="T21" s="4">
        <f t="shared" si="10"/>
        <v>0.1482808022922637</v>
      </c>
      <c r="U21" s="3">
        <v>1892</v>
      </c>
      <c r="V21" s="4">
        <f t="shared" si="11"/>
        <v>0.35530085959885382</v>
      </c>
      <c r="W21" s="3">
        <v>1696</v>
      </c>
      <c r="X21" s="4">
        <f t="shared" si="0"/>
        <v>0.21489971346704873</v>
      </c>
      <c r="Y21" s="25">
        <v>1488</v>
      </c>
      <c r="Z21" s="4">
        <f t="shared" si="1"/>
        <v>6.5902578796561695E-2</v>
      </c>
      <c r="AA21" s="19">
        <v>1410</v>
      </c>
      <c r="AB21" s="4">
        <f t="shared" ref="AB21" si="51">AA21/$C21-1</f>
        <v>1.0028653295129031E-2</v>
      </c>
      <c r="AC21" s="44"/>
      <c r="AD21" s="19">
        <v>1627.99987792968</v>
      </c>
      <c r="AE21" s="4">
        <f t="shared" si="13"/>
        <v>0.16618902430492843</v>
      </c>
      <c r="AF21" s="23">
        <v>0.24772596359252899</v>
      </c>
      <c r="AG21" s="19">
        <v>1567.99975585937</v>
      </c>
      <c r="AH21" s="4">
        <f t="shared" si="14"/>
        <v>0.1232089941686032</v>
      </c>
      <c r="AI21" s="23">
        <v>0.27760696411132801</v>
      </c>
      <c r="AJ21" s="19">
        <v>1555</v>
      </c>
      <c r="AK21" s="4">
        <f t="shared" si="14"/>
        <v>0.11389684813753576</v>
      </c>
      <c r="AL21" s="23">
        <v>0.27880120277404702</v>
      </c>
      <c r="AM21" s="19">
        <v>1555</v>
      </c>
      <c r="AN21" s="4">
        <f t="shared" si="15"/>
        <v>0.11389684813753576</v>
      </c>
      <c r="AO21" s="23">
        <v>0.28027319908142001</v>
      </c>
      <c r="AP21" s="19">
        <v>1546</v>
      </c>
      <c r="AQ21" s="4">
        <f t="shared" si="16"/>
        <v>0.10744985673352425</v>
      </c>
      <c r="AR21" s="23">
        <v>0.35538601875305098</v>
      </c>
      <c r="AS21" s="19">
        <v>1542</v>
      </c>
      <c r="AT21" s="4">
        <f t="shared" si="17"/>
        <v>0.10458452722063027</v>
      </c>
      <c r="AU21" s="23">
        <v>0.49398994445800698</v>
      </c>
      <c r="AV21" s="19">
        <v>1542</v>
      </c>
      <c r="AW21" s="4">
        <f t="shared" si="18"/>
        <v>0.10458452722063027</v>
      </c>
      <c r="AX21" s="23">
        <v>0.79121065139770497</v>
      </c>
      <c r="AY21" s="135"/>
      <c r="AZ21" s="19">
        <v>1574</v>
      </c>
      <c r="BA21" s="4">
        <f t="shared" si="19"/>
        <v>0.12750716332378231</v>
      </c>
      <c r="BB21" s="19">
        <v>1552</v>
      </c>
      <c r="BC21" s="4">
        <f t="shared" si="19"/>
        <v>0.11174785100286533</v>
      </c>
      <c r="BD21" s="19">
        <v>1526</v>
      </c>
      <c r="BE21" s="4">
        <f t="shared" ref="BE21" si="52">BD21/$C21-1</f>
        <v>9.3123209169054366E-2</v>
      </c>
    </row>
    <row r="22" spans="1:57" s="3" customFormat="1" ht="19" x14ac:dyDescent="0.2">
      <c r="A22" s="138"/>
      <c r="B22" s="31" t="s">
        <v>32</v>
      </c>
      <c r="C22" s="3">
        <v>1332</v>
      </c>
      <c r="D22" s="3">
        <v>1789</v>
      </c>
      <c r="E22" s="4">
        <f t="shared" si="3"/>
        <v>0.3430930930930931</v>
      </c>
      <c r="F22" s="3">
        <v>1667</v>
      </c>
      <c r="G22" s="4">
        <f t="shared" si="4"/>
        <v>0.25150150150150141</v>
      </c>
      <c r="H22" s="3">
        <v>1627</v>
      </c>
      <c r="I22" s="4">
        <f t="shared" si="5"/>
        <v>0.22147147147147139</v>
      </c>
      <c r="J22" s="3">
        <v>1574</v>
      </c>
      <c r="K22" s="4">
        <f t="shared" si="6"/>
        <v>0.18168168168168175</v>
      </c>
      <c r="L22" s="3">
        <v>1553</v>
      </c>
      <c r="M22" s="4">
        <f t="shared" si="7"/>
        <v>0.16591591591591581</v>
      </c>
      <c r="N22" s="3">
        <v>1566</v>
      </c>
      <c r="O22" s="4">
        <f t="shared" si="8"/>
        <v>0.17567567567567566</v>
      </c>
      <c r="P22" s="135"/>
      <c r="Q22" s="3">
        <v>1598</v>
      </c>
      <c r="R22" s="4">
        <f t="shared" si="9"/>
        <v>0.19969969969969981</v>
      </c>
      <c r="S22" s="3">
        <v>1453</v>
      </c>
      <c r="T22" s="4">
        <f t="shared" si="10"/>
        <v>9.0840840840840764E-2</v>
      </c>
      <c r="U22" s="3">
        <v>1681</v>
      </c>
      <c r="V22" s="4">
        <f t="shared" si="11"/>
        <v>0.26201201201201196</v>
      </c>
      <c r="W22" s="3">
        <v>1656</v>
      </c>
      <c r="X22" s="4">
        <f t="shared" si="0"/>
        <v>0.2432432432432432</v>
      </c>
      <c r="Y22" s="25">
        <v>1421</v>
      </c>
      <c r="Z22" s="4">
        <f t="shared" si="1"/>
        <v>6.6816816816816837E-2</v>
      </c>
      <c r="AA22" s="19">
        <v>1332</v>
      </c>
      <c r="AB22" s="4">
        <f t="shared" ref="AB22" si="53">AA22/$C22-1</f>
        <v>0</v>
      </c>
      <c r="AC22" s="44"/>
      <c r="AD22" s="19">
        <v>1509.00012207031</v>
      </c>
      <c r="AE22" s="4">
        <f t="shared" si="13"/>
        <v>0.13288297452725972</v>
      </c>
      <c r="AF22" s="23">
        <v>0.24814367294311501</v>
      </c>
      <c r="AG22" s="19">
        <v>1496.00012207031</v>
      </c>
      <c r="AH22" s="4">
        <f t="shared" si="14"/>
        <v>0.1231232147675001</v>
      </c>
      <c r="AI22" s="23">
        <v>0.27800774574279702</v>
      </c>
      <c r="AJ22" s="19">
        <v>1420.00024414062</v>
      </c>
      <c r="AK22" s="4">
        <f t="shared" si="14"/>
        <v>6.6066249354819861E-2</v>
      </c>
      <c r="AL22" s="23">
        <v>0.27969121932983398</v>
      </c>
      <c r="AM22" s="19">
        <v>1420.00024414062</v>
      </c>
      <c r="AN22" s="4">
        <f t="shared" si="15"/>
        <v>6.6066249354819861E-2</v>
      </c>
      <c r="AO22" s="23">
        <v>0.28218460083007801</v>
      </c>
      <c r="AP22" s="19">
        <v>1420.00024414062</v>
      </c>
      <c r="AQ22" s="4">
        <f t="shared" si="16"/>
        <v>6.6066249354819861E-2</v>
      </c>
      <c r="AR22" s="23">
        <v>0.35555696487426702</v>
      </c>
      <c r="AS22" s="19">
        <v>1420.00024414062</v>
      </c>
      <c r="AT22" s="4">
        <f t="shared" si="17"/>
        <v>6.6066249354819861E-2</v>
      </c>
      <c r="AU22" s="23">
        <v>0.49406409263610801</v>
      </c>
      <c r="AV22" s="19">
        <v>1420.00024414062</v>
      </c>
      <c r="AW22" s="4">
        <f t="shared" si="18"/>
        <v>6.6066249354819861E-2</v>
      </c>
      <c r="AX22" s="23">
        <v>0.79125356674194303</v>
      </c>
      <c r="AY22" s="135"/>
      <c r="AZ22" s="19">
        <v>1459</v>
      </c>
      <c r="BA22" s="4">
        <f t="shared" si="19"/>
        <v>9.5345345345345445E-2</v>
      </c>
      <c r="BB22" s="19">
        <v>1432.00012207031</v>
      </c>
      <c r="BC22" s="4">
        <f t="shared" si="19"/>
        <v>7.5075166719452024E-2</v>
      </c>
      <c r="BD22" s="19">
        <v>1454.00012207031</v>
      </c>
      <c r="BE22" s="4">
        <f t="shared" ref="BE22" si="54">BD22/$C22-1</f>
        <v>9.1591683235968446E-2</v>
      </c>
    </row>
    <row r="23" spans="1:57" s="69" customFormat="1" ht="19" x14ac:dyDescent="0.2">
      <c r="A23" s="138"/>
      <c r="B23" s="110" t="s">
        <v>33</v>
      </c>
      <c r="C23" s="69">
        <v>1348</v>
      </c>
      <c r="D23" s="69">
        <v>1710</v>
      </c>
      <c r="E23" s="70">
        <f t="shared" si="3"/>
        <v>0.2685459940652819</v>
      </c>
      <c r="F23" s="69">
        <v>1689</v>
      </c>
      <c r="G23" s="70">
        <f t="shared" si="4"/>
        <v>0.2529673590504451</v>
      </c>
      <c r="H23" s="69">
        <v>1672</v>
      </c>
      <c r="I23" s="70">
        <f t="shared" si="5"/>
        <v>0.24035608308605338</v>
      </c>
      <c r="J23" s="69">
        <v>1606</v>
      </c>
      <c r="K23" s="70">
        <f t="shared" si="6"/>
        <v>0.1913946587537092</v>
      </c>
      <c r="L23" s="69">
        <v>1569</v>
      </c>
      <c r="M23" s="70">
        <f t="shared" si="7"/>
        <v>0.16394658753709201</v>
      </c>
      <c r="N23" s="69">
        <v>1563</v>
      </c>
      <c r="O23" s="70">
        <f t="shared" si="8"/>
        <v>0.15949554896142426</v>
      </c>
      <c r="P23" s="135"/>
      <c r="Q23" s="69">
        <v>1575</v>
      </c>
      <c r="R23" s="70">
        <f t="shared" si="9"/>
        <v>0.16839762611275955</v>
      </c>
      <c r="S23" s="69">
        <v>1505</v>
      </c>
      <c r="T23" s="70">
        <f t="shared" si="10"/>
        <v>0.11646884272997027</v>
      </c>
      <c r="U23" s="69">
        <v>1822</v>
      </c>
      <c r="V23" s="70">
        <f t="shared" si="11"/>
        <v>0.35163204747774479</v>
      </c>
      <c r="W23" s="69">
        <v>1693</v>
      </c>
      <c r="X23" s="70">
        <f t="shared" si="0"/>
        <v>0.25593471810089019</v>
      </c>
      <c r="Y23" s="71">
        <v>1383</v>
      </c>
      <c r="Z23" s="70">
        <f t="shared" si="1"/>
        <v>2.596439169139475E-2</v>
      </c>
      <c r="AA23" s="72">
        <v>1348</v>
      </c>
      <c r="AB23" s="70">
        <f t="shared" ref="AB23" si="55">AA23/$C23-1</f>
        <v>0</v>
      </c>
      <c r="AC23" s="73"/>
      <c r="AD23" s="72">
        <v>1534.00012207031</v>
      </c>
      <c r="AE23" s="70">
        <f t="shared" si="13"/>
        <v>0.13798228640230703</v>
      </c>
      <c r="AF23" s="74">
        <v>0.24753952026367099</v>
      </c>
      <c r="AG23" s="72">
        <v>1489.00012207031</v>
      </c>
      <c r="AH23" s="70">
        <f t="shared" si="14"/>
        <v>0.10459949708479965</v>
      </c>
      <c r="AI23" s="74">
        <v>0.27801871299743602</v>
      </c>
      <c r="AJ23" s="72">
        <v>1489.00012207031</v>
      </c>
      <c r="AK23" s="70">
        <f t="shared" si="14"/>
        <v>0.10459949708479965</v>
      </c>
      <c r="AL23" s="74">
        <v>0.279425859451293</v>
      </c>
      <c r="AM23" s="72">
        <v>1482</v>
      </c>
      <c r="AN23" s="70">
        <f t="shared" si="15"/>
        <v>9.9406528189911025E-2</v>
      </c>
      <c r="AO23" s="74">
        <v>0.28360199928283603</v>
      </c>
      <c r="AP23" s="72">
        <v>1482</v>
      </c>
      <c r="AQ23" s="70">
        <f t="shared" si="16"/>
        <v>9.9406528189911025E-2</v>
      </c>
      <c r="AR23" s="74">
        <v>0.35701560974120999</v>
      </c>
      <c r="AS23" s="72">
        <v>1480</v>
      </c>
      <c r="AT23" s="70">
        <f t="shared" si="17"/>
        <v>9.7922848664688367E-2</v>
      </c>
      <c r="AU23" s="74">
        <v>0.494405508041381</v>
      </c>
      <c r="AV23" s="72">
        <v>1448.00024414062</v>
      </c>
      <c r="AW23" s="70">
        <f t="shared" si="18"/>
        <v>7.4184157374347137E-2</v>
      </c>
      <c r="AX23" s="74">
        <v>0.78805422782897905</v>
      </c>
      <c r="AY23" s="135"/>
      <c r="AZ23" s="72">
        <v>1471.99987792968</v>
      </c>
      <c r="BA23" s="70">
        <f t="shared" si="19"/>
        <v>9.1988040007181082E-2</v>
      </c>
      <c r="BB23" s="72">
        <v>1444.00012207031</v>
      </c>
      <c r="BC23" s="70">
        <f t="shared" si="19"/>
        <v>7.1216707767292275E-2</v>
      </c>
      <c r="BD23" s="72">
        <v>1468.00012207031</v>
      </c>
      <c r="BE23" s="70">
        <f t="shared" ref="BE23" si="56">BD23/$C23-1</f>
        <v>8.9020862069962847E-2</v>
      </c>
    </row>
    <row r="24" spans="1:57" s="55" customFormat="1" ht="19" x14ac:dyDescent="0.2">
      <c r="A24" s="137" t="s">
        <v>34</v>
      </c>
      <c r="B24" s="108" t="s">
        <v>35</v>
      </c>
      <c r="C24" s="55">
        <v>1642</v>
      </c>
      <c r="D24" s="55">
        <v>2179</v>
      </c>
      <c r="E24" s="56">
        <f t="shared" si="3"/>
        <v>0.32704019488428737</v>
      </c>
      <c r="F24" s="55">
        <v>2044</v>
      </c>
      <c r="G24" s="56">
        <f t="shared" si="4"/>
        <v>0.24482338611449461</v>
      </c>
      <c r="H24" s="55">
        <v>1983</v>
      </c>
      <c r="I24" s="56">
        <f t="shared" si="5"/>
        <v>0.20767356881851406</v>
      </c>
      <c r="J24" s="55">
        <v>1952</v>
      </c>
      <c r="K24" s="56">
        <f t="shared" si="6"/>
        <v>0.1887941534713764</v>
      </c>
      <c r="L24" s="55">
        <v>1921</v>
      </c>
      <c r="M24" s="56">
        <f t="shared" si="7"/>
        <v>0.16991473812423874</v>
      </c>
      <c r="N24" s="55">
        <v>1881</v>
      </c>
      <c r="O24" s="56">
        <f t="shared" si="8"/>
        <v>0.1455542021924483</v>
      </c>
      <c r="P24" s="135"/>
      <c r="Q24" s="55">
        <v>1943</v>
      </c>
      <c r="R24" s="56">
        <f t="shared" si="9"/>
        <v>0.1833130328867234</v>
      </c>
      <c r="S24" s="55">
        <v>1937</v>
      </c>
      <c r="T24" s="56">
        <f t="shared" si="10"/>
        <v>0.17965895249695496</v>
      </c>
      <c r="U24" s="55">
        <v>2128</v>
      </c>
      <c r="V24" s="56">
        <f t="shared" si="11"/>
        <v>0.2959805115712546</v>
      </c>
      <c r="W24" s="55">
        <v>2049</v>
      </c>
      <c r="X24" s="56">
        <f t="shared" si="0"/>
        <v>0.24786845310596828</v>
      </c>
      <c r="Y24" s="57">
        <v>1672</v>
      </c>
      <c r="Z24" s="56">
        <f t="shared" si="1"/>
        <v>1.8270401948842885E-2</v>
      </c>
      <c r="AA24" s="58">
        <v>1662</v>
      </c>
      <c r="AB24" s="56">
        <f t="shared" ref="AB24" si="57">AA24/$C24-1</f>
        <v>1.2180267965895331E-2</v>
      </c>
      <c r="AC24" s="59"/>
      <c r="AD24" s="58">
        <v>1957.00024414062</v>
      </c>
      <c r="AE24" s="56">
        <f t="shared" si="13"/>
        <v>0.1918393691477589</v>
      </c>
      <c r="AF24" s="60">
        <v>0.33005714416503901</v>
      </c>
      <c r="AG24" s="58">
        <v>1828.99987792968</v>
      </c>
      <c r="AH24" s="56">
        <f t="shared" si="14"/>
        <v>0.11388543113866012</v>
      </c>
      <c r="AI24" s="60">
        <v>0.36975407600402799</v>
      </c>
      <c r="AJ24" s="58">
        <v>1827.99975585937</v>
      </c>
      <c r="AK24" s="56">
        <f t="shared" si="14"/>
        <v>0.11327634339791115</v>
      </c>
      <c r="AL24" s="60">
        <v>0.37266516685485801</v>
      </c>
      <c r="AM24" s="58">
        <v>1827.99975585937</v>
      </c>
      <c r="AN24" s="56">
        <f t="shared" si="15"/>
        <v>0.11327634339791115</v>
      </c>
      <c r="AO24" s="60">
        <v>0.37297773361205999</v>
      </c>
      <c r="AP24" s="58">
        <v>1800.00012207031</v>
      </c>
      <c r="AQ24" s="56">
        <f t="shared" si="16"/>
        <v>9.6224191273026838E-2</v>
      </c>
      <c r="AR24" s="60">
        <v>0.47833490371704102</v>
      </c>
      <c r="AS24" s="58">
        <v>1797.00012207031</v>
      </c>
      <c r="AT24" s="56">
        <f t="shared" si="17"/>
        <v>9.4397151078142505E-2</v>
      </c>
      <c r="AU24" s="60">
        <v>0.65822339057922297</v>
      </c>
      <c r="AV24" s="58">
        <v>1797.00012207031</v>
      </c>
      <c r="AW24" s="56">
        <f t="shared" si="18"/>
        <v>9.4397151078142505E-2</v>
      </c>
      <c r="AX24" s="60">
        <v>1.0498616695403999</v>
      </c>
      <c r="AY24" s="135"/>
      <c r="AZ24" s="58">
        <v>1813.00024414062</v>
      </c>
      <c r="BA24" s="56">
        <f t="shared" si="19"/>
        <v>0.10414143979331314</v>
      </c>
      <c r="BB24" s="58">
        <v>1813</v>
      </c>
      <c r="BC24" s="56">
        <f t="shared" si="19"/>
        <v>0.10414129110840431</v>
      </c>
      <c r="BD24" s="58">
        <v>1798.00012207031</v>
      </c>
      <c r="BE24" s="56">
        <f t="shared" ref="BE24" si="58">BD24/$C24-1</f>
        <v>9.5006164476437283E-2</v>
      </c>
    </row>
    <row r="25" spans="1:57" s="55" customFormat="1" ht="19" x14ac:dyDescent="0.2">
      <c r="A25" s="137"/>
      <c r="B25" s="108" t="s">
        <v>36</v>
      </c>
      <c r="C25" s="55">
        <v>1600</v>
      </c>
      <c r="D25" s="55">
        <v>1965</v>
      </c>
      <c r="E25" s="56">
        <f t="shared" si="3"/>
        <v>0.22812499999999991</v>
      </c>
      <c r="F25" s="55">
        <v>1914</v>
      </c>
      <c r="G25" s="56">
        <f t="shared" si="4"/>
        <v>0.19625000000000004</v>
      </c>
      <c r="H25" s="55">
        <v>2007</v>
      </c>
      <c r="I25" s="56">
        <f t="shared" si="5"/>
        <v>0.25437500000000002</v>
      </c>
      <c r="J25" s="55">
        <v>1848</v>
      </c>
      <c r="K25" s="56">
        <f t="shared" si="6"/>
        <v>0.15500000000000003</v>
      </c>
      <c r="L25" s="55">
        <v>1833</v>
      </c>
      <c r="M25" s="56">
        <f t="shared" si="7"/>
        <v>0.14562499999999989</v>
      </c>
      <c r="N25" s="55">
        <v>1845</v>
      </c>
      <c r="O25" s="56">
        <f t="shared" si="8"/>
        <v>0.15312499999999996</v>
      </c>
      <c r="P25" s="135"/>
      <c r="Q25" s="55">
        <v>1841</v>
      </c>
      <c r="R25" s="56">
        <f t="shared" si="9"/>
        <v>0.15062500000000001</v>
      </c>
      <c r="S25" s="55">
        <v>1836</v>
      </c>
      <c r="T25" s="56">
        <f t="shared" si="10"/>
        <v>0.14749999999999996</v>
      </c>
      <c r="U25" s="55">
        <v>2095</v>
      </c>
      <c r="V25" s="56">
        <f t="shared" si="11"/>
        <v>0.30937499999999996</v>
      </c>
      <c r="W25" s="55">
        <v>1918</v>
      </c>
      <c r="X25" s="56">
        <f t="shared" si="0"/>
        <v>0.19874999999999998</v>
      </c>
      <c r="Y25" s="57">
        <v>1680</v>
      </c>
      <c r="Z25" s="56">
        <f t="shared" si="1"/>
        <v>5.0000000000000044E-2</v>
      </c>
      <c r="AA25" s="58">
        <v>1630</v>
      </c>
      <c r="AB25" s="56">
        <f t="shared" ref="AB25" si="59">AA25/$C25-1</f>
        <v>1.8750000000000044E-2</v>
      </c>
      <c r="AC25" s="59"/>
      <c r="AD25" s="58">
        <v>1848.99975585937</v>
      </c>
      <c r="AE25" s="56">
        <f t="shared" si="13"/>
        <v>0.15562484741210625</v>
      </c>
      <c r="AF25" s="60">
        <v>0.33047819137573198</v>
      </c>
      <c r="AG25" s="58">
        <v>1782.99987792968</v>
      </c>
      <c r="AH25" s="56">
        <f t="shared" si="14"/>
        <v>0.11437492370605007</v>
      </c>
      <c r="AI25" s="60">
        <v>0.37035346031188898</v>
      </c>
      <c r="AJ25" s="58">
        <v>1782.00024414062</v>
      </c>
      <c r="AK25" s="56">
        <f t="shared" si="14"/>
        <v>0.11375015258788745</v>
      </c>
      <c r="AL25" s="60">
        <v>0.372661352157592</v>
      </c>
      <c r="AM25" s="58">
        <v>1765.99987792968</v>
      </c>
      <c r="AN25" s="56">
        <f t="shared" si="15"/>
        <v>0.10374992370604996</v>
      </c>
      <c r="AO25" s="60">
        <v>0.37346196174621499</v>
      </c>
      <c r="AP25" s="58">
        <v>1756.00036621093</v>
      </c>
      <c r="AQ25" s="56">
        <f t="shared" si="16"/>
        <v>9.7500228881831186E-2</v>
      </c>
      <c r="AR25" s="60">
        <v>0.47888827323913502</v>
      </c>
      <c r="AS25" s="58">
        <v>1738.00012207031</v>
      </c>
      <c r="AT25" s="56">
        <f t="shared" si="17"/>
        <v>8.6250076293943767E-2</v>
      </c>
      <c r="AU25" s="60">
        <v>0.65739178657531705</v>
      </c>
      <c r="AV25" s="58">
        <v>1738.00012207031</v>
      </c>
      <c r="AW25" s="56">
        <f t="shared" si="18"/>
        <v>8.6250076293943767E-2</v>
      </c>
      <c r="AX25" s="60">
        <v>1.0517718791961601</v>
      </c>
      <c r="AY25" s="135"/>
      <c r="AZ25" s="58">
        <v>1764.00024414062</v>
      </c>
      <c r="BA25" s="56">
        <f t="shared" si="19"/>
        <v>0.10250015258788747</v>
      </c>
      <c r="BB25" s="58">
        <v>1769</v>
      </c>
      <c r="BC25" s="56">
        <f t="shared" si="19"/>
        <v>0.10562500000000008</v>
      </c>
      <c r="BD25" s="58">
        <v>1746</v>
      </c>
      <c r="BE25" s="56">
        <f t="shared" ref="BE25" si="60">BD25/$C25-1</f>
        <v>9.1250000000000053E-2</v>
      </c>
    </row>
    <row r="26" spans="1:57" s="55" customFormat="1" ht="19" x14ac:dyDescent="0.2">
      <c r="A26" s="137"/>
      <c r="B26" s="108" t="s">
        <v>37</v>
      </c>
      <c r="C26" s="55">
        <v>1557</v>
      </c>
      <c r="D26" s="55">
        <v>1933</v>
      </c>
      <c r="E26" s="56">
        <f t="shared" si="3"/>
        <v>0.2414900449582531</v>
      </c>
      <c r="F26" s="55">
        <v>1983</v>
      </c>
      <c r="G26" s="56">
        <f t="shared" si="4"/>
        <v>0.27360308285163781</v>
      </c>
      <c r="H26" s="55">
        <v>1972</v>
      </c>
      <c r="I26" s="56">
        <f t="shared" si="5"/>
        <v>0.26653821451509319</v>
      </c>
      <c r="J26" s="55">
        <v>1846</v>
      </c>
      <c r="K26" s="56">
        <f t="shared" si="6"/>
        <v>0.18561335902376364</v>
      </c>
      <c r="L26" s="55">
        <v>1812</v>
      </c>
      <c r="M26" s="56">
        <f t="shared" si="7"/>
        <v>0.16377649325626198</v>
      </c>
      <c r="N26" s="55">
        <v>1802</v>
      </c>
      <c r="O26" s="56">
        <f t="shared" si="8"/>
        <v>0.15735388567758513</v>
      </c>
      <c r="P26" s="135"/>
      <c r="Q26" s="55">
        <v>1833</v>
      </c>
      <c r="R26" s="56">
        <f t="shared" si="9"/>
        <v>0.17726396917148368</v>
      </c>
      <c r="S26" s="55">
        <v>1699</v>
      </c>
      <c r="T26" s="56">
        <f t="shared" si="10"/>
        <v>9.1201027617212604E-2</v>
      </c>
      <c r="U26" s="55">
        <v>2014</v>
      </c>
      <c r="V26" s="56">
        <f t="shared" si="11"/>
        <v>0.29351316634553637</v>
      </c>
      <c r="W26" s="55">
        <v>1881</v>
      </c>
      <c r="X26" s="56">
        <f t="shared" si="0"/>
        <v>0.20809248554913284</v>
      </c>
      <c r="Y26" s="57">
        <v>1598</v>
      </c>
      <c r="Z26" s="56">
        <f t="shared" si="1"/>
        <v>2.6332691072575409E-2</v>
      </c>
      <c r="AA26" s="58">
        <v>1561</v>
      </c>
      <c r="AB26" s="56">
        <f t="shared" ref="AB26" si="61">AA26/$C26-1</f>
        <v>2.5690430314708745E-3</v>
      </c>
      <c r="AC26" s="59"/>
      <c r="AD26" s="58">
        <v>1797.00012207031</v>
      </c>
      <c r="AE26" s="56">
        <f t="shared" si="13"/>
        <v>0.15414266028921642</v>
      </c>
      <c r="AF26" s="60">
        <v>0.32971143722534102</v>
      </c>
      <c r="AG26" s="58">
        <v>1726.00012207031</v>
      </c>
      <c r="AH26" s="56">
        <f t="shared" si="14"/>
        <v>0.10854214648061022</v>
      </c>
      <c r="AI26" s="60">
        <v>0.37090277671813898</v>
      </c>
      <c r="AJ26" s="58">
        <v>1726.00012207031</v>
      </c>
      <c r="AK26" s="56">
        <f t="shared" si="14"/>
        <v>0.10854214648061022</v>
      </c>
      <c r="AL26" s="60">
        <v>0.37189030647277799</v>
      </c>
      <c r="AM26" s="58">
        <v>1726.00012207031</v>
      </c>
      <c r="AN26" s="56">
        <f t="shared" si="15"/>
        <v>0.10854214648061022</v>
      </c>
      <c r="AO26" s="60">
        <v>0.37523555755615201</v>
      </c>
      <c r="AP26" s="58">
        <v>1722.00024414062</v>
      </c>
      <c r="AQ26" s="56">
        <f t="shared" si="16"/>
        <v>0.10597318185010929</v>
      </c>
      <c r="AR26" s="60">
        <v>0.47938442230224598</v>
      </c>
      <c r="AS26" s="58">
        <v>1715.00036621093</v>
      </c>
      <c r="AT26" s="56">
        <f t="shared" si="17"/>
        <v>0.10147743494600503</v>
      </c>
      <c r="AU26" s="60">
        <v>0.65697813034057595</v>
      </c>
      <c r="AV26" s="58">
        <v>1707.00012207031</v>
      </c>
      <c r="AW26" s="56">
        <f t="shared" si="18"/>
        <v>9.6339192081123848E-2</v>
      </c>
      <c r="AX26" s="60">
        <v>1.0495195388793901</v>
      </c>
      <c r="AY26" s="135"/>
      <c r="AZ26" s="58">
        <v>1740.00024414062</v>
      </c>
      <c r="BA26" s="56">
        <f t="shared" si="19"/>
        <v>0.11753387549172767</v>
      </c>
      <c r="BB26" s="58">
        <v>1728.00024414062</v>
      </c>
      <c r="BC26" s="56">
        <f t="shared" si="19"/>
        <v>0.10982674639731527</v>
      </c>
      <c r="BD26" s="58">
        <v>1711.00024414062</v>
      </c>
      <c r="BE26" s="56">
        <f t="shared" ref="BE26" si="62">BD26/$C26-1</f>
        <v>9.8908313513564439E-2</v>
      </c>
    </row>
    <row r="27" spans="1:57" s="55" customFormat="1" ht="19" x14ac:dyDescent="0.2">
      <c r="A27" s="137"/>
      <c r="B27" s="108" t="s">
        <v>38</v>
      </c>
      <c r="C27" s="55">
        <v>1644</v>
      </c>
      <c r="D27" s="55">
        <v>2230</v>
      </c>
      <c r="E27" s="56">
        <f t="shared" si="3"/>
        <v>0.35644768856447695</v>
      </c>
      <c r="F27" s="55">
        <v>1982</v>
      </c>
      <c r="G27" s="56">
        <f t="shared" si="4"/>
        <v>0.2055961070559611</v>
      </c>
      <c r="H27" s="55">
        <v>1960</v>
      </c>
      <c r="I27" s="56">
        <f t="shared" si="5"/>
        <v>0.19221411192214122</v>
      </c>
      <c r="J27" s="55">
        <v>1900</v>
      </c>
      <c r="K27" s="56">
        <f t="shared" si="6"/>
        <v>0.15571776155717765</v>
      </c>
      <c r="L27" s="55">
        <v>1890</v>
      </c>
      <c r="M27" s="56">
        <f t="shared" si="7"/>
        <v>0.14963503649635035</v>
      </c>
      <c r="N27" s="55">
        <v>1891</v>
      </c>
      <c r="O27" s="56">
        <f t="shared" si="8"/>
        <v>0.1502433090024331</v>
      </c>
      <c r="P27" s="135"/>
      <c r="Q27" s="55">
        <v>1934</v>
      </c>
      <c r="R27" s="56">
        <f t="shared" si="9"/>
        <v>0.17639902676399033</v>
      </c>
      <c r="S27" s="55">
        <v>1888</v>
      </c>
      <c r="T27" s="56">
        <f t="shared" si="10"/>
        <v>0.14841849148418484</v>
      </c>
      <c r="U27" s="55">
        <v>2068</v>
      </c>
      <c r="V27" s="56">
        <f t="shared" si="11"/>
        <v>0.25790754257907533</v>
      </c>
      <c r="W27" s="55">
        <v>1980</v>
      </c>
      <c r="X27" s="56">
        <f t="shared" si="0"/>
        <v>0.20437956204379559</v>
      </c>
      <c r="Y27" s="57">
        <v>1650</v>
      </c>
      <c r="Z27" s="56">
        <f t="shared" si="1"/>
        <v>3.6496350364962904E-3</v>
      </c>
      <c r="AA27" s="58">
        <v>1644</v>
      </c>
      <c r="AB27" s="56">
        <f t="shared" ref="AB27" si="63">AA27/$C27-1</f>
        <v>0</v>
      </c>
      <c r="AC27" s="59"/>
      <c r="AD27" s="58">
        <v>1825</v>
      </c>
      <c r="AE27" s="56">
        <f t="shared" si="13"/>
        <v>0.11009732360097324</v>
      </c>
      <c r="AF27" s="60">
        <v>0.33066463470458901</v>
      </c>
      <c r="AG27" s="58">
        <v>1828.00012207031</v>
      </c>
      <c r="AH27" s="56">
        <f t="shared" si="14"/>
        <v>0.1119222153712347</v>
      </c>
      <c r="AI27" s="60">
        <v>0.36984348297119102</v>
      </c>
      <c r="AJ27" s="58">
        <v>1807.99987792968</v>
      </c>
      <c r="AK27" s="56">
        <f t="shared" si="14"/>
        <v>9.9756616745547477E-2</v>
      </c>
      <c r="AL27" s="60">
        <v>0.37134242057800199</v>
      </c>
      <c r="AM27" s="58">
        <v>1807.99987792968</v>
      </c>
      <c r="AN27" s="56">
        <f t="shared" si="15"/>
        <v>9.9756616745547477E-2</v>
      </c>
      <c r="AO27" s="60">
        <v>0.37420177459716703</v>
      </c>
      <c r="AP27" s="58">
        <v>1807</v>
      </c>
      <c r="AQ27" s="56">
        <f t="shared" si="16"/>
        <v>9.9148418491484147E-2</v>
      </c>
      <c r="AR27" s="60">
        <v>0.4732027053833</v>
      </c>
      <c r="AS27" s="58">
        <v>1796</v>
      </c>
      <c r="AT27" s="56">
        <f t="shared" si="17"/>
        <v>9.2457420924574318E-2</v>
      </c>
      <c r="AU27" s="60">
        <v>0.65734696388244596</v>
      </c>
      <c r="AV27" s="58">
        <v>1769</v>
      </c>
      <c r="AW27" s="56">
        <f t="shared" si="18"/>
        <v>7.6034063260340679E-2</v>
      </c>
      <c r="AX27" s="60">
        <v>1.0542178153991699</v>
      </c>
      <c r="AY27" s="135"/>
      <c r="AZ27" s="58">
        <v>1800</v>
      </c>
      <c r="BA27" s="56">
        <f t="shared" si="19"/>
        <v>9.4890510948905105E-2</v>
      </c>
      <c r="BB27" s="58">
        <v>1789</v>
      </c>
      <c r="BC27" s="56">
        <f t="shared" si="19"/>
        <v>8.8199513381995054E-2</v>
      </c>
      <c r="BD27" s="58">
        <v>1784</v>
      </c>
      <c r="BE27" s="56">
        <f t="shared" ref="BE27" si="64">BD27/$C27-1</f>
        <v>8.5158150851581516E-2</v>
      </c>
    </row>
    <row r="28" spans="1:57" s="55" customFormat="1" ht="19" x14ac:dyDescent="0.2">
      <c r="A28" s="137"/>
      <c r="B28" s="108" t="s">
        <v>39</v>
      </c>
      <c r="C28" s="55">
        <v>1595</v>
      </c>
      <c r="D28" s="55">
        <v>1950</v>
      </c>
      <c r="E28" s="56">
        <f t="shared" si="3"/>
        <v>0.22257053291536044</v>
      </c>
      <c r="F28" s="55">
        <v>1941</v>
      </c>
      <c r="G28" s="56">
        <f t="shared" si="4"/>
        <v>0.21692789968652049</v>
      </c>
      <c r="H28" s="55">
        <v>1882</v>
      </c>
      <c r="I28" s="56">
        <f t="shared" si="5"/>
        <v>0.17993730407523501</v>
      </c>
      <c r="J28" s="55">
        <v>1884</v>
      </c>
      <c r="K28" s="56">
        <f t="shared" si="6"/>
        <v>0.18119122257053299</v>
      </c>
      <c r="L28" s="55">
        <v>1860</v>
      </c>
      <c r="M28" s="56">
        <f t="shared" si="7"/>
        <v>0.16614420062695934</v>
      </c>
      <c r="N28" s="55">
        <v>1776</v>
      </c>
      <c r="O28" s="56">
        <f t="shared" si="8"/>
        <v>0.11347962382445131</v>
      </c>
      <c r="P28" s="135"/>
      <c r="Q28" s="55">
        <v>1926</v>
      </c>
      <c r="R28" s="56">
        <f t="shared" si="9"/>
        <v>0.20752351097178678</v>
      </c>
      <c r="S28" s="55">
        <v>1851</v>
      </c>
      <c r="T28" s="56">
        <f t="shared" si="10"/>
        <v>0.16050156739811916</v>
      </c>
      <c r="U28" s="55">
        <v>2078</v>
      </c>
      <c r="V28" s="56">
        <f t="shared" si="11"/>
        <v>0.30282131661442002</v>
      </c>
      <c r="W28" s="55">
        <v>1977</v>
      </c>
      <c r="X28" s="56">
        <f t="shared" si="0"/>
        <v>0.23949843260188097</v>
      </c>
      <c r="Y28" s="57">
        <v>1615</v>
      </c>
      <c r="Z28" s="56">
        <f t="shared" si="1"/>
        <v>1.2539184952978122E-2</v>
      </c>
      <c r="AA28" s="58">
        <v>1598</v>
      </c>
      <c r="AB28" s="56">
        <f t="shared" ref="AB28" si="65">AA28/$C28-1</f>
        <v>1.8808777429466517E-3</v>
      </c>
      <c r="AC28" s="59"/>
      <c r="AD28" s="58">
        <v>1834.99987792968</v>
      </c>
      <c r="AE28" s="56">
        <f t="shared" si="13"/>
        <v>0.15047014290262073</v>
      </c>
      <c r="AF28" s="60">
        <v>0.32958459854125899</v>
      </c>
      <c r="AG28" s="58">
        <v>1782.99987792968</v>
      </c>
      <c r="AH28" s="56">
        <f t="shared" si="14"/>
        <v>0.11786826202487766</v>
      </c>
      <c r="AI28" s="60">
        <v>0.372135639190673</v>
      </c>
      <c r="AJ28" s="58">
        <v>1782.99987792968</v>
      </c>
      <c r="AK28" s="56">
        <f t="shared" si="14"/>
        <v>0.11786826202487766</v>
      </c>
      <c r="AL28" s="60">
        <v>0.37183213233947698</v>
      </c>
      <c r="AM28" s="58">
        <v>1743.00012207031</v>
      </c>
      <c r="AN28" s="56">
        <f t="shared" si="15"/>
        <v>9.279004518514733E-2</v>
      </c>
      <c r="AO28" s="60">
        <v>0.373872280120849</v>
      </c>
      <c r="AP28" s="58">
        <v>1743.00012207031</v>
      </c>
      <c r="AQ28" s="56">
        <f t="shared" si="16"/>
        <v>9.279004518514733E-2</v>
      </c>
      <c r="AR28" s="60">
        <v>0.47545886039733798</v>
      </c>
      <c r="AS28" s="58">
        <v>1743</v>
      </c>
      <c r="AT28" s="56">
        <f t="shared" si="17"/>
        <v>9.2789968652037702E-2</v>
      </c>
      <c r="AU28" s="60">
        <v>0.65707850456237704</v>
      </c>
      <c r="AV28" s="58">
        <v>1743</v>
      </c>
      <c r="AW28" s="56">
        <f t="shared" si="18"/>
        <v>9.2789968652037702E-2</v>
      </c>
      <c r="AX28" s="60">
        <v>1.04987025260925</v>
      </c>
      <c r="AY28" s="135"/>
      <c r="AZ28" s="58">
        <v>1733</v>
      </c>
      <c r="BA28" s="56">
        <f t="shared" si="19"/>
        <v>8.6520376175548641E-2</v>
      </c>
      <c r="BB28" s="58">
        <v>1740.00024414062</v>
      </c>
      <c r="BC28" s="56">
        <f t="shared" si="19"/>
        <v>9.0909243975310305E-2</v>
      </c>
      <c r="BD28" s="58">
        <v>1738.00012207031</v>
      </c>
      <c r="BE28" s="56">
        <f t="shared" ref="BE28" si="66">BD28/$C28-1</f>
        <v>8.965524894690291E-2</v>
      </c>
    </row>
    <row r="29" spans="1:57" s="55" customFormat="1" ht="19" x14ac:dyDescent="0.2">
      <c r="A29" s="137"/>
      <c r="B29" s="108" t="s">
        <v>40</v>
      </c>
      <c r="C29" s="55">
        <v>1643</v>
      </c>
      <c r="D29" s="55">
        <v>2188</v>
      </c>
      <c r="E29" s="56">
        <f t="shared" si="3"/>
        <v>0.33171028606208153</v>
      </c>
      <c r="F29" s="55">
        <v>1951</v>
      </c>
      <c r="G29" s="56">
        <f t="shared" si="4"/>
        <v>0.18746195982958014</v>
      </c>
      <c r="H29" s="55">
        <v>2026</v>
      </c>
      <c r="I29" s="56">
        <f t="shared" si="5"/>
        <v>0.23311016433353626</v>
      </c>
      <c r="J29" s="55">
        <v>1851</v>
      </c>
      <c r="K29" s="56">
        <f t="shared" si="6"/>
        <v>0.12659768715763842</v>
      </c>
      <c r="L29" s="55">
        <v>1896</v>
      </c>
      <c r="M29" s="56">
        <f t="shared" si="7"/>
        <v>0.15398660986001222</v>
      </c>
      <c r="N29" s="55">
        <v>1861</v>
      </c>
      <c r="O29" s="56">
        <f t="shared" si="8"/>
        <v>0.13268411442483252</v>
      </c>
      <c r="P29" s="135"/>
      <c r="Q29" s="55">
        <v>1893</v>
      </c>
      <c r="R29" s="56">
        <f t="shared" si="9"/>
        <v>0.15216068167985397</v>
      </c>
      <c r="S29" s="55">
        <v>1833</v>
      </c>
      <c r="T29" s="56">
        <f t="shared" si="10"/>
        <v>0.11564211807668889</v>
      </c>
      <c r="U29" s="55">
        <v>2114</v>
      </c>
      <c r="V29" s="56">
        <f t="shared" si="11"/>
        <v>0.28667072428484475</v>
      </c>
      <c r="W29" s="55">
        <v>2004</v>
      </c>
      <c r="X29" s="56">
        <f t="shared" si="0"/>
        <v>0.21972002434570914</v>
      </c>
      <c r="Y29" s="57">
        <v>1716</v>
      </c>
      <c r="Z29" s="56">
        <f t="shared" si="1"/>
        <v>4.4430919050517437E-2</v>
      </c>
      <c r="AA29" s="58">
        <v>1658</v>
      </c>
      <c r="AB29" s="56">
        <f t="shared" ref="AB29" si="67">AA29/$C29-1</f>
        <v>9.1296409007912693E-3</v>
      </c>
      <c r="AC29" s="59"/>
      <c r="AD29" s="58">
        <v>1834.99987792968</v>
      </c>
      <c r="AE29" s="56">
        <f t="shared" si="13"/>
        <v>0.11685932923291542</v>
      </c>
      <c r="AF29" s="60">
        <v>0.32878923416137601</v>
      </c>
      <c r="AG29" s="58">
        <v>1792.00012207031</v>
      </c>
      <c r="AH29" s="56">
        <f t="shared" si="14"/>
        <v>9.0687840578399292E-2</v>
      </c>
      <c r="AI29" s="60">
        <v>0.370088100433349</v>
      </c>
      <c r="AJ29" s="58">
        <v>1784</v>
      </c>
      <c r="AK29" s="56">
        <f t="shared" si="14"/>
        <v>8.581862446743771E-2</v>
      </c>
      <c r="AL29" s="60">
        <v>0.37263560295104903</v>
      </c>
      <c r="AM29" s="58">
        <v>1784</v>
      </c>
      <c r="AN29" s="56">
        <f t="shared" si="15"/>
        <v>8.581862446743771E-2</v>
      </c>
      <c r="AO29" s="60">
        <v>0.37370133399963301</v>
      </c>
      <c r="AP29" s="58">
        <v>1770</v>
      </c>
      <c r="AQ29" s="56">
        <f t="shared" si="16"/>
        <v>7.7297626293365784E-2</v>
      </c>
      <c r="AR29" s="60">
        <v>0.47841835021972601</v>
      </c>
      <c r="AS29" s="58">
        <v>1768.00012207031</v>
      </c>
      <c r="AT29" s="56">
        <f t="shared" si="17"/>
        <v>7.6080415137133262E-2</v>
      </c>
      <c r="AU29" s="60">
        <v>0.65745496749877896</v>
      </c>
      <c r="AV29" s="58">
        <v>1768.00012207031</v>
      </c>
      <c r="AW29" s="56">
        <f t="shared" si="18"/>
        <v>7.6080415137133262E-2</v>
      </c>
      <c r="AX29" s="60">
        <v>1.0489797592162999</v>
      </c>
      <c r="AY29" s="135"/>
      <c r="AZ29" s="58">
        <v>1787</v>
      </c>
      <c r="BA29" s="56">
        <f t="shared" si="19"/>
        <v>8.7644552647595964E-2</v>
      </c>
      <c r="BB29" s="58">
        <v>1768.00012207031</v>
      </c>
      <c r="BC29" s="56">
        <f t="shared" si="19"/>
        <v>7.6080415137133262E-2</v>
      </c>
      <c r="BD29" s="58">
        <v>1786.99975585937</v>
      </c>
      <c r="BE29" s="56">
        <f t="shared" ref="BE29" si="68">BD29/$C29-1</f>
        <v>8.7644404053177194E-2</v>
      </c>
    </row>
    <row r="30" spans="1:57" s="55" customFormat="1" ht="19" x14ac:dyDescent="0.2">
      <c r="A30" s="137"/>
      <c r="B30" s="108" t="s">
        <v>41</v>
      </c>
      <c r="C30" s="55">
        <v>1680</v>
      </c>
      <c r="D30" s="55">
        <v>2026</v>
      </c>
      <c r="E30" s="56">
        <f t="shared" si="3"/>
        <v>0.20595238095238089</v>
      </c>
      <c r="F30" s="55">
        <v>2091</v>
      </c>
      <c r="G30" s="56">
        <f t="shared" si="4"/>
        <v>0.24464285714285716</v>
      </c>
      <c r="H30" s="55">
        <v>2117</v>
      </c>
      <c r="I30" s="56">
        <f t="shared" si="5"/>
        <v>0.26011904761904758</v>
      </c>
      <c r="J30" s="55">
        <v>1957</v>
      </c>
      <c r="K30" s="56">
        <f t="shared" si="6"/>
        <v>0.16488095238095246</v>
      </c>
      <c r="L30" s="55">
        <v>1968</v>
      </c>
      <c r="M30" s="56">
        <f t="shared" si="7"/>
        <v>0.17142857142857149</v>
      </c>
      <c r="N30" s="55">
        <v>1966</v>
      </c>
      <c r="O30" s="56">
        <f t="shared" si="8"/>
        <v>0.1702380952380953</v>
      </c>
      <c r="P30" s="135"/>
      <c r="Q30" s="55">
        <v>2041</v>
      </c>
      <c r="R30" s="56">
        <f t="shared" si="9"/>
        <v>0.21488095238095228</v>
      </c>
      <c r="S30" s="55">
        <v>1869</v>
      </c>
      <c r="T30" s="56">
        <f t="shared" si="10"/>
        <v>0.11250000000000004</v>
      </c>
      <c r="U30" s="55">
        <v>2117</v>
      </c>
      <c r="V30" s="56">
        <f t="shared" si="11"/>
        <v>0.26011904761904758</v>
      </c>
      <c r="W30" s="55">
        <v>2101</v>
      </c>
      <c r="X30" s="56">
        <f t="shared" si="0"/>
        <v>0.25059523809523809</v>
      </c>
      <c r="Y30" s="57">
        <v>1762</v>
      </c>
      <c r="Z30" s="56">
        <f t="shared" si="1"/>
        <v>4.8809523809523858E-2</v>
      </c>
      <c r="AA30" s="58">
        <v>1685</v>
      </c>
      <c r="AB30" s="56">
        <f t="shared" ref="AB30" si="69">AA30/$C30-1</f>
        <v>2.9761904761904656E-3</v>
      </c>
      <c r="AC30" s="59"/>
      <c r="AD30" s="58">
        <v>2036</v>
      </c>
      <c r="AE30" s="56">
        <f t="shared" si="13"/>
        <v>0.21190476190476182</v>
      </c>
      <c r="AF30" s="60">
        <v>0.32886457443237299</v>
      </c>
      <c r="AG30" s="58">
        <v>1900.00024414062</v>
      </c>
      <c r="AH30" s="56">
        <f t="shared" si="14"/>
        <v>0.13095252627417864</v>
      </c>
      <c r="AI30" s="60">
        <v>0.37049603462219199</v>
      </c>
      <c r="AJ30" s="58">
        <v>1880.00012207031</v>
      </c>
      <c r="AK30" s="56">
        <f t="shared" si="14"/>
        <v>0.11904769170851792</v>
      </c>
      <c r="AL30" s="60">
        <v>0.37115049362182601</v>
      </c>
      <c r="AM30" s="58">
        <v>1880.00012207031</v>
      </c>
      <c r="AN30" s="56">
        <f t="shared" si="15"/>
        <v>0.11904769170851792</v>
      </c>
      <c r="AO30" s="60">
        <v>0.372817993164062</v>
      </c>
      <c r="AP30" s="58">
        <v>1858.00024414062</v>
      </c>
      <c r="AQ30" s="56">
        <f t="shared" si="16"/>
        <v>0.1059525262741785</v>
      </c>
      <c r="AR30" s="60">
        <v>0.47431302070617598</v>
      </c>
      <c r="AS30" s="58">
        <v>1858.00024414062</v>
      </c>
      <c r="AT30" s="56">
        <f t="shared" si="17"/>
        <v>0.1059525262741785</v>
      </c>
      <c r="AU30" s="60">
        <v>0.65819978713989202</v>
      </c>
      <c r="AV30" s="58">
        <v>1858.00024414062</v>
      </c>
      <c r="AW30" s="56">
        <f t="shared" si="18"/>
        <v>0.1059525262741785</v>
      </c>
      <c r="AX30" s="60">
        <v>1.0501191616058301</v>
      </c>
      <c r="AY30" s="135"/>
      <c r="AZ30" s="58">
        <v>1871.99987792968</v>
      </c>
      <c r="BA30" s="56">
        <f t="shared" si="19"/>
        <v>0.11428564162480948</v>
      </c>
      <c r="BB30" s="58">
        <v>1845</v>
      </c>
      <c r="BC30" s="56">
        <f t="shared" si="19"/>
        <v>9.8214285714285809E-2</v>
      </c>
      <c r="BD30" s="58">
        <v>1863.00024414062</v>
      </c>
      <c r="BE30" s="56">
        <f t="shared" ref="BE30" si="70">BD30/$C30-1</f>
        <v>0.10892871675036897</v>
      </c>
    </row>
    <row r="31" spans="1:57" s="55" customFormat="1" ht="19" x14ac:dyDescent="0.2">
      <c r="A31" s="137"/>
      <c r="B31" s="108" t="s">
        <v>42</v>
      </c>
      <c r="C31" s="55">
        <v>1603</v>
      </c>
      <c r="D31" s="55">
        <v>2114</v>
      </c>
      <c r="E31" s="56">
        <f t="shared" si="3"/>
        <v>0.31877729257641918</v>
      </c>
      <c r="F31" s="55">
        <v>1997</v>
      </c>
      <c r="G31" s="56">
        <f t="shared" si="4"/>
        <v>0.2457891453524641</v>
      </c>
      <c r="H31" s="55">
        <v>2001</v>
      </c>
      <c r="I31" s="56">
        <f t="shared" si="5"/>
        <v>0.24828446662507808</v>
      </c>
      <c r="J31" s="55">
        <v>1910</v>
      </c>
      <c r="K31" s="56">
        <f t="shared" si="6"/>
        <v>0.191515907673113</v>
      </c>
      <c r="L31" s="55">
        <v>1853</v>
      </c>
      <c r="M31" s="56">
        <f t="shared" si="7"/>
        <v>0.15595757953836564</v>
      </c>
      <c r="N31" s="55">
        <v>1820</v>
      </c>
      <c r="O31" s="56">
        <f t="shared" si="8"/>
        <v>0.13537117903930129</v>
      </c>
      <c r="P31" s="135"/>
      <c r="Q31" s="55">
        <v>1806</v>
      </c>
      <c r="R31" s="56">
        <f t="shared" si="9"/>
        <v>0.1266375545851528</v>
      </c>
      <c r="S31" s="55">
        <v>1854</v>
      </c>
      <c r="T31" s="56">
        <f t="shared" si="10"/>
        <v>0.15658140985651903</v>
      </c>
      <c r="U31" s="55">
        <v>2234</v>
      </c>
      <c r="V31" s="56">
        <f t="shared" si="11"/>
        <v>0.39363693075483464</v>
      </c>
      <c r="W31" s="55">
        <v>1974</v>
      </c>
      <c r="X31" s="56">
        <f t="shared" si="0"/>
        <v>0.23144104803493448</v>
      </c>
      <c r="Y31" s="57">
        <v>1639</v>
      </c>
      <c r="Z31" s="56">
        <f t="shared" si="1"/>
        <v>2.2457891453524725E-2</v>
      </c>
      <c r="AA31" s="58">
        <v>1603</v>
      </c>
      <c r="AB31" s="56">
        <f t="shared" ref="AB31" si="71">AA31/$C31-1</f>
        <v>0</v>
      </c>
      <c r="AC31" s="59"/>
      <c r="AD31" s="58">
        <v>1769</v>
      </c>
      <c r="AE31" s="56">
        <f t="shared" si="13"/>
        <v>0.10355583281347469</v>
      </c>
      <c r="AF31" s="60">
        <v>0.32943010330200101</v>
      </c>
      <c r="AG31" s="58">
        <v>1760.99987792968</v>
      </c>
      <c r="AH31" s="56">
        <f t="shared" si="14"/>
        <v>9.8565114117080466E-2</v>
      </c>
      <c r="AI31" s="60">
        <v>0.36982798576354903</v>
      </c>
      <c r="AJ31" s="58">
        <v>1760.99987792968</v>
      </c>
      <c r="AK31" s="56">
        <f t="shared" si="14"/>
        <v>9.8565114117080466E-2</v>
      </c>
      <c r="AL31" s="60">
        <v>0.37240481376647899</v>
      </c>
      <c r="AM31" s="58">
        <v>1760.99987792968</v>
      </c>
      <c r="AN31" s="56">
        <f t="shared" si="15"/>
        <v>9.8565114117080466E-2</v>
      </c>
      <c r="AO31" s="60">
        <v>0.37290358543395902</v>
      </c>
      <c r="AP31" s="58">
        <v>1737</v>
      </c>
      <c r="AQ31" s="56">
        <f t="shared" si="16"/>
        <v>8.3593262632563947E-2</v>
      </c>
      <c r="AR31" s="60">
        <v>0.47845530509948703</v>
      </c>
      <c r="AS31" s="58">
        <v>1737</v>
      </c>
      <c r="AT31" s="56">
        <f t="shared" si="17"/>
        <v>8.3593262632563947E-2</v>
      </c>
      <c r="AU31" s="60">
        <v>0.656313896179199</v>
      </c>
      <c r="AV31" s="58">
        <v>1737</v>
      </c>
      <c r="AW31" s="56">
        <f t="shared" si="18"/>
        <v>8.3593262632563947E-2</v>
      </c>
      <c r="AX31" s="60">
        <v>1.0488429069519001</v>
      </c>
      <c r="AY31" s="135"/>
      <c r="AZ31" s="58">
        <v>1732.00012207031</v>
      </c>
      <c r="BA31" s="56">
        <f t="shared" si="19"/>
        <v>8.0474187192956848E-2</v>
      </c>
      <c r="BB31" s="58">
        <v>1737</v>
      </c>
      <c r="BC31" s="56">
        <f t="shared" si="19"/>
        <v>8.3593262632563947E-2</v>
      </c>
      <c r="BD31" s="58">
        <v>1739.00024414062</v>
      </c>
      <c r="BE31" s="56">
        <f t="shared" ref="BE31" si="72">BD31/$C31-1</f>
        <v>8.4841075571191471E-2</v>
      </c>
    </row>
    <row r="32" spans="1:57" s="55" customFormat="1" ht="19" x14ac:dyDescent="0.2">
      <c r="A32" s="137"/>
      <c r="B32" s="108" t="s">
        <v>43</v>
      </c>
      <c r="C32" s="55">
        <v>1625</v>
      </c>
      <c r="D32" s="55">
        <v>2166</v>
      </c>
      <c r="E32" s="56">
        <f t="shared" si="3"/>
        <v>0.33292307692307688</v>
      </c>
      <c r="F32" s="55">
        <v>1860</v>
      </c>
      <c r="G32" s="56">
        <f t="shared" si="4"/>
        <v>0.14461538461538459</v>
      </c>
      <c r="H32" s="55">
        <v>1962</v>
      </c>
      <c r="I32" s="56">
        <f t="shared" si="5"/>
        <v>0.20738461538461528</v>
      </c>
      <c r="J32" s="55">
        <v>1895</v>
      </c>
      <c r="K32" s="56">
        <f t="shared" si="6"/>
        <v>0.1661538461538461</v>
      </c>
      <c r="L32" s="55">
        <v>1852</v>
      </c>
      <c r="M32" s="56">
        <f t="shared" si="7"/>
        <v>0.13969230769230778</v>
      </c>
      <c r="N32" s="55">
        <v>1854</v>
      </c>
      <c r="O32" s="56">
        <f t="shared" si="8"/>
        <v>0.14092307692307693</v>
      </c>
      <c r="P32" s="135"/>
      <c r="Q32" s="55">
        <v>1888</v>
      </c>
      <c r="R32" s="56">
        <f t="shared" si="9"/>
        <v>0.16184615384615375</v>
      </c>
      <c r="S32" s="55">
        <v>1826</v>
      </c>
      <c r="T32" s="56">
        <f t="shared" si="10"/>
        <v>0.12369230769230777</v>
      </c>
      <c r="U32" s="55">
        <v>1912</v>
      </c>
      <c r="V32" s="56">
        <f t="shared" si="11"/>
        <v>0.17661538461538462</v>
      </c>
      <c r="W32" s="55">
        <v>1983</v>
      </c>
      <c r="X32" s="56">
        <f t="shared" si="0"/>
        <v>0.22030769230769232</v>
      </c>
      <c r="Y32" s="57">
        <v>1666</v>
      </c>
      <c r="Z32" s="56">
        <f t="shared" si="1"/>
        <v>2.5230769230769168E-2</v>
      </c>
      <c r="AA32" s="58">
        <v>1635</v>
      </c>
      <c r="AB32" s="56">
        <f t="shared" ref="AB32" si="73">AA32/$C32-1</f>
        <v>6.1538461538461764E-3</v>
      </c>
      <c r="AC32" s="59"/>
      <c r="AD32" s="58">
        <v>1865.99987792968</v>
      </c>
      <c r="AE32" s="56">
        <f t="shared" si="13"/>
        <v>0.1483076171874953</v>
      </c>
      <c r="AF32" s="60">
        <v>0.32938504219055098</v>
      </c>
      <c r="AG32" s="58">
        <v>1769</v>
      </c>
      <c r="AH32" s="56">
        <f t="shared" si="14"/>
        <v>8.861538461538454E-2</v>
      </c>
      <c r="AI32" s="60">
        <v>0.37045121192932101</v>
      </c>
      <c r="AJ32" s="58">
        <v>1769</v>
      </c>
      <c r="AK32" s="56">
        <f t="shared" si="14"/>
        <v>8.861538461538454E-2</v>
      </c>
      <c r="AL32" s="60">
        <v>0.371712446212768</v>
      </c>
      <c r="AM32" s="58">
        <v>1745</v>
      </c>
      <c r="AN32" s="56">
        <f t="shared" si="15"/>
        <v>7.3846153846153895E-2</v>
      </c>
      <c r="AO32" s="60">
        <v>0.37305545806884699</v>
      </c>
      <c r="AP32" s="58">
        <v>1745</v>
      </c>
      <c r="AQ32" s="56">
        <f t="shared" si="16"/>
        <v>7.3846153846153895E-2</v>
      </c>
      <c r="AR32" s="60">
        <v>0.47539544105529702</v>
      </c>
      <c r="AS32" s="58">
        <v>1745</v>
      </c>
      <c r="AT32" s="56">
        <f t="shared" si="17"/>
        <v>7.3846153846153895E-2</v>
      </c>
      <c r="AU32" s="60">
        <v>0.65859341621398904</v>
      </c>
      <c r="AV32" s="58">
        <v>1745</v>
      </c>
      <c r="AW32" s="56">
        <f t="shared" si="18"/>
        <v>7.3846153846153895E-2</v>
      </c>
      <c r="AX32" s="60">
        <v>1.0505948066711399</v>
      </c>
      <c r="AY32" s="135"/>
      <c r="AZ32" s="58">
        <v>1743</v>
      </c>
      <c r="BA32" s="56">
        <f t="shared" si="19"/>
        <v>7.2615384615384526E-2</v>
      </c>
      <c r="BB32" s="58">
        <v>1757.99987792968</v>
      </c>
      <c r="BC32" s="56">
        <f t="shared" si="19"/>
        <v>8.184607872595695E-2</v>
      </c>
      <c r="BD32" s="58">
        <v>1739.99987792968</v>
      </c>
      <c r="BE32" s="56">
        <f t="shared" ref="BE32" si="74">BD32/$C32-1</f>
        <v>7.0769155649033744E-2</v>
      </c>
    </row>
    <row r="33" spans="1:57" s="63" customFormat="1" ht="19" x14ac:dyDescent="0.2">
      <c r="A33" s="137"/>
      <c r="B33" s="109" t="s">
        <v>44</v>
      </c>
      <c r="C33" s="63">
        <v>1584</v>
      </c>
      <c r="D33" s="63">
        <v>1999</v>
      </c>
      <c r="E33" s="64">
        <f t="shared" si="3"/>
        <v>0.26199494949494939</v>
      </c>
      <c r="F33" s="63">
        <v>1935</v>
      </c>
      <c r="G33" s="64">
        <f t="shared" si="4"/>
        <v>0.22159090909090917</v>
      </c>
      <c r="H33" s="63">
        <v>1963</v>
      </c>
      <c r="I33" s="64">
        <f t="shared" si="5"/>
        <v>0.23926767676767668</v>
      </c>
      <c r="J33" s="63">
        <v>1835</v>
      </c>
      <c r="K33" s="64">
        <f t="shared" si="6"/>
        <v>0.15845959595959602</v>
      </c>
      <c r="L33" s="63">
        <v>1810</v>
      </c>
      <c r="M33" s="64">
        <f t="shared" si="7"/>
        <v>0.14267676767676774</v>
      </c>
      <c r="N33" s="63">
        <v>1853</v>
      </c>
      <c r="O33" s="64">
        <f t="shared" si="8"/>
        <v>0.16982323232323226</v>
      </c>
      <c r="P33" s="135"/>
      <c r="Q33" s="63">
        <v>1867</v>
      </c>
      <c r="R33" s="64">
        <f t="shared" si="9"/>
        <v>0.17866161616161613</v>
      </c>
      <c r="S33" s="63">
        <v>1788</v>
      </c>
      <c r="T33" s="64">
        <f t="shared" si="10"/>
        <v>0.1287878787878789</v>
      </c>
      <c r="U33" s="63">
        <v>2028</v>
      </c>
      <c r="V33" s="64">
        <f t="shared" si="11"/>
        <v>0.28030303030303028</v>
      </c>
      <c r="W33" s="63">
        <v>1965</v>
      </c>
      <c r="X33" s="64">
        <f t="shared" si="0"/>
        <v>0.24053030303030298</v>
      </c>
      <c r="Y33" s="65">
        <v>1642</v>
      </c>
      <c r="Z33" s="64">
        <f t="shared" si="1"/>
        <v>3.6616161616161547E-2</v>
      </c>
      <c r="AA33" s="66">
        <v>1612</v>
      </c>
      <c r="AB33" s="64">
        <f t="shared" ref="AB33" si="75">AA33/$C33-1</f>
        <v>1.7676767676767735E-2</v>
      </c>
      <c r="AC33" s="67"/>
      <c r="AD33" s="66">
        <v>1860.00012207031</v>
      </c>
      <c r="AE33" s="64">
        <f t="shared" si="13"/>
        <v>0.17424250130701391</v>
      </c>
      <c r="AF33" s="68">
        <v>0.33105778694152799</v>
      </c>
      <c r="AG33" s="66">
        <v>1749.99975585937</v>
      </c>
      <c r="AH33" s="64">
        <f t="shared" si="14"/>
        <v>0.10479782566879425</v>
      </c>
      <c r="AI33" s="68">
        <v>0.371043920516967</v>
      </c>
      <c r="AJ33" s="66">
        <v>1749.99975585937</v>
      </c>
      <c r="AK33" s="64">
        <f t="shared" si="14"/>
        <v>0.10479782566879425</v>
      </c>
      <c r="AL33" s="68">
        <v>0.37204051017761203</v>
      </c>
      <c r="AM33" s="66">
        <v>1740.99987792968</v>
      </c>
      <c r="AN33" s="64">
        <f t="shared" si="15"/>
        <v>9.9116084551565731E-2</v>
      </c>
      <c r="AO33" s="68">
        <v>0.37327623367309498</v>
      </c>
      <c r="AP33" s="66">
        <v>1738.00012207031</v>
      </c>
      <c r="AQ33" s="64">
        <f t="shared" si="16"/>
        <v>9.722229928681192E-2</v>
      </c>
      <c r="AR33" s="68">
        <v>0.47857284545898399</v>
      </c>
      <c r="AS33" s="66">
        <v>1738.00012207031</v>
      </c>
      <c r="AT33" s="64">
        <f t="shared" si="17"/>
        <v>9.722229928681192E-2</v>
      </c>
      <c r="AU33" s="68">
        <v>0.65591096878051702</v>
      </c>
      <c r="AV33" s="66">
        <v>1723.00012207031</v>
      </c>
      <c r="AW33" s="64">
        <f t="shared" si="18"/>
        <v>8.7752602317114903E-2</v>
      </c>
      <c r="AX33" s="68">
        <v>1.0497119426727199</v>
      </c>
      <c r="AY33" s="135"/>
      <c r="AZ33" s="66">
        <v>1763</v>
      </c>
      <c r="BA33" s="64">
        <f t="shared" si="19"/>
        <v>0.11300505050505061</v>
      </c>
      <c r="BB33" s="66">
        <v>1754.99987792968</v>
      </c>
      <c r="BC33" s="64">
        <f t="shared" si="19"/>
        <v>0.1079544683899496</v>
      </c>
      <c r="BD33" s="66">
        <v>1744</v>
      </c>
      <c r="BE33" s="64">
        <f t="shared" ref="BE33" si="76">BD33/$C33-1</f>
        <v>0.10101010101010099</v>
      </c>
    </row>
    <row r="34" spans="1:57" s="3" customFormat="1" ht="19" x14ac:dyDescent="0.2">
      <c r="A34" s="138" t="s">
        <v>45</v>
      </c>
      <c r="B34" s="31" t="s">
        <v>46</v>
      </c>
      <c r="C34" s="3">
        <v>1764</v>
      </c>
      <c r="D34" s="3">
        <v>2510</v>
      </c>
      <c r="E34" s="4">
        <f t="shared" si="3"/>
        <v>0.42290249433106575</v>
      </c>
      <c r="F34" s="3">
        <v>2134</v>
      </c>
      <c r="G34" s="4">
        <f t="shared" si="4"/>
        <v>0.20975056689342408</v>
      </c>
      <c r="H34" s="3">
        <v>2143</v>
      </c>
      <c r="I34" s="4">
        <f t="shared" si="5"/>
        <v>0.21485260770975056</v>
      </c>
      <c r="J34" s="3">
        <v>2169</v>
      </c>
      <c r="K34" s="4">
        <f t="shared" si="6"/>
        <v>0.22959183673469385</v>
      </c>
      <c r="L34" s="3">
        <v>2096</v>
      </c>
      <c r="M34" s="4">
        <f t="shared" si="7"/>
        <v>0.18820861678004541</v>
      </c>
      <c r="N34" s="3">
        <v>2069</v>
      </c>
      <c r="O34" s="4">
        <f t="shared" si="8"/>
        <v>0.17290249433106575</v>
      </c>
      <c r="P34" s="135"/>
      <c r="Q34" s="3">
        <v>2098</v>
      </c>
      <c r="R34" s="4">
        <f t="shared" si="9"/>
        <v>0.18934240362811794</v>
      </c>
      <c r="S34" s="3">
        <v>1949</v>
      </c>
      <c r="T34" s="4">
        <f t="shared" si="10"/>
        <v>0.10487528344671193</v>
      </c>
      <c r="U34" s="3">
        <v>2271</v>
      </c>
      <c r="V34" s="4">
        <f t="shared" si="11"/>
        <v>0.28741496598639449</v>
      </c>
      <c r="W34" s="3">
        <v>2206</v>
      </c>
      <c r="X34" s="4">
        <f t="shared" si="0"/>
        <v>0.25056689342403637</v>
      </c>
      <c r="Y34" s="25">
        <v>1997</v>
      </c>
      <c r="Z34" s="4">
        <f t="shared" si="1"/>
        <v>0.13208616780045346</v>
      </c>
      <c r="AA34" s="19">
        <v>1774</v>
      </c>
      <c r="AB34" s="4">
        <f t="shared" ref="AB34" si="77">AA34/$C34-1</f>
        <v>5.6689342403628551E-3</v>
      </c>
      <c r="AC34" s="44"/>
      <c r="AD34" s="19">
        <v>2105.00024414062</v>
      </c>
      <c r="AE34" s="4">
        <f t="shared" si="13"/>
        <v>0.19331079599808398</v>
      </c>
      <c r="AF34" s="23">
        <v>0.37143731117248502</v>
      </c>
      <c r="AG34" s="19">
        <v>1976.00012207031</v>
      </c>
      <c r="AH34" s="4">
        <f t="shared" si="14"/>
        <v>0.12018147509654753</v>
      </c>
      <c r="AI34" s="23">
        <v>0.41620683670043901</v>
      </c>
      <c r="AJ34" s="19">
        <v>1976.00012207031</v>
      </c>
      <c r="AK34" s="4">
        <f t="shared" si="14"/>
        <v>0.12018147509654753</v>
      </c>
      <c r="AL34" s="23">
        <v>0.42000603675842202</v>
      </c>
      <c r="AM34" s="19">
        <v>1976.00012207031</v>
      </c>
      <c r="AN34" s="4">
        <f t="shared" si="15"/>
        <v>0.12018147509654753</v>
      </c>
      <c r="AO34" s="23">
        <v>0.47036409378051702</v>
      </c>
      <c r="AP34" s="19">
        <v>1954</v>
      </c>
      <c r="AQ34" s="4">
        <f t="shared" si="16"/>
        <v>0.10770975056689336</v>
      </c>
      <c r="AR34" s="23">
        <v>0.61613702774047796</v>
      </c>
      <c r="AS34" s="19">
        <v>1954</v>
      </c>
      <c r="AT34" s="4">
        <f t="shared" si="17"/>
        <v>0.10770975056689336</v>
      </c>
      <c r="AU34" s="23">
        <v>0.91570401191711404</v>
      </c>
      <c r="AV34" s="19">
        <v>1954</v>
      </c>
      <c r="AW34" s="4">
        <f t="shared" si="18"/>
        <v>0.10770975056689336</v>
      </c>
      <c r="AX34" s="23">
        <v>1.5251502990722601</v>
      </c>
      <c r="AY34" s="135"/>
      <c r="AZ34" s="19">
        <v>1993</v>
      </c>
      <c r="BA34" s="4">
        <f t="shared" si="19"/>
        <v>0.1298185941043084</v>
      </c>
      <c r="BB34" s="19">
        <v>1963.00024414062</v>
      </c>
      <c r="BC34" s="4">
        <f t="shared" si="19"/>
        <v>0.11281192978493193</v>
      </c>
      <c r="BD34" s="19">
        <v>1953.00012207031</v>
      </c>
      <c r="BE34" s="4">
        <f t="shared" ref="BE34" si="78">BD34/$C34-1</f>
        <v>0.10714292634371314</v>
      </c>
    </row>
    <row r="35" spans="1:57" s="3" customFormat="1" ht="19" x14ac:dyDescent="0.2">
      <c r="A35" s="138"/>
      <c r="B35" s="31" t="s">
        <v>47</v>
      </c>
      <c r="C35" s="3">
        <v>1784</v>
      </c>
      <c r="D35" s="3">
        <v>2437</v>
      </c>
      <c r="E35" s="4">
        <f t="shared" si="3"/>
        <v>0.36603139013452912</v>
      </c>
      <c r="F35" s="3">
        <v>2223</v>
      </c>
      <c r="G35" s="4">
        <f t="shared" si="4"/>
        <v>0.24607623318385641</v>
      </c>
      <c r="H35" s="3">
        <v>2254</v>
      </c>
      <c r="I35" s="4">
        <f t="shared" si="5"/>
        <v>0.26345291479820632</v>
      </c>
      <c r="J35" s="3">
        <v>2278</v>
      </c>
      <c r="K35" s="4">
        <f t="shared" si="6"/>
        <v>0.27690582959641263</v>
      </c>
      <c r="L35" s="3">
        <v>2125</v>
      </c>
      <c r="M35" s="4">
        <f t="shared" si="7"/>
        <v>0.19114349775784745</v>
      </c>
      <c r="N35" s="3">
        <v>2130</v>
      </c>
      <c r="O35" s="4">
        <f t="shared" si="8"/>
        <v>0.19394618834080712</v>
      </c>
      <c r="P35" s="135"/>
      <c r="Q35" s="3">
        <v>2200</v>
      </c>
      <c r="R35" s="4">
        <f t="shared" si="9"/>
        <v>0.23318385650224216</v>
      </c>
      <c r="S35" s="3">
        <v>2022</v>
      </c>
      <c r="T35" s="4">
        <f t="shared" si="10"/>
        <v>0.13340807174887903</v>
      </c>
      <c r="U35" s="3">
        <v>2394</v>
      </c>
      <c r="V35" s="4">
        <f t="shared" si="11"/>
        <v>0.34192825112107617</v>
      </c>
      <c r="W35" s="3">
        <v>2293</v>
      </c>
      <c r="X35" s="4">
        <f t="shared" si="0"/>
        <v>0.28531390134529144</v>
      </c>
      <c r="Y35" s="25">
        <v>1987</v>
      </c>
      <c r="Z35" s="4">
        <f t="shared" si="1"/>
        <v>0.11378923766816151</v>
      </c>
      <c r="AA35" s="19">
        <v>1876</v>
      </c>
      <c r="AB35" s="4">
        <f t="shared" ref="AB35" si="79">AA35/$C35-1</f>
        <v>5.1569506726457437E-2</v>
      </c>
      <c r="AC35" s="44"/>
      <c r="AD35" s="19">
        <v>2048</v>
      </c>
      <c r="AE35" s="4">
        <f t="shared" si="13"/>
        <v>0.14798206278026904</v>
      </c>
      <c r="AF35" s="23">
        <v>0.37067866325378401</v>
      </c>
      <c r="AG35" s="19">
        <v>2065.00048828125</v>
      </c>
      <c r="AH35" s="4">
        <f t="shared" si="14"/>
        <v>0.15751148446258401</v>
      </c>
      <c r="AI35" s="23">
        <v>0.41732764244079501</v>
      </c>
      <c r="AJ35" s="19">
        <v>2046.00012207031</v>
      </c>
      <c r="AK35" s="4">
        <f t="shared" si="14"/>
        <v>0.14686105497214696</v>
      </c>
      <c r="AL35" s="23">
        <v>0.42048835754394498</v>
      </c>
      <c r="AM35" s="19">
        <v>2021.00036621093</v>
      </c>
      <c r="AN35" s="4">
        <f t="shared" si="15"/>
        <v>0.13284773890747203</v>
      </c>
      <c r="AO35" s="23">
        <v>0.46701765060424799</v>
      </c>
      <c r="AP35" s="19">
        <v>2021.00036621093</v>
      </c>
      <c r="AQ35" s="4">
        <f t="shared" si="16"/>
        <v>0.13284773890747203</v>
      </c>
      <c r="AR35" s="23">
        <v>0.61515307426452603</v>
      </c>
      <c r="AS35" s="19">
        <v>2021.00036621093</v>
      </c>
      <c r="AT35" s="4">
        <f t="shared" si="17"/>
        <v>0.13284773890747203</v>
      </c>
      <c r="AU35" s="23">
        <v>0.91740441322326605</v>
      </c>
      <c r="AV35" s="19">
        <v>2017.00036621093</v>
      </c>
      <c r="AW35" s="4">
        <f t="shared" si="18"/>
        <v>0.1306055864411042</v>
      </c>
      <c r="AX35" s="23">
        <v>1.5246052742004299</v>
      </c>
      <c r="AY35" s="135"/>
      <c r="AZ35" s="19">
        <v>2048.00024414062</v>
      </c>
      <c r="BA35" s="4">
        <f t="shared" si="19"/>
        <v>0.14798219963039227</v>
      </c>
      <c r="BB35" s="19">
        <v>2021.00012207031</v>
      </c>
      <c r="BC35" s="4">
        <f t="shared" si="19"/>
        <v>0.13284760205734858</v>
      </c>
      <c r="BD35" s="19">
        <v>2018.00036621093</v>
      </c>
      <c r="BE35" s="4">
        <f t="shared" ref="BE35" si="80">BD35/$C35-1</f>
        <v>0.13116612455769627</v>
      </c>
    </row>
    <row r="36" spans="1:57" s="3" customFormat="1" ht="19" x14ac:dyDescent="0.2">
      <c r="A36" s="138"/>
      <c r="B36" s="31" t="s">
        <v>48</v>
      </c>
      <c r="C36" s="3">
        <v>1791</v>
      </c>
      <c r="D36" s="3">
        <v>2453</v>
      </c>
      <c r="E36" s="4">
        <f t="shared" si="3"/>
        <v>0.36962590731434952</v>
      </c>
      <c r="F36" s="3">
        <v>2349</v>
      </c>
      <c r="G36" s="4">
        <f t="shared" si="4"/>
        <v>0.31155778894472363</v>
      </c>
      <c r="H36" s="3">
        <v>2331</v>
      </c>
      <c r="I36" s="4">
        <f t="shared" si="5"/>
        <v>0.30150753768844218</v>
      </c>
      <c r="J36" s="3">
        <v>2212</v>
      </c>
      <c r="K36" s="4">
        <f t="shared" si="6"/>
        <v>0.23506420993858179</v>
      </c>
      <c r="L36" s="3">
        <v>2244</v>
      </c>
      <c r="M36" s="4">
        <f t="shared" si="7"/>
        <v>0.2529313232830821</v>
      </c>
      <c r="N36" s="3">
        <v>2250</v>
      </c>
      <c r="O36" s="4">
        <f t="shared" si="8"/>
        <v>0.25628140703517599</v>
      </c>
      <c r="P36" s="135"/>
      <c r="Q36" s="3">
        <v>2170</v>
      </c>
      <c r="R36" s="4">
        <f t="shared" si="9"/>
        <v>0.21161362367392522</v>
      </c>
      <c r="S36" s="3">
        <v>2063</v>
      </c>
      <c r="T36" s="4">
        <f t="shared" si="10"/>
        <v>0.15187046342825239</v>
      </c>
      <c r="U36" s="3">
        <v>2511</v>
      </c>
      <c r="V36" s="4">
        <f t="shared" si="11"/>
        <v>0.40201005025125625</v>
      </c>
      <c r="W36" s="3">
        <v>2287</v>
      </c>
      <c r="X36" s="4">
        <f t="shared" ref="X36:X67" si="81">W36/$C36-1</f>
        <v>0.27694025683975432</v>
      </c>
      <c r="Y36" s="25">
        <v>2037</v>
      </c>
      <c r="Z36" s="4">
        <f t="shared" ref="Z36:Z67" si="82">Y36/$C36-1</f>
        <v>0.13735343383584597</v>
      </c>
      <c r="AA36" s="19">
        <v>1823</v>
      </c>
      <c r="AB36" s="4">
        <f t="shared" ref="AB36" si="83">AA36/$C36-1</f>
        <v>1.7867113344500307E-2</v>
      </c>
      <c r="AC36" s="44"/>
      <c r="AD36" s="19">
        <v>2069</v>
      </c>
      <c r="AE36" s="4">
        <f t="shared" si="13"/>
        <v>0.15522054718034628</v>
      </c>
      <c r="AF36" s="23">
        <v>0.370045185089111</v>
      </c>
      <c r="AG36" s="19">
        <v>2063</v>
      </c>
      <c r="AH36" s="4">
        <f t="shared" si="14"/>
        <v>0.15187046342825239</v>
      </c>
      <c r="AI36" s="23">
        <v>0.416974067687988</v>
      </c>
      <c r="AJ36" s="19">
        <v>2043</v>
      </c>
      <c r="AK36" s="4">
        <f t="shared" si="14"/>
        <v>0.14070351758793964</v>
      </c>
      <c r="AL36" s="23">
        <v>0.42185997962951599</v>
      </c>
      <c r="AM36" s="19">
        <v>2043</v>
      </c>
      <c r="AN36" s="4">
        <f t="shared" si="15"/>
        <v>0.14070351758793964</v>
      </c>
      <c r="AO36" s="23">
        <v>0.46849632263183499</v>
      </c>
      <c r="AP36" s="19">
        <v>2042.00024414062</v>
      </c>
      <c r="AQ36" s="4">
        <f t="shared" si="16"/>
        <v>0.14014530661117819</v>
      </c>
      <c r="AR36" s="23">
        <v>0.61379981040954501</v>
      </c>
      <c r="AS36" s="19">
        <v>2042.00024414062</v>
      </c>
      <c r="AT36" s="4">
        <f t="shared" si="17"/>
        <v>0.14014530661117819</v>
      </c>
      <c r="AU36" s="23">
        <v>0.91575288772582997</v>
      </c>
      <c r="AV36" s="19">
        <v>2033.00024414062</v>
      </c>
      <c r="AW36" s="4">
        <f t="shared" si="18"/>
        <v>0.13512018098303735</v>
      </c>
      <c r="AX36" s="23">
        <v>1.53628253936767</v>
      </c>
      <c r="AY36" s="135"/>
      <c r="AZ36" s="19">
        <v>2101.99975585937</v>
      </c>
      <c r="BA36" s="4">
        <f t="shared" si="19"/>
        <v>0.17364587150160249</v>
      </c>
      <c r="BB36" s="19">
        <v>2059.99975585937</v>
      </c>
      <c r="BC36" s="4">
        <f t="shared" si="19"/>
        <v>0.15019528523694592</v>
      </c>
      <c r="BD36" s="19">
        <v>2019.99987792968</v>
      </c>
      <c r="BE36" s="4">
        <f t="shared" ref="BE36" si="84">BD36/$C36-1</f>
        <v>0.12786146171394752</v>
      </c>
    </row>
    <row r="37" spans="1:57" s="3" customFormat="1" ht="19" x14ac:dyDescent="0.2">
      <c r="A37" s="138"/>
      <c r="B37" s="31" t="s">
        <v>49</v>
      </c>
      <c r="C37" s="3">
        <v>1828</v>
      </c>
      <c r="D37" s="3">
        <v>2434</v>
      </c>
      <c r="E37" s="4">
        <f t="shared" si="3"/>
        <v>0.33150984682713358</v>
      </c>
      <c r="F37" s="3">
        <v>2245</v>
      </c>
      <c r="G37" s="4">
        <f t="shared" si="4"/>
        <v>0.22811816192560186</v>
      </c>
      <c r="H37" s="3">
        <v>2189</v>
      </c>
      <c r="I37" s="4">
        <f t="shared" si="5"/>
        <v>0.19748358862144411</v>
      </c>
      <c r="J37" s="3">
        <v>2208</v>
      </c>
      <c r="K37" s="4">
        <f t="shared" si="6"/>
        <v>0.20787746170678334</v>
      </c>
      <c r="L37" s="3">
        <v>2122</v>
      </c>
      <c r="M37" s="4">
        <f t="shared" si="7"/>
        <v>0.16083150984682715</v>
      </c>
      <c r="N37" s="3">
        <v>2076</v>
      </c>
      <c r="O37" s="4">
        <f t="shared" si="8"/>
        <v>0.1356673960612691</v>
      </c>
      <c r="P37" s="135"/>
      <c r="Q37" s="3">
        <v>2211</v>
      </c>
      <c r="R37" s="4">
        <f t="shared" si="9"/>
        <v>0.20951859956236318</v>
      </c>
      <c r="S37" s="3">
        <v>2015</v>
      </c>
      <c r="T37" s="4">
        <f t="shared" si="10"/>
        <v>0.10229759299781183</v>
      </c>
      <c r="U37" s="3">
        <v>2233</v>
      </c>
      <c r="V37" s="4">
        <f t="shared" si="11"/>
        <v>0.22155361050328226</v>
      </c>
      <c r="W37" s="3">
        <v>2320</v>
      </c>
      <c r="X37" s="4">
        <f t="shared" si="81"/>
        <v>0.2691466083150984</v>
      </c>
      <c r="Y37" s="25">
        <v>2063</v>
      </c>
      <c r="Z37" s="4">
        <f t="shared" si="82"/>
        <v>0.12855579868708977</v>
      </c>
      <c r="AA37" s="19">
        <v>1878</v>
      </c>
      <c r="AB37" s="4">
        <f t="shared" ref="AB37" si="85">AA37/$C37-1</f>
        <v>2.7352297592997843E-2</v>
      </c>
      <c r="AC37" s="44"/>
      <c r="AD37" s="19">
        <v>2163.99975585937</v>
      </c>
      <c r="AE37" s="4">
        <f t="shared" si="13"/>
        <v>0.18380730626880193</v>
      </c>
      <c r="AF37" s="23">
        <v>0.37108349800109802</v>
      </c>
      <c r="AG37" s="19">
        <v>2047</v>
      </c>
      <c r="AH37" s="4">
        <f t="shared" si="14"/>
        <v>0.11980306345733038</v>
      </c>
      <c r="AI37" s="23">
        <v>0.41768646240234297</v>
      </c>
      <c r="AJ37" s="19">
        <v>2011.99987792968</v>
      </c>
      <c r="AK37" s="4">
        <f t="shared" si="14"/>
        <v>0.10065638836415758</v>
      </c>
      <c r="AL37" s="23">
        <v>0.42028141021728499</v>
      </c>
      <c r="AM37" s="19">
        <v>2011.99987792968</v>
      </c>
      <c r="AN37" s="4">
        <f t="shared" si="15"/>
        <v>0.10065638836415758</v>
      </c>
      <c r="AO37" s="23">
        <v>0.46758794784545898</v>
      </c>
      <c r="AP37" s="19">
        <v>2011.99987792968</v>
      </c>
      <c r="AQ37" s="4">
        <f t="shared" si="16"/>
        <v>0.10065638836415758</v>
      </c>
      <c r="AR37" s="23">
        <v>0.61513972282409601</v>
      </c>
      <c r="AS37" s="19">
        <v>2011.99987792968</v>
      </c>
      <c r="AT37" s="4">
        <f t="shared" si="17"/>
        <v>0.10065638836415758</v>
      </c>
      <c r="AU37" s="23">
        <v>0.91894721984863204</v>
      </c>
      <c r="AV37" s="19">
        <v>2011.99987792968</v>
      </c>
      <c r="AW37" s="4">
        <f t="shared" si="18"/>
        <v>0.10065638836415758</v>
      </c>
      <c r="AX37" s="23">
        <v>1.5255103111267001</v>
      </c>
      <c r="AY37" s="135"/>
      <c r="AZ37" s="19">
        <v>2029</v>
      </c>
      <c r="BA37" s="4">
        <f t="shared" si="19"/>
        <v>0.1099562363238511</v>
      </c>
      <c r="BB37" s="19">
        <v>2017.00036621093</v>
      </c>
      <c r="BC37" s="4">
        <f t="shared" si="19"/>
        <v>0.1033918852357385</v>
      </c>
      <c r="BD37" s="19">
        <v>2022</v>
      </c>
      <c r="BE37" s="4">
        <f t="shared" ref="BE37" si="86">BD37/$C37-1</f>
        <v>0.10612691466083146</v>
      </c>
    </row>
    <row r="38" spans="1:57" s="3" customFormat="1" ht="19" x14ac:dyDescent="0.2">
      <c r="A38" s="138"/>
      <c r="B38" s="31" t="s">
        <v>50</v>
      </c>
      <c r="C38" s="3">
        <v>2007</v>
      </c>
      <c r="D38" s="3">
        <v>2386</v>
      </c>
      <c r="E38" s="4">
        <f t="shared" si="3"/>
        <v>0.18883906327852507</v>
      </c>
      <c r="F38" s="3">
        <v>2226</v>
      </c>
      <c r="G38" s="4">
        <f t="shared" si="4"/>
        <v>0.10911808669656198</v>
      </c>
      <c r="H38" s="3">
        <v>2253</v>
      </c>
      <c r="I38" s="4">
        <f t="shared" si="5"/>
        <v>0.12257100149476829</v>
      </c>
      <c r="J38" s="3">
        <v>2256</v>
      </c>
      <c r="K38" s="4">
        <f t="shared" si="6"/>
        <v>0.12406576980568018</v>
      </c>
      <c r="L38" s="3">
        <v>2179</v>
      </c>
      <c r="M38" s="4">
        <f t="shared" si="7"/>
        <v>8.5700049825610414E-2</v>
      </c>
      <c r="N38" s="3">
        <v>2177</v>
      </c>
      <c r="O38" s="4">
        <f t="shared" si="8"/>
        <v>8.4703537618335822E-2</v>
      </c>
      <c r="P38" s="135"/>
      <c r="Q38" s="3">
        <v>2310</v>
      </c>
      <c r="R38" s="4">
        <f t="shared" si="9"/>
        <v>0.15097159940209259</v>
      </c>
      <c r="S38" s="3">
        <v>2305</v>
      </c>
      <c r="T38" s="4">
        <f t="shared" si="10"/>
        <v>0.14848031888390634</v>
      </c>
      <c r="U38" s="3">
        <v>2369</v>
      </c>
      <c r="V38" s="4">
        <f t="shared" si="11"/>
        <v>0.18036870951669148</v>
      </c>
      <c r="W38" s="3">
        <v>2290</v>
      </c>
      <c r="X38" s="4">
        <f t="shared" si="81"/>
        <v>0.14100647732934735</v>
      </c>
      <c r="Y38" s="25">
        <v>2097</v>
      </c>
      <c r="Z38" s="4">
        <f t="shared" si="82"/>
        <v>4.4843049327354167E-2</v>
      </c>
      <c r="AA38" s="19">
        <v>2007</v>
      </c>
      <c r="AB38" s="4">
        <f t="shared" ref="AB38" si="87">AA38/$C38-1</f>
        <v>0</v>
      </c>
      <c r="AC38" s="44"/>
      <c r="AD38" s="19">
        <v>2157</v>
      </c>
      <c r="AE38" s="4">
        <f t="shared" si="13"/>
        <v>7.4738415545590353E-2</v>
      </c>
      <c r="AF38" s="23">
        <v>0.37272882461547802</v>
      </c>
      <c r="AG38" s="19">
        <v>2060</v>
      </c>
      <c r="AH38" s="4">
        <f t="shared" si="14"/>
        <v>2.6407573492775338E-2</v>
      </c>
      <c r="AI38" s="23">
        <v>0.41802859306335399</v>
      </c>
      <c r="AJ38" s="19">
        <v>2060</v>
      </c>
      <c r="AK38" s="4">
        <f t="shared" si="14"/>
        <v>2.6407573492775338E-2</v>
      </c>
      <c r="AL38" s="23">
        <v>0.42063856124877902</v>
      </c>
      <c r="AM38" s="19">
        <v>2036.00024414062</v>
      </c>
      <c r="AN38" s="4">
        <f t="shared" si="15"/>
        <v>1.4449548650034894E-2</v>
      </c>
      <c r="AO38" s="23">
        <v>0.4683837890625</v>
      </c>
      <c r="AP38" s="19">
        <v>2036.00024414062</v>
      </c>
      <c r="AQ38" s="4">
        <f t="shared" si="16"/>
        <v>1.4449548650034894E-2</v>
      </c>
      <c r="AR38" s="23">
        <v>0.61414027214050204</v>
      </c>
      <c r="AS38" s="19">
        <v>2036.00024414062</v>
      </c>
      <c r="AT38" s="4">
        <f t="shared" si="17"/>
        <v>1.4449548650034894E-2</v>
      </c>
      <c r="AU38" s="23">
        <v>0.91608619689941395</v>
      </c>
      <c r="AV38" s="19">
        <v>2036.00024414062</v>
      </c>
      <c r="AW38" s="4">
        <f t="shared" si="18"/>
        <v>1.4449548650034894E-2</v>
      </c>
      <c r="AX38" s="23">
        <v>1.5273959636688199</v>
      </c>
      <c r="AY38" s="135"/>
      <c r="AZ38" s="19">
        <v>2106</v>
      </c>
      <c r="BA38" s="4">
        <f t="shared" si="19"/>
        <v>4.9327354260089606E-2</v>
      </c>
      <c r="BB38" s="19">
        <v>2064</v>
      </c>
      <c r="BC38" s="4">
        <f t="shared" si="19"/>
        <v>2.8400597907324299E-2</v>
      </c>
      <c r="BD38" s="19">
        <v>2060.99975585937</v>
      </c>
      <c r="BE38" s="4">
        <f t="shared" ref="BE38" si="88">BD38/$C38-1</f>
        <v>2.6905707951853541E-2</v>
      </c>
    </row>
    <row r="39" spans="1:57" s="3" customFormat="1" ht="19" x14ac:dyDescent="0.2">
      <c r="A39" s="138"/>
      <c r="B39" s="31" t="s">
        <v>51</v>
      </c>
      <c r="C39" s="3">
        <v>1819</v>
      </c>
      <c r="D39" s="3">
        <v>2337</v>
      </c>
      <c r="E39" s="4">
        <f t="shared" si="3"/>
        <v>0.28477185266630012</v>
      </c>
      <c r="F39" s="3">
        <v>2365</v>
      </c>
      <c r="G39" s="4">
        <f t="shared" si="4"/>
        <v>0.30016492578339737</v>
      </c>
      <c r="H39" s="3">
        <v>2285</v>
      </c>
      <c r="I39" s="4">
        <f t="shared" si="5"/>
        <v>0.25618471687740518</v>
      </c>
      <c r="J39" s="3">
        <v>2184</v>
      </c>
      <c r="K39" s="4">
        <f t="shared" si="6"/>
        <v>0.20065970313358994</v>
      </c>
      <c r="L39" s="3">
        <v>2270</v>
      </c>
      <c r="M39" s="4">
        <f t="shared" si="7"/>
        <v>0.24793842770753161</v>
      </c>
      <c r="N39" s="3">
        <v>2179</v>
      </c>
      <c r="O39" s="4">
        <f t="shared" si="8"/>
        <v>0.19791094007696541</v>
      </c>
      <c r="P39" s="135"/>
      <c r="Q39" s="3">
        <v>2193</v>
      </c>
      <c r="R39" s="4">
        <f t="shared" si="9"/>
        <v>0.20560747663551404</v>
      </c>
      <c r="S39" s="3">
        <v>2119</v>
      </c>
      <c r="T39" s="4">
        <f t="shared" si="10"/>
        <v>0.1649257833974711</v>
      </c>
      <c r="U39" s="3">
        <v>2445</v>
      </c>
      <c r="V39" s="4">
        <f t="shared" si="11"/>
        <v>0.34414513468938979</v>
      </c>
      <c r="W39" s="3">
        <v>2287</v>
      </c>
      <c r="X39" s="4">
        <f t="shared" si="81"/>
        <v>0.25728422210005508</v>
      </c>
      <c r="Y39" s="25">
        <v>2002</v>
      </c>
      <c r="Z39" s="4">
        <f t="shared" si="82"/>
        <v>0.10060472787245733</v>
      </c>
      <c r="AA39" s="19">
        <v>1828</v>
      </c>
      <c r="AB39" s="4">
        <f t="shared" ref="AB39" si="89">AA39/$C39-1</f>
        <v>4.947773501924102E-3</v>
      </c>
      <c r="AC39" s="44"/>
      <c r="AD39" s="19">
        <v>2344.99975585937</v>
      </c>
      <c r="AE39" s="4">
        <f t="shared" si="13"/>
        <v>0.2891697393399506</v>
      </c>
      <c r="AF39" s="23">
        <v>0.37166714668273898</v>
      </c>
      <c r="AG39" s="19">
        <v>2043.99963378906</v>
      </c>
      <c r="AH39" s="4">
        <f t="shared" si="14"/>
        <v>0.12369413622268288</v>
      </c>
      <c r="AI39" s="23">
        <v>0.41885280609130798</v>
      </c>
      <c r="AJ39" s="19">
        <v>2043.99963378906</v>
      </c>
      <c r="AK39" s="4">
        <f t="shared" si="14"/>
        <v>0.12369413622268288</v>
      </c>
      <c r="AL39" s="23">
        <v>0.42035794258117598</v>
      </c>
      <c r="AM39" s="19">
        <v>2034.99975585937</v>
      </c>
      <c r="AN39" s="4">
        <f t="shared" si="15"/>
        <v>0.11874642982923045</v>
      </c>
      <c r="AO39" s="23">
        <v>0.468878984451293</v>
      </c>
      <c r="AP39" s="19">
        <v>2034.99975585937</v>
      </c>
      <c r="AQ39" s="4">
        <f t="shared" si="16"/>
        <v>0.11874642982923045</v>
      </c>
      <c r="AR39" s="23">
        <v>0.61433863639831499</v>
      </c>
      <c r="AS39" s="19">
        <v>2018</v>
      </c>
      <c r="AT39" s="4">
        <f t="shared" si="17"/>
        <v>0.10940076965365586</v>
      </c>
      <c r="AU39" s="23">
        <v>0.91720199584960904</v>
      </c>
      <c r="AV39" s="19">
        <v>2013.99987792968</v>
      </c>
      <c r="AW39" s="4">
        <f t="shared" si="18"/>
        <v>0.10720169209987906</v>
      </c>
      <c r="AX39" s="23">
        <v>1.5334928035736</v>
      </c>
      <c r="AY39" s="135"/>
      <c r="AZ39" s="19">
        <v>2025.99987792968</v>
      </c>
      <c r="BA39" s="4">
        <f t="shared" si="19"/>
        <v>0.11379872343577779</v>
      </c>
      <c r="BB39" s="19">
        <v>2031</v>
      </c>
      <c r="BC39" s="4">
        <f t="shared" si="19"/>
        <v>0.11654755360087954</v>
      </c>
      <c r="BD39" s="19">
        <v>2022</v>
      </c>
      <c r="BE39" s="4">
        <f t="shared" ref="BE39" si="90">BD39/$C39-1</f>
        <v>0.11159978009895544</v>
      </c>
    </row>
    <row r="40" spans="1:57" s="3" customFormat="1" ht="19" x14ac:dyDescent="0.2">
      <c r="A40" s="138"/>
      <c r="B40" s="31" t="s">
        <v>52</v>
      </c>
      <c r="C40" s="3">
        <v>1771</v>
      </c>
      <c r="D40" s="3">
        <v>2571</v>
      </c>
      <c r="E40" s="4">
        <f t="shared" si="3"/>
        <v>0.45172219085262566</v>
      </c>
      <c r="F40" s="3">
        <v>2130</v>
      </c>
      <c r="G40" s="4">
        <f t="shared" si="4"/>
        <v>0.20271033314511566</v>
      </c>
      <c r="H40" s="3">
        <v>2227</v>
      </c>
      <c r="I40" s="4">
        <f t="shared" si="5"/>
        <v>0.25748164878599655</v>
      </c>
      <c r="J40" s="3">
        <v>2239</v>
      </c>
      <c r="K40" s="4">
        <f t="shared" si="6"/>
        <v>0.26425748164878593</v>
      </c>
      <c r="L40" s="3">
        <v>2095</v>
      </c>
      <c r="M40" s="4">
        <f t="shared" si="7"/>
        <v>0.1829474872953134</v>
      </c>
      <c r="N40" s="3">
        <v>2064</v>
      </c>
      <c r="O40" s="4">
        <f t="shared" si="8"/>
        <v>0.1654432523997742</v>
      </c>
      <c r="P40" s="135"/>
      <c r="Q40" s="3">
        <v>2140</v>
      </c>
      <c r="R40" s="4">
        <f t="shared" si="9"/>
        <v>0.20835686053077351</v>
      </c>
      <c r="S40" s="3">
        <v>2109</v>
      </c>
      <c r="T40" s="4">
        <f t="shared" si="10"/>
        <v>0.19085262563523431</v>
      </c>
      <c r="U40" s="3">
        <v>2235</v>
      </c>
      <c r="V40" s="4">
        <f t="shared" si="11"/>
        <v>0.26199887069452288</v>
      </c>
      <c r="W40" s="3">
        <v>2217</v>
      </c>
      <c r="X40" s="4">
        <f t="shared" si="81"/>
        <v>0.2518351214003387</v>
      </c>
      <c r="Y40" s="25">
        <v>1995</v>
      </c>
      <c r="Z40" s="4">
        <f t="shared" si="82"/>
        <v>0.12648221343873511</v>
      </c>
      <c r="AA40" s="19">
        <v>1783</v>
      </c>
      <c r="AB40" s="4">
        <f t="shared" ref="AB40" si="91">AA40/$C40-1</f>
        <v>6.7758328627893771E-3</v>
      </c>
      <c r="AC40" s="44"/>
      <c r="AD40" s="19">
        <v>2047.99975585937</v>
      </c>
      <c r="AE40" s="4">
        <f t="shared" si="13"/>
        <v>0.15640867072804632</v>
      </c>
      <c r="AF40" s="23">
        <v>0.37222528457641602</v>
      </c>
      <c r="AG40" s="19">
        <v>2030.00024414062</v>
      </c>
      <c r="AH40" s="4">
        <f t="shared" si="14"/>
        <v>0.14624519714320727</v>
      </c>
      <c r="AI40" s="23">
        <v>0.41733121871948198</v>
      </c>
      <c r="AJ40" s="19">
        <v>2022.00012207031</v>
      </c>
      <c r="AK40" s="4">
        <f t="shared" si="14"/>
        <v>0.14172790630734622</v>
      </c>
      <c r="AL40" s="23">
        <v>0.41861081123352001</v>
      </c>
      <c r="AM40" s="19">
        <v>1992.00012207031</v>
      </c>
      <c r="AN40" s="4">
        <f t="shared" si="15"/>
        <v>0.12478832415037266</v>
      </c>
      <c r="AO40" s="23">
        <v>0.46870255470275801</v>
      </c>
      <c r="AP40" s="19">
        <v>1991</v>
      </c>
      <c r="AQ40" s="4">
        <f t="shared" si="16"/>
        <v>0.12422360248447206</v>
      </c>
      <c r="AR40" s="23">
        <v>0.61343145370483398</v>
      </c>
      <c r="AS40" s="19">
        <v>1978.00012207031</v>
      </c>
      <c r="AT40" s="4">
        <f t="shared" si="17"/>
        <v>0.11688318581045176</v>
      </c>
      <c r="AU40" s="23">
        <v>0.91167688369750899</v>
      </c>
      <c r="AV40" s="19">
        <v>1978.00012207031</v>
      </c>
      <c r="AW40" s="4">
        <f t="shared" si="18"/>
        <v>0.11688318581045176</v>
      </c>
      <c r="AX40" s="23">
        <v>1.53840899467468</v>
      </c>
      <c r="AY40" s="135"/>
      <c r="AZ40" s="19">
        <v>1989.00024414062</v>
      </c>
      <c r="BA40" s="4">
        <f t="shared" si="19"/>
        <v>0.12309443486201022</v>
      </c>
      <c r="BB40" s="19">
        <v>1999</v>
      </c>
      <c r="BC40" s="4">
        <f t="shared" si="19"/>
        <v>0.12874082439299839</v>
      </c>
      <c r="BD40" s="19">
        <v>1947.00036621093</v>
      </c>
      <c r="BE40" s="4">
        <f t="shared" ref="BE40" si="92">BD40/$C40-1</f>
        <v>9.9379088769582236E-2</v>
      </c>
    </row>
    <row r="41" spans="1:57" s="3" customFormat="1" ht="19" x14ac:dyDescent="0.2">
      <c r="A41" s="138"/>
      <c r="B41" s="31" t="s">
        <v>53</v>
      </c>
      <c r="C41" s="3">
        <v>1673</v>
      </c>
      <c r="D41" s="3">
        <v>2201</v>
      </c>
      <c r="E41" s="4">
        <f t="shared" si="3"/>
        <v>0.31560071727435735</v>
      </c>
      <c r="F41" s="3">
        <v>2076</v>
      </c>
      <c r="G41" s="4">
        <f t="shared" si="4"/>
        <v>0.24088463837417806</v>
      </c>
      <c r="H41" s="3">
        <v>2088</v>
      </c>
      <c r="I41" s="4">
        <f t="shared" si="5"/>
        <v>0.24805738194859539</v>
      </c>
      <c r="J41" s="3">
        <v>2062</v>
      </c>
      <c r="K41" s="4">
        <f t="shared" si="6"/>
        <v>0.23251643753735807</v>
      </c>
      <c r="L41" s="3">
        <v>1959</v>
      </c>
      <c r="M41" s="4">
        <f t="shared" si="7"/>
        <v>0.17095038852361033</v>
      </c>
      <c r="N41" s="3">
        <v>1988</v>
      </c>
      <c r="O41" s="4">
        <f t="shared" si="8"/>
        <v>0.18828451882845187</v>
      </c>
      <c r="P41" s="135"/>
      <c r="Q41" s="3">
        <v>2110</v>
      </c>
      <c r="R41" s="4">
        <f t="shared" si="9"/>
        <v>0.26120741183502694</v>
      </c>
      <c r="S41" s="3">
        <v>1907</v>
      </c>
      <c r="T41" s="4">
        <f t="shared" si="10"/>
        <v>0.13986849970113568</v>
      </c>
      <c r="U41" s="3">
        <v>2281</v>
      </c>
      <c r="V41" s="4">
        <f t="shared" si="11"/>
        <v>0.3634190077704722</v>
      </c>
      <c r="W41" s="3">
        <v>2093</v>
      </c>
      <c r="X41" s="4">
        <f t="shared" si="81"/>
        <v>0.2510460251046025</v>
      </c>
      <c r="Y41" s="25">
        <v>1826</v>
      </c>
      <c r="Z41" s="4">
        <f t="shared" si="82"/>
        <v>9.1452480573819495E-2</v>
      </c>
      <c r="AA41" s="19">
        <v>1721</v>
      </c>
      <c r="AB41" s="4">
        <f t="shared" ref="AB41" si="93">AA41/$C41-1</f>
        <v>2.869097429766887E-2</v>
      </c>
      <c r="AC41" s="44"/>
      <c r="AD41" s="19">
        <v>1887</v>
      </c>
      <c r="AE41" s="4">
        <f t="shared" si="13"/>
        <v>0.12791392707710703</v>
      </c>
      <c r="AF41" s="23">
        <v>0.37183260917663502</v>
      </c>
      <c r="AG41" s="19">
        <v>1896.99987792968</v>
      </c>
      <c r="AH41" s="4">
        <f t="shared" si="14"/>
        <v>0.13389114042419603</v>
      </c>
      <c r="AI41" s="23">
        <v>0.41812777519226002</v>
      </c>
      <c r="AJ41" s="19">
        <v>1869.99987792968</v>
      </c>
      <c r="AK41" s="4">
        <f t="shared" si="14"/>
        <v>0.11775246738175738</v>
      </c>
      <c r="AL41" s="23">
        <v>0.42125916481018</v>
      </c>
      <c r="AM41" s="19">
        <v>1869.99987792968</v>
      </c>
      <c r="AN41" s="4">
        <f t="shared" si="15"/>
        <v>0.11775246738175738</v>
      </c>
      <c r="AO41" s="23">
        <v>0.46915960311889598</v>
      </c>
      <c r="AP41" s="19">
        <v>1868</v>
      </c>
      <c r="AQ41" s="4">
        <f t="shared" si="16"/>
        <v>0.1165570830842797</v>
      </c>
      <c r="AR41" s="23">
        <v>0.61506438255310003</v>
      </c>
      <c r="AS41" s="19">
        <v>1868</v>
      </c>
      <c r="AT41" s="4">
        <f t="shared" si="17"/>
        <v>0.1165570830842797</v>
      </c>
      <c r="AU41" s="23">
        <v>0.91655921936035101</v>
      </c>
      <c r="AV41" s="19">
        <v>1856.99987792968</v>
      </c>
      <c r="AW41" s="4">
        <f t="shared" si="18"/>
        <v>0.10998199517613871</v>
      </c>
      <c r="AX41" s="23">
        <v>1.5346105098724301</v>
      </c>
      <c r="AY41" s="135"/>
      <c r="AZ41" s="19">
        <v>1830.99975585937</v>
      </c>
      <c r="BA41" s="4">
        <f t="shared" si="19"/>
        <v>9.4440977799982173E-2</v>
      </c>
      <c r="BB41" s="19">
        <v>1845.99987792968</v>
      </c>
      <c r="BC41" s="4">
        <f t="shared" si="19"/>
        <v>0.10340698023292294</v>
      </c>
      <c r="BD41" s="19">
        <v>1845.99987792968</v>
      </c>
      <c r="BE41" s="4">
        <f t="shared" ref="BE41" si="94">BD41/$C41-1</f>
        <v>0.10340698023292294</v>
      </c>
    </row>
    <row r="42" spans="1:57" s="3" customFormat="1" ht="19" x14ac:dyDescent="0.2">
      <c r="A42" s="138"/>
      <c r="B42" s="31" t="s">
        <v>54</v>
      </c>
      <c r="C42" s="3">
        <v>1795</v>
      </c>
      <c r="D42" s="3">
        <v>2454</v>
      </c>
      <c r="E42" s="4">
        <f t="shared" si="3"/>
        <v>0.36713091922005581</v>
      </c>
      <c r="F42" s="3">
        <v>2221</v>
      </c>
      <c r="G42" s="4">
        <f t="shared" si="4"/>
        <v>0.23732590529247921</v>
      </c>
      <c r="H42" s="3">
        <v>2183</v>
      </c>
      <c r="I42" s="4">
        <f t="shared" si="5"/>
        <v>0.21615598885793874</v>
      </c>
      <c r="J42" s="3">
        <v>2335</v>
      </c>
      <c r="K42" s="4">
        <f t="shared" si="6"/>
        <v>0.30083565459610018</v>
      </c>
      <c r="L42" s="3">
        <v>2154</v>
      </c>
      <c r="M42" s="4">
        <f t="shared" si="7"/>
        <v>0.19999999999999996</v>
      </c>
      <c r="N42" s="3">
        <v>2073</v>
      </c>
      <c r="O42" s="4">
        <f t="shared" si="8"/>
        <v>0.15487465181058502</v>
      </c>
      <c r="P42" s="135"/>
      <c r="Q42" s="3">
        <v>2170</v>
      </c>
      <c r="R42" s="4">
        <f t="shared" si="9"/>
        <v>0.20891364902506959</v>
      </c>
      <c r="S42" s="3">
        <v>2053</v>
      </c>
      <c r="T42" s="4">
        <f t="shared" si="10"/>
        <v>0.14373259052924792</v>
      </c>
      <c r="U42" s="3">
        <v>2364</v>
      </c>
      <c r="V42" s="4">
        <f t="shared" si="11"/>
        <v>0.31699164345403896</v>
      </c>
      <c r="W42" s="3">
        <v>2167</v>
      </c>
      <c r="X42" s="4">
        <f t="shared" si="81"/>
        <v>0.2072423398328691</v>
      </c>
      <c r="Y42" s="25">
        <v>1911</v>
      </c>
      <c r="Z42" s="4">
        <f t="shared" si="82"/>
        <v>6.462395543175492E-2</v>
      </c>
      <c r="AA42" s="19">
        <v>1795</v>
      </c>
      <c r="AB42" s="4">
        <f t="shared" ref="AB42" si="95">AA42/$C42-1</f>
        <v>0</v>
      </c>
      <c r="AC42" s="44"/>
      <c r="AD42" s="19">
        <v>2130</v>
      </c>
      <c r="AE42" s="4">
        <f t="shared" si="13"/>
        <v>0.18662952646239561</v>
      </c>
      <c r="AF42" s="23">
        <v>0.37103915214538502</v>
      </c>
      <c r="AG42" s="19">
        <v>1978.00036621093</v>
      </c>
      <c r="AH42" s="4">
        <f t="shared" si="14"/>
        <v>0.10195006474146528</v>
      </c>
      <c r="AI42" s="23">
        <v>0.41770768165588301</v>
      </c>
      <c r="AJ42" s="19">
        <v>1950.00036621093</v>
      </c>
      <c r="AK42" s="4">
        <f t="shared" si="14"/>
        <v>8.6351178947593255E-2</v>
      </c>
      <c r="AL42" s="23">
        <v>0.42063379287719699</v>
      </c>
      <c r="AM42" s="19">
        <v>1950.00036621093</v>
      </c>
      <c r="AN42" s="4">
        <f t="shared" si="15"/>
        <v>8.6351178947593255E-2</v>
      </c>
      <c r="AO42" s="23">
        <v>0.46890783309936501</v>
      </c>
      <c r="AP42" s="19">
        <v>1950.00036621093</v>
      </c>
      <c r="AQ42" s="4">
        <f t="shared" si="16"/>
        <v>8.6351178947593255E-2</v>
      </c>
      <c r="AR42" s="23">
        <v>0.61582398414611805</v>
      </c>
      <c r="AS42" s="19">
        <v>1950.00036621093</v>
      </c>
      <c r="AT42" s="4">
        <f t="shared" si="17"/>
        <v>8.6351178947593255E-2</v>
      </c>
      <c r="AU42" s="23">
        <v>0.91528797149658203</v>
      </c>
      <c r="AV42" s="19">
        <v>1938.99987792968</v>
      </c>
      <c r="AW42" s="4">
        <f t="shared" si="18"/>
        <v>8.0222773219877475E-2</v>
      </c>
      <c r="AX42" s="23">
        <v>1.5276916027069001</v>
      </c>
      <c r="AY42" s="135"/>
      <c r="AZ42" s="19">
        <v>1985</v>
      </c>
      <c r="BA42" s="4">
        <f t="shared" si="19"/>
        <v>0.10584958217270191</v>
      </c>
      <c r="BB42" s="19">
        <v>1965.00048828125</v>
      </c>
      <c r="BC42" s="4">
        <f t="shared" si="19"/>
        <v>9.470779291434539E-2</v>
      </c>
      <c r="BD42" s="19">
        <v>1964.00024414062</v>
      </c>
      <c r="BE42" s="4">
        <f t="shared" ref="BE42" si="96">BD42/$C42-1</f>
        <v>9.4150553838785456E-2</v>
      </c>
    </row>
    <row r="43" spans="1:57" s="69" customFormat="1" ht="19" x14ac:dyDescent="0.2">
      <c r="A43" s="138"/>
      <c r="B43" s="110" t="s">
        <v>55</v>
      </c>
      <c r="C43" s="69">
        <v>1669</v>
      </c>
      <c r="D43" s="69">
        <v>2347</v>
      </c>
      <c r="E43" s="70">
        <f t="shared" si="3"/>
        <v>0.40623127621330135</v>
      </c>
      <c r="F43" s="69">
        <v>2205</v>
      </c>
      <c r="G43" s="70">
        <f t="shared" si="4"/>
        <v>0.32115038945476337</v>
      </c>
      <c r="H43" s="69">
        <v>2007</v>
      </c>
      <c r="I43" s="70">
        <f t="shared" si="5"/>
        <v>0.20251647693229469</v>
      </c>
      <c r="J43" s="69">
        <v>2088</v>
      </c>
      <c r="K43" s="70">
        <f t="shared" si="6"/>
        <v>0.25104853205512279</v>
      </c>
      <c r="L43" s="69">
        <v>2028</v>
      </c>
      <c r="M43" s="70">
        <f t="shared" si="7"/>
        <v>0.21509886159376879</v>
      </c>
      <c r="N43" s="69">
        <v>1970</v>
      </c>
      <c r="O43" s="70">
        <f t="shared" si="8"/>
        <v>0.18034751348112632</v>
      </c>
      <c r="P43" s="135"/>
      <c r="Q43" s="69">
        <v>2061</v>
      </c>
      <c r="R43" s="70">
        <f t="shared" si="9"/>
        <v>0.23487118034751342</v>
      </c>
      <c r="S43" s="69">
        <v>2051</v>
      </c>
      <c r="T43" s="70">
        <f t="shared" si="10"/>
        <v>0.22887956860395442</v>
      </c>
      <c r="U43" s="69">
        <v>2150</v>
      </c>
      <c r="V43" s="70">
        <f t="shared" si="11"/>
        <v>0.28819652486518876</v>
      </c>
      <c r="W43" s="69">
        <v>2077</v>
      </c>
      <c r="X43" s="70">
        <f t="shared" si="81"/>
        <v>0.24445775913720791</v>
      </c>
      <c r="Y43" s="71">
        <v>1880</v>
      </c>
      <c r="Z43" s="70">
        <f t="shared" si="82"/>
        <v>0.12642300778909532</v>
      </c>
      <c r="AA43" s="72">
        <v>1775</v>
      </c>
      <c r="AB43" s="70">
        <f t="shared" ref="AB43" si="97">AA43/$C43-1</f>
        <v>6.3511084481725488E-2</v>
      </c>
      <c r="AC43" s="73"/>
      <c r="AD43" s="72">
        <v>1992</v>
      </c>
      <c r="AE43" s="70">
        <f t="shared" si="13"/>
        <v>0.1935290593169563</v>
      </c>
      <c r="AF43" s="74">
        <v>0.371719360351562</v>
      </c>
      <c r="AG43" s="72">
        <v>1918.00024414062</v>
      </c>
      <c r="AH43" s="70">
        <f t="shared" si="14"/>
        <v>0.14919127869420001</v>
      </c>
      <c r="AI43" s="74">
        <v>0.419161796569824</v>
      </c>
      <c r="AJ43" s="72">
        <v>1918.00024414062</v>
      </c>
      <c r="AK43" s="70">
        <f t="shared" si="14"/>
        <v>0.14919127869420001</v>
      </c>
      <c r="AL43" s="74">
        <v>0.42069268226623502</v>
      </c>
      <c r="AM43" s="72">
        <v>1904</v>
      </c>
      <c r="AN43" s="70">
        <f t="shared" si="15"/>
        <v>0.14080287597363683</v>
      </c>
      <c r="AO43" s="74">
        <v>0.46882939338683999</v>
      </c>
      <c r="AP43" s="72">
        <v>1900.99987792968</v>
      </c>
      <c r="AQ43" s="70">
        <f t="shared" si="16"/>
        <v>0.13900531931077298</v>
      </c>
      <c r="AR43" s="74">
        <v>0.61466217041015603</v>
      </c>
      <c r="AS43" s="72">
        <v>1895.99987792968</v>
      </c>
      <c r="AT43" s="70">
        <f t="shared" si="17"/>
        <v>0.13600951343899337</v>
      </c>
      <c r="AU43" s="74">
        <v>0.91283917427062899</v>
      </c>
      <c r="AV43" s="72">
        <v>1841.00012207031</v>
      </c>
      <c r="AW43" s="70">
        <f t="shared" si="18"/>
        <v>0.10305579512900542</v>
      </c>
      <c r="AX43" s="74">
        <v>1.53443002700805</v>
      </c>
      <c r="AY43" s="135"/>
      <c r="AZ43" s="72">
        <v>1904.00012207031</v>
      </c>
      <c r="BA43" s="70">
        <f t="shared" si="19"/>
        <v>0.14080294911342728</v>
      </c>
      <c r="BB43" s="72">
        <v>1869.99987792968</v>
      </c>
      <c r="BC43" s="70">
        <f t="shared" si="19"/>
        <v>0.12043132290573988</v>
      </c>
      <c r="BD43" s="72">
        <v>1901.00024414062</v>
      </c>
      <c r="BE43" s="70">
        <f t="shared" ref="BE43" si="98">BD43/$C43-1</f>
        <v>0.13900553873014987</v>
      </c>
    </row>
    <row r="44" spans="1:57" s="55" customFormat="1" ht="19" x14ac:dyDescent="0.2">
      <c r="A44" s="137" t="s">
        <v>56</v>
      </c>
      <c r="B44" s="108" t="s">
        <v>57</v>
      </c>
      <c r="C44" s="55">
        <v>2005</v>
      </c>
      <c r="D44" s="55">
        <v>2465</v>
      </c>
      <c r="E44" s="56">
        <f t="shared" si="3"/>
        <v>0.22942643391521189</v>
      </c>
      <c r="F44" s="55">
        <v>2620</v>
      </c>
      <c r="G44" s="56">
        <f t="shared" si="4"/>
        <v>0.30673316708229437</v>
      </c>
      <c r="H44" s="55">
        <v>2605</v>
      </c>
      <c r="I44" s="56">
        <f t="shared" si="5"/>
        <v>0.29925187032418954</v>
      </c>
      <c r="J44" s="55">
        <v>2382</v>
      </c>
      <c r="K44" s="56">
        <f t="shared" si="6"/>
        <v>0.18802992518703232</v>
      </c>
      <c r="L44" s="55">
        <v>2470</v>
      </c>
      <c r="M44" s="56">
        <f t="shared" si="7"/>
        <v>0.23192019950124698</v>
      </c>
      <c r="N44" s="55">
        <v>2452</v>
      </c>
      <c r="O44" s="56">
        <f t="shared" si="8"/>
        <v>0.22294264339152114</v>
      </c>
      <c r="P44" s="135"/>
      <c r="Q44" s="55">
        <v>2424</v>
      </c>
      <c r="R44" s="56">
        <f t="shared" si="9"/>
        <v>0.20897755610972579</v>
      </c>
      <c r="S44" s="55">
        <v>2314</v>
      </c>
      <c r="T44" s="56">
        <f t="shared" si="10"/>
        <v>0.15411471321695758</v>
      </c>
      <c r="U44" s="55">
        <v>2734</v>
      </c>
      <c r="V44" s="56">
        <f t="shared" si="11"/>
        <v>0.3635910224438903</v>
      </c>
      <c r="W44" s="55">
        <v>2575</v>
      </c>
      <c r="X44" s="56">
        <f t="shared" si="81"/>
        <v>0.28428927680798011</v>
      </c>
      <c r="Y44" s="57">
        <v>2313</v>
      </c>
      <c r="Z44" s="56">
        <f t="shared" si="82"/>
        <v>0.15361596009975065</v>
      </c>
      <c r="AA44" s="58">
        <v>2090</v>
      </c>
      <c r="AB44" s="56">
        <f t="shared" ref="AB44" si="99">AA44/$C44-1</f>
        <v>4.2394014962593429E-2</v>
      </c>
      <c r="AC44" s="59"/>
      <c r="AD44" s="58">
        <v>2406</v>
      </c>
      <c r="AE44" s="56">
        <f t="shared" si="13"/>
        <v>0.19999999999999996</v>
      </c>
      <c r="AF44" s="60">
        <v>0.495839834213256</v>
      </c>
      <c r="AG44" s="58">
        <v>2294.99975585937</v>
      </c>
      <c r="AH44" s="56">
        <f t="shared" si="14"/>
        <v>0.14463828222412478</v>
      </c>
      <c r="AI44" s="60">
        <v>0.557423114776611</v>
      </c>
      <c r="AJ44" s="58">
        <v>2294.99975585937</v>
      </c>
      <c r="AK44" s="56">
        <f t="shared" si="14"/>
        <v>0.14463828222412478</v>
      </c>
      <c r="AL44" s="60">
        <v>0.55836653709411599</v>
      </c>
      <c r="AM44" s="58">
        <v>2294.99975585937</v>
      </c>
      <c r="AN44" s="56">
        <f t="shared" si="15"/>
        <v>0.14463828222412478</v>
      </c>
      <c r="AO44" s="60">
        <v>0.62448811531066895</v>
      </c>
      <c r="AP44" s="58">
        <v>2292.99975585937</v>
      </c>
      <c r="AQ44" s="56">
        <f t="shared" si="16"/>
        <v>0.1436407759897107</v>
      </c>
      <c r="AR44" s="60">
        <v>0.81857895851135198</v>
      </c>
      <c r="AS44" s="58">
        <v>2292.99975585937</v>
      </c>
      <c r="AT44" s="56">
        <f t="shared" si="17"/>
        <v>0.1436407759897107</v>
      </c>
      <c r="AU44" s="60">
        <v>1.2233293056487999</v>
      </c>
      <c r="AV44" s="58">
        <v>2287.99975585937</v>
      </c>
      <c r="AW44" s="56">
        <f t="shared" si="18"/>
        <v>0.14114701040367583</v>
      </c>
      <c r="AX44" s="60">
        <v>2.0412297248840301</v>
      </c>
      <c r="AY44" s="135"/>
      <c r="AZ44" s="58">
        <v>2262</v>
      </c>
      <c r="BA44" s="56">
        <f t="shared" si="19"/>
        <v>0.12817955112219459</v>
      </c>
      <c r="BB44" s="58">
        <v>2314.00024414062</v>
      </c>
      <c r="BC44" s="56">
        <f t="shared" si="19"/>
        <v>0.15411483498285294</v>
      </c>
      <c r="BD44" s="58">
        <v>2299</v>
      </c>
      <c r="BE44" s="56">
        <f t="shared" ref="BE44" si="100">BD44/$C44-1</f>
        <v>0.14663341645885297</v>
      </c>
    </row>
    <row r="45" spans="1:57" s="55" customFormat="1" ht="19" x14ac:dyDescent="0.2">
      <c r="A45" s="137"/>
      <c r="B45" s="108" t="s">
        <v>58</v>
      </c>
      <c r="C45" s="55">
        <v>1937</v>
      </c>
      <c r="D45" s="55">
        <v>2656</v>
      </c>
      <c r="E45" s="56">
        <f t="shared" si="3"/>
        <v>0.37119256582343829</v>
      </c>
      <c r="F45" s="55">
        <v>2416</v>
      </c>
      <c r="G45" s="56">
        <f t="shared" si="4"/>
        <v>0.2472896231285493</v>
      </c>
      <c r="H45" s="55">
        <v>2423</v>
      </c>
      <c r="I45" s="56">
        <f t="shared" si="5"/>
        <v>0.25090345895715016</v>
      </c>
      <c r="J45" s="55">
        <v>2428</v>
      </c>
      <c r="K45" s="56">
        <f t="shared" si="6"/>
        <v>0.25348477026329386</v>
      </c>
      <c r="L45" s="55">
        <v>2294</v>
      </c>
      <c r="M45" s="56">
        <f t="shared" si="7"/>
        <v>0.18430562725864741</v>
      </c>
      <c r="N45" s="55">
        <v>2337</v>
      </c>
      <c r="O45" s="56">
        <f t="shared" si="8"/>
        <v>0.20650490449148173</v>
      </c>
      <c r="P45" s="135"/>
      <c r="Q45" s="55">
        <v>2275</v>
      </c>
      <c r="R45" s="56">
        <f t="shared" si="9"/>
        <v>0.17449664429530198</v>
      </c>
      <c r="S45" s="55">
        <v>2437</v>
      </c>
      <c r="T45" s="56">
        <f t="shared" si="10"/>
        <v>0.25813113061435211</v>
      </c>
      <c r="U45" s="55">
        <v>2715</v>
      </c>
      <c r="V45" s="56">
        <f t="shared" si="11"/>
        <v>0.40165203923593196</v>
      </c>
      <c r="W45" s="55">
        <v>2485</v>
      </c>
      <c r="X45" s="56">
        <f t="shared" si="81"/>
        <v>0.28291171915332991</v>
      </c>
      <c r="Y45" s="57">
        <v>2242</v>
      </c>
      <c r="Z45" s="56">
        <f t="shared" si="82"/>
        <v>0.15745998967475483</v>
      </c>
      <c r="AA45" s="58">
        <v>1998</v>
      </c>
      <c r="AB45" s="56">
        <f t="shared" ref="AB45" si="101">AA45/$C45-1</f>
        <v>3.1491997934951055E-2</v>
      </c>
      <c r="AC45" s="59"/>
      <c r="AD45" s="58">
        <v>2368</v>
      </c>
      <c r="AE45" s="56">
        <f t="shared" si="13"/>
        <v>0.2225090345895715</v>
      </c>
      <c r="AF45" s="60">
        <v>0.492771625518798</v>
      </c>
      <c r="AG45" s="58">
        <v>2226.00024414062</v>
      </c>
      <c r="AH45" s="56">
        <f t="shared" si="14"/>
        <v>0.14919991953568412</v>
      </c>
      <c r="AI45" s="60">
        <v>0.55807471275329501</v>
      </c>
      <c r="AJ45" s="58">
        <v>2222.99975585937</v>
      </c>
      <c r="AK45" s="56">
        <f t="shared" si="14"/>
        <v>0.14765088067081567</v>
      </c>
      <c r="AL45" s="60">
        <v>0.561331987380981</v>
      </c>
      <c r="AM45" s="58">
        <v>2176</v>
      </c>
      <c r="AN45" s="56">
        <f t="shared" si="15"/>
        <v>0.1233866804336603</v>
      </c>
      <c r="AO45" s="60">
        <v>0.62404990196228005</v>
      </c>
      <c r="AP45" s="58">
        <v>2176</v>
      </c>
      <c r="AQ45" s="56">
        <f t="shared" si="16"/>
        <v>0.1233866804336603</v>
      </c>
      <c r="AR45" s="60">
        <v>0.81787705421447698</v>
      </c>
      <c r="AS45" s="58">
        <v>2176</v>
      </c>
      <c r="AT45" s="56">
        <f t="shared" si="17"/>
        <v>0.1233866804336603</v>
      </c>
      <c r="AU45" s="60">
        <v>1.2161548137664699</v>
      </c>
      <c r="AV45" s="58">
        <v>2164.00024414062</v>
      </c>
      <c r="AW45" s="56">
        <f t="shared" si="18"/>
        <v>0.11719165933950437</v>
      </c>
      <c r="AX45" s="60">
        <v>2.0502839088439901</v>
      </c>
      <c r="AY45" s="135"/>
      <c r="AZ45" s="58">
        <v>2173.00024414062</v>
      </c>
      <c r="BA45" s="56">
        <f t="shared" si="19"/>
        <v>0.12183801969056263</v>
      </c>
      <c r="BB45" s="58">
        <v>2179</v>
      </c>
      <c r="BC45" s="56">
        <f t="shared" si="19"/>
        <v>0.12493546721734639</v>
      </c>
      <c r="BD45" s="58">
        <v>2166</v>
      </c>
      <c r="BE45" s="56">
        <f t="shared" ref="BE45" si="102">BD45/$C45-1</f>
        <v>0.11822405782137335</v>
      </c>
    </row>
    <row r="46" spans="1:57" s="55" customFormat="1" ht="19" x14ac:dyDescent="0.2">
      <c r="A46" s="137"/>
      <c r="B46" s="108" t="s">
        <v>59</v>
      </c>
      <c r="C46" s="55">
        <v>1846</v>
      </c>
      <c r="D46" s="55">
        <v>2523</v>
      </c>
      <c r="E46" s="56">
        <f t="shared" si="3"/>
        <v>0.3667388949079089</v>
      </c>
      <c r="F46" s="55">
        <v>2345</v>
      </c>
      <c r="G46" s="56">
        <f t="shared" si="4"/>
        <v>0.27031419284940417</v>
      </c>
      <c r="H46" s="55">
        <v>2429</v>
      </c>
      <c r="I46" s="56">
        <f t="shared" si="5"/>
        <v>0.31581798483206924</v>
      </c>
      <c r="J46" s="55">
        <v>2238</v>
      </c>
      <c r="K46" s="56">
        <f t="shared" si="6"/>
        <v>0.21235102925243776</v>
      </c>
      <c r="L46" s="55">
        <v>2217</v>
      </c>
      <c r="M46" s="56">
        <f t="shared" si="7"/>
        <v>0.20097508125677144</v>
      </c>
      <c r="N46" s="55">
        <v>2295</v>
      </c>
      <c r="O46" s="56">
        <f t="shared" si="8"/>
        <v>0.24322860238353194</v>
      </c>
      <c r="P46" s="135"/>
      <c r="Q46" s="55">
        <v>2206</v>
      </c>
      <c r="R46" s="56">
        <f t="shared" si="9"/>
        <v>0.19501625135427947</v>
      </c>
      <c r="S46" s="55">
        <v>2210</v>
      </c>
      <c r="T46" s="56">
        <f t="shared" si="10"/>
        <v>0.19718309859154926</v>
      </c>
      <c r="U46" s="55">
        <v>2431</v>
      </c>
      <c r="V46" s="56">
        <f t="shared" si="11"/>
        <v>0.31690140845070425</v>
      </c>
      <c r="W46" s="55">
        <v>2412</v>
      </c>
      <c r="X46" s="56">
        <f t="shared" si="81"/>
        <v>0.30660888407367271</v>
      </c>
      <c r="Y46" s="57">
        <v>2048</v>
      </c>
      <c r="Z46" s="56">
        <f t="shared" si="82"/>
        <v>0.10942578548212345</v>
      </c>
      <c r="AA46" s="58">
        <v>1935</v>
      </c>
      <c r="AB46" s="56">
        <f t="shared" ref="AB46" si="103">AA46/$C46-1</f>
        <v>4.8212351029252476E-2</v>
      </c>
      <c r="AC46" s="59"/>
      <c r="AD46" s="58">
        <v>2273.00024414062</v>
      </c>
      <c r="AE46" s="56">
        <f t="shared" si="13"/>
        <v>0.23131107483240521</v>
      </c>
      <c r="AF46" s="60">
        <v>0.49544072151183999</v>
      </c>
      <c r="AG46" s="58">
        <v>2148.99975585937</v>
      </c>
      <c r="AH46" s="56">
        <f t="shared" si="14"/>
        <v>0.16413854596932276</v>
      </c>
      <c r="AI46" s="60">
        <v>0.55696630477905196</v>
      </c>
      <c r="AJ46" s="58">
        <v>2131.00024414062</v>
      </c>
      <c r="AK46" s="56">
        <f t="shared" si="14"/>
        <v>0.15438799790932833</v>
      </c>
      <c r="AL46" s="60">
        <v>0.55995988845825195</v>
      </c>
      <c r="AM46" s="58">
        <v>2131.00024414062</v>
      </c>
      <c r="AN46" s="56">
        <f t="shared" si="15"/>
        <v>0.15438799790932833</v>
      </c>
      <c r="AO46" s="60">
        <v>0.625316381454467</v>
      </c>
      <c r="AP46" s="58">
        <v>2117</v>
      </c>
      <c r="AQ46" s="56">
        <f t="shared" si="16"/>
        <v>0.14680390032502699</v>
      </c>
      <c r="AR46" s="60">
        <v>0.81884384155273404</v>
      </c>
      <c r="AS46" s="58">
        <v>2098</v>
      </c>
      <c r="AT46" s="56">
        <f t="shared" si="17"/>
        <v>0.13651137594799567</v>
      </c>
      <c r="AU46" s="60">
        <v>1.2226922512054399</v>
      </c>
      <c r="AV46" s="58">
        <v>2095</v>
      </c>
      <c r="AW46" s="56">
        <f t="shared" si="18"/>
        <v>0.13488624052004328</v>
      </c>
      <c r="AX46" s="60">
        <v>2.0322411060333199</v>
      </c>
      <c r="AY46" s="135"/>
      <c r="AZ46" s="58">
        <v>2143.00024414062</v>
      </c>
      <c r="BA46" s="56">
        <f t="shared" si="19"/>
        <v>0.16088853962113769</v>
      </c>
      <c r="BB46" s="58">
        <v>2108</v>
      </c>
      <c r="BC46" s="56">
        <f t="shared" si="19"/>
        <v>0.14192849404117003</v>
      </c>
      <c r="BD46" s="58">
        <v>2108</v>
      </c>
      <c r="BE46" s="56">
        <f t="shared" ref="BE46" si="104">BD46/$C46-1</f>
        <v>0.14192849404117003</v>
      </c>
    </row>
    <row r="47" spans="1:57" s="55" customFormat="1" ht="19" x14ac:dyDescent="0.2">
      <c r="A47" s="137"/>
      <c r="B47" s="108" t="s">
        <v>60</v>
      </c>
      <c r="C47" s="55">
        <v>1979</v>
      </c>
      <c r="D47" s="55">
        <v>2912</v>
      </c>
      <c r="E47" s="56">
        <f t="shared" si="3"/>
        <v>0.47145022738756959</v>
      </c>
      <c r="F47" s="55">
        <v>2498</v>
      </c>
      <c r="G47" s="56">
        <f t="shared" si="4"/>
        <v>0.26225366346639722</v>
      </c>
      <c r="H47" s="55">
        <v>2508</v>
      </c>
      <c r="I47" s="56">
        <f t="shared" si="5"/>
        <v>0.26730672056594229</v>
      </c>
      <c r="J47" s="55">
        <v>2492</v>
      </c>
      <c r="K47" s="56">
        <f t="shared" si="6"/>
        <v>0.25922182920667014</v>
      </c>
      <c r="L47" s="55">
        <v>2378</v>
      </c>
      <c r="M47" s="56">
        <f t="shared" si="7"/>
        <v>0.20161697827185443</v>
      </c>
      <c r="N47" s="55">
        <v>2402</v>
      </c>
      <c r="O47" s="56">
        <f t="shared" si="8"/>
        <v>0.21374431531076299</v>
      </c>
      <c r="P47" s="135"/>
      <c r="Q47" s="55">
        <v>2541</v>
      </c>
      <c r="R47" s="56">
        <f t="shared" si="9"/>
        <v>0.2839818089944417</v>
      </c>
      <c r="S47" s="55">
        <v>2329</v>
      </c>
      <c r="T47" s="56">
        <f t="shared" si="10"/>
        <v>0.17685699848408287</v>
      </c>
      <c r="U47" s="55">
        <v>2712</v>
      </c>
      <c r="V47" s="56">
        <f t="shared" si="11"/>
        <v>0.37038908539666493</v>
      </c>
      <c r="W47" s="55">
        <v>2596</v>
      </c>
      <c r="X47" s="56">
        <f t="shared" si="81"/>
        <v>0.31177362304194034</v>
      </c>
      <c r="Y47" s="57">
        <v>2201</v>
      </c>
      <c r="Z47" s="56">
        <f t="shared" si="82"/>
        <v>0.11217786760990389</v>
      </c>
      <c r="AA47" s="58">
        <v>1995</v>
      </c>
      <c r="AB47" s="56">
        <f t="shared" ref="AB47" si="105">AA47/$C47-1</f>
        <v>8.0848913592723726E-3</v>
      </c>
      <c r="AC47" s="59"/>
      <c r="AD47" s="58">
        <v>2271.99975585937</v>
      </c>
      <c r="AE47" s="56">
        <f t="shared" si="13"/>
        <v>0.14805444965102077</v>
      </c>
      <c r="AF47" s="60">
        <v>0.49580001831054599</v>
      </c>
      <c r="AG47" s="58">
        <v>2242.99951171875</v>
      </c>
      <c r="AH47" s="56">
        <f t="shared" si="14"/>
        <v>0.13340046069669032</v>
      </c>
      <c r="AI47" s="60">
        <v>0.55736327171325595</v>
      </c>
      <c r="AJ47" s="58">
        <v>2239.99975585937</v>
      </c>
      <c r="AK47" s="56">
        <f t="shared" si="14"/>
        <v>0.13188466693247602</v>
      </c>
      <c r="AL47" s="60">
        <v>0.56070327758788996</v>
      </c>
      <c r="AM47" s="58">
        <v>2239.99975585937</v>
      </c>
      <c r="AN47" s="56">
        <f t="shared" si="15"/>
        <v>0.13188466693247602</v>
      </c>
      <c r="AO47" s="60">
        <v>0.62456655502319303</v>
      </c>
      <c r="AP47" s="58">
        <v>2234</v>
      </c>
      <c r="AQ47" s="56">
        <f t="shared" si="16"/>
        <v>0.1288529560384033</v>
      </c>
      <c r="AR47" s="60">
        <v>0.81825089454650801</v>
      </c>
      <c r="AS47" s="58">
        <v>2229</v>
      </c>
      <c r="AT47" s="56">
        <f t="shared" si="17"/>
        <v>0.12632642748863065</v>
      </c>
      <c r="AU47" s="60">
        <v>1.22317123413085</v>
      </c>
      <c r="AV47" s="58">
        <v>2219</v>
      </c>
      <c r="AW47" s="56">
        <f t="shared" si="18"/>
        <v>0.12127337038908537</v>
      </c>
      <c r="AX47" s="60">
        <v>2.0432426929473801</v>
      </c>
      <c r="AY47" s="135"/>
      <c r="AZ47" s="58">
        <v>2239.00024414062</v>
      </c>
      <c r="BA47" s="56">
        <f t="shared" si="19"/>
        <v>0.13137960795382519</v>
      </c>
      <c r="BB47" s="58">
        <v>2242</v>
      </c>
      <c r="BC47" s="56">
        <f t="shared" si="19"/>
        <v>0.13289540171803949</v>
      </c>
      <c r="BD47" s="58">
        <v>2206</v>
      </c>
      <c r="BE47" s="56">
        <f t="shared" ref="BE47" si="106">BD47/$C47-1</f>
        <v>0.11470439615967654</v>
      </c>
    </row>
    <row r="48" spans="1:57" s="55" customFormat="1" ht="19" x14ac:dyDescent="0.2">
      <c r="A48" s="137"/>
      <c r="B48" s="108" t="s">
        <v>61</v>
      </c>
      <c r="C48" s="55">
        <v>2000</v>
      </c>
      <c r="D48" s="55">
        <v>2538</v>
      </c>
      <c r="E48" s="56">
        <f t="shared" si="3"/>
        <v>0.26899999999999991</v>
      </c>
      <c r="F48" s="55">
        <v>2524</v>
      </c>
      <c r="G48" s="56">
        <f t="shared" si="4"/>
        <v>0.26200000000000001</v>
      </c>
      <c r="H48" s="55">
        <v>2536</v>
      </c>
      <c r="I48" s="56">
        <f t="shared" si="5"/>
        <v>0.26800000000000002</v>
      </c>
      <c r="J48" s="55">
        <v>2414</v>
      </c>
      <c r="K48" s="56">
        <f t="shared" si="6"/>
        <v>0.20700000000000007</v>
      </c>
      <c r="L48" s="55">
        <v>2428</v>
      </c>
      <c r="M48" s="56">
        <f t="shared" si="7"/>
        <v>0.21399999999999997</v>
      </c>
      <c r="N48" s="55">
        <v>2413</v>
      </c>
      <c r="O48" s="56">
        <f t="shared" si="8"/>
        <v>0.20649999999999991</v>
      </c>
      <c r="P48" s="135"/>
      <c r="Q48" s="55">
        <v>2472</v>
      </c>
      <c r="R48" s="56">
        <f t="shared" si="9"/>
        <v>0.23599999999999999</v>
      </c>
      <c r="S48" s="55">
        <v>2269</v>
      </c>
      <c r="T48" s="56">
        <f t="shared" si="10"/>
        <v>0.13450000000000006</v>
      </c>
      <c r="U48" s="55">
        <v>2651</v>
      </c>
      <c r="V48" s="56">
        <f t="shared" si="11"/>
        <v>0.3254999999999999</v>
      </c>
      <c r="W48" s="55">
        <v>2531</v>
      </c>
      <c r="X48" s="56">
        <f t="shared" si="81"/>
        <v>0.26550000000000007</v>
      </c>
      <c r="Y48" s="57">
        <v>2299</v>
      </c>
      <c r="Z48" s="56">
        <f t="shared" si="82"/>
        <v>0.14949999999999997</v>
      </c>
      <c r="AA48" s="58">
        <v>2001</v>
      </c>
      <c r="AB48" s="56">
        <f t="shared" ref="AB48" si="107">AA48/$C48-1</f>
        <v>4.9999999999994493E-4</v>
      </c>
      <c r="AC48" s="59"/>
      <c r="AD48" s="58">
        <v>2282.00024414062</v>
      </c>
      <c r="AE48" s="56">
        <f t="shared" si="13"/>
        <v>0.1410001220703101</v>
      </c>
      <c r="AF48" s="60">
        <v>0.49463987350463801</v>
      </c>
      <c r="AG48" s="58">
        <v>2234</v>
      </c>
      <c r="AH48" s="56">
        <f t="shared" si="14"/>
        <v>0.11699999999999999</v>
      </c>
      <c r="AI48" s="60">
        <v>0.55579352378845204</v>
      </c>
      <c r="AJ48" s="58">
        <v>2200</v>
      </c>
      <c r="AK48" s="56">
        <f t="shared" si="14"/>
        <v>0.10000000000000009</v>
      </c>
      <c r="AL48" s="60">
        <v>0.56078171730041504</v>
      </c>
      <c r="AM48" s="58">
        <v>2200</v>
      </c>
      <c r="AN48" s="56">
        <f t="shared" si="15"/>
        <v>0.10000000000000009</v>
      </c>
      <c r="AO48" s="60">
        <v>0.62381792068481401</v>
      </c>
      <c r="AP48" s="58">
        <v>2200</v>
      </c>
      <c r="AQ48" s="56">
        <f t="shared" si="16"/>
        <v>0.10000000000000009</v>
      </c>
      <c r="AR48" s="60">
        <v>0.81750917434692305</v>
      </c>
      <c r="AS48" s="58">
        <v>2200</v>
      </c>
      <c r="AT48" s="56">
        <f t="shared" si="17"/>
        <v>0.10000000000000009</v>
      </c>
      <c r="AU48" s="60">
        <v>1.21872186660766</v>
      </c>
      <c r="AV48" s="58">
        <v>2200</v>
      </c>
      <c r="AW48" s="56">
        <f t="shared" si="18"/>
        <v>0.10000000000000009</v>
      </c>
      <c r="AX48" s="60">
        <v>2.0490407943725502</v>
      </c>
      <c r="AY48" s="135"/>
      <c r="AZ48" s="58">
        <v>2215.00024414062</v>
      </c>
      <c r="BA48" s="56">
        <f t="shared" si="19"/>
        <v>0.10750012207031001</v>
      </c>
      <c r="BB48" s="58">
        <v>2175</v>
      </c>
      <c r="BC48" s="56">
        <f t="shared" si="19"/>
        <v>8.7499999999999911E-2</v>
      </c>
      <c r="BD48" s="58">
        <v>2225</v>
      </c>
      <c r="BE48" s="56">
        <f t="shared" ref="BE48" si="108">BD48/$C48-1</f>
        <v>0.11250000000000004</v>
      </c>
    </row>
    <row r="49" spans="1:57" s="55" customFormat="1" ht="19" x14ac:dyDescent="0.2">
      <c r="A49" s="137"/>
      <c r="B49" s="108" t="s">
        <v>62</v>
      </c>
      <c r="C49" s="55">
        <v>2006</v>
      </c>
      <c r="D49" s="55">
        <v>2683</v>
      </c>
      <c r="E49" s="56">
        <f t="shared" si="3"/>
        <v>0.33748753738783654</v>
      </c>
      <c r="F49" s="55">
        <v>2499</v>
      </c>
      <c r="G49" s="56">
        <f t="shared" si="4"/>
        <v>0.24576271186440679</v>
      </c>
      <c r="H49" s="55">
        <v>2543</v>
      </c>
      <c r="I49" s="56">
        <f t="shared" si="5"/>
        <v>0.26769690927218348</v>
      </c>
      <c r="J49" s="55">
        <v>2564</v>
      </c>
      <c r="K49" s="56">
        <f t="shared" si="6"/>
        <v>0.2781655034895314</v>
      </c>
      <c r="L49" s="55">
        <v>2361</v>
      </c>
      <c r="M49" s="56">
        <f t="shared" si="7"/>
        <v>0.17696909272183459</v>
      </c>
      <c r="N49" s="55">
        <v>2432</v>
      </c>
      <c r="O49" s="56">
        <f t="shared" si="8"/>
        <v>0.21236291126620133</v>
      </c>
      <c r="P49" s="135"/>
      <c r="Q49" s="55">
        <v>2514</v>
      </c>
      <c r="R49" s="56">
        <f t="shared" si="9"/>
        <v>0.25324027916251257</v>
      </c>
      <c r="S49" s="55">
        <v>2340</v>
      </c>
      <c r="T49" s="56">
        <f t="shared" si="10"/>
        <v>0.16650049850448645</v>
      </c>
      <c r="U49" s="55">
        <v>2852</v>
      </c>
      <c r="V49" s="56">
        <f t="shared" si="11"/>
        <v>0.42173479561316052</v>
      </c>
      <c r="W49" s="55">
        <v>2590</v>
      </c>
      <c r="X49" s="56">
        <f t="shared" si="81"/>
        <v>0.29112662013958124</v>
      </c>
      <c r="Y49" s="57">
        <v>2216</v>
      </c>
      <c r="Z49" s="56">
        <f t="shared" si="82"/>
        <v>0.1046859421734796</v>
      </c>
      <c r="AA49" s="58">
        <v>2043</v>
      </c>
      <c r="AB49" s="56">
        <f t="shared" ref="AB49" si="109">AA49/$C49-1</f>
        <v>1.8444666001994126E-2</v>
      </c>
      <c r="AC49" s="59"/>
      <c r="AD49" s="58">
        <v>2332.00024414062</v>
      </c>
      <c r="AE49" s="56">
        <f t="shared" si="13"/>
        <v>0.16251258431735782</v>
      </c>
      <c r="AF49" s="60">
        <v>0.49457526206970198</v>
      </c>
      <c r="AG49" s="58">
        <v>2259.00024414062</v>
      </c>
      <c r="AH49" s="56">
        <f t="shared" si="14"/>
        <v>0.12612175679991022</v>
      </c>
      <c r="AI49" s="60">
        <v>0.55650687217712402</v>
      </c>
      <c r="AJ49" s="58">
        <v>2259.00024414062</v>
      </c>
      <c r="AK49" s="56">
        <f t="shared" si="14"/>
        <v>0.12612175679991022</v>
      </c>
      <c r="AL49" s="60">
        <v>0.55903267860412598</v>
      </c>
      <c r="AM49" s="58">
        <v>2254</v>
      </c>
      <c r="AN49" s="56">
        <f t="shared" si="15"/>
        <v>0.12362911266201393</v>
      </c>
      <c r="AO49" s="60">
        <v>0.62257051467895497</v>
      </c>
      <c r="AP49" s="58">
        <v>2254</v>
      </c>
      <c r="AQ49" s="56">
        <f t="shared" si="16"/>
        <v>0.12362911266201393</v>
      </c>
      <c r="AR49" s="60">
        <v>0.81789660453796298</v>
      </c>
      <c r="AS49" s="58">
        <v>2231</v>
      </c>
      <c r="AT49" s="56">
        <f t="shared" si="17"/>
        <v>0.11216350947158515</v>
      </c>
      <c r="AU49" s="60">
        <v>1.21352291107177</v>
      </c>
      <c r="AV49" s="58">
        <v>2231</v>
      </c>
      <c r="AW49" s="56">
        <f t="shared" si="18"/>
        <v>0.11216350947158515</v>
      </c>
      <c r="AX49" s="60">
        <v>2.0498859882354701</v>
      </c>
      <c r="AY49" s="135"/>
      <c r="AZ49" s="58">
        <v>2270.00024414062</v>
      </c>
      <c r="BA49" s="56">
        <f t="shared" si="19"/>
        <v>0.13160530615185451</v>
      </c>
      <c r="BB49" s="58">
        <v>2253</v>
      </c>
      <c r="BC49" s="56">
        <f t="shared" si="19"/>
        <v>0.1231306081754735</v>
      </c>
      <c r="BD49" s="58">
        <v>2256</v>
      </c>
      <c r="BE49" s="56">
        <f t="shared" ref="BE49" si="110">BD49/$C49-1</f>
        <v>0.12462612163509479</v>
      </c>
    </row>
    <row r="50" spans="1:57" s="55" customFormat="1" ht="19" x14ac:dyDescent="0.2">
      <c r="A50" s="137"/>
      <c r="B50" s="108" t="s">
        <v>63</v>
      </c>
      <c r="C50" s="55">
        <v>1889</v>
      </c>
      <c r="D50" s="55">
        <v>2478</v>
      </c>
      <c r="E50" s="56">
        <f t="shared" si="3"/>
        <v>0.3118051879301218</v>
      </c>
      <c r="F50" s="55">
        <v>2263</v>
      </c>
      <c r="G50" s="56">
        <f t="shared" si="4"/>
        <v>0.19798835362625722</v>
      </c>
      <c r="H50" s="55">
        <v>2384</v>
      </c>
      <c r="I50" s="56">
        <f t="shared" si="5"/>
        <v>0.26204340921122293</v>
      </c>
      <c r="J50" s="55">
        <v>2281</v>
      </c>
      <c r="K50" s="56">
        <f t="shared" si="6"/>
        <v>0.20751720487030179</v>
      </c>
      <c r="L50" s="55">
        <v>2193</v>
      </c>
      <c r="M50" s="56">
        <f t="shared" si="7"/>
        <v>0.16093170989941763</v>
      </c>
      <c r="N50" s="55">
        <v>2222</v>
      </c>
      <c r="O50" s="56">
        <f t="shared" si="8"/>
        <v>0.17628374801482272</v>
      </c>
      <c r="P50" s="135"/>
      <c r="Q50" s="55">
        <v>2265</v>
      </c>
      <c r="R50" s="56">
        <f t="shared" si="9"/>
        <v>0.19904711487559545</v>
      </c>
      <c r="S50" s="55">
        <v>2312</v>
      </c>
      <c r="T50" s="56">
        <f t="shared" si="10"/>
        <v>0.22392800423504511</v>
      </c>
      <c r="U50" s="55">
        <v>2502</v>
      </c>
      <c r="V50" s="56">
        <f t="shared" si="11"/>
        <v>0.32451032292218107</v>
      </c>
      <c r="W50" s="55">
        <v>2443</v>
      </c>
      <c r="X50" s="56">
        <f t="shared" si="81"/>
        <v>0.293276866066702</v>
      </c>
      <c r="Y50" s="57">
        <v>2246</v>
      </c>
      <c r="Z50" s="56">
        <f t="shared" si="82"/>
        <v>0.18898888300688199</v>
      </c>
      <c r="AA50" s="58">
        <v>1951</v>
      </c>
      <c r="AB50" s="56">
        <f t="shared" ref="AB50" si="111">AA50/$C50-1</f>
        <v>3.2821598729486423E-2</v>
      </c>
      <c r="AC50" s="59"/>
      <c r="AD50" s="58">
        <v>2179.99975585937</v>
      </c>
      <c r="AE50" s="56">
        <f t="shared" si="13"/>
        <v>0.15404963253539972</v>
      </c>
      <c r="AF50" s="60">
        <v>0.49478936195373502</v>
      </c>
      <c r="AG50" s="58">
        <v>2172.99975585937</v>
      </c>
      <c r="AH50" s="56">
        <f t="shared" si="14"/>
        <v>0.15034396816271567</v>
      </c>
      <c r="AI50" s="60">
        <v>0.55616688728332497</v>
      </c>
      <c r="AJ50" s="58">
        <v>2148.00048828125</v>
      </c>
      <c r="AK50" s="56">
        <f t="shared" si="14"/>
        <v>0.13710984027593964</v>
      </c>
      <c r="AL50" s="60">
        <v>0.55923199653625399</v>
      </c>
      <c r="AM50" s="58">
        <v>2140.00024414062</v>
      </c>
      <c r="AN50" s="56">
        <f t="shared" si="15"/>
        <v>0.13287466603526732</v>
      </c>
      <c r="AO50" s="60">
        <v>0.62591338157653797</v>
      </c>
      <c r="AP50" s="58">
        <v>2127.00024414062</v>
      </c>
      <c r="AQ50" s="56">
        <f t="shared" si="16"/>
        <v>0.12599271791456856</v>
      </c>
      <c r="AR50" s="60">
        <v>0.81936478614807096</v>
      </c>
      <c r="AS50" s="58">
        <v>2125.00024414062</v>
      </c>
      <c r="AT50" s="56">
        <f t="shared" si="17"/>
        <v>0.12493395666523033</v>
      </c>
      <c r="AU50" s="60">
        <v>1.2197401523589999</v>
      </c>
      <c r="AV50" s="58">
        <v>2109</v>
      </c>
      <c r="AW50" s="56">
        <f t="shared" si="18"/>
        <v>0.11646373742721017</v>
      </c>
      <c r="AX50" s="60">
        <v>2.0352931022643999</v>
      </c>
      <c r="AY50" s="135"/>
      <c r="AZ50" s="58">
        <v>2124.99975585937</v>
      </c>
      <c r="BA50" s="56">
        <f t="shared" si="19"/>
        <v>0.12493369817859712</v>
      </c>
      <c r="BB50" s="58">
        <v>2102.00024414062</v>
      </c>
      <c r="BC50" s="56">
        <f t="shared" si="19"/>
        <v>0.11275820229784017</v>
      </c>
      <c r="BD50" s="58">
        <v>2095</v>
      </c>
      <c r="BE50" s="56">
        <f t="shared" ref="BE50" si="112">BD50/$C50-1</f>
        <v>0.10905240868184229</v>
      </c>
    </row>
    <row r="51" spans="1:57" s="55" customFormat="1" ht="19" x14ac:dyDescent="0.2">
      <c r="A51" s="137"/>
      <c r="B51" s="108" t="s">
        <v>64</v>
      </c>
      <c r="C51" s="55">
        <v>1937</v>
      </c>
      <c r="D51" s="55">
        <v>2599</v>
      </c>
      <c r="E51" s="56">
        <f t="shared" si="3"/>
        <v>0.34176561693340224</v>
      </c>
      <c r="F51" s="55">
        <v>2356</v>
      </c>
      <c r="G51" s="56">
        <f t="shared" si="4"/>
        <v>0.21631388745482716</v>
      </c>
      <c r="H51" s="55">
        <v>2377</v>
      </c>
      <c r="I51" s="56">
        <f t="shared" si="5"/>
        <v>0.22715539494062975</v>
      </c>
      <c r="J51" s="55">
        <v>2439</v>
      </c>
      <c r="K51" s="56">
        <f t="shared" si="6"/>
        <v>0.2591636551368095</v>
      </c>
      <c r="L51" s="55">
        <v>2316</v>
      </c>
      <c r="M51" s="56">
        <f t="shared" si="7"/>
        <v>0.19566339700567892</v>
      </c>
      <c r="N51" s="55">
        <v>2291</v>
      </c>
      <c r="O51" s="56">
        <f t="shared" si="8"/>
        <v>0.18275684047496132</v>
      </c>
      <c r="P51" s="135"/>
      <c r="Q51" s="55">
        <v>2410</v>
      </c>
      <c r="R51" s="56">
        <f t="shared" si="9"/>
        <v>0.24419204956117713</v>
      </c>
      <c r="S51" s="55">
        <v>2254</v>
      </c>
      <c r="T51" s="56">
        <f t="shared" si="10"/>
        <v>0.16365513680949917</v>
      </c>
      <c r="U51" s="55">
        <v>2525</v>
      </c>
      <c r="V51" s="56">
        <f t="shared" si="11"/>
        <v>0.30356220960247815</v>
      </c>
      <c r="W51" s="55">
        <v>2475</v>
      </c>
      <c r="X51" s="56">
        <f t="shared" si="81"/>
        <v>0.27774909654104274</v>
      </c>
      <c r="Y51" s="57">
        <v>2182</v>
      </c>
      <c r="Z51" s="56">
        <f t="shared" si="82"/>
        <v>0.12648425400103247</v>
      </c>
      <c r="AA51" s="58">
        <v>2002</v>
      </c>
      <c r="AB51" s="56">
        <f t="shared" ref="AB51" si="113">AA51/$C51-1</f>
        <v>3.3557046979865834E-2</v>
      </c>
      <c r="AC51" s="59"/>
      <c r="AD51" s="58">
        <v>2227.00024414062</v>
      </c>
      <c r="AE51" s="56">
        <f t="shared" si="13"/>
        <v>0.14971618179691282</v>
      </c>
      <c r="AF51" s="60">
        <v>0.49638414382934498</v>
      </c>
      <c r="AG51" s="58">
        <v>2231</v>
      </c>
      <c r="AH51" s="56">
        <f t="shared" si="14"/>
        <v>0.15178110480123896</v>
      </c>
      <c r="AI51" s="60">
        <v>0.55880594253539995</v>
      </c>
      <c r="AJ51" s="58">
        <v>2211.00048828125</v>
      </c>
      <c r="AK51" s="56">
        <f t="shared" si="14"/>
        <v>0.14145611165784722</v>
      </c>
      <c r="AL51" s="60">
        <v>0.56123661994934004</v>
      </c>
      <c r="AM51" s="58">
        <v>2206.00024414062</v>
      </c>
      <c r="AN51" s="56">
        <f t="shared" si="15"/>
        <v>0.13887467431111</v>
      </c>
      <c r="AO51" s="60">
        <v>0.62610912322998002</v>
      </c>
      <c r="AP51" s="58">
        <v>2190.99975585937</v>
      </c>
      <c r="AQ51" s="56">
        <f t="shared" si="16"/>
        <v>0.13113048831149721</v>
      </c>
      <c r="AR51" s="60">
        <v>0.81944942474365201</v>
      </c>
      <c r="AS51" s="58">
        <v>2190.99975585937</v>
      </c>
      <c r="AT51" s="56">
        <f t="shared" si="17"/>
        <v>0.13113048831149721</v>
      </c>
      <c r="AU51" s="60">
        <v>1.2208220958709699</v>
      </c>
      <c r="AV51" s="58">
        <v>2190.99975585937</v>
      </c>
      <c r="AW51" s="56">
        <f t="shared" si="18"/>
        <v>0.13113048831149721</v>
      </c>
      <c r="AX51" s="60">
        <v>2.0355453491210902</v>
      </c>
      <c r="AY51" s="135"/>
      <c r="AZ51" s="58">
        <v>2212.00024414062</v>
      </c>
      <c r="BA51" s="56">
        <f t="shared" si="19"/>
        <v>0.14197224787848217</v>
      </c>
      <c r="BB51" s="58">
        <v>2183.00024414062</v>
      </c>
      <c r="BC51" s="56">
        <f t="shared" si="19"/>
        <v>0.1270006423028498</v>
      </c>
      <c r="BD51" s="58">
        <v>2195</v>
      </c>
      <c r="BE51" s="56">
        <f t="shared" ref="BE51" si="114">BD51/$C51-1</f>
        <v>0.13319566339700573</v>
      </c>
    </row>
    <row r="52" spans="1:57" s="55" customFormat="1" ht="19" x14ac:dyDescent="0.2">
      <c r="A52" s="137"/>
      <c r="B52" s="108" t="s">
        <v>65</v>
      </c>
      <c r="C52" s="55">
        <v>1961</v>
      </c>
      <c r="D52" s="55">
        <v>2652</v>
      </c>
      <c r="E52" s="56">
        <f t="shared" si="3"/>
        <v>0.35237123916369195</v>
      </c>
      <c r="F52" s="55">
        <v>2382</v>
      </c>
      <c r="G52" s="56">
        <f t="shared" si="4"/>
        <v>0.21468638449770516</v>
      </c>
      <c r="H52" s="55">
        <v>2399</v>
      </c>
      <c r="I52" s="56">
        <f t="shared" si="5"/>
        <v>0.22335543090260068</v>
      </c>
      <c r="J52" s="55">
        <v>2528</v>
      </c>
      <c r="K52" s="56">
        <f t="shared" si="6"/>
        <v>0.28913819479857206</v>
      </c>
      <c r="L52" s="55">
        <v>2348</v>
      </c>
      <c r="M52" s="56">
        <f t="shared" si="7"/>
        <v>0.19734829168791435</v>
      </c>
      <c r="N52" s="55">
        <v>2297</v>
      </c>
      <c r="O52" s="56">
        <f t="shared" si="8"/>
        <v>0.17134115247322801</v>
      </c>
      <c r="P52" s="135"/>
      <c r="Q52" s="55">
        <v>2370</v>
      </c>
      <c r="R52" s="56">
        <f t="shared" si="9"/>
        <v>0.20856705762366134</v>
      </c>
      <c r="S52" s="55">
        <v>2219</v>
      </c>
      <c r="T52" s="56">
        <f t="shared" si="10"/>
        <v>0.13156552779194297</v>
      </c>
      <c r="U52" s="55">
        <v>2497</v>
      </c>
      <c r="V52" s="56">
        <f t="shared" si="11"/>
        <v>0.27332993370729231</v>
      </c>
      <c r="W52" s="55">
        <v>2447</v>
      </c>
      <c r="X52" s="56">
        <f t="shared" si="81"/>
        <v>0.24783273839877618</v>
      </c>
      <c r="Y52" s="57">
        <v>2155</v>
      </c>
      <c r="Z52" s="56">
        <f t="shared" si="82"/>
        <v>9.8929117797042387E-2</v>
      </c>
      <c r="AA52" s="58">
        <v>2035</v>
      </c>
      <c r="AB52" s="56">
        <f t="shared" ref="AB52" si="115">AA52/$C52-1</f>
        <v>3.7735849056603765E-2</v>
      </c>
      <c r="AC52" s="59"/>
      <c r="AD52" s="58">
        <v>2388</v>
      </c>
      <c r="AE52" s="56">
        <f t="shared" si="13"/>
        <v>0.21774604793472707</v>
      </c>
      <c r="AF52" s="60">
        <v>0.49571180343627902</v>
      </c>
      <c r="AG52" s="58">
        <v>2250</v>
      </c>
      <c r="AH52" s="56">
        <f t="shared" si="14"/>
        <v>0.14737378888322294</v>
      </c>
      <c r="AI52" s="60">
        <v>0.55691289901733398</v>
      </c>
      <c r="AJ52" s="58">
        <v>2250</v>
      </c>
      <c r="AK52" s="56">
        <f t="shared" si="14"/>
        <v>0.14737378888322294</v>
      </c>
      <c r="AL52" s="60">
        <v>0.56177639961242598</v>
      </c>
      <c r="AM52" s="58">
        <v>2250</v>
      </c>
      <c r="AN52" s="56">
        <f t="shared" si="15"/>
        <v>0.14737378888322294</v>
      </c>
      <c r="AO52" s="60">
        <v>0.62334203720092696</v>
      </c>
      <c r="AP52" s="58">
        <v>2233.99951171875</v>
      </c>
      <c r="AQ52" s="56">
        <f t="shared" si="16"/>
        <v>0.13921443738844985</v>
      </c>
      <c r="AR52" s="60">
        <v>0.81857681274413996</v>
      </c>
      <c r="AS52" s="58">
        <v>2200</v>
      </c>
      <c r="AT52" s="56">
        <f t="shared" si="17"/>
        <v>0.12187659357470682</v>
      </c>
      <c r="AU52" s="60">
        <v>1.2215659618377599</v>
      </c>
      <c r="AV52" s="58">
        <v>2200</v>
      </c>
      <c r="AW52" s="56">
        <f t="shared" si="18"/>
        <v>0.12187659357470682</v>
      </c>
      <c r="AX52" s="60">
        <v>2.0410687923431299</v>
      </c>
      <c r="AY52" s="135"/>
      <c r="AZ52" s="58">
        <v>2205.99975585937</v>
      </c>
      <c r="BA52" s="56">
        <f t="shared" si="19"/>
        <v>0.12493613251370217</v>
      </c>
      <c r="BB52" s="58">
        <v>2233.99951171875</v>
      </c>
      <c r="BC52" s="56">
        <f t="shared" si="19"/>
        <v>0.13921443738844985</v>
      </c>
      <c r="BD52" s="58">
        <v>2216.99975585937</v>
      </c>
      <c r="BE52" s="56">
        <f t="shared" ref="BE52" si="116">BD52/$C52-1</f>
        <v>0.13054551548157578</v>
      </c>
    </row>
    <row r="53" spans="1:57" s="63" customFormat="1" ht="19" x14ac:dyDescent="0.2">
      <c r="A53" s="137"/>
      <c r="B53" s="109" t="s">
        <v>66</v>
      </c>
      <c r="C53" s="63">
        <v>1923</v>
      </c>
      <c r="D53" s="63">
        <v>2487</v>
      </c>
      <c r="E53" s="64">
        <f t="shared" si="3"/>
        <v>0.2932917316692667</v>
      </c>
      <c r="F53" s="63">
        <v>2421</v>
      </c>
      <c r="G53" s="64">
        <f t="shared" si="4"/>
        <v>0.2589703588143526</v>
      </c>
      <c r="H53" s="63">
        <v>2488</v>
      </c>
      <c r="I53" s="64">
        <f t="shared" si="5"/>
        <v>0.29381175247009872</v>
      </c>
      <c r="J53" s="63">
        <v>2318</v>
      </c>
      <c r="K53" s="64">
        <f t="shared" si="6"/>
        <v>0.20540821632865325</v>
      </c>
      <c r="L53" s="63">
        <v>2365</v>
      </c>
      <c r="M53" s="64">
        <f t="shared" si="7"/>
        <v>0.22984919396775871</v>
      </c>
      <c r="N53" s="63">
        <v>2324</v>
      </c>
      <c r="O53" s="64">
        <f t="shared" si="8"/>
        <v>0.20852834113364538</v>
      </c>
      <c r="P53" s="135"/>
      <c r="Q53" s="63">
        <v>2424</v>
      </c>
      <c r="R53" s="64">
        <f t="shared" si="9"/>
        <v>0.26053042121684866</v>
      </c>
      <c r="S53" s="63">
        <v>2246</v>
      </c>
      <c r="T53" s="64">
        <f t="shared" si="10"/>
        <v>0.1679667186687468</v>
      </c>
      <c r="U53" s="63">
        <v>2594</v>
      </c>
      <c r="V53" s="64">
        <f t="shared" si="11"/>
        <v>0.34893395735829436</v>
      </c>
      <c r="W53" s="63">
        <v>2460</v>
      </c>
      <c r="X53" s="64">
        <f t="shared" si="81"/>
        <v>0.27925117004680189</v>
      </c>
      <c r="Y53" s="65">
        <v>2147</v>
      </c>
      <c r="Z53" s="64">
        <f t="shared" si="82"/>
        <v>0.11648465938637553</v>
      </c>
      <c r="AA53" s="66">
        <v>1982</v>
      </c>
      <c r="AB53" s="64">
        <f t="shared" ref="AB53" si="117">AA53/$C53-1</f>
        <v>3.0681227249089948E-2</v>
      </c>
      <c r="AC53" s="67"/>
      <c r="AD53" s="66">
        <v>2349.99975585937</v>
      </c>
      <c r="AE53" s="64">
        <f t="shared" si="13"/>
        <v>0.22204875499707222</v>
      </c>
      <c r="AF53" s="68">
        <v>0.49500942230224598</v>
      </c>
      <c r="AG53" s="66">
        <v>2203.99975585937</v>
      </c>
      <c r="AH53" s="64">
        <f t="shared" si="14"/>
        <v>0.14612571807559549</v>
      </c>
      <c r="AI53" s="68">
        <v>0.55662322044372503</v>
      </c>
      <c r="AJ53" s="66">
        <v>2203.99975585937</v>
      </c>
      <c r="AK53" s="64">
        <f t="shared" si="14"/>
        <v>0.14612571807559549</v>
      </c>
      <c r="AL53" s="68">
        <v>0.56104564666748002</v>
      </c>
      <c r="AM53" s="66">
        <v>2203.99975585937</v>
      </c>
      <c r="AN53" s="64">
        <f t="shared" si="15"/>
        <v>0.14612571807559549</v>
      </c>
      <c r="AO53" s="68">
        <v>0.62572550773620605</v>
      </c>
      <c r="AP53" s="66">
        <v>2203.99975585937</v>
      </c>
      <c r="AQ53" s="64">
        <f t="shared" si="16"/>
        <v>0.14612571807559549</v>
      </c>
      <c r="AR53" s="68">
        <v>0.81995701789855902</v>
      </c>
      <c r="AS53" s="66">
        <v>2203.99975585937</v>
      </c>
      <c r="AT53" s="64">
        <f t="shared" si="17"/>
        <v>0.14612571807559549</v>
      </c>
      <c r="AU53" s="68">
        <v>1.21630859375</v>
      </c>
      <c r="AV53" s="66">
        <v>2203.99975585937</v>
      </c>
      <c r="AW53" s="64">
        <f t="shared" si="18"/>
        <v>0.14612571807559549</v>
      </c>
      <c r="AX53" s="68">
        <v>2.0350151062011701</v>
      </c>
      <c r="AY53" s="135"/>
      <c r="AZ53" s="66">
        <v>2231</v>
      </c>
      <c r="BA53" s="64">
        <f t="shared" si="19"/>
        <v>0.16016640665626625</v>
      </c>
      <c r="BB53" s="66">
        <v>2185.99975585937</v>
      </c>
      <c r="BC53" s="64">
        <f t="shared" si="19"/>
        <v>0.13676534366061888</v>
      </c>
      <c r="BD53" s="66">
        <v>2227.99975585937</v>
      </c>
      <c r="BE53" s="64">
        <f t="shared" ref="BE53" si="118">BD53/$C53-1</f>
        <v>0.15860621729556423</v>
      </c>
    </row>
    <row r="54" spans="1:57" s="3" customFormat="1" ht="19" x14ac:dyDescent="0.2">
      <c r="A54" s="138" t="s">
        <v>67</v>
      </c>
      <c r="B54" s="31" t="s">
        <v>68</v>
      </c>
      <c r="C54" s="3">
        <v>2760</v>
      </c>
      <c r="D54" s="3">
        <v>3750</v>
      </c>
      <c r="E54" s="4">
        <f t="shared" si="3"/>
        <v>0.35869565217391308</v>
      </c>
      <c r="F54" s="3">
        <v>3435</v>
      </c>
      <c r="G54" s="4">
        <f t="shared" si="4"/>
        <v>0.24456521739130443</v>
      </c>
      <c r="H54" s="3">
        <v>3535</v>
      </c>
      <c r="I54" s="4">
        <f t="shared" si="5"/>
        <v>0.28079710144927539</v>
      </c>
      <c r="J54" s="3">
        <v>3167</v>
      </c>
      <c r="K54" s="4">
        <f t="shared" si="6"/>
        <v>0.14746376811594208</v>
      </c>
      <c r="L54" s="3">
        <v>3391</v>
      </c>
      <c r="M54" s="4">
        <f t="shared" si="7"/>
        <v>0.22862318840579721</v>
      </c>
      <c r="N54" s="3">
        <v>3386</v>
      </c>
      <c r="O54" s="4">
        <f t="shared" si="8"/>
        <v>0.22681159420289854</v>
      </c>
      <c r="P54" s="135"/>
      <c r="Q54" s="3">
        <v>3083</v>
      </c>
      <c r="R54" s="4">
        <f t="shared" si="9"/>
        <v>0.11702898550724639</v>
      </c>
      <c r="S54" s="3">
        <v>3082</v>
      </c>
      <c r="T54" s="4">
        <f t="shared" si="10"/>
        <v>0.1166666666666667</v>
      </c>
      <c r="U54" s="3">
        <v>3492</v>
      </c>
      <c r="V54" s="4">
        <f t="shared" si="11"/>
        <v>0.26521739130434785</v>
      </c>
      <c r="W54" s="3">
        <v>3378</v>
      </c>
      <c r="X54" s="4">
        <f t="shared" si="81"/>
        <v>0.2239130434782608</v>
      </c>
      <c r="Y54" s="25">
        <v>3214</v>
      </c>
      <c r="Z54" s="4">
        <f t="shared" si="82"/>
        <v>0.16449275362318838</v>
      </c>
      <c r="AA54" s="19">
        <v>2760</v>
      </c>
      <c r="AB54" s="4">
        <f t="shared" ref="AB54" si="119">AA54/$C54-1</f>
        <v>0</v>
      </c>
      <c r="AC54" s="44"/>
      <c r="AD54" s="19">
        <v>3137</v>
      </c>
      <c r="AE54" s="4">
        <f t="shared" si="13"/>
        <v>0.13659420289855073</v>
      </c>
      <c r="AF54" s="23">
        <v>0.61924743652343694</v>
      </c>
      <c r="AG54" s="19">
        <v>3075</v>
      </c>
      <c r="AH54" s="4">
        <f t="shared" si="14"/>
        <v>0.11413043478260865</v>
      </c>
      <c r="AI54" s="23">
        <v>0.69344091415405196</v>
      </c>
      <c r="AJ54" s="19">
        <v>3070.00024414062</v>
      </c>
      <c r="AK54" s="4">
        <f t="shared" si="14"/>
        <v>0.11231892903645657</v>
      </c>
      <c r="AL54" s="23">
        <v>0.73556017875671298</v>
      </c>
      <c r="AM54" s="19">
        <v>2987.99951171875</v>
      </c>
      <c r="AN54" s="4">
        <f t="shared" si="15"/>
        <v>8.2608518738677583E-2</v>
      </c>
      <c r="AO54" s="23">
        <v>0.92307472229003895</v>
      </c>
      <c r="AP54" s="19">
        <v>2987.99951171875</v>
      </c>
      <c r="AQ54" s="4">
        <f t="shared" si="16"/>
        <v>8.2608518738677583E-2</v>
      </c>
      <c r="AR54" s="23">
        <v>1.31902575492858</v>
      </c>
      <c r="AS54" s="19">
        <v>2987.99951171875</v>
      </c>
      <c r="AT54" s="4">
        <f t="shared" si="17"/>
        <v>8.2608518738677583E-2</v>
      </c>
      <c r="AU54" s="23">
        <v>2.1485507488250701</v>
      </c>
      <c r="AV54" s="19">
        <v>2983.00024414062</v>
      </c>
      <c r="AW54" s="4">
        <f t="shared" si="18"/>
        <v>8.0797189906021805E-2</v>
      </c>
      <c r="AX54" s="23">
        <v>3.7644462585449201</v>
      </c>
      <c r="AY54" s="135"/>
      <c r="AZ54" s="19">
        <v>3169</v>
      </c>
      <c r="BA54" s="4">
        <f t="shared" si="19"/>
        <v>0.14818840579710146</v>
      </c>
      <c r="BB54" s="19">
        <v>3055</v>
      </c>
      <c r="BC54" s="4">
        <f t="shared" si="19"/>
        <v>0.10688405797101441</v>
      </c>
      <c r="BD54" s="19">
        <v>3008</v>
      </c>
      <c r="BE54" s="4">
        <f t="shared" ref="BE54" si="120">BD54/$C54-1</f>
        <v>8.9855072463768115E-2</v>
      </c>
    </row>
    <row r="55" spans="1:57" s="3" customFormat="1" ht="19" x14ac:dyDescent="0.2">
      <c r="A55" s="138"/>
      <c r="B55" s="31" t="s">
        <v>69</v>
      </c>
      <c r="C55" s="3">
        <v>2756</v>
      </c>
      <c r="D55" s="3">
        <v>3429</v>
      </c>
      <c r="E55" s="4">
        <f t="shared" si="3"/>
        <v>0.24419448476052241</v>
      </c>
      <c r="F55" s="3">
        <v>3393</v>
      </c>
      <c r="G55" s="4">
        <f t="shared" si="4"/>
        <v>0.23113207547169812</v>
      </c>
      <c r="H55" s="3">
        <v>3424</v>
      </c>
      <c r="I55" s="4">
        <f t="shared" si="5"/>
        <v>0.24238026124818579</v>
      </c>
      <c r="J55" s="3">
        <v>3134</v>
      </c>
      <c r="K55" s="4">
        <f t="shared" si="6"/>
        <v>0.13715529753265598</v>
      </c>
      <c r="L55" s="3">
        <v>3283</v>
      </c>
      <c r="M55" s="4">
        <f t="shared" si="7"/>
        <v>0.19121915820029023</v>
      </c>
      <c r="N55" s="3">
        <v>3210</v>
      </c>
      <c r="O55" s="4">
        <f t="shared" si="8"/>
        <v>0.16473149492017414</v>
      </c>
      <c r="P55" s="135"/>
      <c r="Q55" s="3">
        <v>3118</v>
      </c>
      <c r="R55" s="4">
        <f t="shared" si="9"/>
        <v>0.13134978229317862</v>
      </c>
      <c r="S55" s="3">
        <v>3182</v>
      </c>
      <c r="T55" s="4">
        <f t="shared" si="10"/>
        <v>0.15457184325108853</v>
      </c>
      <c r="U55" s="3">
        <v>3380</v>
      </c>
      <c r="V55" s="4">
        <f t="shared" si="11"/>
        <v>0.22641509433962259</v>
      </c>
      <c r="W55" s="3">
        <v>3329</v>
      </c>
      <c r="X55" s="4">
        <f t="shared" si="81"/>
        <v>0.20791001451378799</v>
      </c>
      <c r="Y55" s="25">
        <v>3032</v>
      </c>
      <c r="Z55" s="4">
        <f t="shared" si="82"/>
        <v>0.100145137880987</v>
      </c>
      <c r="AA55" s="19">
        <v>2756</v>
      </c>
      <c r="AB55" s="4">
        <f t="shared" ref="AB55" si="121">AA55/$C55-1</f>
        <v>0</v>
      </c>
      <c r="AC55" s="44"/>
      <c r="AD55" s="19">
        <v>3031.00024414062</v>
      </c>
      <c r="AE55" s="4">
        <f t="shared" si="13"/>
        <v>9.9782381763650285E-2</v>
      </c>
      <c r="AF55" s="23">
        <v>0.61986780166625899</v>
      </c>
      <c r="AG55" s="19">
        <v>2957</v>
      </c>
      <c r="AH55" s="4">
        <f t="shared" si="14"/>
        <v>7.2931785195936127E-2</v>
      </c>
      <c r="AI55" s="23">
        <v>0.69415092468261697</v>
      </c>
      <c r="AJ55" s="19">
        <v>2891</v>
      </c>
      <c r="AK55" s="4">
        <f t="shared" si="14"/>
        <v>4.8984034833091439E-2</v>
      </c>
      <c r="AL55" s="23">
        <v>0.73481583595275801</v>
      </c>
      <c r="AM55" s="19">
        <v>2871</v>
      </c>
      <c r="AN55" s="4">
        <f t="shared" si="15"/>
        <v>4.172714078374451E-2</v>
      </c>
      <c r="AO55" s="23">
        <v>0.92532515525817804</v>
      </c>
      <c r="AP55" s="19">
        <v>2871</v>
      </c>
      <c r="AQ55" s="4">
        <f t="shared" si="16"/>
        <v>4.172714078374451E-2</v>
      </c>
      <c r="AR55" s="23">
        <v>1.3169994354248</v>
      </c>
      <c r="AS55" s="19">
        <v>2871</v>
      </c>
      <c r="AT55" s="4">
        <f t="shared" si="17"/>
        <v>4.172714078374451E-2</v>
      </c>
      <c r="AU55" s="23">
        <v>2.1488437652587802</v>
      </c>
      <c r="AV55" s="19">
        <v>2871</v>
      </c>
      <c r="AW55" s="4">
        <f t="shared" si="18"/>
        <v>4.172714078374451E-2</v>
      </c>
      <c r="AX55" s="23">
        <v>3.7648553848266602</v>
      </c>
      <c r="AY55" s="135"/>
      <c r="AZ55" s="19">
        <v>3019.00024414062</v>
      </c>
      <c r="BA55" s="4">
        <f t="shared" si="19"/>
        <v>9.5428245334042039E-2</v>
      </c>
      <c r="BB55" s="19">
        <v>2957</v>
      </c>
      <c r="BC55" s="4">
        <f t="shared" si="19"/>
        <v>7.2931785195936127E-2</v>
      </c>
      <c r="BD55" s="19">
        <v>2952.99975585937</v>
      </c>
      <c r="BE55" s="4">
        <f t="shared" ref="BE55" si="122">BD55/$C55-1</f>
        <v>7.1480317800932447E-2</v>
      </c>
    </row>
    <row r="56" spans="1:57" s="3" customFormat="1" ht="19" x14ac:dyDescent="0.2">
      <c r="A56" s="138"/>
      <c r="B56" s="31" t="s">
        <v>70</v>
      </c>
      <c r="C56" s="3">
        <v>2717</v>
      </c>
      <c r="D56" s="3">
        <v>3562</v>
      </c>
      <c r="E56" s="4">
        <f t="shared" si="3"/>
        <v>0.31100478468899517</v>
      </c>
      <c r="F56" s="3">
        <v>3105</v>
      </c>
      <c r="G56" s="4">
        <f t="shared" si="4"/>
        <v>0.14280456385719553</v>
      </c>
      <c r="H56" s="3">
        <v>3120</v>
      </c>
      <c r="I56" s="4">
        <f t="shared" si="5"/>
        <v>0.14832535885167464</v>
      </c>
      <c r="J56" s="3">
        <v>3147</v>
      </c>
      <c r="K56" s="4">
        <f t="shared" si="6"/>
        <v>0.15826278984173725</v>
      </c>
      <c r="L56" s="3">
        <v>3006</v>
      </c>
      <c r="M56" s="4">
        <f t="shared" si="7"/>
        <v>0.10636731689363277</v>
      </c>
      <c r="N56" s="3">
        <v>3055</v>
      </c>
      <c r="O56" s="4">
        <f t="shared" si="8"/>
        <v>0.12440191387559807</v>
      </c>
      <c r="P56" s="135"/>
      <c r="Q56" s="3">
        <v>3186</v>
      </c>
      <c r="R56" s="4">
        <f t="shared" si="9"/>
        <v>0.17261685682738315</v>
      </c>
      <c r="S56" s="3">
        <v>2948</v>
      </c>
      <c r="T56" s="4">
        <f t="shared" si="10"/>
        <v>8.5020242914979782E-2</v>
      </c>
      <c r="U56" s="3">
        <v>3127</v>
      </c>
      <c r="V56" s="4">
        <f t="shared" si="11"/>
        <v>0.15090172984909822</v>
      </c>
      <c r="W56" s="3">
        <v>3073</v>
      </c>
      <c r="X56" s="4">
        <f t="shared" si="81"/>
        <v>0.13102686786897322</v>
      </c>
      <c r="Y56" s="25">
        <v>3187</v>
      </c>
      <c r="Z56" s="4">
        <f t="shared" si="82"/>
        <v>0.17298490982701509</v>
      </c>
      <c r="AA56" s="19">
        <v>2717</v>
      </c>
      <c r="AB56" s="4">
        <f t="shared" ref="AB56" si="123">AA56/$C56-1</f>
        <v>0</v>
      </c>
      <c r="AC56" s="44"/>
      <c r="AD56" s="19">
        <v>3012</v>
      </c>
      <c r="AE56" s="4">
        <f t="shared" si="13"/>
        <v>0.10857563489142441</v>
      </c>
      <c r="AF56" s="23">
        <v>0.61815118789672796</v>
      </c>
      <c r="AG56" s="19">
        <v>2872.99951171875</v>
      </c>
      <c r="AH56" s="4">
        <f t="shared" si="14"/>
        <v>5.7416088229204965E-2</v>
      </c>
      <c r="AI56" s="23">
        <v>0.69338083267211903</v>
      </c>
      <c r="AJ56" s="19">
        <v>2848.00024414062</v>
      </c>
      <c r="AK56" s="4">
        <f t="shared" si="14"/>
        <v>4.8215032808472502E-2</v>
      </c>
      <c r="AL56" s="23">
        <v>0.73448967933654696</v>
      </c>
      <c r="AM56" s="19">
        <v>2826.99975585937</v>
      </c>
      <c r="AN56" s="4">
        <f t="shared" si="15"/>
        <v>4.0485740102822909E-2</v>
      </c>
      <c r="AO56" s="23">
        <v>0.92224192619323697</v>
      </c>
      <c r="AP56" s="19">
        <v>2826.99975585937</v>
      </c>
      <c r="AQ56" s="4">
        <f t="shared" si="16"/>
        <v>4.0485740102822909E-2</v>
      </c>
      <c r="AR56" s="23">
        <v>1.3196732997894201</v>
      </c>
      <c r="AS56" s="19">
        <v>2826.99975585937</v>
      </c>
      <c r="AT56" s="4">
        <f t="shared" si="17"/>
        <v>4.0485740102822909E-2</v>
      </c>
      <c r="AU56" s="23">
        <v>2.1473479270935001</v>
      </c>
      <c r="AV56" s="19">
        <v>2826.99975585937</v>
      </c>
      <c r="AW56" s="4">
        <f t="shared" si="18"/>
        <v>4.0485740102822909E-2</v>
      </c>
      <c r="AX56" s="23">
        <v>3.7641751766204798</v>
      </c>
      <c r="AY56" s="135"/>
      <c r="AZ56" s="19">
        <v>2879.99975585937</v>
      </c>
      <c r="BA56" s="4">
        <f t="shared" si="19"/>
        <v>5.9992549083316193E-2</v>
      </c>
      <c r="BB56" s="19">
        <v>2836.99951171875</v>
      </c>
      <c r="BC56" s="4">
        <f t="shared" si="19"/>
        <v>4.4166180242454889E-2</v>
      </c>
      <c r="BD56" s="19">
        <v>2822.99975585937</v>
      </c>
      <c r="BE56" s="4">
        <f t="shared" ref="BE56" si="124">BD56/$C56-1</f>
        <v>3.9013528104295148E-2</v>
      </c>
    </row>
    <row r="57" spans="1:57" s="3" customFormat="1" ht="19" x14ac:dyDescent="0.2">
      <c r="A57" s="138"/>
      <c r="B57" s="31" t="s">
        <v>71</v>
      </c>
      <c r="C57" s="3">
        <v>2839</v>
      </c>
      <c r="D57" s="3">
        <v>3153</v>
      </c>
      <c r="E57" s="4">
        <f t="shared" si="3"/>
        <v>0.1106023247622403</v>
      </c>
      <c r="F57" s="3">
        <v>3232</v>
      </c>
      <c r="G57" s="4">
        <f t="shared" si="4"/>
        <v>0.13842902430433246</v>
      </c>
      <c r="H57" s="3">
        <v>3197</v>
      </c>
      <c r="I57" s="4">
        <f t="shared" si="5"/>
        <v>0.12610073969707636</v>
      </c>
      <c r="J57" s="3">
        <v>3003</v>
      </c>
      <c r="K57" s="4">
        <f t="shared" si="6"/>
        <v>5.7766819302571326E-2</v>
      </c>
      <c r="L57" s="3">
        <v>3169</v>
      </c>
      <c r="M57" s="4">
        <f t="shared" si="7"/>
        <v>0.11623811201127165</v>
      </c>
      <c r="N57" s="3">
        <v>3039</v>
      </c>
      <c r="O57" s="4">
        <f t="shared" si="8"/>
        <v>7.0447340612891818E-2</v>
      </c>
      <c r="P57" s="135"/>
      <c r="Q57" s="3">
        <v>3157</v>
      </c>
      <c r="R57" s="4">
        <f t="shared" si="9"/>
        <v>0.11201127157449808</v>
      </c>
      <c r="S57" s="3">
        <v>3283</v>
      </c>
      <c r="T57" s="4">
        <f t="shared" si="10"/>
        <v>0.15639309616061992</v>
      </c>
      <c r="U57" s="3">
        <v>3291</v>
      </c>
      <c r="V57" s="4">
        <f t="shared" si="11"/>
        <v>0.1592109897851357</v>
      </c>
      <c r="W57" s="3">
        <v>3216</v>
      </c>
      <c r="X57" s="4">
        <f t="shared" si="81"/>
        <v>0.13279323705530111</v>
      </c>
      <c r="Y57" s="25">
        <v>2957</v>
      </c>
      <c r="Z57" s="4">
        <f t="shared" si="82"/>
        <v>4.1563930961606266E-2</v>
      </c>
      <c r="AA57" s="19">
        <v>2839</v>
      </c>
      <c r="AB57" s="4">
        <f t="shared" ref="AB57" si="125">AA57/$C57-1</f>
        <v>0</v>
      </c>
      <c r="AC57" s="44"/>
      <c r="AD57" s="19">
        <v>2898.00024414062</v>
      </c>
      <c r="AE57" s="4">
        <f t="shared" si="13"/>
        <v>2.0782051476090135E-2</v>
      </c>
      <c r="AF57" s="23">
        <v>0.618932485580444</v>
      </c>
      <c r="AG57" s="19">
        <v>2865.00048828125</v>
      </c>
      <c r="AH57" s="4">
        <f t="shared" si="14"/>
        <v>9.1583262702537027E-3</v>
      </c>
      <c r="AI57" s="23">
        <v>0.69491648674011197</v>
      </c>
      <c r="AJ57" s="19">
        <v>2865.00048828125</v>
      </c>
      <c r="AK57" s="4">
        <f t="shared" si="14"/>
        <v>9.1583262702537027E-3</v>
      </c>
      <c r="AL57" s="23">
        <v>0.73426604270935003</v>
      </c>
      <c r="AM57" s="19">
        <v>2865.00048828125</v>
      </c>
      <c r="AN57" s="4">
        <f t="shared" si="15"/>
        <v>9.1583262702537027E-3</v>
      </c>
      <c r="AO57" s="23">
        <v>0.92188763618469205</v>
      </c>
      <c r="AP57" s="19">
        <v>2865.00048828125</v>
      </c>
      <c r="AQ57" s="4">
        <f t="shared" si="16"/>
        <v>9.1583262702537027E-3</v>
      </c>
      <c r="AR57" s="23">
        <v>1.31700611114501</v>
      </c>
      <c r="AS57" s="19">
        <v>2865</v>
      </c>
      <c r="AT57" s="4">
        <f t="shared" si="17"/>
        <v>9.158154279675923E-3</v>
      </c>
      <c r="AU57" s="23">
        <v>2.14590859413146</v>
      </c>
      <c r="AV57" s="19">
        <v>2861.00024414062</v>
      </c>
      <c r="AW57" s="4">
        <f t="shared" si="18"/>
        <v>7.7492934627052534E-3</v>
      </c>
      <c r="AX57" s="23">
        <v>3.7631478309631299</v>
      </c>
      <c r="AY57" s="135"/>
      <c r="AZ57" s="19">
        <v>2866</v>
      </c>
      <c r="BA57" s="4">
        <f t="shared" si="19"/>
        <v>9.5103909827403132E-3</v>
      </c>
      <c r="BB57" s="19">
        <v>2890</v>
      </c>
      <c r="BC57" s="4">
        <f t="shared" si="19"/>
        <v>1.7964071856287456E-2</v>
      </c>
      <c r="BD57" s="19">
        <v>2870.99975585937</v>
      </c>
      <c r="BE57" s="4">
        <f t="shared" ref="BE57" si="126">BD57/$C57-1</f>
        <v>1.1271488502772042E-2</v>
      </c>
    </row>
    <row r="58" spans="1:57" s="3" customFormat="1" ht="19" x14ac:dyDescent="0.2">
      <c r="A58" s="138"/>
      <c r="B58" s="31" t="s">
        <v>72</v>
      </c>
      <c r="C58" s="3">
        <v>2679</v>
      </c>
      <c r="D58" s="3">
        <v>3202</v>
      </c>
      <c r="E58" s="4">
        <f t="shared" si="3"/>
        <v>0.19522209779768573</v>
      </c>
      <c r="F58" s="3">
        <v>3188</v>
      </c>
      <c r="G58" s="4">
        <f t="shared" si="4"/>
        <v>0.18999626726390439</v>
      </c>
      <c r="H58" s="3">
        <v>3247</v>
      </c>
      <c r="I58" s="4">
        <f t="shared" si="5"/>
        <v>0.21201941022769688</v>
      </c>
      <c r="J58" s="3">
        <v>3128</v>
      </c>
      <c r="K58" s="4">
        <f t="shared" si="6"/>
        <v>0.16759985069055627</v>
      </c>
      <c r="L58" s="3">
        <v>3080</v>
      </c>
      <c r="M58" s="4">
        <f t="shared" si="7"/>
        <v>0.14968271743187755</v>
      </c>
      <c r="N58" s="3">
        <v>3124</v>
      </c>
      <c r="O58" s="4">
        <f t="shared" si="8"/>
        <v>0.16610675625233307</v>
      </c>
      <c r="P58" s="135"/>
      <c r="Q58" s="3">
        <v>3272</v>
      </c>
      <c r="R58" s="4">
        <f t="shared" si="9"/>
        <v>0.22135125046659199</v>
      </c>
      <c r="S58" s="3">
        <v>3161</v>
      </c>
      <c r="T58" s="4">
        <f t="shared" si="10"/>
        <v>0.1799178798058978</v>
      </c>
      <c r="U58" s="3">
        <v>3251</v>
      </c>
      <c r="V58" s="4">
        <f t="shared" si="11"/>
        <v>0.21351250466592009</v>
      </c>
      <c r="W58" s="3">
        <v>3209</v>
      </c>
      <c r="X58" s="4">
        <f t="shared" si="81"/>
        <v>0.19783501306457629</v>
      </c>
      <c r="Y58" s="25">
        <v>3109</v>
      </c>
      <c r="Z58" s="4">
        <f t="shared" si="82"/>
        <v>0.16050765210899587</v>
      </c>
      <c r="AA58" s="19">
        <v>2679</v>
      </c>
      <c r="AB58" s="4">
        <f t="shared" ref="AB58" si="127">AA58/$C58-1</f>
        <v>0</v>
      </c>
      <c r="AC58" s="44"/>
      <c r="AD58" s="19">
        <v>3061.00024414062</v>
      </c>
      <c r="AE58" s="4">
        <f t="shared" si="13"/>
        <v>0.1425906099815677</v>
      </c>
      <c r="AF58" s="23">
        <v>0.61809325218200595</v>
      </c>
      <c r="AG58" s="19">
        <v>2998</v>
      </c>
      <c r="AH58" s="4">
        <f t="shared" si="14"/>
        <v>0.11907428144830168</v>
      </c>
      <c r="AI58" s="23">
        <v>0.69291615486144997</v>
      </c>
      <c r="AJ58" s="19">
        <v>2951.00024414062</v>
      </c>
      <c r="AK58" s="4">
        <f t="shared" si="14"/>
        <v>0.10153051293042936</v>
      </c>
      <c r="AL58" s="23">
        <v>0.73621392250061002</v>
      </c>
      <c r="AM58" s="19">
        <v>2951.00024414062</v>
      </c>
      <c r="AN58" s="4">
        <f t="shared" si="15"/>
        <v>0.10153051293042936</v>
      </c>
      <c r="AO58" s="23">
        <v>0.92195200920104903</v>
      </c>
      <c r="AP58" s="19">
        <v>2899.00024414062</v>
      </c>
      <c r="AQ58" s="4">
        <f t="shared" si="16"/>
        <v>8.2120285233527435E-2</v>
      </c>
      <c r="AR58" s="23">
        <v>1.3177142143249501</v>
      </c>
      <c r="AS58" s="19">
        <v>2888.00024414062</v>
      </c>
      <c r="AT58" s="4">
        <f t="shared" si="17"/>
        <v>7.8014275528413668E-2</v>
      </c>
      <c r="AU58" s="23">
        <v>2.1437387466430602</v>
      </c>
      <c r="AV58" s="19">
        <v>2888.00024414062</v>
      </c>
      <c r="AW58" s="4">
        <f t="shared" si="18"/>
        <v>7.8014275528413668E-2</v>
      </c>
      <c r="AX58" s="23">
        <v>3.7726731300353999</v>
      </c>
      <c r="AY58" s="135"/>
      <c r="AZ58" s="19">
        <v>2982</v>
      </c>
      <c r="BA58" s="4">
        <f t="shared" si="19"/>
        <v>0.11310190369540885</v>
      </c>
      <c r="BB58" s="19">
        <v>2931.00024414062</v>
      </c>
      <c r="BC58" s="4">
        <f t="shared" si="19"/>
        <v>9.4065040739313099E-2</v>
      </c>
      <c r="BD58" s="19">
        <v>2978.00024414062</v>
      </c>
      <c r="BE58" s="4">
        <f t="shared" ref="BE58" si="128">BD58/$C58-1</f>
        <v>0.11160890038843596</v>
      </c>
    </row>
    <row r="59" spans="1:57" s="3" customFormat="1" ht="19" x14ac:dyDescent="0.2">
      <c r="A59" s="138"/>
      <c r="B59" s="31" t="s">
        <v>73</v>
      </c>
      <c r="C59" s="3">
        <v>2781</v>
      </c>
      <c r="D59" s="3">
        <v>3425</v>
      </c>
      <c r="E59" s="4">
        <f t="shared" si="3"/>
        <v>0.23157137720244525</v>
      </c>
      <c r="F59" s="3">
        <v>3056</v>
      </c>
      <c r="G59" s="4">
        <f t="shared" si="4"/>
        <v>9.8885293060050339E-2</v>
      </c>
      <c r="H59" s="3">
        <v>3109</v>
      </c>
      <c r="I59" s="4">
        <f t="shared" si="5"/>
        <v>0.11794318590435093</v>
      </c>
      <c r="J59" s="3">
        <v>3284</v>
      </c>
      <c r="K59" s="4">
        <f t="shared" si="6"/>
        <v>0.1808701905789285</v>
      </c>
      <c r="L59" s="3">
        <v>3009</v>
      </c>
      <c r="M59" s="4">
        <f t="shared" si="7"/>
        <v>8.1984897518878164E-2</v>
      </c>
      <c r="N59" s="3">
        <v>3049</v>
      </c>
      <c r="O59" s="4">
        <f t="shared" si="8"/>
        <v>9.6368212873067183E-2</v>
      </c>
      <c r="P59" s="135"/>
      <c r="Q59" s="3">
        <v>3174</v>
      </c>
      <c r="R59" s="4">
        <f t="shared" si="9"/>
        <v>0.14131607335490837</v>
      </c>
      <c r="S59" s="3">
        <v>3091</v>
      </c>
      <c r="T59" s="4">
        <f t="shared" si="10"/>
        <v>0.1114706939949659</v>
      </c>
      <c r="U59" s="3">
        <v>3349</v>
      </c>
      <c r="V59" s="4">
        <f t="shared" si="11"/>
        <v>0.20424307802948571</v>
      </c>
      <c r="W59" s="3">
        <v>3227</v>
      </c>
      <c r="X59" s="4">
        <f t="shared" si="81"/>
        <v>0.16037396619920896</v>
      </c>
      <c r="Y59" s="25">
        <v>3129</v>
      </c>
      <c r="Z59" s="4">
        <f t="shared" si="82"/>
        <v>0.12513484358144544</v>
      </c>
      <c r="AA59" s="19">
        <v>2781</v>
      </c>
      <c r="AB59" s="4">
        <f t="shared" ref="AB59" si="129">AA59/$C59-1</f>
        <v>0</v>
      </c>
      <c r="AC59" s="44"/>
      <c r="AD59" s="19">
        <v>2867</v>
      </c>
      <c r="AE59" s="4">
        <f t="shared" si="13"/>
        <v>3.092412801150668E-2</v>
      </c>
      <c r="AF59" s="23">
        <v>0.62041473388671797</v>
      </c>
      <c r="AG59" s="19">
        <v>2929.00024414062</v>
      </c>
      <c r="AH59" s="4">
        <f t="shared" si="14"/>
        <v>5.321835459928792E-2</v>
      </c>
      <c r="AI59" s="23">
        <v>0.69307255744934004</v>
      </c>
      <c r="AJ59" s="19">
        <v>2929.00024414062</v>
      </c>
      <c r="AK59" s="4">
        <f t="shared" si="14"/>
        <v>5.321835459928792E-2</v>
      </c>
      <c r="AL59" s="23">
        <v>0.73507785797119096</v>
      </c>
      <c r="AM59" s="19">
        <v>2929</v>
      </c>
      <c r="AN59" s="4">
        <f t="shared" si="15"/>
        <v>5.3218266810499903E-2</v>
      </c>
      <c r="AO59" s="23">
        <v>0.92302894592285101</v>
      </c>
      <c r="AP59" s="19">
        <v>2899</v>
      </c>
      <c r="AQ59" s="4">
        <f t="shared" si="16"/>
        <v>4.2430780294858028E-2</v>
      </c>
      <c r="AR59" s="23">
        <v>1.3136112689971899</v>
      </c>
      <c r="AS59" s="19">
        <v>2899</v>
      </c>
      <c r="AT59" s="4">
        <f t="shared" si="17"/>
        <v>4.2430780294858028E-2</v>
      </c>
      <c r="AU59" s="23">
        <v>2.1450436115264799</v>
      </c>
      <c r="AV59" s="19">
        <v>2893.99975585937</v>
      </c>
      <c r="AW59" s="4">
        <f t="shared" si="18"/>
        <v>4.0632778086792554E-2</v>
      </c>
      <c r="AX59" s="23">
        <v>3.7950294017791699</v>
      </c>
      <c r="AY59" s="135"/>
      <c r="AZ59" s="19">
        <v>2903</v>
      </c>
      <c r="BA59" s="4">
        <f t="shared" si="19"/>
        <v>4.3869111830276974E-2</v>
      </c>
      <c r="BB59" s="19">
        <v>2908.99975585937</v>
      </c>
      <c r="BC59" s="4">
        <f t="shared" si="19"/>
        <v>4.602652134461338E-2</v>
      </c>
      <c r="BD59" s="19">
        <v>2907.99951171875</v>
      </c>
      <c r="BE59" s="4">
        <f t="shared" ref="BE59" si="130">BD59/$C59-1</f>
        <v>4.5666850671970405E-2</v>
      </c>
    </row>
    <row r="60" spans="1:57" s="3" customFormat="1" ht="19" x14ac:dyDescent="0.2">
      <c r="A60" s="138"/>
      <c r="B60" s="31" t="s">
        <v>74</v>
      </c>
      <c r="C60" s="3">
        <v>2943</v>
      </c>
      <c r="D60" s="3">
        <v>3611</v>
      </c>
      <c r="E60" s="4">
        <f t="shared" si="3"/>
        <v>0.22697927285083241</v>
      </c>
      <c r="F60" s="3">
        <v>3261</v>
      </c>
      <c r="G60" s="4">
        <f t="shared" si="4"/>
        <v>0.10805300713557586</v>
      </c>
      <c r="H60" s="3">
        <v>3342</v>
      </c>
      <c r="I60" s="4">
        <f t="shared" si="5"/>
        <v>0.13557594291539243</v>
      </c>
      <c r="J60" s="3">
        <v>3340</v>
      </c>
      <c r="K60" s="4">
        <f t="shared" si="6"/>
        <v>0.13489636425416252</v>
      </c>
      <c r="L60" s="3">
        <v>3197</v>
      </c>
      <c r="M60" s="4">
        <f t="shared" si="7"/>
        <v>8.6306489976214706E-2</v>
      </c>
      <c r="N60" s="3">
        <v>3266</v>
      </c>
      <c r="O60" s="4">
        <f t="shared" si="8"/>
        <v>0.1097519537886511</v>
      </c>
      <c r="P60" s="135"/>
      <c r="Q60" s="3">
        <v>3310</v>
      </c>
      <c r="R60" s="4">
        <f t="shared" si="9"/>
        <v>0.12470268433571197</v>
      </c>
      <c r="S60" s="3">
        <v>3415</v>
      </c>
      <c r="T60" s="4">
        <f t="shared" si="10"/>
        <v>0.16038056405028889</v>
      </c>
      <c r="U60" s="3">
        <v>3438</v>
      </c>
      <c r="V60" s="4">
        <f t="shared" si="11"/>
        <v>0.16819571865443428</v>
      </c>
      <c r="W60" s="3">
        <v>3321</v>
      </c>
      <c r="X60" s="4">
        <f t="shared" si="81"/>
        <v>0.12844036697247696</v>
      </c>
      <c r="Y60" s="25">
        <v>3314</v>
      </c>
      <c r="Z60" s="4">
        <f t="shared" si="82"/>
        <v>0.12606184165817202</v>
      </c>
      <c r="AA60" s="19">
        <v>2943</v>
      </c>
      <c r="AB60" s="4">
        <f t="shared" ref="AB60" si="131">AA60/$C60-1</f>
        <v>0</v>
      </c>
      <c r="AC60" s="44"/>
      <c r="AD60" s="19">
        <v>3225.00024414062</v>
      </c>
      <c r="AE60" s="4">
        <f t="shared" si="13"/>
        <v>9.5820674189813104E-2</v>
      </c>
      <c r="AF60" s="23">
        <v>0.61919355392455999</v>
      </c>
      <c r="AG60" s="19">
        <v>3066</v>
      </c>
      <c r="AH60" s="4">
        <f t="shared" si="14"/>
        <v>4.1794087665647295E-2</v>
      </c>
      <c r="AI60" s="23">
        <v>0.69391107559204102</v>
      </c>
      <c r="AJ60" s="19">
        <v>3066</v>
      </c>
      <c r="AK60" s="4">
        <f t="shared" si="14"/>
        <v>4.1794087665647295E-2</v>
      </c>
      <c r="AL60" s="23">
        <v>0.735246181488037</v>
      </c>
      <c r="AM60" s="19">
        <v>3066</v>
      </c>
      <c r="AN60" s="4">
        <f t="shared" si="15"/>
        <v>4.1794087665647295E-2</v>
      </c>
      <c r="AO60" s="23">
        <v>0.92416167259216297</v>
      </c>
      <c r="AP60" s="19">
        <v>3062.99951171875</v>
      </c>
      <c r="AQ60" s="4">
        <f t="shared" si="16"/>
        <v>4.0774553761043109E-2</v>
      </c>
      <c r="AR60" s="23">
        <v>1.31797170639038</v>
      </c>
      <c r="AS60" s="19">
        <v>3028.00024414062</v>
      </c>
      <c r="AT60" s="4">
        <f t="shared" si="17"/>
        <v>2.8882176058654396E-2</v>
      </c>
      <c r="AU60" s="23">
        <v>2.1479508876800502</v>
      </c>
      <c r="AV60" s="19">
        <v>3003.99951171875</v>
      </c>
      <c r="AW60" s="4">
        <f t="shared" si="18"/>
        <v>2.072698325475697E-2</v>
      </c>
      <c r="AX60" s="23">
        <v>3.7645411491393999</v>
      </c>
      <c r="AY60" s="135"/>
      <c r="AZ60" s="19">
        <v>3130.99975585937</v>
      </c>
      <c r="BA60" s="4">
        <f t="shared" si="19"/>
        <v>6.3880311199242312E-2</v>
      </c>
      <c r="BB60" s="19">
        <v>3054</v>
      </c>
      <c r="BC60" s="4">
        <f t="shared" si="19"/>
        <v>3.771661569826712E-2</v>
      </c>
      <c r="BD60" s="19">
        <v>3061.00024414062</v>
      </c>
      <c r="BE60" s="4">
        <f t="shared" ref="BE60" si="132">BD60/$C60-1</f>
        <v>4.0095223968950044E-2</v>
      </c>
    </row>
    <row r="61" spans="1:57" s="3" customFormat="1" ht="19" x14ac:dyDescent="0.2">
      <c r="A61" s="138"/>
      <c r="B61" s="31" t="s">
        <v>75</v>
      </c>
      <c r="C61" s="3">
        <v>2885</v>
      </c>
      <c r="D61" s="3">
        <v>3640</v>
      </c>
      <c r="E61" s="4">
        <f t="shared" si="3"/>
        <v>0.26169844020797228</v>
      </c>
      <c r="F61" s="3">
        <v>3362</v>
      </c>
      <c r="G61" s="4">
        <f t="shared" si="4"/>
        <v>0.16533795493934145</v>
      </c>
      <c r="H61" s="3">
        <v>3382</v>
      </c>
      <c r="I61" s="4">
        <f t="shared" si="5"/>
        <v>0.1722703639514731</v>
      </c>
      <c r="J61" s="3">
        <v>3286</v>
      </c>
      <c r="K61" s="4">
        <f t="shared" si="6"/>
        <v>0.13899480069324088</v>
      </c>
      <c r="L61" s="3">
        <v>3265</v>
      </c>
      <c r="M61" s="4">
        <f t="shared" si="7"/>
        <v>0.1317157712305026</v>
      </c>
      <c r="N61" s="3">
        <v>3319</v>
      </c>
      <c r="O61" s="4">
        <f t="shared" si="8"/>
        <v>0.15043327556325825</v>
      </c>
      <c r="P61" s="135"/>
      <c r="Q61" s="3">
        <v>3316</v>
      </c>
      <c r="R61" s="4">
        <f t="shared" si="9"/>
        <v>0.14939341421143837</v>
      </c>
      <c r="S61" s="3">
        <v>3079</v>
      </c>
      <c r="T61" s="4">
        <f t="shared" si="10"/>
        <v>6.7244367417677697E-2</v>
      </c>
      <c r="U61" s="3">
        <v>3573</v>
      </c>
      <c r="V61" s="4">
        <f t="shared" si="11"/>
        <v>0.23847487001733092</v>
      </c>
      <c r="W61" s="3">
        <v>3365</v>
      </c>
      <c r="X61" s="4">
        <f t="shared" si="81"/>
        <v>0.16637781629116111</v>
      </c>
      <c r="Y61" s="25">
        <v>3218</v>
      </c>
      <c r="Z61" s="4">
        <f t="shared" si="82"/>
        <v>0.11542461005199312</v>
      </c>
      <c r="AA61" s="19">
        <v>2885</v>
      </c>
      <c r="AB61" s="4">
        <f t="shared" ref="AB61" si="133">AA61/$C61-1</f>
        <v>0</v>
      </c>
      <c r="AC61" s="44"/>
      <c r="AD61" s="19">
        <v>3098.00024414062</v>
      </c>
      <c r="AE61" s="4">
        <f t="shared" si="13"/>
        <v>7.3830240603334429E-2</v>
      </c>
      <c r="AF61" s="23">
        <v>0.61978769302368097</v>
      </c>
      <c r="AG61" s="19">
        <v>2949.99975585937</v>
      </c>
      <c r="AH61" s="4">
        <f t="shared" si="14"/>
        <v>2.2530244665292853E-2</v>
      </c>
      <c r="AI61" s="23">
        <v>0.69444799423217696</v>
      </c>
      <c r="AJ61" s="19">
        <v>2949.99975585937</v>
      </c>
      <c r="AK61" s="4">
        <f t="shared" si="14"/>
        <v>2.2530244665292853E-2</v>
      </c>
      <c r="AL61" s="23">
        <v>0.73531961441039995</v>
      </c>
      <c r="AM61" s="19">
        <v>2949.99975585937</v>
      </c>
      <c r="AN61" s="4">
        <f t="shared" si="15"/>
        <v>2.2530244665292853E-2</v>
      </c>
      <c r="AO61" s="23">
        <v>0.92440032958984297</v>
      </c>
      <c r="AP61" s="19">
        <v>2949.99975585937</v>
      </c>
      <c r="AQ61" s="4">
        <f t="shared" si="16"/>
        <v>2.2530244665292853E-2</v>
      </c>
      <c r="AR61" s="23">
        <v>1.3135004043579099</v>
      </c>
      <c r="AS61" s="19">
        <v>2949.99975585937</v>
      </c>
      <c r="AT61" s="4">
        <f t="shared" si="17"/>
        <v>2.2530244665292853E-2</v>
      </c>
      <c r="AU61" s="23">
        <v>2.13993072509765</v>
      </c>
      <c r="AV61" s="19">
        <v>2949.99975585937</v>
      </c>
      <c r="AW61" s="4">
        <f t="shared" si="18"/>
        <v>2.2530244665292853E-2</v>
      </c>
      <c r="AX61" s="23">
        <v>3.7955899238586399</v>
      </c>
      <c r="AY61" s="135"/>
      <c r="AZ61" s="19">
        <v>3049.00073242187</v>
      </c>
      <c r="BA61" s="4">
        <f t="shared" si="19"/>
        <v>5.6846007771878648E-2</v>
      </c>
      <c r="BB61" s="19">
        <v>3001.00048828125</v>
      </c>
      <c r="BC61" s="4">
        <f t="shared" si="19"/>
        <v>4.0208141518630836E-2</v>
      </c>
      <c r="BD61" s="19">
        <v>2998</v>
      </c>
      <c r="BE61" s="4">
        <f t="shared" ref="BE61" si="134">BD61/$C61-1</f>
        <v>3.9168110918544219E-2</v>
      </c>
    </row>
    <row r="62" spans="1:57" s="3" customFormat="1" ht="19" x14ac:dyDescent="0.2">
      <c r="A62" s="138"/>
      <c r="B62" s="31" t="s">
        <v>76</v>
      </c>
      <c r="C62" s="3">
        <v>2655</v>
      </c>
      <c r="D62" s="3">
        <v>3087</v>
      </c>
      <c r="E62" s="4">
        <f t="shared" si="3"/>
        <v>0.16271186440677976</v>
      </c>
      <c r="F62" s="3">
        <v>3131</v>
      </c>
      <c r="G62" s="4">
        <f t="shared" si="4"/>
        <v>0.17928436911487755</v>
      </c>
      <c r="H62" s="3">
        <v>3165</v>
      </c>
      <c r="I62" s="4">
        <f t="shared" si="5"/>
        <v>0.19209039548022599</v>
      </c>
      <c r="J62" s="3">
        <v>3046</v>
      </c>
      <c r="K62" s="4">
        <f t="shared" si="6"/>
        <v>0.14726930320150666</v>
      </c>
      <c r="L62" s="3">
        <v>3043</v>
      </c>
      <c r="M62" s="4">
        <f t="shared" si="7"/>
        <v>0.14613935969868175</v>
      </c>
      <c r="N62" s="3">
        <v>3022</v>
      </c>
      <c r="O62" s="4">
        <f t="shared" si="8"/>
        <v>0.13822975517890779</v>
      </c>
      <c r="P62" s="135"/>
      <c r="Q62" s="3">
        <v>3250</v>
      </c>
      <c r="R62" s="4">
        <f t="shared" si="9"/>
        <v>0.22410546139359688</v>
      </c>
      <c r="S62" s="3">
        <v>3099</v>
      </c>
      <c r="T62" s="4">
        <f t="shared" si="10"/>
        <v>0.1672316384180792</v>
      </c>
      <c r="U62" s="3">
        <v>3208</v>
      </c>
      <c r="V62" s="4">
        <f t="shared" si="11"/>
        <v>0.20828625235404896</v>
      </c>
      <c r="W62" s="3">
        <v>3231</v>
      </c>
      <c r="X62" s="4">
        <f t="shared" si="81"/>
        <v>0.21694915254237279</v>
      </c>
      <c r="Y62" s="25">
        <v>2995</v>
      </c>
      <c r="Z62" s="4">
        <f t="shared" si="82"/>
        <v>0.128060263653484</v>
      </c>
      <c r="AA62" s="19">
        <v>2655</v>
      </c>
      <c r="AB62" s="4">
        <f t="shared" ref="AB62" si="135">AA62/$C62-1</f>
        <v>0</v>
      </c>
      <c r="AC62" s="44"/>
      <c r="AD62" s="19">
        <v>3170</v>
      </c>
      <c r="AE62" s="4">
        <f t="shared" si="13"/>
        <v>0.19397363465160078</v>
      </c>
      <c r="AF62" s="23">
        <v>0.62028002738952603</v>
      </c>
      <c r="AG62" s="19">
        <v>2978.00024414062</v>
      </c>
      <c r="AH62" s="4">
        <f t="shared" si="14"/>
        <v>0.12165734242584558</v>
      </c>
      <c r="AI62" s="23">
        <v>0.69392228126525801</v>
      </c>
      <c r="AJ62" s="19">
        <v>2886</v>
      </c>
      <c r="AK62" s="4">
        <f t="shared" si="14"/>
        <v>8.7005649717514233E-2</v>
      </c>
      <c r="AL62" s="23">
        <v>0.73494529724121005</v>
      </c>
      <c r="AM62" s="19">
        <v>2886</v>
      </c>
      <c r="AN62" s="4">
        <f t="shared" si="15"/>
        <v>8.7005649717514233E-2</v>
      </c>
      <c r="AO62" s="23">
        <v>0.92262864112854004</v>
      </c>
      <c r="AP62" s="19">
        <v>2886</v>
      </c>
      <c r="AQ62" s="4">
        <f t="shared" si="16"/>
        <v>8.7005649717514233E-2</v>
      </c>
      <c r="AR62" s="23">
        <v>1.3175852298736499</v>
      </c>
      <c r="AS62" s="19">
        <v>2886</v>
      </c>
      <c r="AT62" s="4">
        <f t="shared" si="17"/>
        <v>8.7005649717514233E-2</v>
      </c>
      <c r="AU62" s="23">
        <v>2.1435384750366202</v>
      </c>
      <c r="AV62" s="19">
        <v>2854</v>
      </c>
      <c r="AW62" s="4">
        <f t="shared" si="18"/>
        <v>7.4952919020715658E-2</v>
      </c>
      <c r="AX62" s="23">
        <v>3.7851994037628098</v>
      </c>
      <c r="AY62" s="135"/>
      <c r="AZ62" s="19">
        <v>2970.00024414062</v>
      </c>
      <c r="BA62" s="4">
        <f t="shared" si="19"/>
        <v>0.11864415975164588</v>
      </c>
      <c r="BB62" s="19">
        <v>2912</v>
      </c>
      <c r="BC62" s="4">
        <f t="shared" si="19"/>
        <v>9.6798493408662978E-2</v>
      </c>
      <c r="BD62" s="19">
        <v>2832.00024414062</v>
      </c>
      <c r="BE62" s="4">
        <f t="shared" ref="BE62" si="136">BD62/$C62-1</f>
        <v>6.666675862170246E-2</v>
      </c>
    </row>
    <row r="63" spans="1:57" s="69" customFormat="1" ht="19" x14ac:dyDescent="0.2">
      <c r="A63" s="138"/>
      <c r="B63" s="110" t="s">
        <v>77</v>
      </c>
      <c r="C63" s="69">
        <v>2723</v>
      </c>
      <c r="D63" s="69">
        <v>3536</v>
      </c>
      <c r="E63" s="70">
        <f t="shared" si="3"/>
        <v>0.2985677561513036</v>
      </c>
      <c r="F63" s="69">
        <v>3122</v>
      </c>
      <c r="G63" s="70">
        <f t="shared" si="4"/>
        <v>0.14652956298200515</v>
      </c>
      <c r="H63" s="69">
        <v>3080</v>
      </c>
      <c r="I63" s="70">
        <f t="shared" si="5"/>
        <v>0.13110539845758362</v>
      </c>
      <c r="J63" s="69">
        <v>3113</v>
      </c>
      <c r="K63" s="70">
        <f t="shared" si="6"/>
        <v>0.14322438486962907</v>
      </c>
      <c r="L63" s="69">
        <v>3030</v>
      </c>
      <c r="M63" s="70">
        <f t="shared" si="7"/>
        <v>0.11274329783327208</v>
      </c>
      <c r="N63" s="69">
        <v>3008</v>
      </c>
      <c r="O63" s="70">
        <f t="shared" si="8"/>
        <v>0.10466397355857504</v>
      </c>
      <c r="P63" s="135"/>
      <c r="Q63" s="69">
        <v>3255</v>
      </c>
      <c r="R63" s="70">
        <f t="shared" si="9"/>
        <v>0.19537275064267345</v>
      </c>
      <c r="S63" s="69">
        <v>3042</v>
      </c>
      <c r="T63" s="70">
        <f t="shared" si="10"/>
        <v>0.11715020198310677</v>
      </c>
      <c r="U63" s="69">
        <v>3076</v>
      </c>
      <c r="V63" s="70">
        <f t="shared" si="11"/>
        <v>0.12963643040763873</v>
      </c>
      <c r="W63" s="69">
        <v>3106</v>
      </c>
      <c r="X63" s="70">
        <f t="shared" si="81"/>
        <v>0.14065369078222556</v>
      </c>
      <c r="Y63" s="71">
        <v>2970</v>
      </c>
      <c r="Z63" s="70">
        <f t="shared" si="82"/>
        <v>9.0708777084098413E-2</v>
      </c>
      <c r="AA63" s="72">
        <v>2723</v>
      </c>
      <c r="AB63" s="70">
        <f t="shared" ref="AB63" si="137">AA63/$C63-1</f>
        <v>0</v>
      </c>
      <c r="AC63" s="73"/>
      <c r="AD63" s="72">
        <v>3002.99926757812</v>
      </c>
      <c r="AE63" s="70">
        <f t="shared" si="13"/>
        <v>0.10282749452005868</v>
      </c>
      <c r="AF63" s="74">
        <v>0.61930012702941895</v>
      </c>
      <c r="AG63" s="72">
        <v>2914.99975585937</v>
      </c>
      <c r="AH63" s="70">
        <f t="shared" si="14"/>
        <v>7.0510376738659675E-2</v>
      </c>
      <c r="AI63" s="74">
        <v>0.69423151016235296</v>
      </c>
      <c r="AJ63" s="72">
        <v>2914.99975585937</v>
      </c>
      <c r="AK63" s="70">
        <f t="shared" si="14"/>
        <v>7.0510376738659675E-2</v>
      </c>
      <c r="AL63" s="74">
        <v>0.73319721221923795</v>
      </c>
      <c r="AM63" s="72">
        <v>2906</v>
      </c>
      <c r="AN63" s="70">
        <f t="shared" si="15"/>
        <v>6.7205288284979847E-2</v>
      </c>
      <c r="AO63" s="74">
        <v>0.92236185073852495</v>
      </c>
      <c r="AP63" s="72">
        <v>2895.99975585937</v>
      </c>
      <c r="AQ63" s="70">
        <f t="shared" si="16"/>
        <v>6.353277850142125E-2</v>
      </c>
      <c r="AR63" s="74">
        <v>1.3186550140380799</v>
      </c>
      <c r="AS63" s="72">
        <v>2885.99975585937</v>
      </c>
      <c r="AT63" s="70">
        <f t="shared" si="17"/>
        <v>5.9860358376558898E-2</v>
      </c>
      <c r="AU63" s="74">
        <v>2.1409888267517001</v>
      </c>
      <c r="AV63" s="72">
        <v>2857.99975585937</v>
      </c>
      <c r="AW63" s="70">
        <f t="shared" si="18"/>
        <v>4.9577582026944622E-2</v>
      </c>
      <c r="AX63" s="74">
        <v>3.7738363742828298</v>
      </c>
      <c r="AY63" s="135"/>
      <c r="AZ63" s="72">
        <v>2902.99975585937</v>
      </c>
      <c r="BA63" s="70">
        <f t="shared" si="19"/>
        <v>6.6103472588824763E-2</v>
      </c>
      <c r="BB63" s="72">
        <v>2864.99951171875</v>
      </c>
      <c r="BC63" s="70">
        <f t="shared" si="19"/>
        <v>5.2148186455655443E-2</v>
      </c>
      <c r="BD63" s="72">
        <v>2868.99975585937</v>
      </c>
      <c r="BE63" s="70">
        <f t="shared" ref="BE63" si="138">BD63/$C63-1</f>
        <v>5.3617244164293032E-2</v>
      </c>
    </row>
    <row r="64" spans="1:57" s="55" customFormat="1" ht="19" x14ac:dyDescent="0.2">
      <c r="A64" s="137" t="s">
        <v>78</v>
      </c>
      <c r="B64" s="108" t="s">
        <v>79</v>
      </c>
      <c r="C64" s="55">
        <v>2868</v>
      </c>
      <c r="D64" s="55">
        <v>3516</v>
      </c>
      <c r="E64" s="56">
        <f t="shared" si="3"/>
        <v>0.22594142259414229</v>
      </c>
      <c r="F64" s="55">
        <v>3329</v>
      </c>
      <c r="G64" s="56">
        <f t="shared" si="4"/>
        <v>0.1607391910739191</v>
      </c>
      <c r="H64" s="55">
        <v>3326</v>
      </c>
      <c r="I64" s="56">
        <f t="shared" si="5"/>
        <v>0.1596931659693166</v>
      </c>
      <c r="J64" s="55">
        <v>3382</v>
      </c>
      <c r="K64" s="56">
        <f t="shared" si="6"/>
        <v>0.17921896792189673</v>
      </c>
      <c r="L64" s="55">
        <v>3278</v>
      </c>
      <c r="M64" s="56">
        <f t="shared" si="7"/>
        <v>0.14295676429567639</v>
      </c>
      <c r="N64" s="55">
        <v>3250</v>
      </c>
      <c r="O64" s="56">
        <f t="shared" si="8"/>
        <v>0.13319386331938632</v>
      </c>
      <c r="P64" s="135"/>
      <c r="Q64" s="55">
        <v>3473</v>
      </c>
      <c r="R64" s="56">
        <f t="shared" si="9"/>
        <v>0.21094839609483951</v>
      </c>
      <c r="S64" s="55">
        <v>3522</v>
      </c>
      <c r="T64" s="56">
        <f t="shared" si="10"/>
        <v>0.22803347280334729</v>
      </c>
      <c r="U64" s="55">
        <v>3723</v>
      </c>
      <c r="V64" s="56">
        <f t="shared" si="11"/>
        <v>0.29811715481171541</v>
      </c>
      <c r="W64" s="55">
        <v>3573</v>
      </c>
      <c r="X64" s="56">
        <f t="shared" si="81"/>
        <v>0.24581589958159</v>
      </c>
      <c r="Y64" s="57">
        <v>3185</v>
      </c>
      <c r="Z64" s="56">
        <f t="shared" si="82"/>
        <v>0.11052998605299869</v>
      </c>
      <c r="AA64" s="58">
        <v>2940</v>
      </c>
      <c r="AB64" s="56">
        <f t="shared" ref="AB64" si="139">AA64/$C64-1</f>
        <v>2.5104602510460206E-2</v>
      </c>
      <c r="AC64" s="59"/>
      <c r="AD64" s="58">
        <v>3266</v>
      </c>
      <c r="AE64" s="56">
        <f t="shared" si="13"/>
        <v>0.13877266387726639</v>
      </c>
      <c r="AF64" s="60">
        <v>0.82473802566528298</v>
      </c>
      <c r="AG64" s="58">
        <v>3161</v>
      </c>
      <c r="AH64" s="56">
        <f t="shared" si="14"/>
        <v>0.10216178521617847</v>
      </c>
      <c r="AI64" s="60">
        <v>0.92405986785888605</v>
      </c>
      <c r="AJ64" s="58">
        <v>3132.00024414062</v>
      </c>
      <c r="AK64" s="56">
        <f t="shared" si="14"/>
        <v>9.2050294330760174E-2</v>
      </c>
      <c r="AL64" s="60">
        <v>0.98108863830566395</v>
      </c>
      <c r="AM64" s="58">
        <v>3132.00024414062</v>
      </c>
      <c r="AN64" s="56">
        <f t="shared" si="15"/>
        <v>9.2050294330760174E-2</v>
      </c>
      <c r="AO64" s="60">
        <v>1.23059582710266</v>
      </c>
      <c r="AP64" s="58">
        <v>3132.00024414062</v>
      </c>
      <c r="AQ64" s="56">
        <f t="shared" si="16"/>
        <v>9.2050294330760174E-2</v>
      </c>
      <c r="AR64" s="60">
        <v>1.7564034461975</v>
      </c>
      <c r="AS64" s="58">
        <v>3101</v>
      </c>
      <c r="AT64" s="56">
        <f t="shared" si="17"/>
        <v>8.1241283124128261E-2</v>
      </c>
      <c r="AU64" s="60">
        <v>2.8574542999267498</v>
      </c>
      <c r="AV64" s="58">
        <v>3092.99951171875</v>
      </c>
      <c r="AW64" s="56">
        <f t="shared" si="18"/>
        <v>7.8451712593706313E-2</v>
      </c>
      <c r="AX64" s="60">
        <v>5.0225141048431396</v>
      </c>
      <c r="AY64" s="135"/>
      <c r="AZ64" s="58">
        <v>3130.00024414062</v>
      </c>
      <c r="BA64" s="56">
        <f t="shared" si="19"/>
        <v>9.1352944261025026E-2</v>
      </c>
      <c r="BB64" s="58">
        <v>3092.00024414062</v>
      </c>
      <c r="BC64" s="56">
        <f t="shared" si="19"/>
        <v>7.8103292936059887E-2</v>
      </c>
      <c r="BD64" s="58">
        <v>3110.00073242187</v>
      </c>
      <c r="BE64" s="56">
        <f t="shared" ref="BE64" si="140">BD64/$C64-1</f>
        <v>8.4379613815156906E-2</v>
      </c>
    </row>
    <row r="65" spans="1:57" s="55" customFormat="1" ht="19" x14ac:dyDescent="0.2">
      <c r="A65" s="137"/>
      <c r="B65" s="108" t="s">
        <v>80</v>
      </c>
      <c r="C65" s="55">
        <v>2869</v>
      </c>
      <c r="D65" s="55">
        <v>3613</v>
      </c>
      <c r="E65" s="56">
        <f t="shared" si="3"/>
        <v>0.25932380620425244</v>
      </c>
      <c r="F65" s="55">
        <v>3462</v>
      </c>
      <c r="G65" s="56">
        <f t="shared" si="4"/>
        <v>0.20669222725688385</v>
      </c>
      <c r="H65" s="55">
        <v>3479</v>
      </c>
      <c r="I65" s="56">
        <f t="shared" si="5"/>
        <v>0.21261763680724988</v>
      </c>
      <c r="J65" s="55">
        <v>3385</v>
      </c>
      <c r="K65" s="56">
        <f t="shared" si="6"/>
        <v>0.17985360752875557</v>
      </c>
      <c r="L65" s="55">
        <v>3335</v>
      </c>
      <c r="M65" s="56">
        <f t="shared" si="7"/>
        <v>0.16242593238062053</v>
      </c>
      <c r="N65" s="55">
        <v>3329</v>
      </c>
      <c r="O65" s="56">
        <f t="shared" si="8"/>
        <v>0.1603346113628441</v>
      </c>
      <c r="P65" s="135"/>
      <c r="Q65" s="55">
        <v>3581</v>
      </c>
      <c r="R65" s="56">
        <f t="shared" si="9"/>
        <v>0.24817009410944579</v>
      </c>
      <c r="S65" s="55">
        <v>3572</v>
      </c>
      <c r="T65" s="56">
        <f t="shared" si="10"/>
        <v>0.24503311258278138</v>
      </c>
      <c r="U65" s="55">
        <v>3656</v>
      </c>
      <c r="V65" s="56">
        <f t="shared" si="11"/>
        <v>0.27431160683164868</v>
      </c>
      <c r="W65" s="55">
        <v>3503</v>
      </c>
      <c r="X65" s="56">
        <f t="shared" si="81"/>
        <v>0.22098292087835492</v>
      </c>
      <c r="Y65" s="57">
        <v>3338</v>
      </c>
      <c r="Z65" s="56">
        <f t="shared" si="82"/>
        <v>0.16347159288950852</v>
      </c>
      <c r="AA65" s="58">
        <v>3042</v>
      </c>
      <c r="AB65" s="56">
        <f t="shared" ref="AB65" si="141">AA65/$C65-1</f>
        <v>6.0299756012548E-2</v>
      </c>
      <c r="AC65" s="59"/>
      <c r="AD65" s="58">
        <v>3297.99975585937</v>
      </c>
      <c r="AE65" s="56">
        <f t="shared" si="13"/>
        <v>0.14952936767492853</v>
      </c>
      <c r="AF65" s="60">
        <v>0.82515287399291903</v>
      </c>
      <c r="AG65" s="58">
        <v>3185.99975585937</v>
      </c>
      <c r="AH65" s="56">
        <f t="shared" si="14"/>
        <v>0.1104913753431056</v>
      </c>
      <c r="AI65" s="60">
        <v>0.92401289939880304</v>
      </c>
      <c r="AJ65" s="58">
        <v>3185.99975585937</v>
      </c>
      <c r="AK65" s="56">
        <f t="shared" si="14"/>
        <v>0.1104913753431056</v>
      </c>
      <c r="AL65" s="60">
        <v>0.977422475814819</v>
      </c>
      <c r="AM65" s="58">
        <v>3176.00073242187</v>
      </c>
      <c r="AN65" s="56">
        <f t="shared" si="15"/>
        <v>0.10700618069775869</v>
      </c>
      <c r="AO65" s="60">
        <v>1.23291683197021</v>
      </c>
      <c r="AP65" s="58">
        <v>3165.99975585937</v>
      </c>
      <c r="AQ65" s="56">
        <f t="shared" si="16"/>
        <v>0.10352030528385159</v>
      </c>
      <c r="AR65" s="60">
        <v>1.75559401512146</v>
      </c>
      <c r="AS65" s="58">
        <v>3165.99975585937</v>
      </c>
      <c r="AT65" s="56">
        <f t="shared" si="17"/>
        <v>0.10352030528385159</v>
      </c>
      <c r="AU65" s="60">
        <v>2.8574464321136399</v>
      </c>
      <c r="AV65" s="58">
        <v>3138.99975585937</v>
      </c>
      <c r="AW65" s="56">
        <f t="shared" si="18"/>
        <v>9.4109360703858558E-2</v>
      </c>
      <c r="AX65" s="60">
        <v>5.0451383590698198</v>
      </c>
      <c r="AY65" s="135"/>
      <c r="AZ65" s="58">
        <v>3198.00024414062</v>
      </c>
      <c r="BA65" s="56">
        <f t="shared" si="19"/>
        <v>0.11467418757079817</v>
      </c>
      <c r="BB65" s="58">
        <v>3185.00048828125</v>
      </c>
      <c r="BC65" s="56">
        <f t="shared" si="19"/>
        <v>0.11014307712835492</v>
      </c>
      <c r="BD65" s="58">
        <v>3162.00024414062</v>
      </c>
      <c r="BE65" s="56">
        <f t="shared" ref="BE65" si="142">BD65/$C65-1</f>
        <v>0.10212626146414072</v>
      </c>
    </row>
    <row r="66" spans="1:57" s="55" customFormat="1" ht="19" x14ac:dyDescent="0.2">
      <c r="A66" s="137"/>
      <c r="B66" s="108" t="s">
        <v>81</v>
      </c>
      <c r="C66" s="55">
        <v>2755</v>
      </c>
      <c r="D66" s="55">
        <v>3517</v>
      </c>
      <c r="E66" s="56">
        <f t="shared" si="3"/>
        <v>0.27658802177858433</v>
      </c>
      <c r="F66" s="55">
        <v>3232</v>
      </c>
      <c r="G66" s="56">
        <f t="shared" si="4"/>
        <v>0.17313974591651538</v>
      </c>
      <c r="H66" s="55">
        <v>3167</v>
      </c>
      <c r="I66" s="56">
        <f t="shared" si="5"/>
        <v>0.14954627949183297</v>
      </c>
      <c r="J66" s="55">
        <v>3172</v>
      </c>
      <c r="K66" s="56">
        <f t="shared" si="6"/>
        <v>0.15136116152450096</v>
      </c>
      <c r="L66" s="55">
        <v>3123</v>
      </c>
      <c r="M66" s="56">
        <f t="shared" si="7"/>
        <v>0.1335753176043557</v>
      </c>
      <c r="N66" s="55">
        <v>3111</v>
      </c>
      <c r="O66" s="56">
        <f t="shared" si="8"/>
        <v>0.12921960072595273</v>
      </c>
      <c r="P66" s="135"/>
      <c r="Q66" s="55">
        <v>3237</v>
      </c>
      <c r="R66" s="56">
        <f t="shared" si="9"/>
        <v>0.17495462794918337</v>
      </c>
      <c r="S66" s="55">
        <v>3413</v>
      </c>
      <c r="T66" s="56">
        <f t="shared" si="10"/>
        <v>0.23883847549909265</v>
      </c>
      <c r="U66" s="55">
        <v>3362</v>
      </c>
      <c r="V66" s="56">
        <f t="shared" si="11"/>
        <v>0.22032667876588019</v>
      </c>
      <c r="W66" s="55">
        <v>3279</v>
      </c>
      <c r="X66" s="56">
        <f t="shared" si="81"/>
        <v>0.19019963702359344</v>
      </c>
      <c r="Y66" s="57">
        <v>3231</v>
      </c>
      <c r="Z66" s="56">
        <f t="shared" si="82"/>
        <v>0.17277676950998178</v>
      </c>
      <c r="AA66" s="58">
        <v>2861</v>
      </c>
      <c r="AB66" s="56">
        <f t="shared" ref="AB66" si="143">AA66/$C66-1</f>
        <v>3.8475499092558874E-2</v>
      </c>
      <c r="AC66" s="59"/>
      <c r="AD66" s="58">
        <v>3069</v>
      </c>
      <c r="AE66" s="56">
        <f t="shared" si="13"/>
        <v>0.11397459165154267</v>
      </c>
      <c r="AF66" s="60">
        <v>0.82369184494018499</v>
      </c>
      <c r="AG66" s="58">
        <v>3062.00024414062</v>
      </c>
      <c r="AH66" s="56">
        <f t="shared" si="14"/>
        <v>0.11143384542309254</v>
      </c>
      <c r="AI66" s="60">
        <v>0.92340898513793901</v>
      </c>
      <c r="AJ66" s="58">
        <v>2991.00048828125</v>
      </c>
      <c r="AK66" s="56">
        <f t="shared" si="14"/>
        <v>8.5662609176497373E-2</v>
      </c>
      <c r="AL66" s="60">
        <v>0.97851991653442305</v>
      </c>
      <c r="AM66" s="58">
        <v>2991.00048828125</v>
      </c>
      <c r="AN66" s="56">
        <f t="shared" si="15"/>
        <v>8.5662609176497373E-2</v>
      </c>
      <c r="AO66" s="60">
        <v>1.2318596839904701</v>
      </c>
      <c r="AP66" s="58">
        <v>2991.00048828125</v>
      </c>
      <c r="AQ66" s="56">
        <f t="shared" si="16"/>
        <v>8.5662609176497373E-2</v>
      </c>
      <c r="AR66" s="60">
        <v>1.75311231613159</v>
      </c>
      <c r="AS66" s="58">
        <v>2971</v>
      </c>
      <c r="AT66" s="56">
        <f t="shared" si="17"/>
        <v>7.8402903811252367E-2</v>
      </c>
      <c r="AU66" s="60">
        <v>2.85646295547485</v>
      </c>
      <c r="AV66" s="58">
        <v>2968.00048828125</v>
      </c>
      <c r="AW66" s="56">
        <f t="shared" si="18"/>
        <v>7.731415182622503E-2</v>
      </c>
      <c r="AX66" s="60">
        <v>5.0580551624298096</v>
      </c>
      <c r="AY66" s="135"/>
      <c r="AZ66" s="58">
        <v>2984.00048828125</v>
      </c>
      <c r="BA66" s="56">
        <f t="shared" si="19"/>
        <v>8.3121774330762177E-2</v>
      </c>
      <c r="BB66" s="58">
        <v>2984.00048828125</v>
      </c>
      <c r="BC66" s="56">
        <f t="shared" si="19"/>
        <v>8.3121774330762177E-2</v>
      </c>
      <c r="BD66" s="58">
        <v>2984.00024414062</v>
      </c>
      <c r="BE66" s="56">
        <f t="shared" ref="BE66" si="144">BD66/$C66-1</f>
        <v>8.3121685713473781E-2</v>
      </c>
    </row>
    <row r="67" spans="1:57" s="55" customFormat="1" ht="19" x14ac:dyDescent="0.2">
      <c r="A67" s="137"/>
      <c r="B67" s="108" t="s">
        <v>82</v>
      </c>
      <c r="C67" s="55">
        <v>2702</v>
      </c>
      <c r="D67" s="55">
        <v>3519</v>
      </c>
      <c r="E67" s="56">
        <f t="shared" si="3"/>
        <v>0.30236861584011843</v>
      </c>
      <c r="F67" s="55">
        <v>3188</v>
      </c>
      <c r="G67" s="56">
        <f t="shared" si="4"/>
        <v>0.17986676535899337</v>
      </c>
      <c r="H67" s="55">
        <v>3067</v>
      </c>
      <c r="I67" s="56">
        <f t="shared" si="5"/>
        <v>0.13508512213175417</v>
      </c>
      <c r="J67" s="55">
        <v>3305</v>
      </c>
      <c r="K67" s="56">
        <f t="shared" si="6"/>
        <v>0.2231680236861584</v>
      </c>
      <c r="L67" s="55">
        <v>3107</v>
      </c>
      <c r="M67" s="56">
        <f t="shared" si="7"/>
        <v>0.14988897113249444</v>
      </c>
      <c r="N67" s="55">
        <v>3058</v>
      </c>
      <c r="O67" s="56">
        <f t="shared" si="8"/>
        <v>0.13175425610658764</v>
      </c>
      <c r="P67" s="135"/>
      <c r="Q67" s="55">
        <v>3199</v>
      </c>
      <c r="R67" s="56">
        <f t="shared" si="9"/>
        <v>0.18393782383419688</v>
      </c>
      <c r="S67" s="55">
        <v>3275</v>
      </c>
      <c r="T67" s="56">
        <f t="shared" si="10"/>
        <v>0.21206513693560325</v>
      </c>
      <c r="U67" s="55">
        <v>3325</v>
      </c>
      <c r="V67" s="56">
        <f t="shared" si="11"/>
        <v>0.23056994818652843</v>
      </c>
      <c r="W67" s="55">
        <v>3237</v>
      </c>
      <c r="X67" s="56">
        <f t="shared" si="81"/>
        <v>0.19800148038490017</v>
      </c>
      <c r="Y67" s="57">
        <v>3264</v>
      </c>
      <c r="Z67" s="56">
        <f t="shared" si="82"/>
        <v>0.20799407846039975</v>
      </c>
      <c r="AA67" s="58">
        <v>2758</v>
      </c>
      <c r="AB67" s="56">
        <f t="shared" ref="AB67" si="145">AA67/$C67-1</f>
        <v>2.0725388601036343E-2</v>
      </c>
      <c r="AC67" s="59"/>
      <c r="AD67" s="58">
        <v>2910</v>
      </c>
      <c r="AE67" s="56">
        <f t="shared" si="13"/>
        <v>7.6980014803849084E-2</v>
      </c>
      <c r="AF67" s="60">
        <v>0.82580947875976496</v>
      </c>
      <c r="AG67" s="58">
        <v>2864.00024414062</v>
      </c>
      <c r="AH67" s="56">
        <f t="shared" si="14"/>
        <v>5.9955678808519597E-2</v>
      </c>
      <c r="AI67" s="60">
        <v>0.924491167068481</v>
      </c>
      <c r="AJ67" s="58">
        <v>2864.00024414062</v>
      </c>
      <c r="AK67" s="56">
        <f t="shared" si="14"/>
        <v>5.9955678808519597E-2</v>
      </c>
      <c r="AL67" s="60">
        <v>0.97828888893127397</v>
      </c>
      <c r="AM67" s="58">
        <v>2847</v>
      </c>
      <c r="AN67" s="56">
        <f t="shared" si="15"/>
        <v>5.3663952627683198E-2</v>
      </c>
      <c r="AO67" s="60">
        <v>1.2318763732910101</v>
      </c>
      <c r="AP67" s="58">
        <v>2847</v>
      </c>
      <c r="AQ67" s="56">
        <f t="shared" si="16"/>
        <v>5.3663952627683198E-2</v>
      </c>
      <c r="AR67" s="60">
        <v>1.7576880455017001</v>
      </c>
      <c r="AS67" s="58">
        <v>2847</v>
      </c>
      <c r="AT67" s="56">
        <f t="shared" si="17"/>
        <v>5.3663952627683198E-2</v>
      </c>
      <c r="AU67" s="60">
        <v>2.8613328933715798</v>
      </c>
      <c r="AV67" s="58">
        <v>2837</v>
      </c>
      <c r="AW67" s="56">
        <f t="shared" si="18"/>
        <v>4.9962990377498073E-2</v>
      </c>
      <c r="AX67" s="60">
        <v>5.01796555519104</v>
      </c>
      <c r="AY67" s="135"/>
      <c r="AZ67" s="58">
        <v>2880</v>
      </c>
      <c r="BA67" s="56">
        <f t="shared" si="19"/>
        <v>6.5877128053293932E-2</v>
      </c>
      <c r="BB67" s="58">
        <v>2857.00024414062</v>
      </c>
      <c r="BC67" s="56">
        <f t="shared" si="19"/>
        <v>5.7365005233390054E-2</v>
      </c>
      <c r="BD67" s="58">
        <v>2869.99951171875</v>
      </c>
      <c r="BE67" s="56">
        <f t="shared" ref="BE67" si="146">BD67/$C67-1</f>
        <v>6.2175985092061348E-2</v>
      </c>
    </row>
    <row r="68" spans="1:57" s="55" customFormat="1" ht="19" x14ac:dyDescent="0.2">
      <c r="A68" s="137"/>
      <c r="B68" s="108" t="s">
        <v>83</v>
      </c>
      <c r="C68" s="55">
        <v>2725</v>
      </c>
      <c r="D68" s="55">
        <v>3285</v>
      </c>
      <c r="E68" s="56">
        <f t="shared" si="3"/>
        <v>0.20550458715596331</v>
      </c>
      <c r="F68" s="55">
        <v>3429</v>
      </c>
      <c r="G68" s="56">
        <f t="shared" si="4"/>
        <v>0.25834862385321111</v>
      </c>
      <c r="H68" s="55">
        <v>3308</v>
      </c>
      <c r="I68" s="56">
        <f t="shared" si="5"/>
        <v>0.21394495412844039</v>
      </c>
      <c r="J68" s="55">
        <v>3169</v>
      </c>
      <c r="K68" s="56">
        <f t="shared" si="6"/>
        <v>0.16293577981651386</v>
      </c>
      <c r="L68" s="55">
        <v>3312</v>
      </c>
      <c r="M68" s="56">
        <f t="shared" si="7"/>
        <v>0.21541284403669714</v>
      </c>
      <c r="N68" s="55">
        <v>3157</v>
      </c>
      <c r="O68" s="56">
        <f t="shared" si="8"/>
        <v>0.15853211009174317</v>
      </c>
      <c r="P68" s="135"/>
      <c r="Q68" s="55">
        <v>3257</v>
      </c>
      <c r="R68" s="56">
        <f t="shared" si="9"/>
        <v>0.19522935779816519</v>
      </c>
      <c r="S68" s="55">
        <v>3259</v>
      </c>
      <c r="T68" s="56">
        <f t="shared" si="10"/>
        <v>0.19596330275229357</v>
      </c>
      <c r="U68" s="55">
        <v>3490</v>
      </c>
      <c r="V68" s="56">
        <f t="shared" si="11"/>
        <v>0.2807339449541284</v>
      </c>
      <c r="W68" s="55">
        <v>3280</v>
      </c>
      <c r="X68" s="56">
        <f t="shared" ref="X68:X83" si="147">W68/$C68-1</f>
        <v>0.20366972477064227</v>
      </c>
      <c r="Y68" s="57">
        <v>3097</v>
      </c>
      <c r="Z68" s="56">
        <f t="shared" ref="Z68:Z83" si="148">Y68/$C68-1</f>
        <v>0.13651376146788996</v>
      </c>
      <c r="AA68" s="58">
        <v>2827</v>
      </c>
      <c r="AB68" s="56">
        <f t="shared" ref="AB68" si="149">AA68/$C68-1</f>
        <v>3.7431192660550394E-2</v>
      </c>
      <c r="AC68" s="59"/>
      <c r="AD68" s="58">
        <v>3085</v>
      </c>
      <c r="AE68" s="56">
        <f t="shared" si="13"/>
        <v>0.13211009174311927</v>
      </c>
      <c r="AF68" s="60">
        <v>0.82641744613647405</v>
      </c>
      <c r="AG68" s="58">
        <v>3039.00024414062</v>
      </c>
      <c r="AH68" s="56">
        <f t="shared" si="14"/>
        <v>0.11522944739105312</v>
      </c>
      <c r="AI68" s="60">
        <v>0.92490434646606401</v>
      </c>
      <c r="AJ68" s="58">
        <v>3039.00024414062</v>
      </c>
      <c r="AK68" s="56">
        <f t="shared" si="14"/>
        <v>0.11522944739105312</v>
      </c>
      <c r="AL68" s="60">
        <v>0.97718167304992598</v>
      </c>
      <c r="AM68" s="58">
        <v>3032</v>
      </c>
      <c r="AN68" s="56">
        <f t="shared" si="15"/>
        <v>0.1126605504587157</v>
      </c>
      <c r="AO68" s="60">
        <v>1.2303774356842001</v>
      </c>
      <c r="AP68" s="58">
        <v>2985.99975585937</v>
      </c>
      <c r="AQ68" s="56">
        <f t="shared" si="16"/>
        <v>9.5779726920869779E-2</v>
      </c>
      <c r="AR68" s="60">
        <v>1.75208711624145</v>
      </c>
      <c r="AS68" s="58">
        <v>2985.99975585937</v>
      </c>
      <c r="AT68" s="56">
        <f t="shared" si="17"/>
        <v>9.5779726920869779E-2</v>
      </c>
      <c r="AU68" s="60">
        <v>2.8481564521789502</v>
      </c>
      <c r="AV68" s="58">
        <v>2959.00024414062</v>
      </c>
      <c r="AW68" s="56">
        <f t="shared" si="18"/>
        <v>8.5871649225915503E-2</v>
      </c>
      <c r="AX68" s="60">
        <v>5.05820512771606</v>
      </c>
      <c r="AY68" s="135"/>
      <c r="AZ68" s="58">
        <v>3091.99975585937</v>
      </c>
      <c r="BA68" s="56">
        <f t="shared" si="19"/>
        <v>0.13467880948967714</v>
      </c>
      <c r="BB68" s="58">
        <v>3022</v>
      </c>
      <c r="BC68" s="56">
        <f t="shared" si="19"/>
        <v>0.10899082568807339</v>
      </c>
      <c r="BD68" s="58">
        <v>3023</v>
      </c>
      <c r="BE68" s="56">
        <f t="shared" ref="BE68" si="150">BD68/$C68-1</f>
        <v>0.10935779816513769</v>
      </c>
    </row>
    <row r="69" spans="1:57" s="55" customFormat="1" ht="19" x14ac:dyDescent="0.2">
      <c r="A69" s="137"/>
      <c r="B69" s="108" t="s">
        <v>84</v>
      </c>
      <c r="C69" s="55">
        <v>2845</v>
      </c>
      <c r="D69" s="55">
        <v>3592</v>
      </c>
      <c r="E69" s="56">
        <f t="shared" ref="E69:E83" si="151">D69/$C69-1</f>
        <v>0.26256590509666089</v>
      </c>
      <c r="F69" s="55">
        <v>3298</v>
      </c>
      <c r="G69" s="56">
        <f t="shared" ref="G69:G83" si="152">F69/$C69-1</f>
        <v>0.15922671353251316</v>
      </c>
      <c r="H69" s="55">
        <v>3254</v>
      </c>
      <c r="I69" s="56">
        <f t="shared" ref="I69:I83" si="153">H69/$C69-1</f>
        <v>0.14376098418277672</v>
      </c>
      <c r="J69" s="55">
        <v>3224</v>
      </c>
      <c r="K69" s="56">
        <f t="shared" ref="K69:K83" si="154">J69/$C69-1</f>
        <v>0.13321616871704745</v>
      </c>
      <c r="L69" s="55">
        <v>3204</v>
      </c>
      <c r="M69" s="56">
        <f t="shared" ref="M69:M83" si="155">L69/$C69-1</f>
        <v>0.1261862917398946</v>
      </c>
      <c r="N69" s="55">
        <v>3244</v>
      </c>
      <c r="O69" s="56">
        <f t="shared" ref="O69:O83" si="156">N69/$C69-1</f>
        <v>0.14024604569420029</v>
      </c>
      <c r="P69" s="135"/>
      <c r="Q69" s="55">
        <v>3434</v>
      </c>
      <c r="R69" s="56">
        <f t="shared" ref="R69:R83" si="157">Q69/$C69-1</f>
        <v>0.2070298769771528</v>
      </c>
      <c r="S69" s="55">
        <v>3444</v>
      </c>
      <c r="T69" s="56">
        <f t="shared" ref="T69:T83" si="158">S69/$C69-1</f>
        <v>0.21054481546572945</v>
      </c>
      <c r="U69" s="55">
        <v>3364</v>
      </c>
      <c r="V69" s="56">
        <f t="shared" ref="V69:V83" si="159">U69/$C69-1</f>
        <v>0.18242530755711783</v>
      </c>
      <c r="W69" s="55">
        <v>3372</v>
      </c>
      <c r="X69" s="56">
        <f t="shared" si="147"/>
        <v>0.18523725834797888</v>
      </c>
      <c r="Y69" s="57">
        <v>3248</v>
      </c>
      <c r="Z69" s="56">
        <f t="shared" si="148"/>
        <v>0.14165202108963104</v>
      </c>
      <c r="AA69" s="58">
        <v>2988</v>
      </c>
      <c r="AB69" s="56">
        <f t="shared" ref="AB69" si="160">AA69/$C69-1</f>
        <v>5.0263620386643337E-2</v>
      </c>
      <c r="AC69" s="59"/>
      <c r="AD69" s="58">
        <v>3189</v>
      </c>
      <c r="AE69" s="56">
        <f t="shared" ref="AE69:AE83" si="161">AD69/$C69-1</f>
        <v>0.12091388400702985</v>
      </c>
      <c r="AF69" s="60">
        <v>0.82400631904601995</v>
      </c>
      <c r="AG69" s="58">
        <v>3095</v>
      </c>
      <c r="AH69" s="56">
        <f t="shared" ref="AH69:AK80" si="162">AG69/$C69-1</f>
        <v>8.787346221441128E-2</v>
      </c>
      <c r="AI69" s="60">
        <v>0.92542219161987305</v>
      </c>
      <c r="AJ69" s="58">
        <v>3095</v>
      </c>
      <c r="AK69" s="56">
        <f t="shared" si="162"/>
        <v>8.787346221441128E-2</v>
      </c>
      <c r="AL69" s="60">
        <v>0.97862148284912098</v>
      </c>
      <c r="AM69" s="58">
        <v>3073.99975585937</v>
      </c>
      <c r="AN69" s="56">
        <f t="shared" ref="AH69:AN83" si="163">AM69/$C69-1</f>
        <v>8.0492005574470893E-2</v>
      </c>
      <c r="AO69" s="60">
        <v>1.2323749065399101</v>
      </c>
      <c r="AP69" s="58">
        <v>3059</v>
      </c>
      <c r="AQ69" s="56">
        <f t="shared" ref="AN69:AQ83" si="164">AP69/$C69-1</f>
        <v>7.5219683655536107E-2</v>
      </c>
      <c r="AR69" s="60">
        <v>1.75640821456909</v>
      </c>
      <c r="AS69" s="58">
        <v>3054</v>
      </c>
      <c r="AT69" s="56">
        <f t="shared" ref="AT69:AT80" si="165">AS69/$C69-1</f>
        <v>7.3462214411247784E-2</v>
      </c>
      <c r="AU69" s="60">
        <v>2.85631799697875</v>
      </c>
      <c r="AV69" s="58">
        <v>3040.99975585937</v>
      </c>
      <c r="AW69" s="56">
        <f t="shared" ref="AW69:AW80" si="166">AV69/$C69-1</f>
        <v>6.889270856216867E-2</v>
      </c>
      <c r="AX69" s="60">
        <v>5.0544841289520201</v>
      </c>
      <c r="AY69" s="135"/>
      <c r="AZ69" s="58">
        <v>3077.99975585937</v>
      </c>
      <c r="BA69" s="56">
        <f t="shared" ref="BA69:BC83" si="167">AZ69/$C69-1</f>
        <v>8.189798096990164E-2</v>
      </c>
      <c r="BB69" s="58">
        <v>3060</v>
      </c>
      <c r="BC69" s="56">
        <f t="shared" si="167"/>
        <v>7.5571177504393683E-2</v>
      </c>
      <c r="BD69" s="58">
        <v>3051</v>
      </c>
      <c r="BE69" s="56">
        <f t="shared" ref="BE69" si="168">BD69/$C69-1</f>
        <v>7.2407732864674834E-2</v>
      </c>
    </row>
    <row r="70" spans="1:57" s="55" customFormat="1" ht="19" x14ac:dyDescent="0.2">
      <c r="A70" s="137"/>
      <c r="B70" s="108" t="s">
        <v>85</v>
      </c>
      <c r="C70" s="55">
        <v>2825</v>
      </c>
      <c r="D70" s="55">
        <v>3447</v>
      </c>
      <c r="E70" s="56">
        <f t="shared" si="151"/>
        <v>0.22017699115044254</v>
      </c>
      <c r="F70" s="55">
        <v>3351</v>
      </c>
      <c r="G70" s="56">
        <f t="shared" si="152"/>
        <v>0.18619469026548674</v>
      </c>
      <c r="H70" s="55">
        <v>3362</v>
      </c>
      <c r="I70" s="56">
        <f t="shared" si="153"/>
        <v>0.19008849557522134</v>
      </c>
      <c r="J70" s="55">
        <v>3346</v>
      </c>
      <c r="K70" s="56">
        <f t="shared" si="154"/>
        <v>0.184424778761062</v>
      </c>
      <c r="L70" s="55">
        <v>3197</v>
      </c>
      <c r="M70" s="56">
        <f t="shared" si="155"/>
        <v>0.13168141592920346</v>
      </c>
      <c r="N70" s="55">
        <v>3259</v>
      </c>
      <c r="O70" s="56">
        <f t="shared" si="156"/>
        <v>0.15362831858407078</v>
      </c>
      <c r="P70" s="135"/>
      <c r="Q70" s="55">
        <v>3391</v>
      </c>
      <c r="R70" s="56">
        <f t="shared" si="157"/>
        <v>0.20035398230088486</v>
      </c>
      <c r="S70" s="55">
        <v>3282</v>
      </c>
      <c r="T70" s="56">
        <f t="shared" si="158"/>
        <v>0.16176991150442488</v>
      </c>
      <c r="U70" s="55">
        <v>3539</v>
      </c>
      <c r="V70" s="56">
        <f t="shared" si="159"/>
        <v>0.2527433628318585</v>
      </c>
      <c r="W70" s="55">
        <v>3536</v>
      </c>
      <c r="X70" s="56">
        <f t="shared" si="147"/>
        <v>0.25168141592920357</v>
      </c>
      <c r="Y70" s="57">
        <v>3216</v>
      </c>
      <c r="Z70" s="56">
        <f t="shared" si="148"/>
        <v>0.13840707964601773</v>
      </c>
      <c r="AA70" s="58">
        <v>2845</v>
      </c>
      <c r="AB70" s="56">
        <f t="shared" ref="AB70" si="169">AA70/$C70-1</f>
        <v>7.0796460176991705E-3</v>
      </c>
      <c r="AC70" s="59"/>
      <c r="AD70" s="58">
        <v>3090</v>
      </c>
      <c r="AE70" s="56">
        <f t="shared" si="161"/>
        <v>9.3805309734513287E-2</v>
      </c>
      <c r="AF70" s="60">
        <v>0.82502532005310003</v>
      </c>
      <c r="AG70" s="58">
        <v>3054</v>
      </c>
      <c r="AH70" s="56">
        <f t="shared" si="162"/>
        <v>8.106194690265478E-2</v>
      </c>
      <c r="AI70" s="60">
        <v>0.92445158958435003</v>
      </c>
      <c r="AJ70" s="58">
        <v>3043</v>
      </c>
      <c r="AK70" s="56">
        <f t="shared" si="162"/>
        <v>7.7168141592920403E-2</v>
      </c>
      <c r="AL70" s="60">
        <v>0.97854351997375399</v>
      </c>
      <c r="AM70" s="58">
        <v>3043</v>
      </c>
      <c r="AN70" s="56">
        <f t="shared" si="163"/>
        <v>7.7168141592920403E-2</v>
      </c>
      <c r="AO70" s="60">
        <v>1.23072361946105</v>
      </c>
      <c r="AP70" s="58">
        <v>3026.99975585937</v>
      </c>
      <c r="AQ70" s="56">
        <f t="shared" si="164"/>
        <v>7.150433835729908E-2</v>
      </c>
      <c r="AR70" s="60">
        <v>1.7577555179595901</v>
      </c>
      <c r="AS70" s="58">
        <v>3020.99975585937</v>
      </c>
      <c r="AT70" s="56">
        <f t="shared" si="165"/>
        <v>6.938044455198944E-2</v>
      </c>
      <c r="AU70" s="60">
        <v>2.85676717758178</v>
      </c>
      <c r="AV70" s="58">
        <v>3001.99975585937</v>
      </c>
      <c r="AW70" s="56">
        <f t="shared" si="166"/>
        <v>6.2654780835175172E-2</v>
      </c>
      <c r="AX70" s="60">
        <v>5.0203917026519704</v>
      </c>
      <c r="AY70" s="135"/>
      <c r="AZ70" s="58">
        <v>3061.99951171875</v>
      </c>
      <c r="BA70" s="56">
        <f t="shared" si="167"/>
        <v>8.389363246681425E-2</v>
      </c>
      <c r="BB70" s="58">
        <v>3049.99951171875</v>
      </c>
      <c r="BC70" s="56">
        <f t="shared" si="167"/>
        <v>7.9645844856194747E-2</v>
      </c>
      <c r="BD70" s="58">
        <v>3000.99975585937</v>
      </c>
      <c r="BE70" s="56">
        <f t="shared" ref="BE70" si="170">BD70/$C70-1</f>
        <v>6.2300798534290269E-2</v>
      </c>
    </row>
    <row r="71" spans="1:57" s="55" customFormat="1" ht="19" x14ac:dyDescent="0.2">
      <c r="A71" s="137"/>
      <c r="B71" s="108" t="s">
        <v>86</v>
      </c>
      <c r="C71" s="55">
        <v>2784</v>
      </c>
      <c r="D71" s="55">
        <v>3514</v>
      </c>
      <c r="E71" s="56">
        <f t="shared" si="151"/>
        <v>0.26221264367816088</v>
      </c>
      <c r="F71" s="55">
        <v>3219</v>
      </c>
      <c r="G71" s="56">
        <f t="shared" si="152"/>
        <v>0.15625</v>
      </c>
      <c r="H71" s="55">
        <v>3198</v>
      </c>
      <c r="I71" s="56">
        <f t="shared" si="153"/>
        <v>0.1487068965517242</v>
      </c>
      <c r="J71" s="55">
        <v>3286</v>
      </c>
      <c r="K71" s="56">
        <f t="shared" si="154"/>
        <v>0.18031609195402298</v>
      </c>
      <c r="L71" s="55">
        <v>3109</v>
      </c>
      <c r="M71" s="56">
        <f t="shared" si="155"/>
        <v>0.11673850574712641</v>
      </c>
      <c r="N71" s="55">
        <v>3096</v>
      </c>
      <c r="O71" s="56">
        <f t="shared" si="156"/>
        <v>0.11206896551724133</v>
      </c>
      <c r="P71" s="135"/>
      <c r="Q71" s="55">
        <v>3207</v>
      </c>
      <c r="R71" s="56">
        <f t="shared" si="157"/>
        <v>0.1519396551724137</v>
      </c>
      <c r="S71" s="55">
        <v>3418</v>
      </c>
      <c r="T71" s="56">
        <f t="shared" si="158"/>
        <v>0.22772988505747116</v>
      </c>
      <c r="U71" s="55">
        <v>3288</v>
      </c>
      <c r="V71" s="56">
        <f t="shared" si="159"/>
        <v>0.18103448275862077</v>
      </c>
      <c r="W71" s="55">
        <v>3321</v>
      </c>
      <c r="X71" s="56">
        <f t="shared" si="147"/>
        <v>0.19288793103448265</v>
      </c>
      <c r="Y71" s="57">
        <v>3008</v>
      </c>
      <c r="Z71" s="56">
        <f t="shared" si="148"/>
        <v>8.0459770114942541E-2</v>
      </c>
      <c r="AA71" s="58">
        <v>2871</v>
      </c>
      <c r="AB71" s="56">
        <f t="shared" ref="AB71" si="171">AA71/$C71-1</f>
        <v>3.125E-2</v>
      </c>
      <c r="AC71" s="59"/>
      <c r="AD71" s="58">
        <v>3035.00024414062</v>
      </c>
      <c r="AE71" s="56">
        <f t="shared" si="161"/>
        <v>9.0158133671199625E-2</v>
      </c>
      <c r="AF71" s="60">
        <v>0.82513928413391102</v>
      </c>
      <c r="AG71" s="58">
        <v>2977</v>
      </c>
      <c r="AH71" s="56">
        <f t="shared" si="162"/>
        <v>6.9324712643678232E-2</v>
      </c>
      <c r="AI71" s="60">
        <v>0.92511749267578103</v>
      </c>
      <c r="AJ71" s="58">
        <v>2973.00024414062</v>
      </c>
      <c r="AK71" s="56">
        <f t="shared" si="162"/>
        <v>6.7888018728671007E-2</v>
      </c>
      <c r="AL71" s="60">
        <v>0.97839975357055597</v>
      </c>
      <c r="AM71" s="58">
        <v>2952.99975585937</v>
      </c>
      <c r="AN71" s="56">
        <f t="shared" si="163"/>
        <v>6.0703935294313949E-2</v>
      </c>
      <c r="AO71" s="60">
        <v>1.2322769165039</v>
      </c>
      <c r="AP71" s="58">
        <v>2951.99975585937</v>
      </c>
      <c r="AQ71" s="56">
        <f t="shared" si="164"/>
        <v>6.0344739892015165E-2</v>
      </c>
      <c r="AR71" s="60">
        <v>1.7564284801483101</v>
      </c>
      <c r="AS71" s="58">
        <v>2942.00024414062</v>
      </c>
      <c r="AT71" s="56">
        <f t="shared" si="165"/>
        <v>5.6752961257406698E-2</v>
      </c>
      <c r="AU71" s="60">
        <v>2.8599281311035099</v>
      </c>
      <c r="AV71" s="58">
        <v>2942.00024414062</v>
      </c>
      <c r="AW71" s="56">
        <f t="shared" si="166"/>
        <v>5.6752961257406698E-2</v>
      </c>
      <c r="AX71" s="60">
        <v>5.0249443054199201</v>
      </c>
      <c r="AY71" s="135"/>
      <c r="AZ71" s="58">
        <v>2952.00024414062</v>
      </c>
      <c r="BA71" s="56">
        <f t="shared" si="167"/>
        <v>6.0344915280395206E-2</v>
      </c>
      <c r="BB71" s="58">
        <v>2950</v>
      </c>
      <c r="BC71" s="56">
        <f t="shared" si="167"/>
        <v>5.9626436781609282E-2</v>
      </c>
      <c r="BD71" s="58">
        <v>2896.99975585937</v>
      </c>
      <c r="BE71" s="56">
        <f t="shared" ref="BE71" si="172">BD71/$C71-1</f>
        <v>4.0588992765578258E-2</v>
      </c>
    </row>
    <row r="72" spans="1:57" s="55" customFormat="1" ht="19" x14ac:dyDescent="0.2">
      <c r="A72" s="137"/>
      <c r="B72" s="108" t="s">
        <v>87</v>
      </c>
      <c r="C72" s="55">
        <v>3071</v>
      </c>
      <c r="D72" s="55">
        <v>3888</v>
      </c>
      <c r="E72" s="56">
        <f t="shared" si="151"/>
        <v>0.2660371214588082</v>
      </c>
      <c r="F72" s="55">
        <v>3505</v>
      </c>
      <c r="G72" s="56">
        <f t="shared" si="152"/>
        <v>0.14132204493650269</v>
      </c>
      <c r="H72" s="55">
        <v>3534</v>
      </c>
      <c r="I72" s="56">
        <f t="shared" si="153"/>
        <v>0.15076522305437967</v>
      </c>
      <c r="J72" s="55">
        <v>3557</v>
      </c>
      <c r="K72" s="56">
        <f t="shared" si="154"/>
        <v>0.15825464018235103</v>
      </c>
      <c r="L72" s="55">
        <v>3450</v>
      </c>
      <c r="M72" s="56">
        <f t="shared" si="155"/>
        <v>0.12341256919570176</v>
      </c>
      <c r="N72" s="55">
        <v>3487</v>
      </c>
      <c r="O72" s="56">
        <f t="shared" si="156"/>
        <v>0.13546076196678603</v>
      </c>
      <c r="P72" s="135"/>
      <c r="Q72" s="55">
        <v>3711</v>
      </c>
      <c r="R72" s="56">
        <f t="shared" si="157"/>
        <v>0.20840117225659394</v>
      </c>
      <c r="S72" s="55">
        <v>3693</v>
      </c>
      <c r="T72" s="56">
        <f t="shared" si="158"/>
        <v>0.20253988928687727</v>
      </c>
      <c r="U72" s="55">
        <v>3604</v>
      </c>
      <c r="V72" s="56">
        <f t="shared" si="159"/>
        <v>0.17355910126994467</v>
      </c>
      <c r="W72" s="55">
        <v>3566</v>
      </c>
      <c r="X72" s="56">
        <f t="shared" si="147"/>
        <v>0.16118528166720947</v>
      </c>
      <c r="Y72" s="57">
        <v>3286</v>
      </c>
      <c r="Z72" s="56">
        <f t="shared" si="148"/>
        <v>7.0009768804949468E-2</v>
      </c>
      <c r="AA72" s="58">
        <v>3071</v>
      </c>
      <c r="AB72" s="56">
        <f t="shared" ref="AB72" si="173">AA72/$C72-1</f>
        <v>0</v>
      </c>
      <c r="AC72" s="59"/>
      <c r="AD72" s="58">
        <v>3364.99926757812</v>
      </c>
      <c r="AE72" s="56">
        <f t="shared" si="161"/>
        <v>9.5734050009156579E-2</v>
      </c>
      <c r="AF72" s="60">
        <v>0.824665307998657</v>
      </c>
      <c r="AG72" s="58">
        <v>3296.99951171875</v>
      </c>
      <c r="AH72" s="56">
        <f t="shared" si="162"/>
        <v>7.3591504955633269E-2</v>
      </c>
      <c r="AI72" s="60">
        <v>0.92308521270751898</v>
      </c>
      <c r="AJ72" s="58">
        <v>3269.99975585937</v>
      </c>
      <c r="AK72" s="56">
        <f t="shared" si="162"/>
        <v>6.4799659999794867E-2</v>
      </c>
      <c r="AL72" s="60">
        <v>0.97873067855834905</v>
      </c>
      <c r="AM72" s="58">
        <v>3269.99975585937</v>
      </c>
      <c r="AN72" s="56">
        <f t="shared" si="163"/>
        <v>6.4799659999794867E-2</v>
      </c>
      <c r="AO72" s="60">
        <v>1.23252296447753</v>
      </c>
      <c r="AP72" s="58">
        <v>3210.00024414062</v>
      </c>
      <c r="AQ72" s="56">
        <f t="shared" si="164"/>
        <v>4.5262209098215545E-2</v>
      </c>
      <c r="AR72" s="60">
        <v>1.7570455074310301</v>
      </c>
      <c r="AS72" s="58">
        <v>3210.00024414062</v>
      </c>
      <c r="AT72" s="56">
        <f t="shared" si="165"/>
        <v>4.5262209098215545E-2</v>
      </c>
      <c r="AU72" s="60">
        <v>2.8602931499481201</v>
      </c>
      <c r="AV72" s="58">
        <v>3210.00024414062</v>
      </c>
      <c r="AW72" s="56">
        <f t="shared" si="166"/>
        <v>4.5262209098215545E-2</v>
      </c>
      <c r="AX72" s="60">
        <v>5.0301611423492396</v>
      </c>
      <c r="AY72" s="135"/>
      <c r="AZ72" s="58">
        <v>3273.99975585937</v>
      </c>
      <c r="BA72" s="56">
        <f t="shared" si="167"/>
        <v>6.610216732639862E-2</v>
      </c>
      <c r="BB72" s="58">
        <v>3272.99951171875</v>
      </c>
      <c r="BC72" s="56">
        <f t="shared" si="167"/>
        <v>6.5776460996010977E-2</v>
      </c>
      <c r="BD72" s="58">
        <v>3227</v>
      </c>
      <c r="BE72" s="56">
        <f t="shared" ref="BE72" si="174">BD72/$C72-1</f>
        <v>5.0797785737544787E-2</v>
      </c>
    </row>
    <row r="73" spans="1:57" s="63" customFormat="1" ht="19" x14ac:dyDescent="0.2">
      <c r="A73" s="137"/>
      <c r="B73" s="109" t="s">
        <v>88</v>
      </c>
      <c r="C73" s="63">
        <v>2995</v>
      </c>
      <c r="D73" s="63">
        <v>3827</v>
      </c>
      <c r="E73" s="64">
        <f t="shared" si="151"/>
        <v>0.27779632721202008</v>
      </c>
      <c r="F73" s="63">
        <v>3482</v>
      </c>
      <c r="G73" s="64">
        <f t="shared" si="152"/>
        <v>0.16260434056761275</v>
      </c>
      <c r="H73" s="63">
        <v>3518</v>
      </c>
      <c r="I73" s="64">
        <f t="shared" si="153"/>
        <v>0.17462437395659425</v>
      </c>
      <c r="J73" s="63">
        <v>3632</v>
      </c>
      <c r="K73" s="64">
        <f t="shared" si="154"/>
        <v>0.21268781302170292</v>
      </c>
      <c r="L73" s="63">
        <v>3459</v>
      </c>
      <c r="M73" s="64">
        <f t="shared" si="155"/>
        <v>0.15492487479131878</v>
      </c>
      <c r="N73" s="63">
        <v>3420</v>
      </c>
      <c r="O73" s="64">
        <f t="shared" si="156"/>
        <v>0.14190317195325552</v>
      </c>
      <c r="P73" s="135"/>
      <c r="Q73" s="63">
        <v>3753</v>
      </c>
      <c r="R73" s="64">
        <f t="shared" si="157"/>
        <v>0.25308848080133561</v>
      </c>
      <c r="S73" s="63">
        <v>3463</v>
      </c>
      <c r="T73" s="64">
        <f t="shared" si="158"/>
        <v>0.15626043405676127</v>
      </c>
      <c r="U73" s="63">
        <v>3644</v>
      </c>
      <c r="V73" s="64">
        <f t="shared" si="159"/>
        <v>0.21669449081803016</v>
      </c>
      <c r="W73" s="63">
        <v>3576</v>
      </c>
      <c r="X73" s="64">
        <f t="shared" si="147"/>
        <v>0.19398998330550921</v>
      </c>
      <c r="Y73" s="65">
        <v>3405</v>
      </c>
      <c r="Z73" s="64">
        <f t="shared" si="148"/>
        <v>0.13689482470784631</v>
      </c>
      <c r="AA73" s="66">
        <v>3033</v>
      </c>
      <c r="AB73" s="64">
        <f t="shared" ref="AB73" si="175">AA73/$C73-1</f>
        <v>1.2687813021702743E-2</v>
      </c>
      <c r="AC73" s="67"/>
      <c r="AD73" s="66">
        <v>3423.00024414062</v>
      </c>
      <c r="AE73" s="64">
        <f t="shared" si="161"/>
        <v>0.14290492291840406</v>
      </c>
      <c r="AF73" s="68">
        <v>0.82525324821472101</v>
      </c>
      <c r="AG73" s="66">
        <v>3297.00024414062</v>
      </c>
      <c r="AH73" s="64">
        <f t="shared" si="162"/>
        <v>0.10083480605696837</v>
      </c>
      <c r="AI73" s="68">
        <v>0.92365789413452104</v>
      </c>
      <c r="AJ73" s="66">
        <v>3297.00024414062</v>
      </c>
      <c r="AK73" s="64">
        <f t="shared" si="162"/>
        <v>0.10083480605696837</v>
      </c>
      <c r="AL73" s="68">
        <v>0.97968196868896396</v>
      </c>
      <c r="AM73" s="66">
        <v>3297.00024414062</v>
      </c>
      <c r="AN73" s="64">
        <f t="shared" si="163"/>
        <v>0.10083480605696837</v>
      </c>
      <c r="AO73" s="68">
        <v>1.2284348011016799</v>
      </c>
      <c r="AP73" s="66">
        <v>3297.00024414062</v>
      </c>
      <c r="AQ73" s="64">
        <f t="shared" si="164"/>
        <v>0.10083480605696837</v>
      </c>
      <c r="AR73" s="68">
        <v>1.7499759197235101</v>
      </c>
      <c r="AS73" s="66">
        <v>3297.00024414062</v>
      </c>
      <c r="AT73" s="64">
        <f t="shared" si="165"/>
        <v>0.10083480605696837</v>
      </c>
      <c r="AU73" s="68">
        <v>2.8563199043273899</v>
      </c>
      <c r="AV73" s="66">
        <v>3297.00024414062</v>
      </c>
      <c r="AW73" s="64">
        <f t="shared" si="166"/>
        <v>0.10083480605696837</v>
      </c>
      <c r="AX73" s="68">
        <v>5.0586471557617099</v>
      </c>
      <c r="AY73" s="135"/>
      <c r="AZ73" s="66">
        <v>3316.99975585937</v>
      </c>
      <c r="BA73" s="64">
        <f t="shared" si="167"/>
        <v>0.10751243935204347</v>
      </c>
      <c r="BB73" s="66">
        <v>3300.99951171875</v>
      </c>
      <c r="BC73" s="64">
        <f t="shared" si="167"/>
        <v>0.10217012077420695</v>
      </c>
      <c r="BD73" s="66">
        <v>3270.00048828125</v>
      </c>
      <c r="BE73" s="64">
        <f t="shared" ref="BE73" si="176">BD73/$C73-1</f>
        <v>9.1819862531302254E-2</v>
      </c>
    </row>
    <row r="74" spans="1:57" s="3" customFormat="1" ht="19" x14ac:dyDescent="0.2">
      <c r="A74" s="138" t="s">
        <v>89</v>
      </c>
      <c r="B74" s="31" t="s">
        <v>90</v>
      </c>
      <c r="C74" s="3">
        <v>5464</v>
      </c>
      <c r="D74" s="3">
        <v>6374</v>
      </c>
      <c r="E74" s="4">
        <f t="shared" si="151"/>
        <v>0.1665446559297219</v>
      </c>
      <c r="F74" s="3">
        <v>5978</v>
      </c>
      <c r="G74" s="4">
        <f t="shared" si="152"/>
        <v>9.4070278184480216E-2</v>
      </c>
      <c r="H74" s="3">
        <v>5943</v>
      </c>
      <c r="I74" s="4">
        <f t="shared" si="153"/>
        <v>8.7664714494875451E-2</v>
      </c>
      <c r="J74" s="3">
        <v>5947</v>
      </c>
      <c r="K74" s="4">
        <f t="shared" si="154"/>
        <v>8.8396778916544738E-2</v>
      </c>
      <c r="L74" s="3">
        <v>5920</v>
      </c>
      <c r="M74" s="4">
        <f t="shared" si="155"/>
        <v>8.3455344070278104E-2</v>
      </c>
      <c r="N74" s="3">
        <v>5865</v>
      </c>
      <c r="O74" s="4">
        <f t="shared" si="156"/>
        <v>7.3389458272328012E-2</v>
      </c>
      <c r="P74" s="135"/>
      <c r="Q74" s="3">
        <v>6290</v>
      </c>
      <c r="R74" s="4">
        <f t="shared" si="157"/>
        <v>0.15117130307467064</v>
      </c>
      <c r="S74" s="3">
        <v>6420</v>
      </c>
      <c r="T74" s="4">
        <f t="shared" si="158"/>
        <v>0.17496339677891659</v>
      </c>
      <c r="U74" s="3">
        <v>6271</v>
      </c>
      <c r="V74" s="4">
        <f t="shared" si="159"/>
        <v>0.14769399707174236</v>
      </c>
      <c r="W74" s="3">
        <v>6109</v>
      </c>
      <c r="X74" s="4">
        <f t="shared" si="147"/>
        <v>0.11804538799414344</v>
      </c>
      <c r="Y74" s="25">
        <v>6369</v>
      </c>
      <c r="Z74" s="4">
        <f t="shared" si="148"/>
        <v>0.16562957540263534</v>
      </c>
      <c r="AA74" s="19">
        <v>5710</v>
      </c>
      <c r="AB74" s="4">
        <f t="shared" ref="AB74" si="177">AA74/$C74-1</f>
        <v>4.5021961932650179E-2</v>
      </c>
      <c r="AC74" s="44"/>
      <c r="AD74" s="19">
        <v>5754</v>
      </c>
      <c r="AE74" s="4">
        <f t="shared" si="161"/>
        <v>5.3074670571010341E-2</v>
      </c>
      <c r="AF74" s="23">
        <v>1.63345575332641</v>
      </c>
      <c r="AG74" s="19">
        <v>5717.0009765625</v>
      </c>
      <c r="AH74" s="4">
        <f t="shared" si="162"/>
        <v>4.630325339723651E-2</v>
      </c>
      <c r="AI74" s="23">
        <v>1.96476030349731</v>
      </c>
      <c r="AJ74" s="19">
        <v>5717.0009765625</v>
      </c>
      <c r="AK74" s="4">
        <f t="shared" si="162"/>
        <v>4.630325339723651E-2</v>
      </c>
      <c r="AL74" s="23">
        <v>2.4918236732482901</v>
      </c>
      <c r="AM74" s="19">
        <v>5606.9990234375</v>
      </c>
      <c r="AN74" s="4">
        <f t="shared" si="163"/>
        <v>2.617112434800517E-2</v>
      </c>
      <c r="AO74" s="23">
        <v>3.5476262569427401</v>
      </c>
      <c r="AP74" s="19">
        <v>5606.9990234375</v>
      </c>
      <c r="AQ74" s="4">
        <f t="shared" si="164"/>
        <v>2.617112434800517E-2</v>
      </c>
      <c r="AR74" s="23">
        <v>5.8176357746124197</v>
      </c>
      <c r="AS74" s="19">
        <v>5606.9990234375</v>
      </c>
      <c r="AT74" s="4">
        <f t="shared" si="165"/>
        <v>2.617112434800517E-2</v>
      </c>
      <c r="AU74" s="23">
        <v>9.3326821327208993</v>
      </c>
      <c r="AV74" s="19">
        <v>5606.9990234375</v>
      </c>
      <c r="AW74" s="4">
        <f t="shared" si="166"/>
        <v>2.617112434800517E-2</v>
      </c>
      <c r="AX74" s="23">
        <v>19.055617570877001</v>
      </c>
      <c r="AY74" s="135"/>
      <c r="AZ74" s="19">
        <v>5673.0009765625</v>
      </c>
      <c r="BA74" s="4">
        <f t="shared" si="167"/>
        <v>3.8250544758876348E-2</v>
      </c>
      <c r="BB74" s="19">
        <v>5681.0009765625</v>
      </c>
      <c r="BC74" s="4">
        <f t="shared" si="167"/>
        <v>3.9714673602214479E-2</v>
      </c>
      <c r="BD74" s="19">
        <v>5673.99853515625</v>
      </c>
      <c r="BE74" s="4">
        <f t="shared" ref="BE74" si="178">BD74/$C74-1</f>
        <v>3.8433114047629946E-2</v>
      </c>
    </row>
    <row r="75" spans="1:57" s="3" customFormat="1" ht="19" x14ac:dyDescent="0.2">
      <c r="A75" s="138"/>
      <c r="B75" s="31" t="s">
        <v>91</v>
      </c>
      <c r="C75" s="3">
        <v>5181</v>
      </c>
      <c r="D75" s="3">
        <v>5793</v>
      </c>
      <c r="E75" s="4">
        <f t="shared" si="151"/>
        <v>0.11812391430225833</v>
      </c>
      <c r="F75" s="3">
        <v>5544</v>
      </c>
      <c r="G75" s="4">
        <f t="shared" si="152"/>
        <v>7.0063694267515908E-2</v>
      </c>
      <c r="H75" s="3">
        <v>5612</v>
      </c>
      <c r="I75" s="4">
        <f t="shared" si="153"/>
        <v>8.3188573634433549E-2</v>
      </c>
      <c r="J75" s="3">
        <v>5752</v>
      </c>
      <c r="K75" s="4">
        <f t="shared" si="154"/>
        <v>0.11021038409573447</v>
      </c>
      <c r="L75" s="3">
        <v>5493</v>
      </c>
      <c r="M75" s="4">
        <f t="shared" si="155"/>
        <v>6.0220034742327844E-2</v>
      </c>
      <c r="N75" s="3">
        <v>5551</v>
      </c>
      <c r="O75" s="4">
        <f t="shared" si="156"/>
        <v>7.1414784790581054E-2</v>
      </c>
      <c r="P75" s="135"/>
      <c r="Q75" s="3">
        <v>5972</v>
      </c>
      <c r="R75" s="4">
        <f t="shared" si="157"/>
        <v>0.15267322910635017</v>
      </c>
      <c r="S75" s="3">
        <v>6010</v>
      </c>
      <c r="T75" s="4">
        <f t="shared" si="158"/>
        <v>0.16000772051727474</v>
      </c>
      <c r="U75" s="3">
        <v>5708</v>
      </c>
      <c r="V75" s="4">
        <f t="shared" si="159"/>
        <v>0.10171781509361133</v>
      </c>
      <c r="W75" s="3">
        <v>5640</v>
      </c>
      <c r="X75" s="4">
        <f t="shared" si="147"/>
        <v>8.8592935726693689E-2</v>
      </c>
      <c r="Y75" s="25">
        <v>5696</v>
      </c>
      <c r="Z75" s="4">
        <f t="shared" si="148"/>
        <v>9.9401659911213969E-2</v>
      </c>
      <c r="AA75" s="19">
        <v>5347</v>
      </c>
      <c r="AB75" s="4">
        <f t="shared" ref="AB75" si="179">AA75/$C75-1</f>
        <v>3.2040146689828131E-2</v>
      </c>
      <c r="AC75" s="44"/>
      <c r="AD75" s="19">
        <v>5420</v>
      </c>
      <c r="AE75" s="4">
        <f t="shared" si="161"/>
        <v>4.6130090716077987E-2</v>
      </c>
      <c r="AF75" s="23">
        <v>1.63722300529479</v>
      </c>
      <c r="AG75" s="19">
        <v>5222.99951171875</v>
      </c>
      <c r="AH75" s="4">
        <f t="shared" si="162"/>
        <v>8.1064488937945267E-3</v>
      </c>
      <c r="AI75" s="23">
        <v>1.9632496833801201</v>
      </c>
      <c r="AJ75" s="19">
        <v>5222.99951171875</v>
      </c>
      <c r="AK75" s="4">
        <f t="shared" si="162"/>
        <v>8.1064488937945267E-3</v>
      </c>
      <c r="AL75" s="23">
        <v>2.4913244247436501</v>
      </c>
      <c r="AM75" s="19">
        <v>5222.99951171875</v>
      </c>
      <c r="AN75" s="4">
        <f t="shared" si="163"/>
        <v>8.1064488937945267E-3</v>
      </c>
      <c r="AO75" s="23">
        <v>3.53971076011657</v>
      </c>
      <c r="AP75" s="19">
        <v>5222.99951171875</v>
      </c>
      <c r="AQ75" s="4">
        <f t="shared" si="164"/>
        <v>8.1064488937945267E-3</v>
      </c>
      <c r="AR75" s="23">
        <v>5.8064622879028303</v>
      </c>
      <c r="AS75" s="19">
        <v>5216.00146484375</v>
      </c>
      <c r="AT75" s="4">
        <f t="shared" si="165"/>
        <v>6.755735349112113E-3</v>
      </c>
      <c r="AU75" s="23">
        <v>9.3472201824188001</v>
      </c>
      <c r="AV75" s="19">
        <v>5216.00146484375</v>
      </c>
      <c r="AW75" s="4">
        <f t="shared" si="166"/>
        <v>6.755735349112113E-3</v>
      </c>
      <c r="AX75" s="23">
        <v>19.044430732727001</v>
      </c>
      <c r="AY75" s="135"/>
      <c r="AZ75" s="19">
        <v>5275.99951171875</v>
      </c>
      <c r="BA75" s="4">
        <f t="shared" si="167"/>
        <v>1.8336134282715744E-2</v>
      </c>
      <c r="BB75" s="19">
        <v>5254.99853515625</v>
      </c>
      <c r="BC75" s="4">
        <f t="shared" si="167"/>
        <v>1.4282674224329384E-2</v>
      </c>
      <c r="BD75" s="19">
        <v>5267.99853515625</v>
      </c>
      <c r="BE75" s="4">
        <f t="shared" ref="BE75" si="180">BD75/$C75-1</f>
        <v>1.6791842338592877E-2</v>
      </c>
    </row>
    <row r="76" spans="1:57" s="3" customFormat="1" ht="19" x14ac:dyDescent="0.2">
      <c r="A76" s="138"/>
      <c r="B76" s="31" t="s">
        <v>92</v>
      </c>
      <c r="C76" s="3">
        <v>5568</v>
      </c>
      <c r="D76" s="3">
        <v>6456</v>
      </c>
      <c r="E76" s="4">
        <f t="shared" si="151"/>
        <v>0.15948275862068972</v>
      </c>
      <c r="F76" s="3">
        <v>6014</v>
      </c>
      <c r="G76" s="4">
        <f t="shared" si="152"/>
        <v>8.0100574712643757E-2</v>
      </c>
      <c r="H76" s="3">
        <v>6137</v>
      </c>
      <c r="I76" s="4">
        <f t="shared" si="153"/>
        <v>0.10219109195402298</v>
      </c>
      <c r="J76" s="3">
        <v>6252</v>
      </c>
      <c r="K76" s="4">
        <f t="shared" si="154"/>
        <v>0.12284482758620685</v>
      </c>
      <c r="L76" s="3">
        <v>5976</v>
      </c>
      <c r="M76" s="4">
        <f t="shared" si="155"/>
        <v>7.3275862068965525E-2</v>
      </c>
      <c r="N76" s="3">
        <v>6055</v>
      </c>
      <c r="O76" s="4">
        <f t="shared" si="156"/>
        <v>8.7464080459770166E-2</v>
      </c>
      <c r="P76" s="135"/>
      <c r="Q76" s="3">
        <v>6420</v>
      </c>
      <c r="R76" s="4">
        <f t="shared" si="157"/>
        <v>0.15301724137931028</v>
      </c>
      <c r="S76" s="3">
        <v>6374</v>
      </c>
      <c r="T76" s="4">
        <f t="shared" si="158"/>
        <v>0.14475574712643668</v>
      </c>
      <c r="U76" s="3">
        <v>6473</v>
      </c>
      <c r="V76" s="4">
        <f t="shared" si="159"/>
        <v>0.16253591954022983</v>
      </c>
      <c r="W76" s="3">
        <v>6232</v>
      </c>
      <c r="X76" s="4">
        <f t="shared" si="147"/>
        <v>0.11925287356321834</v>
      </c>
      <c r="Y76" s="25">
        <v>6182</v>
      </c>
      <c r="Z76" s="4">
        <f t="shared" si="148"/>
        <v>0.11027298850574718</v>
      </c>
      <c r="AA76" s="19">
        <v>5822</v>
      </c>
      <c r="AB76" s="4">
        <f t="shared" ref="AB76" si="181">AA76/$C76-1</f>
        <v>4.5617816091954033E-2</v>
      </c>
      <c r="AC76" s="44"/>
      <c r="AD76" s="19">
        <v>6028</v>
      </c>
      <c r="AE76" s="4">
        <f t="shared" si="161"/>
        <v>8.2614942528735691E-2</v>
      </c>
      <c r="AF76" s="23">
        <v>1.6366214752197199</v>
      </c>
      <c r="AG76" s="19">
        <v>5728.0009765625</v>
      </c>
      <c r="AH76" s="4">
        <f t="shared" si="162"/>
        <v>2.8735807572288108E-2</v>
      </c>
      <c r="AI76" s="23">
        <v>1.95873379707336</v>
      </c>
      <c r="AJ76" s="19">
        <v>5728.0009765625</v>
      </c>
      <c r="AK76" s="4">
        <f t="shared" si="162"/>
        <v>2.8735807572288108E-2</v>
      </c>
      <c r="AL76" s="23">
        <v>2.49319267272949</v>
      </c>
      <c r="AM76" s="19">
        <v>5728.0009765625</v>
      </c>
      <c r="AN76" s="4">
        <f t="shared" si="163"/>
        <v>2.8735807572288108E-2</v>
      </c>
      <c r="AO76" s="23">
        <v>3.53772640228271</v>
      </c>
      <c r="AP76" s="19">
        <v>5728.0009765625</v>
      </c>
      <c r="AQ76" s="4">
        <f t="shared" si="164"/>
        <v>2.8735807572288108E-2</v>
      </c>
      <c r="AR76" s="23">
        <v>5.8004436492919904</v>
      </c>
      <c r="AS76" s="19">
        <v>5726.00048828125</v>
      </c>
      <c r="AT76" s="4">
        <f t="shared" si="165"/>
        <v>2.8376524475799192E-2</v>
      </c>
      <c r="AU76" s="23">
        <v>9.3589701652526003</v>
      </c>
      <c r="AV76" s="19">
        <v>5685.00146484375</v>
      </c>
      <c r="AW76" s="4">
        <f t="shared" si="166"/>
        <v>2.1013194117052825E-2</v>
      </c>
      <c r="AX76" s="23">
        <v>19.104006767272899</v>
      </c>
      <c r="AY76" s="135"/>
      <c r="AZ76" s="19">
        <v>5743.00146484375</v>
      </c>
      <c r="BA76" s="4">
        <f t="shared" si="167"/>
        <v>3.1429860783719565E-2</v>
      </c>
      <c r="BB76" s="19">
        <v>5686</v>
      </c>
      <c r="BC76" s="4">
        <f t="shared" si="167"/>
        <v>2.1192528735632266E-2</v>
      </c>
      <c r="BD76" s="19">
        <v>5738.0009765625</v>
      </c>
      <c r="BE76" s="4">
        <f t="shared" ref="BE76" si="182">BD76/$C76-1</f>
        <v>3.0531784583782251E-2</v>
      </c>
    </row>
    <row r="77" spans="1:57" s="3" customFormat="1" ht="19" x14ac:dyDescent="0.2">
      <c r="A77" s="138"/>
      <c r="B77" s="31" t="s">
        <v>93</v>
      </c>
      <c r="C77" s="3">
        <v>5339</v>
      </c>
      <c r="D77" s="3">
        <v>6119</v>
      </c>
      <c r="E77" s="4">
        <f t="shared" si="151"/>
        <v>0.14609477430230378</v>
      </c>
      <c r="F77" s="3">
        <v>5678</v>
      </c>
      <c r="G77" s="4">
        <f t="shared" si="152"/>
        <v>6.3495036523693482E-2</v>
      </c>
      <c r="H77" s="3">
        <v>5618</v>
      </c>
      <c r="I77" s="4">
        <f t="shared" si="153"/>
        <v>5.2256976961977841E-2</v>
      </c>
      <c r="J77" s="3">
        <v>5902</v>
      </c>
      <c r="K77" s="4">
        <f t="shared" si="154"/>
        <v>0.1054504588874321</v>
      </c>
      <c r="L77" s="3">
        <v>5639</v>
      </c>
      <c r="M77" s="4">
        <f t="shared" si="155"/>
        <v>5.6190297808578427E-2</v>
      </c>
      <c r="N77" s="3">
        <v>5529</v>
      </c>
      <c r="O77" s="4">
        <f t="shared" si="156"/>
        <v>3.5587188612099752E-2</v>
      </c>
      <c r="P77" s="135"/>
      <c r="Q77" s="3">
        <v>5879</v>
      </c>
      <c r="R77" s="4">
        <f t="shared" si="157"/>
        <v>0.10114253605544099</v>
      </c>
      <c r="S77" s="3">
        <v>6158</v>
      </c>
      <c r="T77" s="4">
        <f t="shared" si="158"/>
        <v>0.15339951301741905</v>
      </c>
      <c r="U77" s="3">
        <v>5863</v>
      </c>
      <c r="V77" s="4">
        <f t="shared" si="159"/>
        <v>9.8145720172316819E-2</v>
      </c>
      <c r="W77" s="3">
        <v>5795</v>
      </c>
      <c r="X77" s="4">
        <f t="shared" si="147"/>
        <v>8.5409252669039093E-2</v>
      </c>
      <c r="Y77" s="25">
        <v>5838</v>
      </c>
      <c r="Z77" s="4">
        <f t="shared" si="148"/>
        <v>9.3463195354935413E-2</v>
      </c>
      <c r="AA77" s="19">
        <v>5655</v>
      </c>
      <c r="AB77" s="4">
        <f t="shared" ref="AB77" si="183">AA77/$C77-1</f>
        <v>5.9187113691702598E-2</v>
      </c>
      <c r="AC77" s="44"/>
      <c r="AD77" s="19">
        <v>5490</v>
      </c>
      <c r="AE77" s="4">
        <f t="shared" si="161"/>
        <v>2.8282449896984474E-2</v>
      </c>
      <c r="AF77" s="23">
        <v>1.6356182098388601</v>
      </c>
      <c r="AG77" s="19">
        <v>5457.00048828125</v>
      </c>
      <c r="AH77" s="4">
        <f t="shared" si="162"/>
        <v>2.2101608593603661E-2</v>
      </c>
      <c r="AI77" s="23">
        <v>1.9636478424072199</v>
      </c>
      <c r="AJ77" s="19">
        <v>5405.99951171875</v>
      </c>
      <c r="AK77" s="4">
        <f t="shared" si="162"/>
        <v>1.2549075055019676E-2</v>
      </c>
      <c r="AL77" s="23">
        <v>2.4902646541595401</v>
      </c>
      <c r="AM77" s="19">
        <v>5404.00048828125</v>
      </c>
      <c r="AN77" s="4">
        <f t="shared" si="163"/>
        <v>1.2174655980754734E-2</v>
      </c>
      <c r="AO77" s="23">
        <v>3.54044318199157</v>
      </c>
      <c r="AP77" s="19">
        <v>5404.00048828125</v>
      </c>
      <c r="AQ77" s="4">
        <f t="shared" si="164"/>
        <v>1.2174655980754734E-2</v>
      </c>
      <c r="AR77" s="23">
        <v>5.81239533424377</v>
      </c>
      <c r="AS77" s="19">
        <v>5401.9990234375</v>
      </c>
      <c r="AT77" s="4">
        <f t="shared" si="165"/>
        <v>1.1799779628675733E-2</v>
      </c>
      <c r="AU77" s="23">
        <v>9.3436200618743008</v>
      </c>
      <c r="AV77" s="19">
        <v>5370.0009765625</v>
      </c>
      <c r="AW77" s="4">
        <f t="shared" si="166"/>
        <v>5.8065136846787713E-3</v>
      </c>
      <c r="AX77" s="23">
        <v>19.055387258529599</v>
      </c>
      <c r="AY77" s="135"/>
      <c r="AZ77" s="19">
        <v>5402</v>
      </c>
      <c r="BA77" s="4">
        <f t="shared" si="167"/>
        <v>1.1799962539801534E-2</v>
      </c>
      <c r="BB77" s="19">
        <v>5362.0009765625</v>
      </c>
      <c r="BC77" s="4">
        <f t="shared" si="167"/>
        <v>4.3081057431166858E-3</v>
      </c>
      <c r="BD77" s="19">
        <v>5408</v>
      </c>
      <c r="BE77" s="4">
        <f t="shared" ref="BE77" si="184">BD77/$C77-1</f>
        <v>1.2923768495973098E-2</v>
      </c>
    </row>
    <row r="78" spans="1:57" s="3" customFormat="1" ht="19" x14ac:dyDescent="0.2">
      <c r="A78" s="138"/>
      <c r="B78" s="31" t="s">
        <v>94</v>
      </c>
      <c r="C78" s="3">
        <v>5392</v>
      </c>
      <c r="D78" s="3">
        <v>6059</v>
      </c>
      <c r="E78" s="4">
        <f t="shared" si="151"/>
        <v>0.12370178041543034</v>
      </c>
      <c r="F78" s="3">
        <v>6029</v>
      </c>
      <c r="G78" s="4">
        <f t="shared" si="152"/>
        <v>0.1181379821958457</v>
      </c>
      <c r="H78" s="3">
        <v>6191</v>
      </c>
      <c r="I78" s="4">
        <f t="shared" si="153"/>
        <v>0.14818249258160243</v>
      </c>
      <c r="J78" s="3">
        <v>6020</v>
      </c>
      <c r="K78" s="4">
        <f t="shared" si="154"/>
        <v>0.11646884272997027</v>
      </c>
      <c r="L78" s="3">
        <v>5950</v>
      </c>
      <c r="M78" s="4">
        <f t="shared" si="155"/>
        <v>0.103486646884273</v>
      </c>
      <c r="N78" s="3">
        <v>6104</v>
      </c>
      <c r="O78" s="4">
        <f t="shared" si="156"/>
        <v>0.13204747774480707</v>
      </c>
      <c r="P78" s="135"/>
      <c r="Q78" s="3">
        <v>6402</v>
      </c>
      <c r="R78" s="4">
        <f t="shared" si="157"/>
        <v>0.18731454005934722</v>
      </c>
      <c r="S78" s="3">
        <v>6240</v>
      </c>
      <c r="T78" s="4">
        <f t="shared" si="158"/>
        <v>0.15727002967359049</v>
      </c>
      <c r="U78" s="3">
        <v>6571</v>
      </c>
      <c r="V78" s="4">
        <f t="shared" si="159"/>
        <v>0.21865727002967361</v>
      </c>
      <c r="W78" s="3">
        <v>6190</v>
      </c>
      <c r="X78" s="4">
        <f t="shared" si="147"/>
        <v>0.14799703264094966</v>
      </c>
      <c r="Y78" s="25">
        <v>5967</v>
      </c>
      <c r="Z78" s="4">
        <f t="shared" si="148"/>
        <v>0.10663946587537088</v>
      </c>
      <c r="AA78" s="19">
        <v>5565</v>
      </c>
      <c r="AB78" s="4">
        <f t="shared" ref="AB78" si="185">AA78/$C78-1</f>
        <v>3.2084569732937718E-2</v>
      </c>
      <c r="AC78" s="44"/>
      <c r="AD78" s="19">
        <v>5809</v>
      </c>
      <c r="AE78" s="4">
        <f t="shared" si="161"/>
        <v>7.7336795252225476E-2</v>
      </c>
      <c r="AF78" s="23">
        <v>1.6338040828704801</v>
      </c>
      <c r="AG78" s="19">
        <v>5579</v>
      </c>
      <c r="AH78" s="4">
        <f t="shared" si="162"/>
        <v>3.4681008902077259E-2</v>
      </c>
      <c r="AI78" s="23">
        <v>1.9583532810211099</v>
      </c>
      <c r="AJ78" s="19">
        <v>5579</v>
      </c>
      <c r="AK78" s="4">
        <f t="shared" si="162"/>
        <v>3.4681008902077259E-2</v>
      </c>
      <c r="AL78" s="23">
        <v>2.4891543388366699</v>
      </c>
      <c r="AM78" s="19">
        <v>5559</v>
      </c>
      <c r="AN78" s="4">
        <f t="shared" si="163"/>
        <v>3.0971810089020835E-2</v>
      </c>
      <c r="AO78" s="23">
        <v>3.5440270900726301</v>
      </c>
      <c r="AP78" s="19">
        <v>5559</v>
      </c>
      <c r="AQ78" s="4">
        <f t="shared" si="164"/>
        <v>3.0971810089020835E-2</v>
      </c>
      <c r="AR78" s="23">
        <v>5.8046283721923801</v>
      </c>
      <c r="AS78" s="19">
        <v>5559</v>
      </c>
      <c r="AT78" s="4">
        <f t="shared" si="165"/>
        <v>3.0971810089020835E-2</v>
      </c>
      <c r="AU78" s="23">
        <v>9.3572959899902006</v>
      </c>
      <c r="AV78" s="19">
        <v>5559</v>
      </c>
      <c r="AW78" s="4">
        <f t="shared" si="166"/>
        <v>3.0971810089020835E-2</v>
      </c>
      <c r="AX78" s="23">
        <v>19.060167074203399</v>
      </c>
      <c r="AY78" s="135"/>
      <c r="AZ78" s="19">
        <v>5726.9990234375</v>
      </c>
      <c r="BA78" s="4">
        <f t="shared" si="167"/>
        <v>6.2128899005471139E-2</v>
      </c>
      <c r="BB78" s="19">
        <v>5686.99951171875</v>
      </c>
      <c r="BC78" s="4">
        <f t="shared" si="167"/>
        <v>5.4710591935970054E-2</v>
      </c>
      <c r="BD78" s="19">
        <v>5711</v>
      </c>
      <c r="BE78" s="4">
        <f t="shared" ref="BE78" si="186">BD78/$C78-1</f>
        <v>5.9161721068249351E-2</v>
      </c>
    </row>
    <row r="79" spans="1:57" s="3" customFormat="1" ht="19" x14ac:dyDescent="0.2">
      <c r="A79" s="138"/>
      <c r="B79" s="31" t="s">
        <v>95</v>
      </c>
      <c r="C79" s="3">
        <v>5342</v>
      </c>
      <c r="D79" s="3">
        <v>6353</v>
      </c>
      <c r="E79" s="4">
        <f t="shared" si="151"/>
        <v>0.18925496068888048</v>
      </c>
      <c r="F79" s="3">
        <v>5854</v>
      </c>
      <c r="G79" s="4">
        <f t="shared" si="152"/>
        <v>9.5844253088730902E-2</v>
      </c>
      <c r="H79" s="3">
        <v>6003</v>
      </c>
      <c r="I79" s="4">
        <f t="shared" si="153"/>
        <v>0.12373642830400589</v>
      </c>
      <c r="J79" s="3">
        <v>5977</v>
      </c>
      <c r="K79" s="4">
        <f t="shared" si="154"/>
        <v>0.1188693373268439</v>
      </c>
      <c r="L79" s="3">
        <v>5794</v>
      </c>
      <c r="M79" s="4">
        <f t="shared" si="155"/>
        <v>8.4612504679895117E-2</v>
      </c>
      <c r="N79" s="3">
        <v>5782</v>
      </c>
      <c r="O79" s="4">
        <f t="shared" si="156"/>
        <v>8.2366154998128049E-2</v>
      </c>
      <c r="P79" s="135"/>
      <c r="Q79" s="3">
        <v>5913</v>
      </c>
      <c r="R79" s="4">
        <f t="shared" si="157"/>
        <v>0.10688880569075243</v>
      </c>
      <c r="S79" s="3">
        <v>5954</v>
      </c>
      <c r="T79" s="4">
        <f t="shared" si="158"/>
        <v>0.11456383377012358</v>
      </c>
      <c r="U79" s="3">
        <v>5962</v>
      </c>
      <c r="V79" s="4">
        <f t="shared" si="159"/>
        <v>0.11606140022463496</v>
      </c>
      <c r="W79" s="3">
        <v>5920</v>
      </c>
      <c r="X79" s="4">
        <f t="shared" si="147"/>
        <v>0.10819917633845</v>
      </c>
      <c r="Y79" s="25">
        <v>6192</v>
      </c>
      <c r="Z79" s="4">
        <f t="shared" si="148"/>
        <v>0.15911643579183821</v>
      </c>
      <c r="AA79" s="19">
        <v>5638</v>
      </c>
      <c r="AB79" s="4">
        <f t="shared" ref="AB79" si="187">AA79/$C79-1</f>
        <v>5.5409958816922567E-2</v>
      </c>
      <c r="AC79" s="44"/>
      <c r="AD79" s="19">
        <v>5815</v>
      </c>
      <c r="AE79" s="4">
        <f t="shared" si="161"/>
        <v>8.8543616622987598E-2</v>
      </c>
      <c r="AF79" s="23">
        <v>1.6328275203704801</v>
      </c>
      <c r="AG79" s="19">
        <v>5576.00048828125</v>
      </c>
      <c r="AH79" s="4">
        <f t="shared" si="162"/>
        <v>4.3803910198661589E-2</v>
      </c>
      <c r="AI79" s="23">
        <v>1.9567739963531401</v>
      </c>
      <c r="AJ79" s="19">
        <v>5572</v>
      </c>
      <c r="AK79" s="4">
        <f t="shared" si="162"/>
        <v>4.3055035567203248E-2</v>
      </c>
      <c r="AL79" s="23">
        <v>2.49169445037841</v>
      </c>
      <c r="AM79" s="19">
        <v>5561.00048828125</v>
      </c>
      <c r="AN79" s="4">
        <f t="shared" si="163"/>
        <v>4.0995973096452643E-2</v>
      </c>
      <c r="AO79" s="23">
        <v>3.5396635532379102</v>
      </c>
      <c r="AP79" s="19">
        <v>5549.00146484375</v>
      </c>
      <c r="AQ79" s="4">
        <f t="shared" si="164"/>
        <v>3.8749806223090655E-2</v>
      </c>
      <c r="AR79" s="23">
        <v>5.8286166191101003</v>
      </c>
      <c r="AS79" s="19">
        <v>5531.99951171875</v>
      </c>
      <c r="AT79" s="4">
        <f t="shared" si="165"/>
        <v>3.5567111890443703E-2</v>
      </c>
      <c r="AU79" s="23">
        <v>9.3225495815276993</v>
      </c>
      <c r="AV79" s="19">
        <v>5447</v>
      </c>
      <c r="AW79" s="4">
        <f t="shared" si="166"/>
        <v>1.9655559715462401E-2</v>
      </c>
      <c r="AX79" s="23">
        <v>19.154377698898301</v>
      </c>
      <c r="AY79" s="135"/>
      <c r="AZ79" s="19">
        <v>5584.00048828125</v>
      </c>
      <c r="BA79" s="4">
        <f t="shared" si="167"/>
        <v>4.5301476653172967E-2</v>
      </c>
      <c r="BB79" s="19">
        <v>5552.001953125</v>
      </c>
      <c r="BC79" s="4">
        <f t="shared" si="167"/>
        <v>3.9311485047734962E-2</v>
      </c>
      <c r="BD79" s="19">
        <v>5563.00146484375</v>
      </c>
      <c r="BE79" s="4">
        <f t="shared" ref="BE79" si="188">BD79/$C79-1</f>
        <v>4.1370547518485568E-2</v>
      </c>
    </row>
    <row r="80" spans="1:57" s="3" customFormat="1" ht="19" x14ac:dyDescent="0.2">
      <c r="A80" s="138"/>
      <c r="B80" s="31" t="s">
        <v>96</v>
      </c>
      <c r="C80" s="3">
        <v>5436</v>
      </c>
      <c r="D80" s="3">
        <v>5994</v>
      </c>
      <c r="E80" s="4">
        <f t="shared" si="151"/>
        <v>0.10264900662251653</v>
      </c>
      <c r="F80" s="3">
        <v>5895</v>
      </c>
      <c r="G80" s="4">
        <f t="shared" si="152"/>
        <v>8.4437086092715274E-2</v>
      </c>
      <c r="H80" s="3">
        <v>5642</v>
      </c>
      <c r="I80" s="4">
        <f t="shared" si="153"/>
        <v>3.7895511405445115E-2</v>
      </c>
      <c r="J80" s="3">
        <v>5917</v>
      </c>
      <c r="K80" s="4">
        <f t="shared" si="154"/>
        <v>8.8484179543782293E-2</v>
      </c>
      <c r="L80" s="3">
        <v>5794</v>
      </c>
      <c r="M80" s="4">
        <f t="shared" si="155"/>
        <v>6.5857247976453204E-2</v>
      </c>
      <c r="N80" s="3">
        <v>5632</v>
      </c>
      <c r="O80" s="4">
        <f t="shared" si="156"/>
        <v>3.6055923473142126E-2</v>
      </c>
      <c r="P80" s="135"/>
      <c r="Q80" s="3">
        <v>6080</v>
      </c>
      <c r="R80" s="4">
        <f t="shared" si="157"/>
        <v>0.11846946284032378</v>
      </c>
      <c r="S80" s="3">
        <v>6249</v>
      </c>
      <c r="T80" s="4">
        <f t="shared" si="158"/>
        <v>0.14955849889624728</v>
      </c>
      <c r="U80" s="3">
        <v>5874</v>
      </c>
      <c r="V80" s="4">
        <f t="shared" si="159"/>
        <v>8.0573951434878666E-2</v>
      </c>
      <c r="W80" s="3">
        <v>5840</v>
      </c>
      <c r="X80" s="4">
        <f t="shared" si="147"/>
        <v>7.4319352465047839E-2</v>
      </c>
      <c r="Y80" s="25">
        <v>5734</v>
      </c>
      <c r="Z80" s="4">
        <f t="shared" si="148"/>
        <v>5.4819720382634385E-2</v>
      </c>
      <c r="AA80" s="19">
        <v>5582</v>
      </c>
      <c r="AB80" s="4">
        <f t="shared" ref="AB80" si="189">AA80/$C80-1</f>
        <v>2.6857983811626296E-2</v>
      </c>
      <c r="AC80" s="44"/>
      <c r="AD80" s="19">
        <v>5595</v>
      </c>
      <c r="AE80" s="4">
        <f t="shared" si="161"/>
        <v>2.9249448123620292E-2</v>
      </c>
      <c r="AF80" s="23">
        <v>1.6320829391479399</v>
      </c>
      <c r="AG80" s="19">
        <v>5512</v>
      </c>
      <c r="AH80" s="4">
        <f t="shared" si="162"/>
        <v>1.3980868285504044E-2</v>
      </c>
      <c r="AI80" s="23">
        <v>1.9549012184143</v>
      </c>
      <c r="AJ80" s="19">
        <v>5512</v>
      </c>
      <c r="AK80" s="4">
        <f t="shared" si="162"/>
        <v>1.3980868285504044E-2</v>
      </c>
      <c r="AL80" s="23">
        <v>2.4886326789855899</v>
      </c>
      <c r="AM80" s="19">
        <v>5506.00048828125</v>
      </c>
      <c r="AN80" s="4">
        <f t="shared" si="163"/>
        <v>1.2877205349751675E-2</v>
      </c>
      <c r="AO80" s="23">
        <v>3.5373735427856401</v>
      </c>
      <c r="AP80" s="19">
        <v>5506.00048828125</v>
      </c>
      <c r="AQ80" s="4">
        <f t="shared" si="164"/>
        <v>1.2877205349751675E-2</v>
      </c>
      <c r="AR80" s="23">
        <v>5.8062269687652499</v>
      </c>
      <c r="AS80" s="19">
        <v>5476.99853515625</v>
      </c>
      <c r="AT80" s="4">
        <f t="shared" si="165"/>
        <v>7.5420410515545377E-3</v>
      </c>
      <c r="AU80" s="23">
        <v>9.3620629310607004</v>
      </c>
      <c r="AV80" s="19">
        <v>5440.99951171875</v>
      </c>
      <c r="AW80" s="4">
        <f t="shared" si="166"/>
        <v>9.1970414252218191E-4</v>
      </c>
      <c r="AX80" s="23">
        <v>19.023347854614201</v>
      </c>
      <c r="AY80" s="135"/>
      <c r="AZ80" s="19">
        <v>5541.9990234375</v>
      </c>
      <c r="BA80" s="4">
        <f t="shared" si="167"/>
        <v>1.9499452435154607E-2</v>
      </c>
      <c r="BB80" s="19">
        <v>5464.99951171875</v>
      </c>
      <c r="BC80" s="4">
        <f t="shared" si="167"/>
        <v>5.3347151800495762E-3</v>
      </c>
      <c r="BD80" s="19">
        <v>5491.99853515625</v>
      </c>
      <c r="BE80" s="4">
        <f t="shared" ref="BE80" si="190">BD80/$C80-1</f>
        <v>1.0301422950009131E-2</v>
      </c>
    </row>
    <row r="81" spans="1:58" s="3" customFormat="1" ht="19" x14ac:dyDescent="0.2">
      <c r="A81" s="138"/>
      <c r="B81" s="31" t="s">
        <v>97</v>
      </c>
      <c r="C81" s="3">
        <v>5394</v>
      </c>
      <c r="D81" s="3">
        <v>5942</v>
      </c>
      <c r="E81" s="4">
        <f t="shared" si="151"/>
        <v>0.10159436410826839</v>
      </c>
      <c r="F81" s="3">
        <v>5738</v>
      </c>
      <c r="G81" s="4">
        <f t="shared" si="152"/>
        <v>6.3774564330737915E-2</v>
      </c>
      <c r="H81" s="3">
        <v>5852</v>
      </c>
      <c r="I81" s="4">
        <f t="shared" si="153"/>
        <v>8.490915832406376E-2</v>
      </c>
      <c r="J81" s="3">
        <v>5845</v>
      </c>
      <c r="K81" s="4">
        <f t="shared" si="154"/>
        <v>8.3611420096403322E-2</v>
      </c>
      <c r="L81" s="3">
        <v>5707</v>
      </c>
      <c r="M81" s="4">
        <f t="shared" si="155"/>
        <v>5.8027437893956257E-2</v>
      </c>
      <c r="N81" s="3">
        <v>5795</v>
      </c>
      <c r="O81" s="4">
        <f t="shared" si="156"/>
        <v>7.4341861327400727E-2</v>
      </c>
      <c r="P81" s="135"/>
      <c r="Q81" s="3">
        <v>6083</v>
      </c>
      <c r="R81" s="4">
        <f t="shared" si="157"/>
        <v>0.1277345198368558</v>
      </c>
      <c r="S81" s="3">
        <v>6333</v>
      </c>
      <c r="T81" s="4">
        <f t="shared" si="158"/>
        <v>0.17408231368186877</v>
      </c>
      <c r="U81" s="3">
        <v>6239</v>
      </c>
      <c r="V81" s="4">
        <f t="shared" si="159"/>
        <v>0.15665554319614383</v>
      </c>
      <c r="W81" s="3">
        <v>5991</v>
      </c>
      <c r="X81" s="4">
        <f t="shared" si="147"/>
        <v>0.11067853170189101</v>
      </c>
      <c r="Y81" s="25">
        <v>5867</v>
      </c>
      <c r="Z81" s="4">
        <f t="shared" si="148"/>
        <v>8.7690025954764605E-2</v>
      </c>
      <c r="AA81" s="19">
        <v>5464</v>
      </c>
      <c r="AB81" s="4">
        <f t="shared" ref="AB81" si="191">AA81/$C81-1</f>
        <v>1.2977382276603722E-2</v>
      </c>
      <c r="AC81" s="44"/>
      <c r="AD81" s="19">
        <v>5747</v>
      </c>
      <c r="AE81" s="4">
        <f t="shared" si="161"/>
        <v>6.5443084909158289E-2</v>
      </c>
      <c r="AF81" s="23">
        <v>1.6356620788574201</v>
      </c>
      <c r="AG81" s="19">
        <v>5536.00048828125</v>
      </c>
      <c r="AH81" s="4">
        <f t="shared" si="163"/>
        <v>2.6325637427002224E-2</v>
      </c>
      <c r="AI81" s="23">
        <v>1.9587149620056099</v>
      </c>
      <c r="AJ81" s="19">
        <v>5536.00048828125</v>
      </c>
      <c r="AK81" s="4">
        <f t="shared" si="163"/>
        <v>2.6325637427002224E-2</v>
      </c>
      <c r="AL81" s="23">
        <v>2.4894676208496</v>
      </c>
      <c r="AM81" s="19">
        <v>5513.00048828125</v>
      </c>
      <c r="AN81" s="4">
        <f t="shared" si="164"/>
        <v>2.2061640393260973E-2</v>
      </c>
      <c r="AO81" s="23">
        <v>3.5403468608856201</v>
      </c>
      <c r="AP81" s="19">
        <v>5494.998046875</v>
      </c>
      <c r="AQ81" s="4">
        <f>AP81/$C81-1</f>
        <v>1.8724146621245774E-2</v>
      </c>
      <c r="AR81" s="23">
        <v>5.79359579086303</v>
      </c>
      <c r="AS81" s="19">
        <v>5494.998046875</v>
      </c>
      <c r="AT81" s="4">
        <f>AS81/$C81-1</f>
        <v>1.8724146621245774E-2</v>
      </c>
      <c r="AU81" s="23">
        <v>9.3507499694824006</v>
      </c>
      <c r="AV81" s="19">
        <v>5439</v>
      </c>
      <c r="AW81" s="4">
        <f>AV81/$C81-1</f>
        <v>8.3426028921023132E-3</v>
      </c>
      <c r="AX81" s="23">
        <v>19.168344259262</v>
      </c>
      <c r="AY81" s="135"/>
      <c r="AZ81" s="19">
        <v>5538.00146484375</v>
      </c>
      <c r="BA81" s="4">
        <f t="shared" si="167"/>
        <v>2.6696600823832073E-2</v>
      </c>
      <c r="BB81" s="19">
        <v>5495</v>
      </c>
      <c r="BC81" s="4">
        <f t="shared" ref="BC81:BE81" si="192">BB81/$C81-1</f>
        <v>1.8724508713385157E-2</v>
      </c>
      <c r="BD81" s="19">
        <v>5509.00048828125</v>
      </c>
      <c r="BE81" s="4">
        <f t="shared" si="192"/>
        <v>2.1320075691740881E-2</v>
      </c>
    </row>
    <row r="82" spans="1:58" s="3" customFormat="1" ht="19" x14ac:dyDescent="0.2">
      <c r="A82" s="138"/>
      <c r="B82" s="31" t="s">
        <v>98</v>
      </c>
      <c r="C82" s="3">
        <v>5358</v>
      </c>
      <c r="D82" s="3">
        <v>5966</v>
      </c>
      <c r="E82" s="4">
        <f t="shared" si="151"/>
        <v>0.11347517730496448</v>
      </c>
      <c r="F82" s="3">
        <v>5735</v>
      </c>
      <c r="G82" s="4">
        <f t="shared" si="152"/>
        <v>7.0362075401269042E-2</v>
      </c>
      <c r="H82" s="3">
        <v>5687</v>
      </c>
      <c r="I82" s="4">
        <f t="shared" si="153"/>
        <v>6.1403508771929793E-2</v>
      </c>
      <c r="J82" s="3">
        <v>5845</v>
      </c>
      <c r="K82" s="4">
        <f t="shared" si="154"/>
        <v>9.089212392683832E-2</v>
      </c>
      <c r="L82" s="3">
        <v>5668</v>
      </c>
      <c r="M82" s="4">
        <f t="shared" si="155"/>
        <v>5.7857409481149702E-2</v>
      </c>
      <c r="N82" s="3">
        <v>5600</v>
      </c>
      <c r="O82" s="4">
        <f t="shared" si="156"/>
        <v>4.5166106756252322E-2</v>
      </c>
      <c r="P82" s="135"/>
      <c r="Q82" s="3">
        <v>5872</v>
      </c>
      <c r="R82" s="4">
        <f t="shared" si="157"/>
        <v>9.5931317655841841E-2</v>
      </c>
      <c r="S82" s="3">
        <v>6138</v>
      </c>
      <c r="T82" s="4">
        <f t="shared" si="158"/>
        <v>0.14557670772676379</v>
      </c>
      <c r="U82" s="3">
        <v>6072</v>
      </c>
      <c r="V82" s="4">
        <f t="shared" si="159"/>
        <v>0.13325867861142227</v>
      </c>
      <c r="W82" s="3">
        <v>5747</v>
      </c>
      <c r="X82" s="4">
        <f t="shared" si="147"/>
        <v>7.2601717058603965E-2</v>
      </c>
      <c r="Y82" s="25">
        <v>5802</v>
      </c>
      <c r="Z82" s="4">
        <f t="shared" si="148"/>
        <v>8.2866741321388604E-2</v>
      </c>
      <c r="AA82" s="19">
        <v>5521</v>
      </c>
      <c r="AB82" s="4">
        <f t="shared" ref="AB82" si="193">AA82/$C82-1</f>
        <v>3.0421799178798059E-2</v>
      </c>
      <c r="AC82" s="44"/>
      <c r="AD82" s="19">
        <v>5560</v>
      </c>
      <c r="AE82" s="4">
        <f t="shared" si="161"/>
        <v>3.7700634565136282E-2</v>
      </c>
      <c r="AF82" s="23">
        <v>1.6370301246643</v>
      </c>
      <c r="AG82" s="19">
        <v>5510.99853515625</v>
      </c>
      <c r="AH82" s="4">
        <f t="shared" si="163"/>
        <v>2.8555157737262027E-2</v>
      </c>
      <c r="AI82" s="23">
        <v>1.9544591903686499</v>
      </c>
      <c r="AJ82" s="19">
        <v>5477</v>
      </c>
      <c r="AK82" s="4">
        <f t="shared" si="163"/>
        <v>2.2209779768570304E-2</v>
      </c>
      <c r="AL82" s="23">
        <v>2.4920477867126398</v>
      </c>
      <c r="AM82" s="19">
        <v>5448.00048828125</v>
      </c>
      <c r="AN82" s="4">
        <f t="shared" si="164"/>
        <v>1.6797403561263469E-2</v>
      </c>
      <c r="AO82" s="23">
        <v>3.5381479263305602</v>
      </c>
      <c r="AP82" s="19">
        <v>5430.99951171875</v>
      </c>
      <c r="AQ82" s="4">
        <f>AP82/$C82-1</f>
        <v>1.362439561753459E-2</v>
      </c>
      <c r="AR82" s="23">
        <v>5.8026065826415998</v>
      </c>
      <c r="AS82" s="19">
        <v>5392.99951171875</v>
      </c>
      <c r="AT82" s="4">
        <f>AS82/$C82-1</f>
        <v>6.5321970359741854E-3</v>
      </c>
      <c r="AU82" s="23">
        <v>9.3585538864134996</v>
      </c>
      <c r="AV82" s="19">
        <v>5392.99951171875</v>
      </c>
      <c r="AW82" s="4">
        <f>AV82/$C82-1</f>
        <v>6.5321970359741854E-3</v>
      </c>
      <c r="AX82" s="23">
        <v>19.026806831359799</v>
      </c>
      <c r="AY82" s="135"/>
      <c r="AZ82" s="19">
        <v>5415</v>
      </c>
      <c r="BA82" s="4">
        <f t="shared" si="167"/>
        <v>1.0638297872340496E-2</v>
      </c>
      <c r="BB82" s="19">
        <v>5456.9990234375</v>
      </c>
      <c r="BC82" s="4">
        <f t="shared" ref="BC82:BE82" si="194">BB82/$C82-1</f>
        <v>1.847686141050775E-2</v>
      </c>
      <c r="BD82" s="19">
        <v>5435.99853515625</v>
      </c>
      <c r="BE82" s="4">
        <f t="shared" si="194"/>
        <v>1.4557397378919479E-2</v>
      </c>
    </row>
    <row r="83" spans="1:58" s="69" customFormat="1" ht="19" x14ac:dyDescent="0.2">
      <c r="A83" s="138"/>
      <c r="B83" s="110" t="s">
        <v>99</v>
      </c>
      <c r="C83" s="69">
        <v>5183</v>
      </c>
      <c r="D83" s="69">
        <v>6136</v>
      </c>
      <c r="E83" s="70">
        <f t="shared" si="151"/>
        <v>0.18387034535983027</v>
      </c>
      <c r="F83" s="69">
        <v>5662</v>
      </c>
      <c r="G83" s="70">
        <f t="shared" si="152"/>
        <v>9.2417518811499066E-2</v>
      </c>
      <c r="H83" s="69">
        <v>5648</v>
      </c>
      <c r="I83" s="70">
        <f t="shared" si="153"/>
        <v>8.9716380474628599E-2</v>
      </c>
      <c r="J83" s="69">
        <v>5775</v>
      </c>
      <c r="K83" s="70">
        <f t="shared" si="154"/>
        <v>0.11421956395909705</v>
      </c>
      <c r="L83" s="69">
        <v>5487</v>
      </c>
      <c r="M83" s="70">
        <f t="shared" si="155"/>
        <v>5.8653289600617331E-2</v>
      </c>
      <c r="N83" s="69">
        <v>5561</v>
      </c>
      <c r="O83" s="70">
        <f t="shared" si="156"/>
        <v>7.2930735095504629E-2</v>
      </c>
      <c r="P83" s="135"/>
      <c r="Q83" s="69">
        <v>5983</v>
      </c>
      <c r="R83" s="70">
        <f t="shared" si="157"/>
        <v>0.15435076210688781</v>
      </c>
      <c r="S83" s="69">
        <v>6131</v>
      </c>
      <c r="T83" s="70">
        <f t="shared" si="158"/>
        <v>0.18290565309666218</v>
      </c>
      <c r="U83" s="69">
        <v>5807</v>
      </c>
      <c r="V83" s="70">
        <f t="shared" si="159"/>
        <v>0.1203935944433725</v>
      </c>
      <c r="W83" s="69">
        <v>5725</v>
      </c>
      <c r="X83" s="70">
        <f t="shared" si="147"/>
        <v>0.10457264132741662</v>
      </c>
      <c r="Y83" s="71">
        <v>5891</v>
      </c>
      <c r="Z83" s="70">
        <f t="shared" si="148"/>
        <v>0.13660042446459575</v>
      </c>
      <c r="AA83" s="72">
        <v>5470</v>
      </c>
      <c r="AB83" s="70">
        <f t="shared" ref="AB83" si="195">AA83/$C83-1</f>
        <v>5.5373335905846144E-2</v>
      </c>
      <c r="AC83" s="73"/>
      <c r="AD83" s="72">
        <v>5581</v>
      </c>
      <c r="AE83" s="70">
        <f t="shared" si="161"/>
        <v>7.6789504148176757E-2</v>
      </c>
      <c r="AF83" s="74">
        <v>1.63590764999389</v>
      </c>
      <c r="AG83" s="72">
        <v>5355</v>
      </c>
      <c r="AH83" s="70">
        <f t="shared" si="163"/>
        <v>3.3185413852980794E-2</v>
      </c>
      <c r="AI83" s="74">
        <v>1.95814085006713</v>
      </c>
      <c r="AJ83" s="72">
        <v>5355</v>
      </c>
      <c r="AK83" s="70">
        <f t="shared" si="163"/>
        <v>3.3185413852980794E-2</v>
      </c>
      <c r="AL83" s="74">
        <v>2.4925270080566402</v>
      </c>
      <c r="AM83" s="72">
        <v>5355</v>
      </c>
      <c r="AN83" s="70">
        <f t="shared" si="164"/>
        <v>3.3185413852980794E-2</v>
      </c>
      <c r="AO83" s="74">
        <v>3.5391716957092201</v>
      </c>
      <c r="AP83" s="72">
        <v>5355</v>
      </c>
      <c r="AQ83" s="70">
        <f>AP83/$C83-1</f>
        <v>3.3185413852980794E-2</v>
      </c>
      <c r="AR83" s="74">
        <v>5.8008661270141602</v>
      </c>
      <c r="AS83" s="72">
        <v>5355</v>
      </c>
      <c r="AT83" s="70">
        <f>AS83/$C83-1</f>
        <v>3.3185413852980794E-2</v>
      </c>
      <c r="AU83" s="74">
        <v>9.3705866336821995</v>
      </c>
      <c r="AV83" s="72">
        <v>5339</v>
      </c>
      <c r="AW83" s="70">
        <f>AV83/$C83-1</f>
        <v>3.009839861084318E-2</v>
      </c>
      <c r="AX83" s="74">
        <v>19.021780729293798</v>
      </c>
      <c r="AY83" s="135"/>
      <c r="AZ83" s="72">
        <v>5338</v>
      </c>
      <c r="BA83" s="70">
        <f t="shared" si="167"/>
        <v>2.9905460158209607E-2</v>
      </c>
      <c r="BB83" s="72">
        <v>5364.00048828125</v>
      </c>
      <c r="BC83" s="70">
        <f t="shared" ref="BC83:BE83" si="196">BB83/$C83-1</f>
        <v>3.492195413491217E-2</v>
      </c>
      <c r="BD83" s="72">
        <v>5377</v>
      </c>
      <c r="BE83" s="70">
        <f t="shared" si="196"/>
        <v>3.7430059810920291E-2</v>
      </c>
    </row>
    <row r="84" spans="1:58" customFormat="1" x14ac:dyDescent="0.25">
      <c r="A84" s="17"/>
      <c r="P84" s="135"/>
      <c r="AC84" s="29"/>
      <c r="AD84" s="4"/>
      <c r="AE84" s="1"/>
      <c r="AF84" s="1"/>
      <c r="AG84" s="4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24">
        <f>AVERAGE(AS4:AS83)</f>
        <v>2521.8374572753892</v>
      </c>
      <c r="AT84" s="1"/>
      <c r="AU84" s="1"/>
      <c r="AV84" s="1"/>
      <c r="AW84" s="1"/>
      <c r="AX84" s="1"/>
      <c r="AY84" s="135"/>
      <c r="AZ84" s="1"/>
      <c r="BA84" s="1"/>
      <c r="BB84" s="1"/>
      <c r="BC84" s="1"/>
      <c r="BD84" s="1"/>
      <c r="BE84" s="1"/>
    </row>
    <row r="85" spans="1:58" customFormat="1" x14ac:dyDescent="0.25">
      <c r="A85" s="17"/>
      <c r="P85" s="135"/>
      <c r="AC85" s="29"/>
      <c r="AD85" s="4"/>
      <c r="AE85" s="1"/>
      <c r="AF85" s="1"/>
      <c r="AG85" s="4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35"/>
      <c r="AZ85" s="1"/>
      <c r="BA85" s="1"/>
      <c r="BB85" s="1"/>
      <c r="BC85" s="1"/>
      <c r="BD85" s="1"/>
      <c r="BE85" s="1"/>
    </row>
    <row r="86" spans="1:58" s="12" customFormat="1" ht="19" x14ac:dyDescent="0.2">
      <c r="A86" s="140" t="s">
        <v>2</v>
      </c>
      <c r="B86" s="139"/>
      <c r="C86" s="11" t="s">
        <v>9</v>
      </c>
      <c r="D86" s="13"/>
      <c r="E86" s="13">
        <f t="shared" ref="E86:R86" si="197">AVERAGE(E4:E13)</f>
        <v>0.26110193576482776</v>
      </c>
      <c r="F86" s="13"/>
      <c r="G86" s="13">
        <f t="shared" si="197"/>
        <v>0.19109763187815776</v>
      </c>
      <c r="H86" s="13"/>
      <c r="I86" s="13">
        <f t="shared" si="197"/>
        <v>0.2042462691588299</v>
      </c>
      <c r="J86" s="13"/>
      <c r="K86" s="13">
        <f t="shared" ref="K86" si="198">AVERAGE(K4:K13)</f>
        <v>0.13487421129973498</v>
      </c>
      <c r="L86" s="13"/>
      <c r="M86" s="13">
        <f t="shared" ref="M86" si="199">AVERAGE(M4:M13)</f>
        <v>0.13490113863783984</v>
      </c>
      <c r="N86" s="13"/>
      <c r="O86" s="13">
        <f t="shared" ref="O86" si="200">AVERAGE(O4:O13)</f>
        <v>0.12549206054932788</v>
      </c>
      <c r="P86" s="135"/>
      <c r="Q86" s="13"/>
      <c r="R86" s="13">
        <f t="shared" si="197"/>
        <v>0.14448013317339498</v>
      </c>
      <c r="S86" s="13"/>
      <c r="T86" s="13">
        <f t="shared" ref="T86" si="201">AVERAGE(T4:T13)</f>
        <v>0.11559295926200416</v>
      </c>
      <c r="U86" s="13"/>
      <c r="V86" s="13">
        <f t="shared" ref="V86:X86" si="202">AVERAGE(V4:V13)</f>
        <v>0.2440921894863764</v>
      </c>
      <c r="W86" s="13"/>
      <c r="X86" s="13">
        <f t="shared" si="202"/>
        <v>0.17129171442842298</v>
      </c>
      <c r="Y86" s="13"/>
      <c r="Z86" s="13">
        <f t="shared" ref="Z86" si="203">AVERAGE(Z4:Z13)</f>
        <v>7.9634189950368302E-4</v>
      </c>
      <c r="AA86" s="13"/>
      <c r="AB86" s="13">
        <f t="shared" ref="AB86" si="204">AVERAGE(AB4:AB13)</f>
        <v>2.4524912847547766E-4</v>
      </c>
      <c r="AC86" s="29"/>
      <c r="AD86" s="4"/>
      <c r="AE86" s="13">
        <f>AVERAGE(AE4:AE13)</f>
        <v>0.13792137146560904</v>
      </c>
      <c r="AF86" s="22">
        <f>AVERAGE(AF4:AF13)</f>
        <v>0.18423886299133257</v>
      </c>
      <c r="AG86" s="4"/>
      <c r="AH86" s="13">
        <f>AVERAGE(AH4:AH13)</f>
        <v>9.1153711424881601E-2</v>
      </c>
      <c r="AI86" s="22">
        <f>AVERAGE(AI4:AI13)</f>
        <v>0.20797073841094921</v>
      </c>
      <c r="AJ86" s="13"/>
      <c r="AK86" s="13">
        <f>AVERAGE(AK4:AK13)</f>
        <v>8.1903104329701867E-2</v>
      </c>
      <c r="AL86" s="22">
        <f>AVERAGE(AL4:AL13)</f>
        <v>0.2090102672576899</v>
      </c>
      <c r="AM86" s="13"/>
      <c r="AN86" s="13">
        <f>AVERAGE(AN4:AN13)</f>
        <v>7.2587433217637234E-2</v>
      </c>
      <c r="AO86" s="22">
        <f>AVERAGE(AO4:AO13)</f>
        <v>0.20707643032073922</v>
      </c>
      <c r="AP86" s="13"/>
      <c r="AQ86" s="13">
        <f>AVERAGE(AQ4:AQ13)</f>
        <v>6.9450974049813041E-2</v>
      </c>
      <c r="AR86" s="22">
        <f>AVERAGE(AR4:AR13)</f>
        <v>0.22653951644897413</v>
      </c>
      <c r="AS86" s="13"/>
      <c r="AT86" s="13">
        <f>AVERAGE(AT4:AT13)</f>
        <v>6.5397937126754374E-2</v>
      </c>
      <c r="AU86" s="22">
        <f>AVERAGE(AU4:AU13)</f>
        <v>0.29182639122009235</v>
      </c>
      <c r="AV86" s="13"/>
      <c r="AW86" s="13">
        <f>AVERAGE(AW4:AW13)</f>
        <v>6.0275312023903863E-2</v>
      </c>
      <c r="AX86" s="22">
        <f>AVERAGE(AX4:AX13)</f>
        <v>0.42710642814636168</v>
      </c>
      <c r="AY86" s="135"/>
      <c r="AZ86" s="13"/>
      <c r="BA86" s="13">
        <f>AVERAGE(BA4:BA13)</f>
        <v>7.4199286600574885E-2</v>
      </c>
      <c r="BB86" s="13"/>
      <c r="BC86" s="13">
        <f>AVERAGE(BC4:BC13)</f>
        <v>6.8190132148882629E-2</v>
      </c>
      <c r="BD86" s="13"/>
      <c r="BE86" s="13" t="e">
        <f>AVERAGE(#REF!)</f>
        <v>#REF!</v>
      </c>
      <c r="BF86" s="13"/>
    </row>
    <row r="87" spans="1:58" s="3" customFormat="1" ht="19" x14ac:dyDescent="0.2">
      <c r="A87" s="140"/>
      <c r="B87" s="139"/>
      <c r="C87" s="6" t="s">
        <v>10</v>
      </c>
      <c r="D87" s="5"/>
      <c r="E87" s="5">
        <f t="shared" ref="E87:R87" si="205">STDEV(E3:E13)</f>
        <v>9.3762886718805061E-2</v>
      </c>
      <c r="F87" s="5"/>
      <c r="G87" s="5">
        <f t="shared" si="205"/>
        <v>3.8562005522569311E-2</v>
      </c>
      <c r="H87" s="5"/>
      <c r="I87" s="5">
        <f t="shared" si="205"/>
        <v>4.9292910029854045E-2</v>
      </c>
      <c r="J87" s="5"/>
      <c r="K87" s="5">
        <f t="shared" ref="K87" si="206">STDEV(K3:K13)</f>
        <v>3.3207063317664993E-2</v>
      </c>
      <c r="L87" s="5"/>
      <c r="M87" s="5">
        <f t="shared" ref="M87" si="207">STDEV(M3:M13)</f>
        <v>2.2308215521707239E-2</v>
      </c>
      <c r="N87" s="5"/>
      <c r="O87" s="5">
        <f t="shared" ref="O87" si="208">STDEV(O3:O13)</f>
        <v>2.5544559923340471E-2</v>
      </c>
      <c r="P87" s="135"/>
      <c r="Q87" s="5"/>
      <c r="R87" s="5">
        <f t="shared" si="205"/>
        <v>2.1366415847252487E-2</v>
      </c>
      <c r="S87" s="5"/>
      <c r="T87" s="5">
        <f t="shared" ref="T87" si="209">STDEV(T3:T13)</f>
        <v>3.0047353793599584E-2</v>
      </c>
      <c r="U87" s="5"/>
      <c r="V87" s="5">
        <f t="shared" ref="V87:X87" si="210">STDEV(V3:V13)</f>
        <v>6.6110318682581229E-2</v>
      </c>
      <c r="W87" s="5"/>
      <c r="X87" s="5">
        <f t="shared" si="210"/>
        <v>3.1697529547570803E-2</v>
      </c>
      <c r="Y87" s="5"/>
      <c r="Z87" s="5">
        <f t="shared" ref="Z87" si="211">STDEV(Z3:Z13)</f>
        <v>1.6790516219732173E-3</v>
      </c>
      <c r="AA87" s="5"/>
      <c r="AB87" s="5">
        <f t="shared" ref="AB87" si="212">STDEV(AB3:AB13)</f>
        <v>5.5338907040753922E-4</v>
      </c>
      <c r="AC87" s="29"/>
      <c r="AD87" s="5"/>
      <c r="AE87" s="5">
        <f>STDEV(AE3:AE13)</f>
        <v>4.292856712573942E-2</v>
      </c>
      <c r="AF87" s="23">
        <f>STDEV(AF3:AF13)</f>
        <v>7.1268953631432712E-4</v>
      </c>
      <c r="AG87" s="5"/>
      <c r="AH87" s="5">
        <f>STDEV(AH3:AH13)</f>
        <v>1.6957191649934897E-2</v>
      </c>
      <c r="AI87" s="23">
        <f>STDEV(AI3:AI13)</f>
        <v>2.5894358464640884E-4</v>
      </c>
      <c r="AJ87" s="5"/>
      <c r="AK87" s="5">
        <f>STDEV(AK3:AK13)</f>
        <v>1.7231700384178237E-2</v>
      </c>
      <c r="AL87" s="23">
        <f>STDEV(AL3:AL13)</f>
        <v>3.439404896546045E-4</v>
      </c>
      <c r="AM87" s="5"/>
      <c r="AN87" s="5">
        <f>STDEV(AN3:AN13)</f>
        <v>1.5554619329139882E-2</v>
      </c>
      <c r="AO87" s="23">
        <f>STDEV(AO3:AO13)</f>
        <v>5.7922897623933632E-4</v>
      </c>
      <c r="AP87" s="5"/>
      <c r="AQ87" s="5">
        <f>STDEV(AQ3:AQ13)</f>
        <v>1.3042328826734079E-2</v>
      </c>
      <c r="AR87" s="23">
        <f>STDEV(AR3:AR13)</f>
        <v>4.3264568185373071E-4</v>
      </c>
      <c r="AS87" s="5"/>
      <c r="AT87" s="5">
        <f>STDEV(AT3:AT13)</f>
        <v>1.2543816607468863E-2</v>
      </c>
      <c r="AU87" s="23">
        <f>STDEV(AU3:AU13)</f>
        <v>8.5601601878536988E-4</v>
      </c>
      <c r="AV87" s="5"/>
      <c r="AW87" s="5">
        <f>STDEV(AW3:AW13)</f>
        <v>1.2364712953414793E-2</v>
      </c>
      <c r="AX87" s="23">
        <f>STDEV(AX3:AX13)</f>
        <v>8.7966402766552119E-4</v>
      </c>
      <c r="AY87" s="135"/>
      <c r="AZ87" s="5"/>
      <c r="BA87" s="5">
        <f>STDEV(BA3:BA13)</f>
        <v>1.3546991141094812E-2</v>
      </c>
      <c r="BB87" s="5"/>
      <c r="BC87" s="5">
        <f>STDEV(BC3:BC13)</f>
        <v>1.5412887326160118E-2</v>
      </c>
      <c r="BD87" s="5"/>
      <c r="BE87" s="5" t="e">
        <f>STDEV(#REF!)</f>
        <v>#REF!</v>
      </c>
      <c r="BF87" s="5"/>
    </row>
    <row r="88" spans="1:58" s="3" customFormat="1" ht="19" x14ac:dyDescent="0.2">
      <c r="A88" s="140"/>
      <c r="B88" s="139"/>
      <c r="C88" s="6" t="s">
        <v>11</v>
      </c>
      <c r="D88" s="5"/>
      <c r="E88" s="5">
        <f t="shared" ref="E88:R88" si="213">MAX(E3:E13)</f>
        <v>0.4519148936170212</v>
      </c>
      <c r="F88" s="5"/>
      <c r="G88" s="5">
        <f t="shared" si="213"/>
        <v>0.24157764995891529</v>
      </c>
      <c r="H88" s="5"/>
      <c r="I88" s="5">
        <f t="shared" si="213"/>
        <v>0.27234042553191484</v>
      </c>
      <c r="J88" s="5"/>
      <c r="K88" s="5">
        <f t="shared" ref="K88" si="214">MAX(K3:K13)</f>
        <v>0.19999999999999996</v>
      </c>
      <c r="L88" s="5"/>
      <c r="M88" s="5">
        <f t="shared" ref="M88" si="215">MAX(M3:M13)</f>
        <v>0.17191489361702117</v>
      </c>
      <c r="N88" s="5"/>
      <c r="O88" s="5">
        <f t="shared" ref="O88" si="216">MAX(O3:O13)</f>
        <v>0.15620094191522771</v>
      </c>
      <c r="P88" s="135"/>
      <c r="Q88" s="5"/>
      <c r="R88" s="5">
        <f t="shared" si="213"/>
        <v>0.18049959709911367</v>
      </c>
      <c r="S88" s="5"/>
      <c r="T88" s="5">
        <f t="shared" ref="T88" si="217">MAX(T3:T13)</f>
        <v>0.16911764705882359</v>
      </c>
      <c r="U88" s="5"/>
      <c r="V88" s="5">
        <f t="shared" ref="V88:X88" si="218">MAX(V3:V13)</f>
        <v>0.3838297872340426</v>
      </c>
      <c r="W88" s="5"/>
      <c r="X88" s="5">
        <f t="shared" si="218"/>
        <v>0.24510638297872345</v>
      </c>
      <c r="Y88" s="5"/>
      <c r="Z88" s="5">
        <f t="shared" ref="Z88" si="219">MAX(Z3:Z13)</f>
        <v>4.0387722132471104E-3</v>
      </c>
      <c r="AA88" s="5"/>
      <c r="AB88" s="5">
        <f t="shared" ref="AB88" si="220">MAX(AB3:AB13)</f>
        <v>1.6447368421053099E-3</v>
      </c>
      <c r="AC88" s="29"/>
      <c r="AD88" s="5"/>
      <c r="AE88" s="5">
        <f>MAX(AE3:AE13)</f>
        <v>0.20643651653870476</v>
      </c>
      <c r="AF88" s="23">
        <f>MAX(AF3:AF13)</f>
        <v>0.18569779396057101</v>
      </c>
      <c r="AG88" s="5"/>
      <c r="AH88" s="5">
        <f>MAX(AH3:AH13)</f>
        <v>0.11852433281004715</v>
      </c>
      <c r="AI88" s="23">
        <f>MAX(AI3:AI13)</f>
        <v>0.20866847038269001</v>
      </c>
      <c r="AJ88" s="5"/>
      <c r="AK88" s="5">
        <f>MAX(AK3:AK13)</f>
        <v>0.11538471120118521</v>
      </c>
      <c r="AL88" s="23">
        <f>MAX(AL3:AL13)</f>
        <v>0.20965909957885701</v>
      </c>
      <c r="AM88" s="5"/>
      <c r="AN88" s="5">
        <f>MAX(AN3:AN13)</f>
        <v>9.8294268188968248E-2</v>
      </c>
      <c r="AO88" s="23">
        <f>MAX(AO3:AO13)</f>
        <v>0.208238840103149</v>
      </c>
      <c r="AP88" s="5"/>
      <c r="AQ88" s="5">
        <f>MAX(AQ3:AQ13)</f>
        <v>8.773354995938254E-2</v>
      </c>
      <c r="AR88" s="23">
        <f>MAX(AR3:AR13)</f>
        <v>0.22723889350891099</v>
      </c>
      <c r="AS88" s="5"/>
      <c r="AT88" s="5">
        <f>MAX(AT3:AT13)</f>
        <v>8.2236842105263053E-2</v>
      </c>
      <c r="AU88" s="23">
        <f>MAX(AU3:AU13)</f>
        <v>0.293560981750488</v>
      </c>
      <c r="AV88" s="5"/>
      <c r="AW88" s="5">
        <f>MAX(AW3:AW13)</f>
        <v>7.8162673593618059E-2</v>
      </c>
      <c r="AX88" s="23">
        <f>MAX(AX3:AX13)</f>
        <v>0.42861723899841297</v>
      </c>
      <c r="AY88" s="135"/>
      <c r="AZ88" s="5"/>
      <c r="BA88" s="5">
        <f>MAX(BA3:BA13)</f>
        <v>9.9918765231518991E-2</v>
      </c>
      <c r="BB88" s="5"/>
      <c r="BC88" s="5">
        <f>MAX(BC3:BC13)</f>
        <v>9.5856927643931833E-2</v>
      </c>
      <c r="BD88" s="5"/>
      <c r="BE88" s="5" t="e">
        <f>MAX(#REF!)</f>
        <v>#REF!</v>
      </c>
      <c r="BF88" s="5"/>
    </row>
    <row r="89" spans="1:58" s="12" customFormat="1" ht="19" x14ac:dyDescent="0.2">
      <c r="A89" s="140" t="s">
        <v>23</v>
      </c>
      <c r="B89" s="139"/>
      <c r="C89" s="11" t="s">
        <v>9</v>
      </c>
      <c r="D89" s="13"/>
      <c r="E89" s="13">
        <f t="shared" ref="E89:R89" si="221">AVERAGE(E14:E23)</f>
        <v>0.32304867336546045</v>
      </c>
      <c r="F89" s="13"/>
      <c r="G89" s="13">
        <f t="shared" si="221"/>
        <v>0.23334167860813054</v>
      </c>
      <c r="H89" s="13"/>
      <c r="I89" s="13">
        <f t="shared" si="221"/>
        <v>0.24856453639224979</v>
      </c>
      <c r="J89" s="13"/>
      <c r="K89" s="13">
        <f t="shared" ref="K89" si="222">AVERAGE(K14:K23)</f>
        <v>0.18452944301079327</v>
      </c>
      <c r="L89" s="13"/>
      <c r="M89" s="13">
        <f t="shared" ref="M89" si="223">AVERAGE(M14:M23)</f>
        <v>0.17170381448604308</v>
      </c>
      <c r="N89" s="13"/>
      <c r="O89" s="13">
        <f t="shared" ref="O89" si="224">AVERAGE(O14:O23)</f>
        <v>0.1638417979072026</v>
      </c>
      <c r="P89" s="135"/>
      <c r="Q89" s="13"/>
      <c r="R89" s="13">
        <f t="shared" si="221"/>
        <v>0.18876071825603435</v>
      </c>
      <c r="S89" s="13"/>
      <c r="T89" s="13">
        <f t="shared" ref="T89" si="225">AVERAGE(T14:T23)</f>
        <v>0.10943998172195384</v>
      </c>
      <c r="U89" s="13"/>
      <c r="V89" s="13">
        <f t="shared" ref="V89:X89" si="226">AVERAGE(V14:V23)</f>
        <v>0.30240106699952046</v>
      </c>
      <c r="W89" s="13"/>
      <c r="X89" s="13">
        <f t="shared" si="226"/>
        <v>0.23743705444835911</v>
      </c>
      <c r="Y89" s="13"/>
      <c r="Z89" s="13">
        <f t="shared" ref="Z89" si="227">AVERAGE(Z14:Z23)</f>
        <v>3.2234120539979247E-2</v>
      </c>
      <c r="AA89" s="13"/>
      <c r="AB89" s="13">
        <f t="shared" ref="AB89" si="228">AVERAGE(AB14:AB23)</f>
        <v>2.4893757503212655E-3</v>
      </c>
      <c r="AC89" s="29"/>
      <c r="AD89" s="13"/>
      <c r="AE89" s="13">
        <f>AVERAGE(AE14:AE23)</f>
        <v>0.14959804077179412</v>
      </c>
      <c r="AF89" s="22">
        <f>AVERAGE(AF14:AF23)</f>
        <v>0.24780333042144731</v>
      </c>
      <c r="AG89" s="13"/>
      <c r="AH89" s="13">
        <f>AVERAGE(AH14:AH23)</f>
        <v>0.10859995390639436</v>
      </c>
      <c r="AI89" s="22">
        <f>AVERAGE(AI14:AI23)</f>
        <v>0.27777485847473099</v>
      </c>
      <c r="AJ89" s="13"/>
      <c r="AK89" s="13">
        <f>AVERAGE(AK14:AK23)</f>
        <v>9.3665429238261294E-2</v>
      </c>
      <c r="AL89" s="22">
        <f>AVERAGE(AL14:AL23)</f>
        <v>0.27941946983337351</v>
      </c>
      <c r="AM89" s="13"/>
      <c r="AN89" s="13">
        <f>AVERAGE(AN14:AN23)</f>
        <v>9.314613234877242E-2</v>
      </c>
      <c r="AO89" s="22">
        <f>AVERAGE(AO14:AO23)</f>
        <v>0.28125896453857374</v>
      </c>
      <c r="AP89" s="13"/>
      <c r="AQ89" s="13">
        <f>AVERAGE(AQ14:AQ23)</f>
        <v>8.9002067953216218E-2</v>
      </c>
      <c r="AR89" s="22">
        <f>AVERAGE(AR14:AR23)</f>
        <v>0.35636992454528743</v>
      </c>
      <c r="AS89" s="13"/>
      <c r="AT89" s="13">
        <f>AVERAGE(AT14:AT23)</f>
        <v>8.8135132367463287E-2</v>
      </c>
      <c r="AU89" s="22">
        <f>AVERAGE(AU14:AU23)</f>
        <v>0.49417788982391286</v>
      </c>
      <c r="AV89" s="13"/>
      <c r="AW89" s="13">
        <f>AVERAGE(AW14:AW23)</f>
        <v>8.3926066500064955E-2</v>
      </c>
      <c r="AX89" s="22">
        <f>AVERAGE(AX14:AX23)</f>
        <v>0.79022948741912824</v>
      </c>
      <c r="AY89" s="135"/>
      <c r="AZ89" s="13"/>
      <c r="BA89" s="13">
        <f>AVERAGE(BA14:BA23)</f>
        <v>9.5608775590711279E-2</v>
      </c>
      <c r="BB89" s="13"/>
      <c r="BC89" s="13">
        <f>AVERAGE(BC14:BC23)</f>
        <v>8.5964070902319917E-2</v>
      </c>
      <c r="BD89" s="13"/>
      <c r="BE89" s="13" t="e">
        <f>AVERAGE(#REF!)</f>
        <v>#REF!</v>
      </c>
      <c r="BF89" s="13"/>
    </row>
    <row r="90" spans="1:58" s="3" customFormat="1" ht="19" x14ac:dyDescent="0.2">
      <c r="A90" s="140"/>
      <c r="B90" s="139"/>
      <c r="C90" s="6" t="s">
        <v>10</v>
      </c>
      <c r="D90" s="5"/>
      <c r="E90" s="5">
        <f t="shared" ref="E90:R90" si="229">STDEV(E14:E23)</f>
        <v>8.1444798896729398E-2</v>
      </c>
      <c r="F90" s="5"/>
      <c r="G90" s="5">
        <f t="shared" si="229"/>
        <v>3.8294098445875752E-2</v>
      </c>
      <c r="H90" s="5"/>
      <c r="I90" s="5">
        <f t="shared" si="229"/>
        <v>2.4957100778879564E-2</v>
      </c>
      <c r="J90" s="5"/>
      <c r="K90" s="5">
        <f t="shared" ref="K90" si="230">STDEV(K14:K23)</f>
        <v>3.162893906012023E-2</v>
      </c>
      <c r="L90" s="5"/>
      <c r="M90" s="5">
        <f t="shared" ref="M90" si="231">STDEV(M14:M23)</f>
        <v>1.8009957730086762E-2</v>
      </c>
      <c r="N90" s="5"/>
      <c r="O90" s="5">
        <f t="shared" ref="O90" si="232">STDEV(O14:O23)</f>
        <v>1.5267911768791944E-2</v>
      </c>
      <c r="P90" s="135"/>
      <c r="Q90" s="5"/>
      <c r="R90" s="5">
        <f t="shared" si="229"/>
        <v>4.1093322219303945E-2</v>
      </c>
      <c r="S90" s="5"/>
      <c r="T90" s="5">
        <f t="shared" ref="T90" si="233">STDEV(T14:T23)</f>
        <v>2.3849685299864205E-2</v>
      </c>
      <c r="U90" s="5"/>
      <c r="V90" s="5">
        <f t="shared" ref="V90:X90" si="234">STDEV(V14:V23)</f>
        <v>4.3465218199226857E-2</v>
      </c>
      <c r="W90" s="5"/>
      <c r="X90" s="5">
        <f t="shared" si="234"/>
        <v>1.8520996359134078E-2</v>
      </c>
      <c r="Y90" s="5"/>
      <c r="Z90" s="5">
        <f t="shared" ref="Z90" si="235">STDEV(Z14:Z23)</f>
        <v>1.9135145818380078E-2</v>
      </c>
      <c r="AA90" s="5"/>
      <c r="AB90" s="5">
        <f t="shared" ref="AB90" si="236">STDEV(AB14:AB23)</f>
        <v>4.1215107934398079E-3</v>
      </c>
      <c r="AC90" s="29"/>
      <c r="AD90" s="5"/>
      <c r="AE90" s="5">
        <f>STDEV(AE14:AE23)</f>
        <v>1.9506339525861682E-2</v>
      </c>
      <c r="AF90" s="23">
        <f>STDEV(AF14:AF23)</f>
        <v>3.5177878772903707E-4</v>
      </c>
      <c r="AG90" s="5"/>
      <c r="AH90" s="5">
        <f>STDEV(AH14:AH23)</f>
        <v>1.624636845850163E-2</v>
      </c>
      <c r="AI90" s="23">
        <f>STDEV(AI14:AI23)</f>
        <v>4.4236308210919215E-4</v>
      </c>
      <c r="AJ90" s="5"/>
      <c r="AK90" s="5">
        <f>STDEV(AK14:AK23)</f>
        <v>1.7834981745192349E-2</v>
      </c>
      <c r="AL90" s="23">
        <f>STDEV(AL14:AL23)</f>
        <v>3.3859700395823163E-4</v>
      </c>
      <c r="AM90" s="5"/>
      <c r="AN90" s="5">
        <f>STDEV(AN14:AN23)</f>
        <v>1.7554641201965485E-2</v>
      </c>
      <c r="AO90" s="23">
        <f>STDEV(AO14:AO23)</f>
        <v>1.0714878445791803E-3</v>
      </c>
      <c r="AP90" s="5"/>
      <c r="AQ90" s="5">
        <f>STDEV(AQ14:AQ23)</f>
        <v>1.4535768504098091E-2</v>
      </c>
      <c r="AR90" s="23">
        <f>STDEV(AR14:AR23)</f>
        <v>1.01911504567813E-3</v>
      </c>
      <c r="AS90" s="5"/>
      <c r="AT90" s="5">
        <f>STDEV(AT14:AT23)</f>
        <v>1.400251805284445E-2</v>
      </c>
      <c r="AU90" s="23">
        <f>STDEV(AU14:AU23)</f>
        <v>1.8855739635991408E-4</v>
      </c>
      <c r="AV90" s="5"/>
      <c r="AW90" s="5">
        <f>STDEV(AW14:AW23)</f>
        <v>1.2935468047881198E-2</v>
      </c>
      <c r="AX90" s="23">
        <f>STDEV(AX14:AX23)</f>
        <v>1.7002323085388788E-3</v>
      </c>
      <c r="AY90" s="135"/>
      <c r="AZ90" s="5"/>
      <c r="BA90" s="5">
        <f>STDEV(BA14:BA23)</f>
        <v>1.7333758329600824E-2</v>
      </c>
      <c r="BB90" s="5"/>
      <c r="BC90" s="5">
        <f>STDEV(BC14:BC23)</f>
        <v>1.638661006132611E-2</v>
      </c>
      <c r="BD90" s="5"/>
      <c r="BE90" s="5" t="e">
        <f>STDEV(#REF!)</f>
        <v>#REF!</v>
      </c>
      <c r="BF90" s="5"/>
    </row>
    <row r="91" spans="1:58" s="3" customFormat="1" ht="19" x14ac:dyDescent="0.2">
      <c r="A91" s="140"/>
      <c r="B91" s="139"/>
      <c r="C91" s="6" t="s">
        <v>11</v>
      </c>
      <c r="D91" s="5"/>
      <c r="E91" s="5">
        <f t="shared" ref="E91:R91" si="237">MAX(E14:E23)</f>
        <v>0.44485294117647056</v>
      </c>
      <c r="F91" s="5"/>
      <c r="G91" s="5">
        <f t="shared" si="237"/>
        <v>0.26661687826736369</v>
      </c>
      <c r="H91" s="5"/>
      <c r="I91" s="5">
        <f t="shared" si="237"/>
        <v>0.2823701536210681</v>
      </c>
      <c r="J91" s="5"/>
      <c r="K91" s="5">
        <f t="shared" ref="K91" si="238">MAX(K14:K23)</f>
        <v>0.24465733235077369</v>
      </c>
      <c r="L91" s="5"/>
      <c r="M91" s="5">
        <f t="shared" ref="M91" si="239">MAX(M14:M23)</f>
        <v>0.20409656181419167</v>
      </c>
      <c r="N91" s="5"/>
      <c r="O91" s="5">
        <f t="shared" ref="O91" si="240">MAX(O14:O23)</f>
        <v>0.18745332337565346</v>
      </c>
      <c r="P91" s="135"/>
      <c r="Q91" s="5"/>
      <c r="R91" s="5">
        <f t="shared" si="237"/>
        <v>0.24125093075204762</v>
      </c>
      <c r="S91" s="5"/>
      <c r="T91" s="5">
        <f t="shared" ref="T91" si="241">MAX(T14:T23)</f>
        <v>0.1482808022922637</v>
      </c>
      <c r="U91" s="5"/>
      <c r="V91" s="5">
        <f t="shared" ref="V91:X91" si="242">MAX(V14:V23)</f>
        <v>0.36183310533515733</v>
      </c>
      <c r="W91" s="5"/>
      <c r="X91" s="5">
        <f t="shared" si="242"/>
        <v>0.26064227035100829</v>
      </c>
      <c r="Y91" s="5"/>
      <c r="Z91" s="5">
        <f t="shared" ref="Z91" si="243">MAX(Z14:Z23)</f>
        <v>6.6816816816816837E-2</v>
      </c>
      <c r="AA91" s="5"/>
      <c r="AB91" s="5">
        <f t="shared" ref="AB91" si="244">MAX(AB14:AB23)</f>
        <v>1.0028653295129031E-2</v>
      </c>
      <c r="AC91" s="29"/>
      <c r="AD91" s="5"/>
      <c r="AE91" s="5">
        <f>MAX(AE14:AE23)</f>
        <v>0.17998497231492161</v>
      </c>
      <c r="AF91" s="23">
        <f>MAX(AF14:AF23)</f>
        <v>0.248249292373657</v>
      </c>
      <c r="AG91" s="5"/>
      <c r="AH91" s="5">
        <f>MAX(AH14:AH23)</f>
        <v>0.13338255126773024</v>
      </c>
      <c r="AI91" s="23">
        <f>MAX(AI14:AI23)</f>
        <v>0.27820467948913502</v>
      </c>
      <c r="AJ91" s="5"/>
      <c r="AK91" s="5">
        <f>MAX(AK14:AK23)</f>
        <v>0.11725168035847644</v>
      </c>
      <c r="AL91" s="23">
        <f>MAX(AL14:AL23)</f>
        <v>0.28005671501159601</v>
      </c>
      <c r="AM91" s="5"/>
      <c r="AN91" s="5">
        <f>MAX(AN14:AN23)</f>
        <v>0.11725168035847644</v>
      </c>
      <c r="AO91" s="23">
        <f>MAX(AO14:AO23)</f>
        <v>0.28360199928283603</v>
      </c>
      <c r="AP91" s="5"/>
      <c r="AQ91" s="5">
        <f>MAX(AQ14:AQ23)</f>
        <v>0.10744985673352425</v>
      </c>
      <c r="AR91" s="23">
        <f>MAX(AR14:AR23)</f>
        <v>0.35866022109985302</v>
      </c>
      <c r="AS91" s="5"/>
      <c r="AT91" s="5">
        <f>MAX(AT14:AT23)</f>
        <v>0.10458452722063027</v>
      </c>
      <c r="AU91" s="23">
        <f>MAX(AU14:AU23)</f>
        <v>0.49441194534301702</v>
      </c>
      <c r="AV91" s="5"/>
      <c r="AW91" s="5">
        <f>MAX(AW14:AW23)</f>
        <v>0.10458452722063027</v>
      </c>
      <c r="AX91" s="23">
        <f>MAX(AX14:AX23)</f>
        <v>0.79290223121643</v>
      </c>
      <c r="AY91" s="135"/>
      <c r="AZ91" s="5"/>
      <c r="BA91" s="5">
        <f>MAX(BA14:BA23)</f>
        <v>0.12750716332378231</v>
      </c>
      <c r="BB91" s="5"/>
      <c r="BC91" s="5">
        <f>MAX(BC14:BC23)</f>
        <v>0.11174785100286533</v>
      </c>
      <c r="BD91" s="5"/>
      <c r="BE91" s="5" t="e">
        <f>MAX(#REF!)</f>
        <v>#REF!</v>
      </c>
      <c r="BF91" s="5"/>
    </row>
    <row r="92" spans="1:58" s="12" customFormat="1" ht="19" x14ac:dyDescent="0.2">
      <c r="A92" s="140" t="s">
        <v>34</v>
      </c>
      <c r="B92" s="139"/>
      <c r="C92" s="11" t="s">
        <v>9</v>
      </c>
      <c r="D92" s="13"/>
      <c r="E92" s="13">
        <f t="shared" ref="E92:R92" si="245">AVERAGE(E24:E33)</f>
        <v>0.28270314473312858</v>
      </c>
      <c r="F92" s="13"/>
      <c r="G92" s="13">
        <f t="shared" si="245"/>
        <v>0.21813007317398095</v>
      </c>
      <c r="H92" s="13"/>
      <c r="I92" s="13">
        <f t="shared" si="245"/>
        <v>0.22889041700609375</v>
      </c>
      <c r="J92" s="13"/>
      <c r="K92" s="13">
        <f t="shared" ref="K92" si="246">AVERAGE(K24:K33)</f>
        <v>0.16739244859479968</v>
      </c>
      <c r="L92" s="13"/>
      <c r="M92" s="13">
        <f t="shared" ref="M92" si="247">AVERAGE(M24:M33)</f>
        <v>0.15588373046998352</v>
      </c>
      <c r="N92" s="13"/>
      <c r="O92" s="13">
        <f t="shared" ref="O92" si="248">AVERAGE(O24:O33)</f>
        <v>0.14687957186454562</v>
      </c>
      <c r="P92" s="135"/>
      <c r="Q92" s="13"/>
      <c r="R92" s="13">
        <f t="shared" si="245"/>
        <v>0.17293114984477131</v>
      </c>
      <c r="S92" s="13"/>
      <c r="T92" s="13">
        <f t="shared" ref="T92" si="249">AVERAGE(T24:T33)</f>
        <v>0.13644837534098661</v>
      </c>
      <c r="U92" s="13"/>
      <c r="V92" s="13">
        <f t="shared" ref="V92:X92" si="250">AVERAGE(V24:V33)</f>
        <v>0.28569426546874288</v>
      </c>
      <c r="W92" s="13"/>
      <c r="X92" s="13">
        <f t="shared" si="250"/>
        <v>0.22611832391146541</v>
      </c>
      <c r="Y92" s="13"/>
      <c r="Z92" s="13">
        <f t="shared" ref="Z92" si="251">AVERAGE(Z24:Z33)</f>
        <v>2.8833717817138949E-2</v>
      </c>
      <c r="AA92" s="13"/>
      <c r="AB92" s="13">
        <f t="shared" ref="AB92" si="252">AVERAGE(AB24:AB33)</f>
        <v>7.1316633947908544E-3</v>
      </c>
      <c r="AC92" s="29"/>
      <c r="AD92" s="13"/>
      <c r="AE92" s="13">
        <f>AVERAGE(AE24:AE33)</f>
        <v>0.15170443857983368</v>
      </c>
      <c r="AF92" s="22">
        <f>AVERAGE(AF24:AF33)</f>
        <v>0.32980227470397894</v>
      </c>
      <c r="AG92" s="13"/>
      <c r="AH92" s="13">
        <f>AVERAGE(AH24:AH33)</f>
        <v>0.10802116699752699</v>
      </c>
      <c r="AI92" s="22">
        <f>AVERAGE(AI24:AI33)</f>
        <v>0.37048966884612977</v>
      </c>
      <c r="AJ92" s="13"/>
      <c r="AK92" s="13">
        <f>AVERAGE(AK24:AK33)</f>
        <v>0.10500381618140489</v>
      </c>
      <c r="AL92" s="22">
        <f>AVERAGE(AL24:AL33)</f>
        <v>0.37203352451324412</v>
      </c>
      <c r="AM92" s="13"/>
      <c r="AN92" s="13">
        <f>AVERAGE(AN24:AN33)</f>
        <v>9.9450874420602187E-2</v>
      </c>
      <c r="AO92" s="22">
        <f>AVERAGE(AO24:AO33)</f>
        <v>0.3735503911972039</v>
      </c>
      <c r="AP92" s="13"/>
      <c r="AQ92" s="13">
        <f>AVERAGE(AQ24:AQ33)</f>
        <v>9.2954793401467284E-2</v>
      </c>
      <c r="AR92" s="22">
        <f>AVERAGE(AR24:AR33)</f>
        <v>0.47704241275787301</v>
      </c>
      <c r="AS92" s="13"/>
      <c r="AT92" s="13">
        <f>AVERAGE(AT24:AT33)</f>
        <v>9.0406670907154485E-2</v>
      </c>
      <c r="AU92" s="22">
        <f>AVERAGE(AU24:AU33)</f>
        <v>0.65734918117523145</v>
      </c>
      <c r="AV92" s="13"/>
      <c r="AW92" s="13">
        <f>AVERAGE(AW24:AW33)</f>
        <v>8.7303541157273304E-2</v>
      </c>
      <c r="AX92" s="22">
        <f>AVERAGE(AX24:AX33)</f>
        <v>1.0503489732742262</v>
      </c>
      <c r="AY92" s="135"/>
      <c r="AZ92" s="13"/>
      <c r="BA92" s="13">
        <f>AVERAGE(BA24:BA33)</f>
        <v>9.7361117158317939E-2</v>
      </c>
      <c r="BB92" s="13"/>
      <c r="BC92" s="13">
        <f>AVERAGE(BC24:BC33)</f>
        <v>9.4639030546291456E-2</v>
      </c>
      <c r="BD92" s="13"/>
      <c r="BE92" s="13" t="e">
        <f>AVERAGE(#REF!)</f>
        <v>#REF!</v>
      </c>
      <c r="BF92" s="13"/>
    </row>
    <row r="93" spans="1:58" s="3" customFormat="1" ht="19" x14ac:dyDescent="0.2">
      <c r="A93" s="140"/>
      <c r="B93" s="139"/>
      <c r="C93" s="6" t="s">
        <v>10</v>
      </c>
      <c r="D93" s="5"/>
      <c r="E93" s="5">
        <f t="shared" ref="E93:R93" si="253">STDEV(E24:E33)</f>
        <v>5.6017706490953861E-2</v>
      </c>
      <c r="F93" s="5"/>
      <c r="G93" s="5">
        <f t="shared" si="253"/>
        <v>3.6896164918215013E-2</v>
      </c>
      <c r="H93" s="5"/>
      <c r="I93" s="5">
        <f t="shared" si="253"/>
        <v>3.0180721802230196E-2</v>
      </c>
      <c r="J93" s="5"/>
      <c r="K93" s="5">
        <f t="shared" ref="K93" si="254">STDEV(K24:K33)</f>
        <v>2.0011394685634405E-2</v>
      </c>
      <c r="L93" s="5"/>
      <c r="M93" s="5">
        <f t="shared" ref="M93" si="255">STDEV(M24:M33)</f>
        <v>1.1501509532697619E-2</v>
      </c>
      <c r="N93" s="5"/>
      <c r="O93" s="5">
        <f t="shared" ref="O93" si="256">STDEV(O24:O33)</f>
        <v>1.7380738389242079E-2</v>
      </c>
      <c r="P93" s="135"/>
      <c r="Q93" s="5"/>
      <c r="R93" s="5">
        <f t="shared" si="253"/>
        <v>2.650532311642418E-2</v>
      </c>
      <c r="S93" s="5"/>
      <c r="T93" s="5">
        <f t="shared" ref="T93" si="257">STDEV(T24:T33)</f>
        <v>2.6649200866344619E-2</v>
      </c>
      <c r="U93" s="5"/>
      <c r="V93" s="5">
        <f t="shared" ref="V93:X93" si="258">STDEV(V24:V33)</f>
        <v>5.3776377508482243E-2</v>
      </c>
      <c r="W93" s="5"/>
      <c r="X93" s="5">
        <f t="shared" si="258"/>
        <v>1.8584589606613001E-2</v>
      </c>
      <c r="Y93" s="5"/>
      <c r="Z93" s="5">
        <f t="shared" ref="Z93" si="259">STDEV(Z24:Z33)</f>
        <v>1.5713067627149035E-2</v>
      </c>
      <c r="AA93" s="5"/>
      <c r="AB93" s="5">
        <f t="shared" ref="AB93" si="260">STDEV(AB24:AB33)</f>
        <v>7.0237602610953211E-3</v>
      </c>
      <c r="AC93" s="29"/>
      <c r="AD93" s="5"/>
      <c r="AE93" s="5">
        <f>STDEV(AE24:AE33)</f>
        <v>3.5025156297574876E-2</v>
      </c>
      <c r="AF93" s="23">
        <f>STDEV(AF24:AF33)</f>
        <v>7.5392007836101336E-4</v>
      </c>
      <c r="AG93" s="5"/>
      <c r="AH93" s="5">
        <f>STDEV(AH24:AH33)</f>
        <v>1.2866396348761595E-2</v>
      </c>
      <c r="AI93" s="23">
        <f>STDEV(AI24:AI33)</f>
        <v>7.2762004219628217E-4</v>
      </c>
      <c r="AJ93" s="5"/>
      <c r="AK93" s="5">
        <f>STDEV(AK24:AK33)</f>
        <v>1.1670770628892751E-2</v>
      </c>
      <c r="AL93" s="23">
        <f>STDEV(AL24:AL33)</f>
        <v>5.49249209515734E-4</v>
      </c>
      <c r="AM93" s="5"/>
      <c r="AN93" s="5">
        <f>STDEV(AN24:AN33)</f>
        <v>1.3178722865168553E-2</v>
      </c>
      <c r="AO93" s="23">
        <f>STDEV(AO24:AO33)</f>
        <v>7.4543979571802432E-4</v>
      </c>
      <c r="AP93" s="5"/>
      <c r="AQ93" s="5">
        <f>STDEV(AQ24:AQ33)</f>
        <v>1.117683333126432E-2</v>
      </c>
      <c r="AR93" s="23">
        <f>STDEV(AR24:AR33)</f>
        <v>2.2162912710742989E-3</v>
      </c>
      <c r="AS93" s="5"/>
      <c r="AT93" s="5">
        <f>STDEV(AT24:AT33)</f>
        <v>1.0433333239011107E-2</v>
      </c>
      <c r="AU93" s="23">
        <f>STDEV(AU24:AU33)</f>
        <v>8.4328186730534395E-4</v>
      </c>
      <c r="AV93" s="5"/>
      <c r="AW93" s="5">
        <f>STDEV(AW24:AW33)</f>
        <v>1.0322501827035379E-2</v>
      </c>
      <c r="AX93" s="23">
        <f>STDEV(AX24:AX33)</f>
        <v>1.5919672952642734E-3</v>
      </c>
      <c r="AY93" s="135"/>
      <c r="AZ93" s="5"/>
      <c r="BA93" s="5">
        <f>STDEV(BA24:BA33)</f>
        <v>1.5369709339632045E-2</v>
      </c>
      <c r="BB93" s="5"/>
      <c r="BC93" s="5">
        <f>STDEV(BC24:BC33)</f>
        <v>1.2097768518040656E-2</v>
      </c>
      <c r="BD93" s="5"/>
      <c r="BE93" s="5" t="e">
        <f>STDEV(#REF!)</f>
        <v>#REF!</v>
      </c>
      <c r="BF93" s="5"/>
    </row>
    <row r="94" spans="1:58" s="3" customFormat="1" ht="19" x14ac:dyDescent="0.2">
      <c r="A94" s="140"/>
      <c r="B94" s="139"/>
      <c r="C94" s="6" t="s">
        <v>11</v>
      </c>
      <c r="D94" s="5"/>
      <c r="E94" s="5">
        <f t="shared" ref="E94:R94" si="261">MAX(E24:E33)</f>
        <v>0.35644768856447695</v>
      </c>
      <c r="F94" s="5"/>
      <c r="G94" s="5">
        <f t="shared" si="261"/>
        <v>0.27360308285163781</v>
      </c>
      <c r="H94" s="5"/>
      <c r="I94" s="5">
        <f t="shared" si="261"/>
        <v>0.26653821451509319</v>
      </c>
      <c r="J94" s="5"/>
      <c r="K94" s="5">
        <f t="shared" ref="K94" si="262">MAX(K24:K33)</f>
        <v>0.191515907673113</v>
      </c>
      <c r="L94" s="5"/>
      <c r="M94" s="5">
        <f t="shared" ref="M94" si="263">MAX(M24:M33)</f>
        <v>0.17142857142857149</v>
      </c>
      <c r="N94" s="5"/>
      <c r="O94" s="5">
        <f t="shared" ref="O94" si="264">MAX(O24:O33)</f>
        <v>0.1702380952380953</v>
      </c>
      <c r="P94" s="135"/>
      <c r="Q94" s="5"/>
      <c r="R94" s="5">
        <f t="shared" si="261"/>
        <v>0.21488095238095228</v>
      </c>
      <c r="S94" s="5"/>
      <c r="T94" s="5">
        <f t="shared" ref="T94" si="265">MAX(T24:T33)</f>
        <v>0.17965895249695496</v>
      </c>
      <c r="U94" s="5"/>
      <c r="V94" s="5">
        <f t="shared" ref="V94:X94" si="266">MAX(V24:V33)</f>
        <v>0.39363693075483464</v>
      </c>
      <c r="W94" s="5"/>
      <c r="X94" s="5">
        <f t="shared" si="266"/>
        <v>0.25059523809523809</v>
      </c>
      <c r="Y94" s="5"/>
      <c r="Z94" s="5">
        <f t="shared" ref="Z94" si="267">MAX(Z24:Z33)</f>
        <v>5.0000000000000044E-2</v>
      </c>
      <c r="AA94" s="5"/>
      <c r="AB94" s="5">
        <f t="shared" ref="AB94" si="268">MAX(AB24:AB33)</f>
        <v>1.8750000000000044E-2</v>
      </c>
      <c r="AC94" s="29"/>
      <c r="AD94" s="5"/>
      <c r="AE94" s="5">
        <f>MAX(AE24:AE33)</f>
        <v>0.21190476190476182</v>
      </c>
      <c r="AF94" s="23">
        <f>MAX(AF24:AF33)</f>
        <v>0.33105778694152799</v>
      </c>
      <c r="AG94" s="5"/>
      <c r="AH94" s="5">
        <f>MAX(AH24:AH33)</f>
        <v>0.13095252627417864</v>
      </c>
      <c r="AI94" s="23">
        <f>MAX(AI24:AI33)</f>
        <v>0.372135639190673</v>
      </c>
      <c r="AJ94" s="5"/>
      <c r="AK94" s="5">
        <f>MAX(AK24:AK33)</f>
        <v>0.11904769170851792</v>
      </c>
      <c r="AL94" s="23">
        <f>MAX(AL24:AL33)</f>
        <v>0.37266516685485801</v>
      </c>
      <c r="AM94" s="5"/>
      <c r="AN94" s="5">
        <f>MAX(AN24:AN33)</f>
        <v>0.11904769170851792</v>
      </c>
      <c r="AO94" s="23">
        <f>MAX(AO24:AO33)</f>
        <v>0.37523555755615201</v>
      </c>
      <c r="AP94" s="5"/>
      <c r="AQ94" s="5">
        <f>MAX(AQ24:AQ33)</f>
        <v>0.10597318185010929</v>
      </c>
      <c r="AR94" s="23">
        <f>MAX(AR24:AR33)</f>
        <v>0.47938442230224598</v>
      </c>
      <c r="AS94" s="5"/>
      <c r="AT94" s="5">
        <f>MAX(AT24:AT33)</f>
        <v>0.1059525262741785</v>
      </c>
      <c r="AU94" s="23">
        <f>MAX(AU24:AU33)</f>
        <v>0.65859341621398904</v>
      </c>
      <c r="AV94" s="5"/>
      <c r="AW94" s="5">
        <f>MAX(AW24:AW33)</f>
        <v>0.1059525262741785</v>
      </c>
      <c r="AX94" s="23">
        <f>MAX(AX24:AX33)</f>
        <v>1.0542178153991699</v>
      </c>
      <c r="AY94" s="135"/>
      <c r="AZ94" s="5"/>
      <c r="BA94" s="5">
        <f>MAX(BA24:BA33)</f>
        <v>0.11753387549172767</v>
      </c>
      <c r="BB94" s="5"/>
      <c r="BC94" s="5">
        <f>MAX(BC24:BC33)</f>
        <v>0.10982674639731527</v>
      </c>
      <c r="BD94" s="5"/>
      <c r="BE94" s="5" t="e">
        <f>MAX(#REF!)</f>
        <v>#REF!</v>
      </c>
      <c r="BF94" s="5"/>
    </row>
    <row r="95" spans="1:58" s="12" customFormat="1" ht="19" x14ac:dyDescent="0.2">
      <c r="A95" s="139" t="s">
        <v>45</v>
      </c>
      <c r="B95" s="139"/>
      <c r="C95" s="11" t="s">
        <v>9</v>
      </c>
      <c r="D95" s="13"/>
      <c r="E95" s="13">
        <f t="shared" ref="E95:R95" si="269">AVERAGE(E34:E43)</f>
        <v>0.35043656581122429</v>
      </c>
      <c r="F95" s="13"/>
      <c r="G95" s="13">
        <f t="shared" si="269"/>
        <v>0.24068570296941014</v>
      </c>
      <c r="H95" s="13"/>
      <c r="I95" s="13">
        <f t="shared" si="269"/>
        <v>0.2280263863714842</v>
      </c>
      <c r="J95" s="13"/>
      <c r="K95" s="13">
        <f t="shared" ref="K95" si="270">AVERAGE(K34:K43)</f>
        <v>0.23228229167531084</v>
      </c>
      <c r="L95" s="13"/>
      <c r="M95" s="13">
        <f t="shared" ref="M95" si="271">AVERAGE(M34:M43)</f>
        <v>0.18957501626136367</v>
      </c>
      <c r="N95" s="13"/>
      <c r="O95" s="13">
        <f t="shared" ref="O95" si="272">AVERAGE(O34:O43)</f>
        <v>0.17303618999835566</v>
      </c>
      <c r="P95" s="135"/>
      <c r="Q95" s="13"/>
      <c r="R95" s="13">
        <f t="shared" si="269"/>
        <v>0.21135866611426385</v>
      </c>
      <c r="S95" s="13"/>
      <c r="T95" s="13">
        <f t="shared" ref="T95" si="273">AVERAGE(T34:T43)</f>
        <v>0.15091907983726049</v>
      </c>
      <c r="U95" s="13"/>
      <c r="V95" s="13">
        <f t="shared" ref="V95:X95" si="274">AVERAGE(V34:V43)</f>
        <v>0.30080267688523132</v>
      </c>
      <c r="W95" s="13"/>
      <c r="X95" s="13">
        <f t="shared" si="274"/>
        <v>0.24348396048286011</v>
      </c>
      <c r="Y95" s="13"/>
      <c r="Z95" s="13">
        <f t="shared" ref="Z95" si="275">AVERAGE(Z34:Z43)</f>
        <v>0.10662140724247671</v>
      </c>
      <c r="AA95" s="13"/>
      <c r="AB95" s="13">
        <f t="shared" ref="AB95" si="276">AVERAGE(AB34:AB43)</f>
        <v>2.0638351704842628E-2</v>
      </c>
      <c r="AC95" s="29"/>
      <c r="AD95" s="13"/>
      <c r="AE95" s="13">
        <f>AVERAGE(AE34:AE43)</f>
        <v>0.17087100506975475</v>
      </c>
      <c r="AF95" s="22">
        <f>AVERAGE(AF34:AF43)</f>
        <v>0.37144570350646927</v>
      </c>
      <c r="AG95" s="13"/>
      <c r="AH95" s="13">
        <f>AVERAGE(AH34:AH43)</f>
        <v>0.12307458771632411</v>
      </c>
      <c r="AI95" s="22">
        <f>AVERAGE(AI34:AI43)</f>
        <v>0.41774048805236763</v>
      </c>
      <c r="AJ95" s="13"/>
      <c r="AK95" s="13">
        <f>AVERAGE(AK34:AK43)</f>
        <v>0.11535269770671468</v>
      </c>
      <c r="AL95" s="22">
        <f>AVERAGE(AL34:AL43)</f>
        <v>0.42048287391662542</v>
      </c>
      <c r="AM95" s="13"/>
      <c r="AN95" s="13">
        <f>AVERAGE(AN34:AN43)</f>
        <v>0.10972799448887423</v>
      </c>
      <c r="AO95" s="22">
        <f>AVERAGE(AO34:AO43)</f>
        <v>0.46863281726837103</v>
      </c>
      <c r="AP95" s="13"/>
      <c r="AQ95" s="13">
        <f>AVERAGE(AQ34:AQ43)</f>
        <v>0.10806923467560844</v>
      </c>
      <c r="AR95" s="22">
        <f>AVERAGE(AR34:AR43)</f>
        <v>0.61476905345916699</v>
      </c>
      <c r="AS95" s="13"/>
      <c r="AT95" s="13">
        <f>AVERAGE(AT34:AT43)</f>
        <v>0.106101046403471</v>
      </c>
      <c r="AU95" s="22">
        <f>AVERAGE(AU34:AU43)</f>
        <v>0.91574599742889373</v>
      </c>
      <c r="AV95" s="13"/>
      <c r="AW95" s="13">
        <f>AVERAGE(AW34:AW43)</f>
        <v>0.10058868964405798</v>
      </c>
      <c r="AX95" s="22">
        <f>AVERAGE(AX34:AX43)</f>
        <v>1.5307578325271538</v>
      </c>
      <c r="AY95" s="135"/>
      <c r="AZ95" s="13"/>
      <c r="BA95" s="13">
        <f>AVERAGE(BA34:BA43)</f>
        <v>0.11887169232041432</v>
      </c>
      <c r="BB95" s="13"/>
      <c r="BC95" s="13">
        <f>AVERAGE(BC34:BC43)</f>
        <v>0.10914817742691754</v>
      </c>
      <c r="BD95" s="13"/>
      <c r="BE95" s="13" t="e">
        <f>AVERAGE(#REF!)</f>
        <v>#REF!</v>
      </c>
      <c r="BF95" s="13"/>
    </row>
    <row r="96" spans="1:58" s="3" customFormat="1" ht="19" x14ac:dyDescent="0.2">
      <c r="A96" s="139"/>
      <c r="B96" s="139"/>
      <c r="C96" s="6" t="s">
        <v>10</v>
      </c>
      <c r="D96" s="5"/>
      <c r="E96" s="5">
        <f t="shared" ref="E96:R96" si="277">STDEV(E34:E43)</f>
        <v>7.5653180564597702E-2</v>
      </c>
      <c r="F96" s="5"/>
      <c r="G96" s="5">
        <f t="shared" si="277"/>
        <v>6.2309865472573119E-2</v>
      </c>
      <c r="H96" s="5"/>
      <c r="I96" s="5">
        <f t="shared" si="277"/>
        <v>4.9142846562833228E-2</v>
      </c>
      <c r="J96" s="5"/>
      <c r="K96" s="5">
        <f t="shared" ref="K96" si="278">STDEV(K34:K43)</f>
        <v>4.8747467324417072E-2</v>
      </c>
      <c r="L96" s="5"/>
      <c r="M96" s="5">
        <f t="shared" ref="M96" si="279">STDEV(M34:M43)</f>
        <v>4.7365930436352843E-2</v>
      </c>
      <c r="N96" s="5"/>
      <c r="O96" s="5">
        <f t="shared" ref="O96" si="280">STDEV(O34:O43)</f>
        <v>4.4544996784646455E-2</v>
      </c>
      <c r="P96" s="135"/>
      <c r="Q96" s="5"/>
      <c r="R96" s="5">
        <f t="shared" si="277"/>
        <v>2.9244000951673541E-2</v>
      </c>
      <c r="S96" s="5"/>
      <c r="T96" s="5">
        <f t="shared" ref="T96" si="281">STDEV(T34:T43)</f>
        <v>3.7771304278090029E-2</v>
      </c>
      <c r="U96" s="5"/>
      <c r="V96" s="5">
        <f t="shared" ref="V96:X96" si="282">STDEV(V34:V43)</f>
        <v>6.7184933600196714E-2</v>
      </c>
      <c r="W96" s="5"/>
      <c r="X96" s="5">
        <f t="shared" si="282"/>
        <v>4.1781467165661119E-2</v>
      </c>
      <c r="Y96" s="5"/>
      <c r="Z96" s="5">
        <f t="shared" ref="Z96" si="283">STDEV(Z34:Z43)</f>
        <v>3.1195815333763224E-2</v>
      </c>
      <c r="AA96" s="5"/>
      <c r="AB96" s="5">
        <f t="shared" ref="AB96" si="284">STDEV(AB34:AB43)</f>
        <v>2.2177915399459375E-2</v>
      </c>
      <c r="AC96" s="29"/>
      <c r="AD96" s="5"/>
      <c r="AE96" s="5">
        <f>STDEV(AE34:AE43)</f>
        <v>5.5269024877794393E-2</v>
      </c>
      <c r="AF96" s="23">
        <f>STDEV(AF34:AF43)</f>
        <v>7.7273809182252617E-4</v>
      </c>
      <c r="AG96" s="5"/>
      <c r="AH96" s="5">
        <f>STDEV(AH34:AH43)</f>
        <v>3.824086345292791E-2</v>
      </c>
      <c r="AI96" s="23">
        <f>STDEV(AI34:AI43)</f>
        <v>8.6742208796347457E-4</v>
      </c>
      <c r="AJ96" s="5"/>
      <c r="AK96" s="5">
        <f>STDEV(AK34:AK43)</f>
        <v>3.7331997208739892E-2</v>
      </c>
      <c r="AL96" s="23">
        <f>STDEV(AL34:AL43)</f>
        <v>8.4184322988491839E-4</v>
      </c>
      <c r="AM96" s="5"/>
      <c r="AN96" s="5">
        <f>STDEV(AN34:AN43)</f>
        <v>3.7488100014177198E-2</v>
      </c>
      <c r="AO96" s="23">
        <f>STDEV(AO34:AO43)</f>
        <v>8.9664315087672596E-4</v>
      </c>
      <c r="AP96" s="5"/>
      <c r="AQ96" s="5">
        <f>STDEV(AQ34:AQ43)</f>
        <v>3.7025964969034153E-2</v>
      </c>
      <c r="AR96" s="23">
        <f>STDEV(AR34:AR43)</f>
        <v>8.613280050493563E-4</v>
      </c>
      <c r="AS96" s="5"/>
      <c r="AT96" s="5">
        <f>STDEV(AT34:AT43)</f>
        <v>3.625169966194948E-2</v>
      </c>
      <c r="AU96" s="23">
        <f>STDEV(AU34:AU43)</f>
        <v>2.1373418164928049E-3</v>
      </c>
      <c r="AV96" s="5"/>
      <c r="AW96" s="5">
        <f>STDEV(AW34:AW43)</f>
        <v>3.3964748796488448E-2</v>
      </c>
      <c r="AX96" s="23">
        <f>STDEV(AX34:AX43)</f>
        <v>5.1898371129392197E-3</v>
      </c>
      <c r="AY96" s="135"/>
      <c r="AZ96" s="5"/>
      <c r="BA96" s="5">
        <f>STDEV(BA34:BA43)</f>
        <v>3.3622659469859192E-2</v>
      </c>
      <c r="BB96" s="5"/>
      <c r="BC96" s="5">
        <f>STDEV(BC34:BC43)</f>
        <v>3.269501384287913E-2</v>
      </c>
      <c r="BD96" s="5"/>
      <c r="BE96" s="5" t="e">
        <f>STDEV(#REF!)</f>
        <v>#REF!</v>
      </c>
      <c r="BF96" s="5"/>
    </row>
    <row r="97" spans="1:58" s="3" customFormat="1" ht="19" x14ac:dyDescent="0.2">
      <c r="A97" s="139"/>
      <c r="B97" s="139"/>
      <c r="C97" s="6" t="s">
        <v>11</v>
      </c>
      <c r="D97" s="5"/>
      <c r="E97" s="5">
        <f t="shared" ref="E97:R97" si="285">MAX(E34:E43)</f>
        <v>0.45172219085262566</v>
      </c>
      <c r="F97" s="5"/>
      <c r="G97" s="5">
        <f t="shared" si="285"/>
        <v>0.32115038945476337</v>
      </c>
      <c r="H97" s="5"/>
      <c r="I97" s="5">
        <f t="shared" si="285"/>
        <v>0.30150753768844218</v>
      </c>
      <c r="J97" s="5"/>
      <c r="K97" s="5">
        <f t="shared" ref="K97" si="286">MAX(K34:K43)</f>
        <v>0.30083565459610018</v>
      </c>
      <c r="L97" s="5"/>
      <c r="M97" s="5">
        <f t="shared" ref="M97" si="287">MAX(M34:M43)</f>
        <v>0.2529313232830821</v>
      </c>
      <c r="N97" s="5"/>
      <c r="O97" s="5">
        <f t="shared" ref="O97" si="288">MAX(O34:O43)</f>
        <v>0.25628140703517599</v>
      </c>
      <c r="P97" s="135"/>
      <c r="Q97" s="5"/>
      <c r="R97" s="5">
        <f t="shared" si="285"/>
        <v>0.26120741183502694</v>
      </c>
      <c r="S97" s="5"/>
      <c r="T97" s="5">
        <f t="shared" ref="T97" si="289">MAX(T34:T43)</f>
        <v>0.22887956860395442</v>
      </c>
      <c r="U97" s="5"/>
      <c r="V97" s="5">
        <f t="shared" ref="V97:X97" si="290">MAX(V34:V43)</f>
        <v>0.40201005025125625</v>
      </c>
      <c r="W97" s="5"/>
      <c r="X97" s="5">
        <f t="shared" si="290"/>
        <v>0.28531390134529144</v>
      </c>
      <c r="Y97" s="5"/>
      <c r="Z97" s="5">
        <f t="shared" ref="Z97" si="291">MAX(Z34:Z43)</f>
        <v>0.13735343383584597</v>
      </c>
      <c r="AA97" s="5"/>
      <c r="AB97" s="5">
        <f t="shared" ref="AB97" si="292">MAX(AB34:AB43)</f>
        <v>6.3511084481725488E-2</v>
      </c>
      <c r="AC97" s="29"/>
      <c r="AD97" s="5"/>
      <c r="AE97" s="5">
        <f>MAX(AE34:AE43)</f>
        <v>0.2891697393399506</v>
      </c>
      <c r="AF97" s="23">
        <f>MAX(AF34:AF43)</f>
        <v>0.37272882461547802</v>
      </c>
      <c r="AG97" s="5"/>
      <c r="AH97" s="5">
        <f>MAX(AH34:AH43)</f>
        <v>0.15751148446258401</v>
      </c>
      <c r="AI97" s="23">
        <f>MAX(AI34:AI43)</f>
        <v>0.419161796569824</v>
      </c>
      <c r="AJ97" s="5"/>
      <c r="AK97" s="5">
        <f>MAX(AK34:AK43)</f>
        <v>0.14919127869420001</v>
      </c>
      <c r="AL97" s="23">
        <f>MAX(AL34:AL43)</f>
        <v>0.42185997962951599</v>
      </c>
      <c r="AM97" s="5"/>
      <c r="AN97" s="5">
        <f>MAX(AN34:AN43)</f>
        <v>0.14080287597363683</v>
      </c>
      <c r="AO97" s="23">
        <f>MAX(AO34:AO43)</f>
        <v>0.47036409378051702</v>
      </c>
      <c r="AP97" s="5"/>
      <c r="AQ97" s="5">
        <f>MAX(AQ34:AQ43)</f>
        <v>0.14014530661117819</v>
      </c>
      <c r="AR97" s="23">
        <f>MAX(AR34:AR43)</f>
        <v>0.61613702774047796</v>
      </c>
      <c r="AS97" s="5"/>
      <c r="AT97" s="5">
        <f>MAX(AT34:AT43)</f>
        <v>0.14014530661117819</v>
      </c>
      <c r="AU97" s="23">
        <f>MAX(AU34:AU43)</f>
        <v>0.91894721984863204</v>
      </c>
      <c r="AV97" s="5"/>
      <c r="AW97" s="5">
        <f>MAX(AW34:AW43)</f>
        <v>0.13512018098303735</v>
      </c>
      <c r="AX97" s="23">
        <f>MAX(AX34:AX43)</f>
        <v>1.53840899467468</v>
      </c>
      <c r="AY97" s="135"/>
      <c r="AZ97" s="5"/>
      <c r="BA97" s="5">
        <f>MAX(BA34:BA43)</f>
        <v>0.17364587150160249</v>
      </c>
      <c r="BB97" s="5"/>
      <c r="BC97" s="5">
        <f>MAX(BC34:BC43)</f>
        <v>0.15019528523694592</v>
      </c>
      <c r="BD97" s="5"/>
      <c r="BE97" s="5" t="e">
        <f>MAX(#REF!)</f>
        <v>#REF!</v>
      </c>
      <c r="BF97" s="5"/>
    </row>
    <row r="98" spans="1:58" s="12" customFormat="1" ht="19" x14ac:dyDescent="0.2">
      <c r="A98" s="140" t="s">
        <v>56</v>
      </c>
      <c r="B98" s="139"/>
      <c r="C98" s="11" t="s">
        <v>9</v>
      </c>
      <c r="D98" s="13"/>
      <c r="E98" s="13">
        <f t="shared" ref="E98:R98" si="293">AVERAGE(E44:E53)</f>
        <v>0.33445294351184474</v>
      </c>
      <c r="F98" s="13"/>
      <c r="G98" s="13">
        <f t="shared" si="293"/>
        <v>0.24823123427841937</v>
      </c>
      <c r="H98" s="13"/>
      <c r="I98" s="13">
        <f t="shared" si="293"/>
        <v>0.26753429314760863</v>
      </c>
      <c r="J98" s="13"/>
      <c r="K98" s="13">
        <f t="shared" ref="K98" si="294">AVERAGE(K44:K53)</f>
        <v>0.23594803285333024</v>
      </c>
      <c r="L98" s="13"/>
      <c r="M98" s="13">
        <f t="shared" ref="M98" si="295">AVERAGE(M44:M53)</f>
        <v>0.19935795715711244</v>
      </c>
      <c r="N98" s="13"/>
      <c r="O98" s="13">
        <f t="shared" ref="O98" si="296">AVERAGE(O44:O53)</f>
        <v>0.20441934589401564</v>
      </c>
      <c r="P98" s="135"/>
      <c r="Q98" s="13"/>
      <c r="R98" s="13">
        <f t="shared" si="293"/>
        <v>0.22640491831935444</v>
      </c>
      <c r="S98" s="13"/>
      <c r="T98" s="13">
        <f t="shared" ref="T98" si="297">AVERAGE(T44:T53)</f>
        <v>0.17744018269166623</v>
      </c>
      <c r="U98" s="13"/>
      <c r="V98" s="13">
        <f t="shared" ref="V98:X98" si="298">AVERAGE(V44:V53)</f>
        <v>0.34501047747305985</v>
      </c>
      <c r="W98" s="13"/>
      <c r="X98" s="13">
        <f t="shared" si="298"/>
        <v>0.28403199942698271</v>
      </c>
      <c r="Y98" s="13"/>
      <c r="Z98" s="13">
        <f t="shared" ref="Z98" si="299">AVERAGE(Z44:Z53)</f>
        <v>0.13177524592313447</v>
      </c>
      <c r="AA98" s="13"/>
      <c r="AB98" s="13">
        <f t="shared" ref="AB98" si="300">AVERAGE(AB44:AB53)</f>
        <v>2.8392364330310938E-2</v>
      </c>
      <c r="AC98" s="29"/>
      <c r="AD98" s="13"/>
      <c r="AE98" s="13">
        <f>AVERAGE(AE44:AE53)</f>
        <v>0.18489478827247771</v>
      </c>
      <c r="AF98" s="22">
        <f>AVERAGE(AF44:AF53)</f>
        <v>0.49509620666503851</v>
      </c>
      <c r="AG98" s="13"/>
      <c r="AH98" s="13">
        <f>AVERAGE(AH44:AH53)</f>
        <v>0.14301235451485053</v>
      </c>
      <c r="AI98" s="22">
        <f>AVERAGE(AI44:AI53)</f>
        <v>0.55706367492675735</v>
      </c>
      <c r="AJ98" s="13"/>
      <c r="AK98" s="13">
        <f>AVERAGE(AK44:AK53)</f>
        <v>0.13767490434292604</v>
      </c>
      <c r="AL98" s="22">
        <f>AVERAGE(AL44:AL53)</f>
        <v>0.56034667491912804</v>
      </c>
      <c r="AM98" s="13"/>
      <c r="AN98" s="13">
        <f>AVERAGE(AN44:AN53)</f>
        <v>0.13431755874667992</v>
      </c>
      <c r="AO98" s="22">
        <f>AVERAGE(AO44:AO53)</f>
        <v>0.62458994388580291</v>
      </c>
      <c r="AP98" s="13"/>
      <c r="AQ98" s="13">
        <f>AVERAGE(AQ44:AQ53)</f>
        <v>0.13087767871389264</v>
      </c>
      <c r="AR98" s="22">
        <f>AVERAGE(AR44:AR53)</f>
        <v>0.81863045692443792</v>
      </c>
      <c r="AS98" s="13"/>
      <c r="AT98" s="13">
        <f>AVERAGE(AT44:AT53)</f>
        <v>0.12660955259586124</v>
      </c>
      <c r="AU98" s="22">
        <f>AVERAGE(AU44:AU53)</f>
        <v>1.2196029186248718</v>
      </c>
      <c r="AV98" s="13"/>
      <c r="AW98" s="13">
        <f>AVERAGE(AW44:AW53)</f>
        <v>0.12422583275129037</v>
      </c>
      <c r="AX98" s="22">
        <f>AVERAGE(AX44:AX53)</f>
        <v>2.0412846565246534</v>
      </c>
      <c r="AY98" s="135"/>
      <c r="AZ98" s="13"/>
      <c r="BA98" s="13">
        <f>AVERAGE(BA44:BA53)</f>
        <v>0.13333996318369323</v>
      </c>
      <c r="BB98" s="13"/>
      <c r="BC98" s="13">
        <f>AVERAGE(BC44:BC53)</f>
        <v>0.12802434317846409</v>
      </c>
      <c r="BD98" s="13"/>
      <c r="BE98" s="13" t="e">
        <f>AVERAGE(#REF!)</f>
        <v>#REF!</v>
      </c>
      <c r="BF98" s="13"/>
    </row>
    <row r="99" spans="1:58" s="3" customFormat="1" ht="19" x14ac:dyDescent="0.2">
      <c r="A99" s="140"/>
      <c r="B99" s="139"/>
      <c r="C99" s="6" t="s">
        <v>10</v>
      </c>
      <c r="D99" s="5"/>
      <c r="E99" s="5">
        <f t="shared" ref="E99:R99" si="301">STDEV(E44:E53)</f>
        <v>6.5883743815028484E-2</v>
      </c>
      <c r="F99" s="5"/>
      <c r="G99" s="5">
        <f t="shared" si="301"/>
        <v>3.1775201183775359E-2</v>
      </c>
      <c r="H99" s="5"/>
      <c r="I99" s="5">
        <f t="shared" si="301"/>
        <v>2.9659327390253939E-2</v>
      </c>
      <c r="J99" s="5"/>
      <c r="K99" s="5">
        <f t="shared" ref="K99" si="302">STDEV(K44:K53)</f>
        <v>3.5639591949387817E-2</v>
      </c>
      <c r="L99" s="5"/>
      <c r="M99" s="5">
        <f t="shared" ref="M99" si="303">STDEV(M44:M53)</f>
        <v>2.2196650719517177E-2</v>
      </c>
      <c r="N99" s="5"/>
      <c r="O99" s="5">
        <f t="shared" ref="O99" si="304">STDEV(O44:O53)</f>
        <v>2.2060350636833495E-2</v>
      </c>
      <c r="P99" s="135"/>
      <c r="Q99" s="5"/>
      <c r="R99" s="5">
        <f t="shared" si="301"/>
        <v>3.4413016711582207E-2</v>
      </c>
      <c r="S99" s="5"/>
      <c r="T99" s="5">
        <f t="shared" ref="T99" si="305">STDEV(T44:T53)</f>
        <v>3.9375882267675605E-2</v>
      </c>
      <c r="U99" s="5"/>
      <c r="V99" s="5">
        <f t="shared" ref="V99:X99" si="306">STDEV(V44:V53)</f>
        <v>4.5395405656092562E-2</v>
      </c>
      <c r="W99" s="5"/>
      <c r="X99" s="5">
        <f t="shared" si="306"/>
        <v>1.8656510698277624E-2</v>
      </c>
      <c r="Y99" s="5"/>
      <c r="Z99" s="5">
        <f t="shared" ref="Z99" si="307">STDEV(Z44:Z53)</f>
        <v>2.9216321150643727E-2</v>
      </c>
      <c r="AA99" s="5"/>
      <c r="AB99" s="5">
        <f t="shared" ref="AB99" si="308">STDEV(AB44:AB53)</f>
        <v>1.5006115918436857E-2</v>
      </c>
      <c r="AC99" s="29"/>
      <c r="AD99" s="5"/>
      <c r="AE99" s="5">
        <f>STDEV(AE44:AE53)</f>
        <v>3.6864566577854418E-2</v>
      </c>
      <c r="AF99" s="23">
        <f>STDEV(AF44:AF53)</f>
        <v>1.0104867198576814E-3</v>
      </c>
      <c r="AG99" s="5"/>
      <c r="AH99" s="5">
        <f>STDEV(AH44:AH53)</f>
        <v>1.3747434634211405E-2</v>
      </c>
      <c r="AI99" s="23">
        <f>STDEV(AI44:AI53)</f>
        <v>8.9631374173820507E-4</v>
      </c>
      <c r="AJ99" s="5"/>
      <c r="AK99" s="5">
        <f>STDEV(AK44:AK53)</f>
        <v>1.5612808689831451E-2</v>
      </c>
      <c r="AL99" s="23">
        <f>STDEV(AL44:AL53)</f>
        <v>1.1378140899809255E-3</v>
      </c>
      <c r="AM99" s="5"/>
      <c r="AN99" s="5">
        <f>STDEV(AN44:AN53)</f>
        <v>1.5844479081754487E-2</v>
      </c>
      <c r="AO99" s="23">
        <f>STDEV(AO44:AO53)</f>
        <v>1.1742873307200032E-3</v>
      </c>
      <c r="AP99" s="5"/>
      <c r="AQ99" s="5">
        <f>STDEV(AQ44:AQ53)</f>
        <v>1.4176112540586169E-2</v>
      </c>
      <c r="AR99" s="23">
        <f>STDEV(AR44:AR53)</f>
        <v>7.837425658526612E-4</v>
      </c>
      <c r="AS99" s="5"/>
      <c r="AT99" s="5">
        <f>STDEV(AT44:AT53)</f>
        <v>1.3911866596081927E-2</v>
      </c>
      <c r="AU99" s="23">
        <f>STDEV(AU44:AU53)</f>
        <v>3.3666060143886047E-3</v>
      </c>
      <c r="AV99" s="5"/>
      <c r="AW99" s="5">
        <f>STDEV(AW44:AW53)</f>
        <v>1.4077586938409523E-2</v>
      </c>
      <c r="AX99" s="23">
        <f>STDEV(AX44:AX53)</f>
        <v>6.7407721611683685E-3</v>
      </c>
      <c r="AY99" s="135"/>
      <c r="AZ99" s="5"/>
      <c r="BA99" s="5">
        <f>STDEV(BA44:BA53)</f>
        <v>1.6759283021685039E-2</v>
      </c>
      <c r="BB99" s="5"/>
      <c r="BC99" s="5">
        <f>STDEV(BC44:BC53)</f>
        <v>1.8285406721874883E-2</v>
      </c>
      <c r="BD99" s="5"/>
      <c r="BE99" s="5" t="e">
        <f>STDEV(#REF!)</f>
        <v>#REF!</v>
      </c>
      <c r="BF99" s="5"/>
    </row>
    <row r="100" spans="1:58" s="3" customFormat="1" ht="19" x14ac:dyDescent="0.2">
      <c r="A100" s="140"/>
      <c r="B100" s="139"/>
      <c r="C100" s="6" t="s">
        <v>11</v>
      </c>
      <c r="D100" s="5"/>
      <c r="E100" s="5">
        <f t="shared" ref="E100:R100" si="309">MAX(E44:E53)</f>
        <v>0.47145022738756959</v>
      </c>
      <c r="F100" s="5"/>
      <c r="G100" s="5">
        <f t="shared" si="309"/>
        <v>0.30673316708229437</v>
      </c>
      <c r="H100" s="5"/>
      <c r="I100" s="5">
        <f t="shared" si="309"/>
        <v>0.31581798483206924</v>
      </c>
      <c r="J100" s="5"/>
      <c r="K100" s="5">
        <f t="shared" ref="K100" si="310">MAX(K44:K53)</f>
        <v>0.28913819479857206</v>
      </c>
      <c r="L100" s="5"/>
      <c r="M100" s="5">
        <f t="shared" ref="M100" si="311">MAX(M44:M53)</f>
        <v>0.23192019950124698</v>
      </c>
      <c r="N100" s="5"/>
      <c r="O100" s="5">
        <f t="shared" ref="O100" si="312">MAX(O44:O53)</f>
        <v>0.24322860238353194</v>
      </c>
      <c r="P100" s="135"/>
      <c r="Q100" s="5"/>
      <c r="R100" s="5">
        <f t="shared" si="309"/>
        <v>0.2839818089944417</v>
      </c>
      <c r="S100" s="5"/>
      <c r="T100" s="5">
        <f t="shared" ref="T100" si="313">MAX(T44:T53)</f>
        <v>0.25813113061435211</v>
      </c>
      <c r="U100" s="5"/>
      <c r="V100" s="5">
        <f t="shared" ref="V100:X100" si="314">MAX(V44:V53)</f>
        <v>0.42173479561316052</v>
      </c>
      <c r="W100" s="5"/>
      <c r="X100" s="5">
        <f t="shared" si="314"/>
        <v>0.31177362304194034</v>
      </c>
      <c r="Y100" s="5"/>
      <c r="Z100" s="5">
        <f t="shared" ref="Z100" si="315">MAX(Z44:Z53)</f>
        <v>0.18898888300688199</v>
      </c>
      <c r="AA100" s="5"/>
      <c r="AB100" s="5">
        <f t="shared" ref="AB100" si="316">MAX(AB44:AB53)</f>
        <v>4.8212351029252476E-2</v>
      </c>
      <c r="AC100" s="29"/>
      <c r="AD100" s="5"/>
      <c r="AE100" s="5">
        <f>MAX(AE44:AE53)</f>
        <v>0.23131107483240521</v>
      </c>
      <c r="AF100" s="23">
        <f>MAX(AF44:AF53)</f>
        <v>0.49638414382934498</v>
      </c>
      <c r="AG100" s="5"/>
      <c r="AH100" s="5">
        <f>MAX(AH44:AH53)</f>
        <v>0.16413854596932276</v>
      </c>
      <c r="AI100" s="23">
        <f>MAX(AI44:AI53)</f>
        <v>0.55880594253539995</v>
      </c>
      <c r="AJ100" s="5"/>
      <c r="AK100" s="5">
        <f>MAX(AK44:AK53)</f>
        <v>0.15438799790932833</v>
      </c>
      <c r="AL100" s="23">
        <f>MAX(AL44:AL53)</f>
        <v>0.56177639961242598</v>
      </c>
      <c r="AM100" s="5"/>
      <c r="AN100" s="5">
        <f>MAX(AN44:AN53)</f>
        <v>0.15438799790932833</v>
      </c>
      <c r="AO100" s="23">
        <f>MAX(AO44:AO53)</f>
        <v>0.62610912322998002</v>
      </c>
      <c r="AP100" s="5"/>
      <c r="AQ100" s="5">
        <f>MAX(AQ44:AQ53)</f>
        <v>0.14680390032502699</v>
      </c>
      <c r="AR100" s="23">
        <f>MAX(AR44:AR53)</f>
        <v>0.81995701789855902</v>
      </c>
      <c r="AS100" s="5"/>
      <c r="AT100" s="5">
        <f>MAX(AT44:AT53)</f>
        <v>0.14612571807559549</v>
      </c>
      <c r="AU100" s="23">
        <f>MAX(AU44:AU53)</f>
        <v>1.2233293056487999</v>
      </c>
      <c r="AV100" s="5"/>
      <c r="AW100" s="5">
        <f>MAX(AW44:AW53)</f>
        <v>0.14612571807559549</v>
      </c>
      <c r="AX100" s="23">
        <f>MAX(AX44:AX53)</f>
        <v>2.0502839088439901</v>
      </c>
      <c r="AY100" s="135"/>
      <c r="AZ100" s="5"/>
      <c r="BA100" s="5">
        <f>MAX(BA44:BA53)</f>
        <v>0.16088853962113769</v>
      </c>
      <c r="BB100" s="5"/>
      <c r="BC100" s="5">
        <f>MAX(BC44:BC53)</f>
        <v>0.15411483498285294</v>
      </c>
      <c r="BD100" s="5"/>
      <c r="BE100" s="5" t="e">
        <f>MAX(#REF!)</f>
        <v>#REF!</v>
      </c>
      <c r="BF100" s="5"/>
    </row>
    <row r="101" spans="1:58" s="12" customFormat="1" ht="19" x14ac:dyDescent="0.2">
      <c r="A101" s="140" t="s">
        <v>67</v>
      </c>
      <c r="B101" s="139"/>
      <c r="C101" s="11" t="s">
        <v>9</v>
      </c>
      <c r="D101" s="13"/>
      <c r="E101" s="13">
        <f t="shared" ref="E101:R101" si="317">AVERAGE(E54:E63)</f>
        <v>0.24012480550026902</v>
      </c>
      <c r="F101" s="13"/>
      <c r="G101" s="13">
        <f t="shared" si="317"/>
        <v>0.16450173355202852</v>
      </c>
      <c r="H101" s="13"/>
      <c r="I101" s="13">
        <f t="shared" si="317"/>
        <v>0.17586081581829352</v>
      </c>
      <c r="J101" s="13"/>
      <c r="K101" s="13">
        <f t="shared" ref="K101" si="318">AVERAGE(K54:K63)</f>
        <v>0.14135035690809306</v>
      </c>
      <c r="L101" s="13"/>
      <c r="M101" s="13">
        <f t="shared" ref="M101" si="319">AVERAGE(M54:M63)</f>
        <v>0.13510203092004186</v>
      </c>
      <c r="N101" s="13"/>
      <c r="O101" s="13">
        <f t="shared" ref="O101" si="320">AVERAGE(O54:O63)</f>
        <v>0.13519462708263549</v>
      </c>
      <c r="P101" s="135"/>
      <c r="Q101" s="13"/>
      <c r="R101" s="13">
        <f t="shared" si="317"/>
        <v>0.15892485306072274</v>
      </c>
      <c r="S101" s="13"/>
      <c r="T101" s="13">
        <f t="shared" ref="T101" si="321">AVERAGE(T54:T63)</f>
        <v>0.13160471946633712</v>
      </c>
      <c r="U101" s="13"/>
      <c r="V101" s="13">
        <f t="shared" ref="V101:X101" si="322">AVERAGE(V54:V63)</f>
        <v>0.1964094059407063</v>
      </c>
      <c r="W101" s="13"/>
      <c r="X101" s="13">
        <f t="shared" si="322"/>
        <v>0.17062731687683447</v>
      </c>
      <c r="Y101" s="13"/>
      <c r="Z101" s="13">
        <f t="shared" ref="Z101" si="323">AVERAGE(Z54:Z63)</f>
        <v>0.12250847204309856</v>
      </c>
      <c r="AA101" s="13"/>
      <c r="AB101" s="13">
        <f t="shared" ref="AB101" si="324">AVERAGE(AB54:AB63)</f>
        <v>0</v>
      </c>
      <c r="AC101" s="29"/>
      <c r="AD101" s="13"/>
      <c r="AE101" s="13">
        <f>AVERAGE(AE54:AE63)</f>
        <v>0.10057010529875969</v>
      </c>
      <c r="AF101" s="22">
        <f>AVERAGE(AF54:AF63)</f>
        <v>0.61932682991027777</v>
      </c>
      <c r="AG101" s="13"/>
      <c r="AH101" s="13">
        <f>AVERAGE(AH54:AH63)</f>
        <v>6.8242132202103845E-2</v>
      </c>
      <c r="AI101" s="22">
        <f>AVERAGE(AI54:AI63)</f>
        <v>0.69383907318115179</v>
      </c>
      <c r="AJ101" s="13"/>
      <c r="AK101" s="13">
        <f>AVERAGE(AK54:AK63)</f>
        <v>5.9526554926510558E-2</v>
      </c>
      <c r="AL101" s="22">
        <f>AVERAGE(AL54:AL63)</f>
        <v>0.73491318225860547</v>
      </c>
      <c r="AM101" s="13"/>
      <c r="AN101" s="13">
        <f>AVERAGE(AN54:AN63)</f>
        <v>5.4726377596986217E-2</v>
      </c>
      <c r="AO101" s="22">
        <f>AVERAGE(AO54:AO63)</f>
        <v>0.92310628890991175</v>
      </c>
      <c r="AP101" s="13"/>
      <c r="AQ101" s="13">
        <f>AVERAGE(AQ54:AQ63)</f>
        <v>5.1237401806915564E-2</v>
      </c>
      <c r="AR101" s="22">
        <f>AVERAGE(AR54:AR63)</f>
        <v>1.3171742439269971</v>
      </c>
      <c r="AS101" s="13"/>
      <c r="AT101" s="13">
        <f>AVERAGE(AT54:AT63)</f>
        <v>4.9270303854621299E-2</v>
      </c>
      <c r="AU101" s="22">
        <f>AVERAGE(AU54:AU63)</f>
        <v>2.1451842308044369</v>
      </c>
      <c r="AV101" s="13"/>
      <c r="AW101" s="13">
        <f>AVERAGE(AW54:AW63)</f>
        <v>4.5719414683821083E-2</v>
      </c>
      <c r="AX101" s="22">
        <f>AVERAGE(AX54:AX63)</f>
        <v>3.7743494033813443</v>
      </c>
      <c r="AY101" s="135"/>
      <c r="AZ101" s="13"/>
      <c r="BA101" s="13">
        <f>AVERAGE(BA54:BA63)</f>
        <v>7.7556455803447749E-2</v>
      </c>
      <c r="BB101" s="13"/>
      <c r="BC101" s="13">
        <f>AVERAGE(BC54:BC63)</f>
        <v>6.0890909443083577E-2</v>
      </c>
      <c r="BD101" s="13"/>
      <c r="BE101" s="13" t="e">
        <f>AVERAGE(#REF!)</f>
        <v>#REF!</v>
      </c>
      <c r="BF101" s="13"/>
    </row>
    <row r="102" spans="1:58" s="3" customFormat="1" ht="19" x14ac:dyDescent="0.2">
      <c r="A102" s="140"/>
      <c r="B102" s="139"/>
      <c r="C102" s="6" t="s">
        <v>10</v>
      </c>
      <c r="D102" s="5"/>
      <c r="E102" s="5">
        <f t="shared" ref="E102:R102" si="325">STDEV(E54:E63)</f>
        <v>7.3038525149300482E-2</v>
      </c>
      <c r="F102" s="5"/>
      <c r="G102" s="5">
        <f t="shared" si="325"/>
        <v>4.794034368132128E-2</v>
      </c>
      <c r="H102" s="5"/>
      <c r="I102" s="5">
        <f t="shared" si="325"/>
        <v>5.5009930417995782E-2</v>
      </c>
      <c r="J102" s="5"/>
      <c r="K102" s="5">
        <f t="shared" ref="K102" si="326">STDEV(K54:K63)</f>
        <v>3.2768230236749678E-2</v>
      </c>
      <c r="L102" s="5"/>
      <c r="M102" s="5">
        <f t="shared" ref="M102" si="327">STDEV(M54:M63)</f>
        <v>4.6097847046438545E-2</v>
      </c>
      <c r="N102" s="5"/>
      <c r="O102" s="5">
        <f t="shared" ref="O102" si="328">STDEV(O54:O63)</f>
        <v>4.454550482214345E-2</v>
      </c>
      <c r="P102" s="135"/>
      <c r="Q102" s="5"/>
      <c r="R102" s="5">
        <f t="shared" si="325"/>
        <v>4.2097893397118627E-2</v>
      </c>
      <c r="S102" s="5"/>
      <c r="T102" s="5">
        <f t="shared" ref="T102" si="329">STDEV(T54:T63)</f>
        <v>3.7599152312819684E-2</v>
      </c>
      <c r="U102" s="5"/>
      <c r="V102" s="5">
        <f t="shared" ref="V102:X102" si="330">STDEV(V54:V63)</f>
        <v>4.2958168927938564E-2</v>
      </c>
      <c r="W102" s="5"/>
      <c r="X102" s="5">
        <f t="shared" si="330"/>
        <v>3.7883298885751593E-2</v>
      </c>
      <c r="Y102" s="5"/>
      <c r="Z102" s="5">
        <f t="shared" ref="Z102" si="331">STDEV(Z54:Z63)</f>
        <v>3.9325386423090324E-2</v>
      </c>
      <c r="AA102" s="5"/>
      <c r="AB102" s="5">
        <f t="shared" ref="AB102" si="332">STDEV(AB54:AB63)</f>
        <v>0</v>
      </c>
      <c r="AC102" s="29"/>
      <c r="AD102" s="5"/>
      <c r="AE102" s="5">
        <f>STDEV(AE54:AE63)</f>
        <v>5.1436860627225391E-2</v>
      </c>
      <c r="AF102" s="23">
        <f>STDEV(AF54:AF63)</f>
        <v>7.9451593891695219E-4</v>
      </c>
      <c r="AG102" s="5"/>
      <c r="AH102" s="5">
        <f>STDEV(AH54:AH63)</f>
        <v>3.9711256645620967E-2</v>
      </c>
      <c r="AI102" s="23">
        <f>STDEV(AI54:AI63)</f>
        <v>6.3270235814002292E-4</v>
      </c>
      <c r="AJ102" s="5"/>
      <c r="AK102" s="5">
        <f>STDEV(AK54:AK63)</f>
        <v>3.3209982977478486E-2</v>
      </c>
      <c r="AL102" s="23">
        <f>STDEV(AL54:AL63)</f>
        <v>8.142432403050831E-4</v>
      </c>
      <c r="AM102" s="5"/>
      <c r="AN102" s="5">
        <f>STDEV(AN54:AN63)</f>
        <v>2.9477012158246885E-2</v>
      </c>
      <c r="AO102" s="23">
        <f>STDEV(AO54:AO63)</f>
        <v>1.1578551468463553E-3</v>
      </c>
      <c r="AP102" s="5"/>
      <c r="AQ102" s="5">
        <f>STDEV(AQ54:AQ63)</f>
        <v>2.6575393480794508E-2</v>
      </c>
      <c r="AR102" s="23">
        <f>STDEV(AR54:AR63)</f>
        <v>2.0873479012727433E-3</v>
      </c>
      <c r="AS102" s="5"/>
      <c r="AT102" s="5">
        <f>STDEV(AT54:AT63)</f>
        <v>2.6654780845621753E-2</v>
      </c>
      <c r="AU102" s="23">
        <f>STDEV(AU54:AU63)</f>
        <v>3.1199137773054316E-3</v>
      </c>
      <c r="AV102" s="5"/>
      <c r="AW102" s="5">
        <f>STDEV(AW54:AW63)</f>
        <v>2.5421304266277176E-2</v>
      </c>
      <c r="AX102" s="23">
        <f>STDEV(AX54:AX63)</f>
        <v>1.2965845198525018E-2</v>
      </c>
      <c r="AY102" s="135"/>
      <c r="AZ102" s="5"/>
      <c r="BA102" s="5">
        <f>STDEV(BA54:BA63)</f>
        <v>4.0934469062350529E-2</v>
      </c>
      <c r="BB102" s="5"/>
      <c r="BC102" s="5">
        <f>STDEV(BC54:BC63)</f>
        <v>2.9879145355014455E-2</v>
      </c>
      <c r="BD102" s="5"/>
      <c r="BE102" s="5" t="e">
        <f>STDEV(#REF!)</f>
        <v>#REF!</v>
      </c>
      <c r="BF102" s="5"/>
    </row>
    <row r="103" spans="1:58" s="3" customFormat="1" ht="19" x14ac:dyDescent="0.2">
      <c r="A103" s="140"/>
      <c r="B103" s="139"/>
      <c r="C103" s="6" t="s">
        <v>11</v>
      </c>
      <c r="D103" s="5"/>
      <c r="E103" s="5">
        <f t="shared" ref="E103:R103" si="333">MAX(E54:E63)</f>
        <v>0.35869565217391308</v>
      </c>
      <c r="F103" s="5"/>
      <c r="G103" s="5">
        <f t="shared" si="333"/>
        <v>0.24456521739130443</v>
      </c>
      <c r="H103" s="5"/>
      <c r="I103" s="5">
        <f t="shared" si="333"/>
        <v>0.28079710144927539</v>
      </c>
      <c r="J103" s="5"/>
      <c r="K103" s="5">
        <f t="shared" ref="K103" si="334">MAX(K54:K63)</f>
        <v>0.1808701905789285</v>
      </c>
      <c r="L103" s="5"/>
      <c r="M103" s="5">
        <f t="shared" ref="M103" si="335">MAX(M54:M63)</f>
        <v>0.22862318840579721</v>
      </c>
      <c r="N103" s="5"/>
      <c r="O103" s="5">
        <f t="shared" ref="O103" si="336">MAX(O54:O63)</f>
        <v>0.22681159420289854</v>
      </c>
      <c r="P103" s="135"/>
      <c r="Q103" s="5"/>
      <c r="R103" s="5">
        <f t="shared" si="333"/>
        <v>0.22410546139359688</v>
      </c>
      <c r="S103" s="5"/>
      <c r="T103" s="5">
        <f t="shared" ref="T103" si="337">MAX(T54:T63)</f>
        <v>0.1799178798058978</v>
      </c>
      <c r="U103" s="5"/>
      <c r="V103" s="5">
        <f t="shared" ref="V103:X103" si="338">MAX(V54:V63)</f>
        <v>0.26521739130434785</v>
      </c>
      <c r="W103" s="5"/>
      <c r="X103" s="5">
        <f t="shared" si="338"/>
        <v>0.2239130434782608</v>
      </c>
      <c r="Y103" s="5"/>
      <c r="Z103" s="5">
        <f t="shared" ref="Z103" si="339">MAX(Z54:Z63)</f>
        <v>0.17298490982701509</v>
      </c>
      <c r="AA103" s="5"/>
      <c r="AB103" s="5">
        <f t="shared" ref="AB103" si="340">MAX(AB54:AB63)</f>
        <v>0</v>
      </c>
      <c r="AC103" s="29"/>
      <c r="AD103" s="5"/>
      <c r="AE103" s="5">
        <f>MAX(AE54:AE63)</f>
        <v>0.19397363465160078</v>
      </c>
      <c r="AF103" s="23">
        <f>MAX(AF54:AF63)</f>
        <v>0.62041473388671797</v>
      </c>
      <c r="AG103" s="5"/>
      <c r="AH103" s="5">
        <f>MAX(AH54:AH63)</f>
        <v>0.12165734242584558</v>
      </c>
      <c r="AI103" s="23">
        <f>MAX(AI54:AI63)</f>
        <v>0.69491648674011197</v>
      </c>
      <c r="AJ103" s="5"/>
      <c r="AK103" s="5">
        <f>MAX(AK54:AK63)</f>
        <v>0.11231892903645657</v>
      </c>
      <c r="AL103" s="23">
        <f>MAX(AL54:AL63)</f>
        <v>0.73621392250061002</v>
      </c>
      <c r="AM103" s="5"/>
      <c r="AN103" s="5">
        <f>MAX(AN54:AN63)</f>
        <v>0.10153051293042936</v>
      </c>
      <c r="AO103" s="23">
        <f>MAX(AO54:AO63)</f>
        <v>0.92532515525817804</v>
      </c>
      <c r="AP103" s="5"/>
      <c r="AQ103" s="5">
        <f>MAX(AQ54:AQ63)</f>
        <v>8.7005649717514233E-2</v>
      </c>
      <c r="AR103" s="23">
        <f>MAX(AR54:AR63)</f>
        <v>1.3196732997894201</v>
      </c>
      <c r="AS103" s="5"/>
      <c r="AT103" s="5">
        <f>MAX(AT54:AT63)</f>
        <v>8.7005649717514233E-2</v>
      </c>
      <c r="AU103" s="23">
        <f>MAX(AU54:AU63)</f>
        <v>2.1488437652587802</v>
      </c>
      <c r="AV103" s="5"/>
      <c r="AW103" s="5">
        <f>MAX(AW54:AW63)</f>
        <v>8.0797189906021805E-2</v>
      </c>
      <c r="AX103" s="23">
        <f>MAX(AX54:AX63)</f>
        <v>3.7955899238586399</v>
      </c>
      <c r="AY103" s="135"/>
      <c r="AZ103" s="5"/>
      <c r="BA103" s="5">
        <f>MAX(BA54:BA63)</f>
        <v>0.14818840579710146</v>
      </c>
      <c r="BB103" s="5"/>
      <c r="BC103" s="5">
        <f>MAX(BC54:BC63)</f>
        <v>0.10688405797101441</v>
      </c>
      <c r="BD103" s="5"/>
      <c r="BE103" s="5" t="e">
        <f>MAX(#REF!)</f>
        <v>#REF!</v>
      </c>
      <c r="BF103" s="5"/>
    </row>
    <row r="104" spans="1:58" s="12" customFormat="1" ht="19" x14ac:dyDescent="0.2">
      <c r="A104" s="139" t="s">
        <v>78</v>
      </c>
      <c r="B104" s="139"/>
      <c r="C104" s="11" t="s">
        <v>9</v>
      </c>
      <c r="D104" s="13"/>
      <c r="E104" s="13">
        <f t="shared" ref="E104:R104" si="341">AVERAGE(E64:E73)</f>
        <v>0.25585154421691531</v>
      </c>
      <c r="F104" s="13"/>
      <c r="G104" s="13">
        <f t="shared" si="341"/>
        <v>0.17843843427616382</v>
      </c>
      <c r="H104" s="13"/>
      <c r="I104" s="13">
        <f t="shared" si="341"/>
        <v>0.16788331318492902</v>
      </c>
      <c r="J104" s="13"/>
      <c r="K104" s="13">
        <f t="shared" ref="K104" si="342">AVERAGE(K64:K73)</f>
        <v>0.17654370331140118</v>
      </c>
      <c r="L104" s="13"/>
      <c r="M104" s="13">
        <f t="shared" ref="M104" si="343">AVERAGE(M64:M73)</f>
        <v>0.14572034868530892</v>
      </c>
      <c r="N104" s="13"/>
      <c r="O104" s="13">
        <f t="shared" ref="O104" si="344">AVERAGE(O64:O73)</f>
        <v>0.13963417053220678</v>
      </c>
      <c r="P104" s="135"/>
      <c r="Q104" s="13"/>
      <c r="R104" s="13">
        <f t="shared" si="341"/>
        <v>0.20340534672942115</v>
      </c>
      <c r="S104" s="13"/>
      <c r="T104" s="13">
        <f t="shared" ref="T104" si="345">AVERAGE(T64:T73)</f>
        <v>0.20787784359443823</v>
      </c>
      <c r="U104" s="13"/>
      <c r="V104" s="13">
        <f t="shared" ref="V104:X104" si="346">AVERAGE(V64:V73)</f>
        <v>0.23105160787854731</v>
      </c>
      <c r="W104" s="13"/>
      <c r="X104" s="13">
        <f t="shared" si="346"/>
        <v>0.20436515329234645</v>
      </c>
      <c r="Y104" s="13"/>
      <c r="Z104" s="13">
        <f t="shared" ref="Z104" si="347">AVERAGE(Z64:Z73)</f>
        <v>0.13587096527441658</v>
      </c>
      <c r="AA104" s="13"/>
      <c r="AB104" s="13">
        <f t="shared" ref="AB104" si="348">AVERAGE(AB64:AB73)</f>
        <v>2.8331751830319905E-2</v>
      </c>
      <c r="AC104" s="29"/>
      <c r="AD104" s="13"/>
      <c r="AE104" s="13">
        <f>AVERAGE(AE64:AE73)</f>
        <v>0.11548830300910093</v>
      </c>
      <c r="AF104" s="22">
        <f>AVERAGE(AF64:AF73)</f>
        <v>0.82498991489410345</v>
      </c>
      <c r="AG104" s="13"/>
      <c r="AH104" s="13">
        <f>AVERAGE(AH64:AH73)</f>
        <v>9.1195856495529526E-2</v>
      </c>
      <c r="AI104" s="22">
        <f>AVERAGE(AI64:AI73)</f>
        <v>0.92426116466522179</v>
      </c>
      <c r="AJ104" s="13"/>
      <c r="AK104" s="13">
        <f>AVERAGE(AK64:AK73)</f>
        <v>8.6195349364270174E-2</v>
      </c>
      <c r="AL104" s="22">
        <f>AVERAGE(AL64:AL73)</f>
        <v>0.97864789962768484</v>
      </c>
      <c r="AM104" s="13"/>
      <c r="AN104" s="13">
        <f>AVERAGE(AN64:AN73)</f>
        <v>8.3504213580988362E-2</v>
      </c>
      <c r="AO104" s="22">
        <f>AVERAGE(AO64:AO73)</f>
        <v>1.2313959360122619</v>
      </c>
      <c r="AP104" s="13"/>
      <c r="AQ104" s="13">
        <f>AVERAGE(AQ64:AQ73)</f>
        <v>7.8384266539969633E-2</v>
      </c>
      <c r="AR104" s="22">
        <f>AVERAGE(AR64:AR73)</f>
        <v>1.7552498579025229</v>
      </c>
      <c r="AS104" s="13"/>
      <c r="AT104" s="13">
        <f>AVERAGE(AT64:AT73)</f>
        <v>7.58300807143613E-2</v>
      </c>
      <c r="AU104" s="22">
        <f>AVERAGE(AU64:AU73)</f>
        <v>2.8570479393005317</v>
      </c>
      <c r="AV104" s="13"/>
      <c r="AW104" s="13">
        <f>AVERAGE(AW64:AW73)</f>
        <v>7.2010733053713791E-2</v>
      </c>
      <c r="AX104" s="22">
        <f>AVERAGE(AX64:AX73)</f>
        <v>5.0390506744384727</v>
      </c>
      <c r="AY104" s="135"/>
      <c r="AZ104" s="13"/>
      <c r="BA104" s="13">
        <f>AVERAGE(BA64:BA73)</f>
        <v>8.894559791011096E-2</v>
      </c>
      <c r="BB104" s="13"/>
      <c r="BC104" s="13">
        <f>AVERAGE(BC64:BC73)</f>
        <v>8.2051401622905612E-2</v>
      </c>
      <c r="BD104" s="13"/>
      <c r="BE104" s="13" t="e">
        <f>AVERAGE(#REF!)</f>
        <v>#REF!</v>
      </c>
      <c r="BF104" s="13"/>
    </row>
    <row r="105" spans="1:58" s="3" customFormat="1" ht="19" x14ac:dyDescent="0.2">
      <c r="A105" s="139"/>
      <c r="B105" s="139"/>
      <c r="C105" s="6" t="s">
        <v>10</v>
      </c>
      <c r="D105" s="5"/>
      <c r="E105" s="5">
        <f t="shared" ref="E105:R105" si="349">STDEV(E64:E73)</f>
        <v>2.9774834578295464E-2</v>
      </c>
      <c r="F105" s="5"/>
      <c r="G105" s="5">
        <f t="shared" si="349"/>
        <v>3.3461778978576821E-2</v>
      </c>
      <c r="H105" s="5"/>
      <c r="I105" s="5">
        <f t="shared" si="349"/>
        <v>2.8641546891807666E-2</v>
      </c>
      <c r="J105" s="5"/>
      <c r="K105" s="5">
        <f t="shared" ref="K105" si="350">STDEV(K64:K73)</f>
        <v>2.7091982756264649E-2</v>
      </c>
      <c r="L105" s="5"/>
      <c r="M105" s="5">
        <f t="shared" ref="M105" si="351">STDEV(M64:M73)</f>
        <v>2.8498763300675262E-2</v>
      </c>
      <c r="N105" s="5"/>
      <c r="O105" s="5">
        <f t="shared" ref="O105" si="352">STDEV(O64:O73)</f>
        <v>1.4818498378376706E-2</v>
      </c>
      <c r="P105" s="135"/>
      <c r="Q105" s="5"/>
      <c r="R105" s="5">
        <f t="shared" si="349"/>
        <v>3.069671060781267E-2</v>
      </c>
      <c r="S105" s="5"/>
      <c r="T105" s="5">
        <f t="shared" ref="T105" si="353">STDEV(T64:T73)</f>
        <v>3.0045931974122024E-2</v>
      </c>
      <c r="U105" s="5"/>
      <c r="V105" s="5">
        <f t="shared" ref="V105:X105" si="354">STDEV(V64:V73)</f>
        <v>4.4473566506516668E-2</v>
      </c>
      <c r="W105" s="5"/>
      <c r="X105" s="5">
        <f t="shared" si="354"/>
        <v>2.7777955975993647E-2</v>
      </c>
      <c r="Y105" s="5"/>
      <c r="Z105" s="5">
        <f t="shared" ref="Z105" si="355">STDEV(Z64:Z73)</f>
        <v>4.1388610109922473E-2</v>
      </c>
      <c r="AA105" s="5"/>
      <c r="AB105" s="5">
        <f t="shared" ref="AB105" si="356">STDEV(AB64:AB73)</f>
        <v>1.9045314364231361E-2</v>
      </c>
      <c r="AC105" s="29"/>
      <c r="AD105" s="5"/>
      <c r="AE105" s="5">
        <f>STDEV(AE64:AE73)</f>
        <v>2.5266418538684374E-2</v>
      </c>
      <c r="AF105" s="23">
        <f>STDEV(AF64:AF73)</f>
        <v>7.9234247620309261E-4</v>
      </c>
      <c r="AG105" s="5"/>
      <c r="AH105" s="5">
        <f>STDEV(AH64:AH73)</f>
        <v>1.9580633663442291E-2</v>
      </c>
      <c r="AI105" s="23">
        <f>STDEV(AI64:AI73)</f>
        <v>7.5713577006942937E-4</v>
      </c>
      <c r="AJ105" s="5"/>
      <c r="AK105" s="5">
        <f>STDEV(AK64:AK73)</f>
        <v>1.8996825301028839E-2</v>
      </c>
      <c r="AL105" s="23">
        <f>STDEV(AL64:AL73)</f>
        <v>1.1006704090293835E-3</v>
      </c>
      <c r="AM105" s="5"/>
      <c r="AN105" s="5">
        <f>STDEV(AN64:AN73)</f>
        <v>1.9971789647393177E-2</v>
      </c>
      <c r="AO105" s="23">
        <f>STDEV(AO64:AO73)</f>
        <v>1.3606189952602972E-3</v>
      </c>
      <c r="AP105" s="5"/>
      <c r="AQ105" s="5">
        <f>STDEV(AQ64:AQ73)</f>
        <v>2.0464388919739826E-2</v>
      </c>
      <c r="AR105" s="23">
        <f>STDEV(AR64:AR73)</f>
        <v>2.6249665094944903E-3</v>
      </c>
      <c r="AS105" s="5"/>
      <c r="AT105" s="5">
        <f>STDEV(AT64:AT73)</f>
        <v>2.0173543824270147E-2</v>
      </c>
      <c r="AU105" s="23">
        <f>STDEV(AU64:AU73)</f>
        <v>3.6217564954086987E-3</v>
      </c>
      <c r="AV105" s="5"/>
      <c r="AW105" s="5">
        <f>STDEV(AW64:AW73)</f>
        <v>1.8596761974747831E-2</v>
      </c>
      <c r="AX105" s="23">
        <f>STDEV(AX64:AX73)</f>
        <v>1.7421405066000227E-2</v>
      </c>
      <c r="AY105" s="135"/>
      <c r="AZ105" s="5"/>
      <c r="BA105" s="5">
        <f>STDEV(BA64:BA73)</f>
        <v>2.3769947727249514E-2</v>
      </c>
      <c r="BB105" s="5"/>
      <c r="BC105" s="5">
        <f>STDEV(BC64:BC73)</f>
        <v>1.9325635930657361E-2</v>
      </c>
      <c r="BD105" s="5"/>
      <c r="BE105" s="5" t="e">
        <f>STDEV(#REF!)</f>
        <v>#REF!</v>
      </c>
      <c r="BF105" s="5"/>
    </row>
    <row r="106" spans="1:58" s="3" customFormat="1" ht="19" x14ac:dyDescent="0.2">
      <c r="A106" s="139"/>
      <c r="B106" s="139"/>
      <c r="C106" s="6" t="s">
        <v>11</v>
      </c>
      <c r="D106" s="5"/>
      <c r="E106" s="5">
        <f t="shared" ref="E106:R106" si="357">MAX(E64:E73)</f>
        <v>0.30236861584011843</v>
      </c>
      <c r="F106" s="5"/>
      <c r="G106" s="5">
        <f t="shared" si="357"/>
        <v>0.25834862385321111</v>
      </c>
      <c r="H106" s="5"/>
      <c r="I106" s="5">
        <f t="shared" si="357"/>
        <v>0.21394495412844039</v>
      </c>
      <c r="J106" s="5"/>
      <c r="K106" s="5">
        <f t="shared" ref="K106" si="358">MAX(K64:K73)</f>
        <v>0.2231680236861584</v>
      </c>
      <c r="L106" s="5"/>
      <c r="M106" s="5">
        <f t="shared" ref="M106" si="359">MAX(M64:M73)</f>
        <v>0.21541284403669714</v>
      </c>
      <c r="N106" s="5"/>
      <c r="O106" s="5">
        <f t="shared" ref="O106" si="360">MAX(O64:O73)</f>
        <v>0.1603346113628441</v>
      </c>
      <c r="P106" s="135"/>
      <c r="Q106" s="5"/>
      <c r="R106" s="5">
        <f t="shared" si="357"/>
        <v>0.25308848080133561</v>
      </c>
      <c r="S106" s="5"/>
      <c r="T106" s="5">
        <f t="shared" ref="T106" si="361">MAX(T64:T73)</f>
        <v>0.24503311258278138</v>
      </c>
      <c r="U106" s="5"/>
      <c r="V106" s="5">
        <f t="shared" ref="V106:X106" si="362">MAX(V64:V73)</f>
        <v>0.29811715481171541</v>
      </c>
      <c r="W106" s="5"/>
      <c r="X106" s="5">
        <f t="shared" si="362"/>
        <v>0.25168141592920357</v>
      </c>
      <c r="Y106" s="5"/>
      <c r="Z106" s="5">
        <f t="shared" ref="Z106" si="363">MAX(Z64:Z73)</f>
        <v>0.20799407846039975</v>
      </c>
      <c r="AA106" s="5"/>
      <c r="AB106" s="5">
        <f t="shared" ref="AB106" si="364">MAX(AB64:AB73)</f>
        <v>6.0299756012548E-2</v>
      </c>
      <c r="AC106" s="29"/>
      <c r="AD106" s="5"/>
      <c r="AE106" s="5">
        <f>MAX(AE64:AE73)</f>
        <v>0.14952936767492853</v>
      </c>
      <c r="AF106" s="23">
        <f>MAX(AF64:AF73)</f>
        <v>0.82641744613647405</v>
      </c>
      <c r="AG106" s="5"/>
      <c r="AH106" s="5">
        <f>MAX(AH64:AH73)</f>
        <v>0.11522944739105312</v>
      </c>
      <c r="AI106" s="23">
        <f>MAX(AI64:AI73)</f>
        <v>0.92542219161987305</v>
      </c>
      <c r="AJ106" s="5"/>
      <c r="AK106" s="5">
        <f>MAX(AK64:AK73)</f>
        <v>0.11522944739105312</v>
      </c>
      <c r="AL106" s="23">
        <f>MAX(AL64:AL73)</f>
        <v>0.98108863830566395</v>
      </c>
      <c r="AM106" s="5"/>
      <c r="AN106" s="5">
        <f>MAX(AN64:AN73)</f>
        <v>0.1126605504587157</v>
      </c>
      <c r="AO106" s="23">
        <f>MAX(AO64:AO73)</f>
        <v>1.23291683197021</v>
      </c>
      <c r="AP106" s="5"/>
      <c r="AQ106" s="5">
        <f>MAX(AQ64:AQ73)</f>
        <v>0.10352030528385159</v>
      </c>
      <c r="AR106" s="23">
        <f>MAX(AR64:AR73)</f>
        <v>1.7577555179595901</v>
      </c>
      <c r="AS106" s="5"/>
      <c r="AT106" s="5">
        <f>MAX(AT64:AT73)</f>
        <v>0.10352030528385159</v>
      </c>
      <c r="AU106" s="23">
        <f>MAX(AU64:AU73)</f>
        <v>2.8613328933715798</v>
      </c>
      <c r="AV106" s="5"/>
      <c r="AW106" s="5">
        <f>MAX(AW64:AW73)</f>
        <v>0.10083480605696837</v>
      </c>
      <c r="AX106" s="23">
        <f>MAX(AX64:AX73)</f>
        <v>5.0586471557617099</v>
      </c>
      <c r="AY106" s="135"/>
      <c r="AZ106" s="5"/>
      <c r="BA106" s="5">
        <f>MAX(BA64:BA73)</f>
        <v>0.13467880948967714</v>
      </c>
      <c r="BB106" s="5"/>
      <c r="BC106" s="5">
        <f>MAX(BC64:BC73)</f>
        <v>0.11014307712835492</v>
      </c>
      <c r="BD106" s="5"/>
      <c r="BE106" s="5" t="e">
        <f>MAX(#REF!)</f>
        <v>#REF!</v>
      </c>
      <c r="BF106" s="5"/>
    </row>
    <row r="107" spans="1:58" s="12" customFormat="1" ht="19" x14ac:dyDescent="0.2">
      <c r="A107" s="140" t="s">
        <v>89</v>
      </c>
      <c r="B107" s="139"/>
      <c r="C107" s="11" t="s">
        <v>9</v>
      </c>
      <c r="D107" s="13"/>
      <c r="E107" s="13">
        <f t="shared" ref="E107:R107" si="365">AVERAGE(E74:E83)</f>
        <v>0.14047917376548641</v>
      </c>
      <c r="F107" s="13"/>
      <c r="G107" s="13">
        <f t="shared" si="365"/>
        <v>8.3270306360913121E-2</v>
      </c>
      <c r="H107" s="13"/>
      <c r="I107" s="13">
        <f t="shared" si="365"/>
        <v>8.7114483690698546E-2</v>
      </c>
      <c r="J107" s="13"/>
      <c r="K107" s="13">
        <f t="shared" ref="K107" si="366">AVERAGE(K74:K83)</f>
        <v>0.10394479170688534</v>
      </c>
      <c r="L107" s="13"/>
      <c r="M107" s="13">
        <f t="shared" ref="M107" si="367">AVERAGE(M74:M83)</f>
        <v>7.0163607520649457E-2</v>
      </c>
      <c r="N107" s="13"/>
      <c r="O107" s="13">
        <f t="shared" ref="O107" si="368">AVERAGE(O74:O83)</f>
        <v>7.1076377153001385E-2</v>
      </c>
      <c r="P107" s="135"/>
      <c r="Q107" s="13"/>
      <c r="R107" s="13">
        <f t="shared" si="365"/>
        <v>0.13486937178057809</v>
      </c>
      <c r="S107" s="13"/>
      <c r="T107" s="13">
        <f t="shared" ref="T107" si="369">AVERAGE(T74:T83)</f>
        <v>0.15570834142853032</v>
      </c>
      <c r="U107" s="13"/>
      <c r="V107" s="13">
        <f t="shared" ref="V107:X107" si="370">AVERAGE(V74:V83)</f>
        <v>0.13356938898180262</v>
      </c>
      <c r="W107" s="13"/>
      <c r="X107" s="13">
        <f t="shared" si="370"/>
        <v>0.10296689014854536</v>
      </c>
      <c r="Y107" s="13"/>
      <c r="Z107" s="13">
        <f t="shared" ref="Z107" si="371">AVERAGE(Z74:Z83)</f>
        <v>0.10965002329651244</v>
      </c>
      <c r="AA107" s="13"/>
      <c r="AB107" s="13">
        <f t="shared" ref="AB107" si="372">AVERAGE(AB74:AB83)</f>
        <v>3.9499206812886947E-2</v>
      </c>
      <c r="AC107" s="29"/>
      <c r="AD107" s="13"/>
      <c r="AE107" s="13">
        <f t="shared" ref="AE107:AF107" si="373">AVERAGE(AE74:AE83)</f>
        <v>5.8516523733411319E-2</v>
      </c>
      <c r="AF107" s="22">
        <f t="shared" si="373"/>
        <v>1.6350232839584291</v>
      </c>
      <c r="AG107" s="13"/>
      <c r="AH107" s="13">
        <f t="shared" ref="AH107:AI107" si="374">AVERAGE(AH74:AH83)</f>
        <v>2.8577911486041073E-2</v>
      </c>
      <c r="AI107" s="22">
        <f t="shared" si="374"/>
        <v>1.9591735124587948</v>
      </c>
      <c r="AJ107" s="13"/>
      <c r="AK107" s="13">
        <f t="shared" ref="AK107:AL107" si="375">AVERAGE(AK74:AK83)</f>
        <v>2.691323287216767E-2</v>
      </c>
      <c r="AL107" s="22">
        <f t="shared" si="375"/>
        <v>2.4910129308700517</v>
      </c>
      <c r="AM107" s="13"/>
      <c r="AN107" s="13">
        <f>AVERAGE(AN74:AN83)</f>
        <v>2.3207748313757291E-2</v>
      </c>
      <c r="AO107" s="22">
        <f>AVERAGE(AO74:AO83)</f>
        <v>3.5404237270355177</v>
      </c>
      <c r="AP107" s="13"/>
      <c r="AQ107" s="13">
        <f>AVERAGE(AQ74:AQ83)</f>
        <v>2.2332081454846685E-2</v>
      </c>
      <c r="AR107" s="22">
        <f>AVERAGE(AR74:AR83)</f>
        <v>5.8073477506637534</v>
      </c>
      <c r="AS107" s="13"/>
      <c r="AT107" s="13">
        <f>AVERAGE(AT74:AT83)</f>
        <v>2.0562588434281204E-2</v>
      </c>
      <c r="AU107" s="22">
        <f>AVERAGE(AU74:AU83)</f>
        <v>9.3504291534423309</v>
      </c>
      <c r="AV107" s="13"/>
      <c r="AW107" s="13">
        <f>AVERAGE(AW74:AW83)</f>
        <v>1.5626683998477397E-2</v>
      </c>
      <c r="AX107" s="22">
        <f>AVERAGE(AX74:AX83)</f>
        <v>19.071426677703801</v>
      </c>
      <c r="AY107" s="135"/>
      <c r="AZ107" s="13"/>
      <c r="BA107" s="13">
        <f>AVERAGE(BA74:BA83)</f>
        <v>2.9398668931329409E-2</v>
      </c>
      <c r="BB107" s="13"/>
      <c r="BC107" s="13">
        <f>AVERAGE(BC74:BC83)</f>
        <v>2.5097809872785249E-2</v>
      </c>
      <c r="BD107" s="13"/>
      <c r="BE107" s="13">
        <f>AVERAGE(BE74:BE83)</f>
        <v>2.8282173388430289E-2</v>
      </c>
      <c r="BF107" s="13"/>
    </row>
    <row r="108" spans="1:58" s="3" customFormat="1" ht="19" x14ac:dyDescent="0.2">
      <c r="A108" s="140"/>
      <c r="B108" s="139"/>
      <c r="C108" s="6" t="s">
        <v>10</v>
      </c>
      <c r="D108" s="5"/>
      <c r="E108" s="5">
        <f t="shared" ref="E108:R108" si="376">STDEV(E74:E83)</f>
        <v>3.2977359364320759E-2</v>
      </c>
      <c r="F108" s="5"/>
      <c r="G108" s="5">
        <f t="shared" si="376"/>
        <v>1.7313324024671777E-2</v>
      </c>
      <c r="H108" s="5"/>
      <c r="I108" s="5">
        <f t="shared" si="376"/>
        <v>3.2700201738883335E-2</v>
      </c>
      <c r="J108" s="5"/>
      <c r="K108" s="5">
        <f t="shared" ref="K108" si="377">STDEV(K74:K83)</f>
        <v>1.4713902217215497E-2</v>
      </c>
      <c r="L108" s="5"/>
      <c r="M108" s="5">
        <f t="shared" ref="M108" si="378">STDEV(M74:M83)</f>
        <v>1.5809424997882005E-2</v>
      </c>
      <c r="N108" s="5"/>
      <c r="O108" s="5">
        <f t="shared" ref="O108" si="379">STDEV(O74:O83)</f>
        <v>2.8461113229520916E-2</v>
      </c>
      <c r="P108" s="135"/>
      <c r="Q108" s="5"/>
      <c r="R108" s="5">
        <f t="shared" si="376"/>
        <v>2.9436452131227836E-2</v>
      </c>
      <c r="S108" s="5"/>
      <c r="T108" s="5">
        <f t="shared" ref="T108" si="380">STDEV(T74:T83)</f>
        <v>1.9515260100977948E-2</v>
      </c>
      <c r="U108" s="5"/>
      <c r="V108" s="5">
        <f t="shared" ref="V108:X108" si="381">STDEV(V74:V83)</f>
        <v>3.9957735600332805E-2</v>
      </c>
      <c r="W108" s="5"/>
      <c r="X108" s="5">
        <f t="shared" si="381"/>
        <v>2.325543928897901E-2</v>
      </c>
      <c r="Y108" s="5"/>
      <c r="Z108" s="5">
        <f t="shared" ref="Z108" si="382">STDEV(Z74:Z83)</f>
        <v>3.4784099223387065E-2</v>
      </c>
      <c r="AA108" s="5"/>
      <c r="AB108" s="5">
        <f t="shared" ref="AB108" si="383">STDEV(AB74:AB83)</f>
        <v>1.4970019411732056E-2</v>
      </c>
      <c r="AC108" s="29"/>
      <c r="AD108" s="5"/>
      <c r="AE108" s="5">
        <f t="shared" ref="AE108:AF108" si="384">STDEV(AE74:AE83)</f>
        <v>2.2621134279772286E-2</v>
      </c>
      <c r="AF108" s="23">
        <f t="shared" si="384"/>
        <v>1.8371205370487449E-3</v>
      </c>
      <c r="AG108" s="5"/>
      <c r="AH108" s="5">
        <f t="shared" ref="AH108:AI108" si="385">STDEV(AH74:AH83)</f>
        <v>1.1942876985231398E-2</v>
      </c>
      <c r="AI108" s="23">
        <f t="shared" si="385"/>
        <v>3.593587314055186E-3</v>
      </c>
      <c r="AJ108" s="5"/>
      <c r="AK108" s="5">
        <f t="shared" ref="AK108:AL108" si="386">STDEV(AK74:AK83)</f>
        <v>1.2863682789435265E-2</v>
      </c>
      <c r="AL108" s="23">
        <f t="shared" si="386"/>
        <v>1.5420511545032819E-3</v>
      </c>
      <c r="AM108" s="5"/>
      <c r="AN108" s="5">
        <f>STDEV(AN74:AN83)</f>
        <v>1.061707751277755E-2</v>
      </c>
      <c r="AO108" s="23">
        <f>STDEV(AO74:AO83)</f>
        <v>3.1495885312050535E-3</v>
      </c>
      <c r="AP108" s="5"/>
      <c r="AQ108" s="5">
        <f>STDEV(AQ74:AQ83)</f>
        <v>1.0548854401710659E-2</v>
      </c>
      <c r="AR108" s="23">
        <f>STDEV(AR74:AR83)</f>
        <v>9.9688105322478897E-3</v>
      </c>
      <c r="AS108" s="5"/>
      <c r="AT108" s="5">
        <f>STDEV(AT74:AT83)</f>
        <v>1.1654846527546378E-2</v>
      </c>
      <c r="AU108" s="23">
        <f>STDEV(AU74:AU83)</f>
        <v>1.4440582569961048E-2</v>
      </c>
      <c r="AV108" s="5"/>
      <c r="AW108" s="5">
        <f>STDEV(AW74:AW83)</f>
        <v>1.1197853136165411E-2</v>
      </c>
      <c r="AX108" s="23">
        <f>STDEV(AX74:AX83)</f>
        <v>5.3192863370408627E-2</v>
      </c>
      <c r="AY108" s="135"/>
      <c r="AZ108" s="5"/>
      <c r="BA108" s="5">
        <f>STDEV(BA74:BA83)</f>
        <v>1.5973056684349476E-2</v>
      </c>
      <c r="BB108" s="5"/>
      <c r="BC108" s="5">
        <f>STDEV(BC74:BC83)</f>
        <v>1.6426868082385609E-2</v>
      </c>
      <c r="BD108" s="5"/>
      <c r="BE108" s="5">
        <f t="shared" ref="BE108" si="387">STDEV(BE74:BE83)</f>
        <v>1.5792734443154287E-2</v>
      </c>
      <c r="BF108" s="5"/>
    </row>
    <row r="109" spans="1:58" s="3" customFormat="1" ht="19" x14ac:dyDescent="0.2">
      <c r="A109" s="140"/>
      <c r="B109" s="139"/>
      <c r="C109" s="6" t="s">
        <v>11</v>
      </c>
      <c r="D109" s="5"/>
      <c r="E109" s="5">
        <f t="shared" ref="E109:R109" si="388">MAX(E74:E83)</f>
        <v>0.18925496068888048</v>
      </c>
      <c r="F109" s="5"/>
      <c r="G109" s="5">
        <f t="shared" si="388"/>
        <v>0.1181379821958457</v>
      </c>
      <c r="H109" s="5"/>
      <c r="I109" s="5">
        <f t="shared" si="388"/>
        <v>0.14818249258160243</v>
      </c>
      <c r="J109" s="5"/>
      <c r="K109" s="5">
        <f t="shared" ref="K109" si="389">MAX(K74:K83)</f>
        <v>0.12284482758620685</v>
      </c>
      <c r="L109" s="5"/>
      <c r="M109" s="5">
        <f t="shared" ref="M109" si="390">MAX(M74:M83)</f>
        <v>0.103486646884273</v>
      </c>
      <c r="N109" s="5"/>
      <c r="O109" s="5">
        <f t="shared" ref="O109" si="391">MAX(O74:O83)</f>
        <v>0.13204747774480707</v>
      </c>
      <c r="P109" s="135"/>
      <c r="Q109" s="5"/>
      <c r="R109" s="5">
        <f t="shared" si="388"/>
        <v>0.18731454005934722</v>
      </c>
      <c r="S109" s="5"/>
      <c r="T109" s="5">
        <f t="shared" ref="T109" si="392">MAX(T74:T83)</f>
        <v>0.18290565309666218</v>
      </c>
      <c r="U109" s="5"/>
      <c r="V109" s="5">
        <f t="shared" ref="V109:X109" si="393">MAX(V74:V83)</f>
        <v>0.21865727002967361</v>
      </c>
      <c r="W109" s="5"/>
      <c r="X109" s="5">
        <f t="shared" si="393"/>
        <v>0.14799703264094966</v>
      </c>
      <c r="Y109" s="5"/>
      <c r="Z109" s="5">
        <f t="shared" ref="Z109" si="394">MAX(Z74:Z83)</f>
        <v>0.16562957540263534</v>
      </c>
      <c r="AA109" s="5"/>
      <c r="AB109" s="5">
        <f t="shared" ref="AB109" si="395">MAX(AB74:AB83)</f>
        <v>5.9187113691702598E-2</v>
      </c>
      <c r="AC109" s="29"/>
      <c r="AD109" s="5"/>
      <c r="AE109" s="5">
        <f t="shared" ref="AE109:AF109" si="396">MAX(AE74:AE83)</f>
        <v>8.8543616622987598E-2</v>
      </c>
      <c r="AF109" s="23">
        <f t="shared" si="396"/>
        <v>1.63722300529479</v>
      </c>
      <c r="AG109" s="5"/>
      <c r="AH109" s="5">
        <f t="shared" ref="AH109:AI109" si="397">MAX(AH74:AH83)</f>
        <v>4.630325339723651E-2</v>
      </c>
      <c r="AI109" s="23">
        <f t="shared" si="397"/>
        <v>1.96476030349731</v>
      </c>
      <c r="AJ109" s="5"/>
      <c r="AK109" s="5">
        <f t="shared" ref="AK109:AL109" si="398">MAX(AK74:AK83)</f>
        <v>4.630325339723651E-2</v>
      </c>
      <c r="AL109" s="23">
        <f t="shared" si="398"/>
        <v>2.49319267272949</v>
      </c>
      <c r="AM109" s="5"/>
      <c r="AN109" s="5">
        <f>MAX(AN74:AN83)</f>
        <v>4.0995973096452643E-2</v>
      </c>
      <c r="AO109" s="23">
        <f>MAX(AO74:AO83)</f>
        <v>3.5476262569427401</v>
      </c>
      <c r="AP109" s="5"/>
      <c r="AQ109" s="5">
        <f>MAX(AQ74:AQ83)</f>
        <v>3.8749806223090655E-2</v>
      </c>
      <c r="AR109" s="23">
        <f>MAX(AR74:AR83)</f>
        <v>5.8286166191101003</v>
      </c>
      <c r="AS109" s="5"/>
      <c r="AT109" s="5">
        <f>MAX(AT74:AT83)</f>
        <v>3.5567111890443703E-2</v>
      </c>
      <c r="AU109" s="23">
        <f>MAX(AU74:AU83)</f>
        <v>9.3705866336821995</v>
      </c>
      <c r="AV109" s="5"/>
      <c r="AW109" s="5">
        <f>MAX(AW74:AW83)</f>
        <v>3.0971810089020835E-2</v>
      </c>
      <c r="AX109" s="23">
        <f>MAX(AX74:AX83)</f>
        <v>19.168344259262</v>
      </c>
      <c r="AY109" s="135"/>
      <c r="AZ109" s="5"/>
      <c r="BA109" s="5">
        <f>MAX(BA74:BA83)</f>
        <v>6.2128899005471139E-2</v>
      </c>
      <c r="BB109" s="5"/>
      <c r="BC109" s="5">
        <f>MAX(BC74:BC83)</f>
        <v>5.4710591935970054E-2</v>
      </c>
      <c r="BD109" s="5"/>
      <c r="BE109" s="5">
        <f t="shared" ref="BE109" si="399">MAX(BE74:BE83)</f>
        <v>5.9161721068249351E-2</v>
      </c>
      <c r="BF109" s="5"/>
    </row>
    <row r="110" spans="1:58" s="12" customFormat="1" x14ac:dyDescent="0.2">
      <c r="A110" s="15"/>
      <c r="B110" s="14"/>
      <c r="C110" s="21" t="s">
        <v>12</v>
      </c>
      <c r="D110" s="13"/>
      <c r="E110" s="13">
        <f t="shared" ref="E110:R110" si="400">AVERAGE(E4:E83)</f>
        <v>0.27352484833364465</v>
      </c>
      <c r="F110" s="13"/>
      <c r="G110" s="13">
        <f t="shared" si="400"/>
        <v>0.19471209938715056</v>
      </c>
      <c r="H110" s="13"/>
      <c r="I110" s="13">
        <f t="shared" si="400"/>
        <v>0.20101506434627342</v>
      </c>
      <c r="J110" s="13"/>
      <c r="K110" s="13">
        <f t="shared" ref="K110" si="401">AVERAGE(K4:K83)</f>
        <v>0.17210815992004358</v>
      </c>
      <c r="L110" s="13"/>
      <c r="M110" s="13">
        <f t="shared" ref="M110" si="402">AVERAGE(M4:M83)</f>
        <v>0.15030095551729289</v>
      </c>
      <c r="N110" s="13"/>
      <c r="O110" s="13">
        <f t="shared" ref="O110" si="403">AVERAGE(O4:O83)</f>
        <v>0.1449467676226614</v>
      </c>
      <c r="P110" s="135"/>
      <c r="Q110" s="13"/>
      <c r="R110" s="13">
        <f t="shared" si="400"/>
        <v>0.18014189465981759</v>
      </c>
      <c r="S110" s="13"/>
      <c r="T110" s="13">
        <f t="shared" ref="T110" si="404">AVERAGE(T4:T83)</f>
        <v>0.14812893541789712</v>
      </c>
      <c r="U110" s="13"/>
      <c r="V110" s="13">
        <f t="shared" ref="V110:X110" si="405">AVERAGE(V4:V83)</f>
        <v>0.2548788848892482</v>
      </c>
      <c r="W110" s="13"/>
      <c r="X110" s="13">
        <f t="shared" si="405"/>
        <v>0.20504030162697698</v>
      </c>
      <c r="Y110" s="13"/>
      <c r="Z110" s="13">
        <f t="shared" ref="Z110" si="406">AVERAGE(Z4:Z83)</f>
        <v>8.3536286754532577E-2</v>
      </c>
      <c r="AA110" s="13"/>
      <c r="AB110" s="13">
        <f t="shared" ref="AB110" si="407">AVERAGE(AB4:AB83)</f>
        <v>1.5840995368993502E-2</v>
      </c>
      <c r="AC110" s="29"/>
      <c r="AD110" s="13"/>
      <c r="AE110" s="13">
        <f>AVERAGE(AE4:AE83)</f>
        <v>0.13369557202509261</v>
      </c>
      <c r="AF110" s="22">
        <f>AVERAGE(AF4:AF83)</f>
        <v>0.588465800881385</v>
      </c>
      <c r="AG110" s="13"/>
      <c r="AH110" s="13">
        <f>AVERAGE(AH4:AH83)</f>
        <v>9.5234709342956553E-2</v>
      </c>
      <c r="AI110" s="22">
        <f>AVERAGE(AI4:AI83)</f>
        <v>0.67603914737701321</v>
      </c>
      <c r="AJ110" s="13"/>
      <c r="AK110" s="13">
        <f t="shared" ref="AK110:AL110" si="408">AVERAGE(AK4:AK83)</f>
        <v>8.8279386120244649E-2</v>
      </c>
      <c r="AL110" s="22">
        <f t="shared" si="408"/>
        <v>0.75573335289955079</v>
      </c>
      <c r="AM110" s="13"/>
      <c r="AN110" s="13">
        <f>AVERAGE(AN4:AN83)</f>
        <v>8.3833541589287255E-2</v>
      </c>
      <c r="AO110" s="22">
        <f>AVERAGE(AO4:AO83)</f>
        <v>0.95625431239604775</v>
      </c>
      <c r="AP110" s="13"/>
      <c r="AQ110" s="13">
        <f>AVERAGE(AQ4:AQ83)</f>
        <v>8.0288562324466184E-2</v>
      </c>
      <c r="AR110" s="22">
        <f>AVERAGE(AR4:AR83)</f>
        <v>1.4216404020786269</v>
      </c>
      <c r="AS110" s="13"/>
      <c r="AT110" s="13">
        <f>AVERAGE(AT4:AT83)</f>
        <v>7.7789164050496046E-2</v>
      </c>
      <c r="AU110" s="22">
        <f>AVERAGE(AU4:AU83)</f>
        <v>2.2414204627275378</v>
      </c>
      <c r="AV110" s="13"/>
      <c r="AW110" s="13">
        <f>AVERAGE(AW4:AW83)</f>
        <v>7.3709534226575363E-2</v>
      </c>
      <c r="AX110" s="22">
        <f>AVERAGE(AX4:AX83)</f>
        <v>4.2155692666768934</v>
      </c>
      <c r="AY110" s="135"/>
      <c r="AZ110" s="13"/>
      <c r="BA110" s="13">
        <f>AVERAGE(BA4:BA83)</f>
        <v>8.9410194687324973E-2</v>
      </c>
      <c r="BB110" s="13"/>
      <c r="BC110" s="13">
        <f>AVERAGE(BC4:BC83)</f>
        <v>8.1750734392706248E-2</v>
      </c>
      <c r="BD110" s="13"/>
      <c r="BE110" s="13">
        <f t="shared" ref="BE110" si="409">AVERAGE(BE4:BE83)</f>
        <v>8.009808863638615E-2</v>
      </c>
      <c r="BF110" s="13"/>
    </row>
    <row r="111" spans="1:58" x14ac:dyDescent="0.25">
      <c r="C111" s="6" t="s">
        <v>184</v>
      </c>
      <c r="D111" s="13"/>
      <c r="E111" s="13">
        <f t="shared" ref="E111:R111" si="410">STDEV(E4:E83)</f>
        <v>8.9859102267419638E-2</v>
      </c>
      <c r="F111" s="13"/>
      <c r="G111" s="13">
        <f t="shared" si="410"/>
        <v>6.3903187094439443E-2</v>
      </c>
      <c r="H111" s="13"/>
      <c r="I111" s="13">
        <f t="shared" si="410"/>
        <v>6.5471219376794176E-2</v>
      </c>
      <c r="J111" s="13"/>
      <c r="K111" s="13">
        <f t="shared" ref="K111" si="411">STDEV(K4:K83)</f>
        <v>5.3044242205225363E-2</v>
      </c>
      <c r="L111" s="13"/>
      <c r="M111" s="13">
        <f t="shared" ref="M111" si="412">STDEV(M4:M83)</f>
        <v>4.7118642898642343E-2</v>
      </c>
      <c r="N111" s="13"/>
      <c r="O111" s="13">
        <f t="shared" ref="O111" si="413">STDEV(O4:O83)</f>
        <v>4.5909538503785326E-2</v>
      </c>
      <c r="Q111" s="13"/>
      <c r="R111" s="13">
        <f t="shared" si="410"/>
        <v>4.3828110006576493E-2</v>
      </c>
      <c r="S111" s="13"/>
      <c r="T111" s="13">
        <f t="shared" ref="T111" si="414">STDEV(T4:T83)</f>
        <v>4.288615998809428E-2</v>
      </c>
      <c r="U111" s="13"/>
      <c r="V111" s="13">
        <f t="shared" ref="V111:X111" si="415">STDEV(V4:V83)</f>
        <v>8.0576224839578936E-2</v>
      </c>
      <c r="W111" s="13"/>
      <c r="X111" s="13">
        <f t="shared" si="415"/>
        <v>5.9358516462930826E-2</v>
      </c>
      <c r="Y111" s="13"/>
      <c r="Z111" s="13">
        <f t="shared" ref="Z111" si="416">STDEV(Z4:Z83)</f>
        <v>5.7907229382590769E-2</v>
      </c>
      <c r="AA111" s="13"/>
      <c r="AB111" s="13">
        <f t="shared" ref="AB111" si="417">STDEV(AB4:AB83)</f>
        <v>1.908677653601645E-2</v>
      </c>
      <c r="AC111" s="29"/>
      <c r="AD111" s="13"/>
      <c r="AE111" s="13">
        <f t="shared" ref="AE111:AF111" si="418">STDEV(AE4:AE83)</f>
        <v>5.2978147578219101E-2</v>
      </c>
      <c r="AF111" s="22">
        <f t="shared" si="418"/>
        <v>0.44356982407872098</v>
      </c>
      <c r="AG111" s="13"/>
      <c r="AH111" s="13">
        <f t="shared" ref="AH111:AI111" si="419">STDEV(AH4:AH83)</f>
        <v>3.9982349715784966E-2</v>
      </c>
      <c r="AI111" s="22">
        <f t="shared" si="419"/>
        <v>0.53489804322626477</v>
      </c>
      <c r="AJ111" s="13"/>
      <c r="AK111" s="13">
        <f t="shared" ref="AK111:AL111" si="420">STDEV(AK4:AK83)</f>
        <v>3.854186477384642E-2</v>
      </c>
      <c r="AL111" s="22">
        <f t="shared" si="420"/>
        <v>0.70125575817347829</v>
      </c>
      <c r="AM111" s="13"/>
      <c r="AN111" s="13">
        <f>STDEV(AN4:AN83)</f>
        <v>3.8292176795046741E-2</v>
      </c>
      <c r="AO111" s="22">
        <f>STDEV(AO4:AO83)</f>
        <v>1.0347723361746499</v>
      </c>
      <c r="AP111" s="13"/>
      <c r="AQ111" s="13">
        <f>STDEV(AQ4:AQ83)</f>
        <v>3.7101387541774521E-2</v>
      </c>
      <c r="AR111" s="22">
        <f>STDEV(AR4:AR83)</f>
        <v>1.7366758129755351</v>
      </c>
      <c r="AS111" s="13"/>
      <c r="AT111" s="13">
        <f>STDEV(AT4:AT83)</f>
        <v>3.662636329082742E-2</v>
      </c>
      <c r="AU111" s="22">
        <f>STDEV(AU4:AU83)</f>
        <v>2.8259884887013169</v>
      </c>
      <c r="AV111" s="13"/>
      <c r="AW111" s="13">
        <f>STDEV(AW4:AW83)</f>
        <v>3.6475081615858836E-2</v>
      </c>
      <c r="AX111" s="22">
        <f>STDEV(AX4:AX83)</f>
        <v>5.8419270978157618</v>
      </c>
      <c r="AY111" s="135"/>
      <c r="AZ111" s="13"/>
      <c r="BA111" s="13">
        <f>STDEV(BA4:BA83)</f>
        <v>3.7378556195325069E-2</v>
      </c>
      <c r="BB111" s="13"/>
      <c r="BC111" s="13">
        <f>STDEV(BC4:BC83)</f>
        <v>3.5821373479680139E-2</v>
      </c>
      <c r="BD111" s="13"/>
      <c r="BE111" s="13">
        <f t="shared" ref="BE111" si="421">STDEV(BE4:BE83)</f>
        <v>3.4685738686214815E-2</v>
      </c>
      <c r="BF111" s="13"/>
    </row>
    <row r="112" spans="1:58" x14ac:dyDescent="0.25">
      <c r="C112" s="6" t="s">
        <v>183</v>
      </c>
      <c r="D112" s="13"/>
      <c r="E112" s="13">
        <f t="shared" ref="E112:R112" si="422">MIN(E4:E83)</f>
        <v>0.10159436410826839</v>
      </c>
      <c r="F112" s="13"/>
      <c r="G112" s="13">
        <f t="shared" si="422"/>
        <v>6.3495036523693482E-2</v>
      </c>
      <c r="H112" s="13"/>
      <c r="I112" s="13">
        <f t="shared" si="422"/>
        <v>3.7895511405445115E-2</v>
      </c>
      <c r="J112" s="13"/>
      <c r="K112" s="13">
        <f t="shared" ref="K112" si="423">MIN(K4:K83)</f>
        <v>5.7766819302571326E-2</v>
      </c>
      <c r="L112" s="13"/>
      <c r="M112" s="13">
        <f t="shared" ref="M112" si="424">MIN(M4:M83)</f>
        <v>5.6190297808578427E-2</v>
      </c>
      <c r="N112" s="13"/>
      <c r="O112" s="13">
        <f t="shared" ref="O112" si="425">MIN(O4:O83)</f>
        <v>3.5587188612099752E-2</v>
      </c>
      <c r="Q112" s="13"/>
      <c r="R112" s="13">
        <f t="shared" si="422"/>
        <v>9.5931317655841841E-2</v>
      </c>
      <c r="S112" s="13"/>
      <c r="T112" s="13">
        <f t="shared" ref="T112" si="426">MIN(T4:T83)</f>
        <v>6.0191518467852312E-2</v>
      </c>
      <c r="U112" s="13"/>
      <c r="V112" s="13">
        <f t="shared" ref="V112:X112" si="427">MIN(V4:V83)</f>
        <v>8.0573951434878666E-2</v>
      </c>
      <c r="W112" s="13"/>
      <c r="X112" s="13">
        <f t="shared" si="427"/>
        <v>7.2601717058603965E-2</v>
      </c>
      <c r="Y112" s="13"/>
      <c r="Z112" s="13">
        <f t="shared" ref="Z112" si="428">MIN(Z4:Z83)</f>
        <v>0</v>
      </c>
      <c r="AA112" s="13"/>
      <c r="AB112" s="13">
        <f t="shared" ref="AB112" si="429">MIN(AB4:AB83)</f>
        <v>0</v>
      </c>
      <c r="AC112" s="29"/>
      <c r="AD112" s="13"/>
      <c r="AE112" s="13">
        <f t="shared" ref="AE112:AF112" si="430">MIN(AE4:AE83)</f>
        <v>2.0782051476090135E-2</v>
      </c>
      <c r="AF112" s="22">
        <f t="shared" si="430"/>
        <v>0.183406591415405</v>
      </c>
      <c r="AG112" s="13"/>
      <c r="AH112" s="13">
        <f t="shared" ref="AH112:AI112" si="431">MIN(AH4:AH83)</f>
        <v>8.1064488937945267E-3</v>
      </c>
      <c r="AI112" s="22">
        <f t="shared" si="431"/>
        <v>0.20779109001159601</v>
      </c>
      <c r="AJ112" s="13"/>
      <c r="AK112" s="13">
        <f t="shared" ref="AK112:AL112" si="432">MIN(AK4:AK83)</f>
        <v>8.1064488937945267E-3</v>
      </c>
      <c r="AL112" s="22">
        <f t="shared" si="432"/>
        <v>0.20855593681335399</v>
      </c>
      <c r="AM112" s="13"/>
      <c r="AN112" s="13">
        <f>MIN(AN4:AN83)</f>
        <v>8.1064488937945267E-3</v>
      </c>
      <c r="AO112" s="22">
        <f>MIN(AO4:AO83)</f>
        <v>0.20630741119384699</v>
      </c>
      <c r="AP112" s="13"/>
      <c r="AQ112" s="13">
        <f>MIN(AQ4:AQ83)</f>
        <v>8.1064488937945267E-3</v>
      </c>
      <c r="AR112" s="22">
        <f>MIN(AR4:AR83)</f>
        <v>0.22579765319824199</v>
      </c>
      <c r="AS112" s="13"/>
      <c r="AT112" s="13">
        <f>MIN(AT4:AT83)</f>
        <v>6.5321970359741854E-3</v>
      </c>
      <c r="AU112" s="22">
        <f>MIN(AU4:AU83)</f>
        <v>0.29095792770385698</v>
      </c>
      <c r="AV112" s="13"/>
      <c r="AW112" s="13">
        <f>MIN(AW4:AW83)</f>
        <v>9.1970414252218191E-4</v>
      </c>
      <c r="AX112" s="22">
        <f>MIN(AX4:AX83)</f>
        <v>0.42609524726867598</v>
      </c>
      <c r="AY112" s="135"/>
      <c r="AZ112" s="13"/>
      <c r="BA112" s="13">
        <f>MIN(BA4:BA83)</f>
        <v>9.5103909827403132E-3</v>
      </c>
      <c r="BB112" s="13"/>
      <c r="BC112" s="13">
        <f>MIN(BC4:BC83)</f>
        <v>4.3081057431166858E-3</v>
      </c>
      <c r="BD112" s="13"/>
      <c r="BE112" s="13">
        <f t="shared" ref="BE112" si="433">MIN(BE4:BE83)</f>
        <v>1.0301422950009131E-2</v>
      </c>
      <c r="BF112" s="13"/>
    </row>
    <row r="113" spans="3:58" x14ac:dyDescent="0.25">
      <c r="C113" s="6" t="s">
        <v>180</v>
      </c>
      <c r="D113" s="13"/>
      <c r="E113" s="13">
        <f t="shared" ref="E113:R113" si="434">MAX(E4:E83)</f>
        <v>0.47145022738756959</v>
      </c>
      <c r="F113" s="13"/>
      <c r="G113" s="13">
        <f t="shared" si="434"/>
        <v>0.32115038945476337</v>
      </c>
      <c r="H113" s="13"/>
      <c r="I113" s="13">
        <f t="shared" si="434"/>
        <v>0.31581798483206924</v>
      </c>
      <c r="J113" s="13"/>
      <c r="K113" s="13">
        <f t="shared" ref="K113" si="435">MAX(K4:K83)</f>
        <v>0.30083565459610018</v>
      </c>
      <c r="L113" s="13"/>
      <c r="M113" s="13">
        <f t="shared" ref="M113" si="436">MAX(M4:M83)</f>
        <v>0.2529313232830821</v>
      </c>
      <c r="N113" s="13"/>
      <c r="O113" s="13">
        <f t="shared" ref="O113" si="437">MAX(O4:O83)</f>
        <v>0.25628140703517599</v>
      </c>
      <c r="Q113" s="13"/>
      <c r="R113" s="13">
        <f t="shared" si="434"/>
        <v>0.2839818089944417</v>
      </c>
      <c r="S113" s="13"/>
      <c r="T113" s="13">
        <f t="shared" ref="T113" si="438">MAX(T4:T83)</f>
        <v>0.25813113061435211</v>
      </c>
      <c r="U113" s="13"/>
      <c r="V113" s="13">
        <f t="shared" ref="V113:X113" si="439">MAX(V4:V83)</f>
        <v>0.42173479561316052</v>
      </c>
      <c r="W113" s="13"/>
      <c r="X113" s="13">
        <f t="shared" si="439"/>
        <v>0.31177362304194034</v>
      </c>
      <c r="Y113" s="13"/>
      <c r="Z113" s="13">
        <f t="shared" ref="Z113" si="440">MAX(Z4:Z83)</f>
        <v>0.20799407846039975</v>
      </c>
      <c r="AA113" s="13"/>
      <c r="AB113" s="13">
        <f t="shared" ref="AB113" si="441">MAX(AB4:AB83)</f>
        <v>6.3511084481725488E-2</v>
      </c>
      <c r="AC113" s="29"/>
      <c r="AD113" s="13"/>
      <c r="AE113" s="13">
        <f t="shared" ref="AE113:AF113" si="442">MAX(AE4:AE83)</f>
        <v>0.2891697393399506</v>
      </c>
      <c r="AF113" s="22">
        <f t="shared" si="442"/>
        <v>1.63722300529479</v>
      </c>
      <c r="AG113" s="13"/>
      <c r="AH113" s="13">
        <f t="shared" ref="AH113:AI113" si="443">MAX(AH4:AH83)</f>
        <v>0.16413854596932276</v>
      </c>
      <c r="AI113" s="22">
        <f t="shared" si="443"/>
        <v>1.96476030349731</v>
      </c>
      <c r="AJ113" s="13"/>
      <c r="AK113" s="13">
        <f t="shared" ref="AK113:AL113" si="444">MAX(AK4:AK83)</f>
        <v>0.15438799790932833</v>
      </c>
      <c r="AL113" s="22">
        <f t="shared" si="444"/>
        <v>2.49319267272949</v>
      </c>
      <c r="AM113" s="13"/>
      <c r="AN113" s="13">
        <f>MAX(AN4:AN83)</f>
        <v>0.15438799790932833</v>
      </c>
      <c r="AO113" s="22">
        <f>MAX(AO4:AO83)</f>
        <v>3.5476262569427401</v>
      </c>
      <c r="AP113" s="13"/>
      <c r="AQ113" s="13">
        <f>MAX(AQ4:AQ83)</f>
        <v>0.14680390032502699</v>
      </c>
      <c r="AR113" s="22">
        <f>MAX(AR4:AR83)</f>
        <v>5.8286166191101003</v>
      </c>
      <c r="AS113" s="13"/>
      <c r="AT113" s="13">
        <f>MAX(AT4:AT83)</f>
        <v>0.14612571807559549</v>
      </c>
      <c r="AU113" s="22">
        <f>MAX(AU4:AU83)</f>
        <v>9.3705866336821995</v>
      </c>
      <c r="AV113" s="13"/>
      <c r="AW113" s="13">
        <f>MAX(AW4:AW83)</f>
        <v>0.14612571807559549</v>
      </c>
      <c r="AX113" s="22">
        <f>MAX(AX4:AX83)</f>
        <v>19.168344259262</v>
      </c>
      <c r="AY113" s="135"/>
      <c r="AZ113" s="13"/>
      <c r="BA113" s="13">
        <f>MAX(BA4:BA83)</f>
        <v>0.17364587150160249</v>
      </c>
      <c r="BB113" s="13"/>
      <c r="BC113" s="13">
        <f>MAX(BC4:BC83)</f>
        <v>0.15411483498285294</v>
      </c>
      <c r="BD113" s="13"/>
      <c r="BE113" s="13">
        <f t="shared" ref="BE113" si="445">MAX(BE4:BE83)</f>
        <v>0.15860621729556423</v>
      </c>
      <c r="BF113" s="13"/>
    </row>
    <row r="114" spans="3:58" x14ac:dyDescent="0.25">
      <c r="C114" s="6" t="s">
        <v>197</v>
      </c>
      <c r="E114" s="13">
        <f>SUM(E4:E83)</f>
        <v>21.881987866691574</v>
      </c>
      <c r="F114" s="13"/>
      <c r="G114" s="13">
        <f t="shared" ref="G114:I114" si="446">SUM(G4:G83)</f>
        <v>15.576967950972044</v>
      </c>
      <c r="H114" s="13"/>
      <c r="I114" s="13">
        <f t="shared" si="446"/>
        <v>16.081205147701873</v>
      </c>
      <c r="K114" s="13">
        <f>SUM(K4:K83)</f>
        <v>13.768652793603486</v>
      </c>
      <c r="L114" s="13"/>
      <c r="M114" s="13">
        <f t="shared" ref="M114" si="447">SUM(M4:M83)</f>
        <v>12.024076441383432</v>
      </c>
      <c r="N114" s="13"/>
      <c r="O114" s="13">
        <f t="shared" ref="O114" si="448">SUM(O4:O83)</f>
        <v>11.595741409812911</v>
      </c>
      <c r="R114" s="13">
        <f t="shared" ref="R114:V114" si="449">SUM(R4:R83)</f>
        <v>14.411351572785406</v>
      </c>
      <c r="T114" s="13">
        <f t="shared" ref="T114" si="450">SUM(T4:T83)</f>
        <v>11.850314833431769</v>
      </c>
      <c r="U114" s="13"/>
      <c r="V114" s="13">
        <f t="shared" si="449"/>
        <v>20.390310791139857</v>
      </c>
      <c r="W114" s="13"/>
      <c r="X114" s="13">
        <f t="shared" ref="X114:AB114" si="451">SUM(X4:X83)</f>
        <v>16.403224130158158</v>
      </c>
      <c r="Y114" s="13"/>
      <c r="Z114" s="13">
        <f t="shared" ref="Z114" si="452">SUM(Z4:Z83)</f>
        <v>6.6829029403626059</v>
      </c>
      <c r="AA114" s="13"/>
      <c r="AB114" s="13">
        <f t="shared" si="451"/>
        <v>1.2672796295194801</v>
      </c>
      <c r="AC114" s="29"/>
      <c r="AE114" s="13">
        <f t="shared" ref="AE114:AW114" si="453">SUM(AE4:AE83)</f>
        <v>10.695645762007409</v>
      </c>
      <c r="AF114" s="13"/>
      <c r="AG114" s="13"/>
      <c r="AH114" s="13">
        <f t="shared" si="453"/>
        <v>7.6187767474365247</v>
      </c>
      <c r="AI114" s="13"/>
      <c r="AJ114" s="13"/>
      <c r="AK114" s="13">
        <f t="shared" si="453"/>
        <v>7.0623508896195721</v>
      </c>
      <c r="AL114" s="13"/>
      <c r="AM114" s="13"/>
      <c r="AN114" s="13">
        <f t="shared" si="453"/>
        <v>6.7066833271429802</v>
      </c>
      <c r="AO114" s="13"/>
      <c r="AP114" s="13"/>
      <c r="AQ114" s="13">
        <f t="shared" si="453"/>
        <v>6.4230849859572947</v>
      </c>
      <c r="AR114" s="13"/>
      <c r="AS114" s="13"/>
      <c r="AT114" s="13">
        <f t="shared" si="453"/>
        <v>6.2231331240396841</v>
      </c>
      <c r="AU114" s="13"/>
      <c r="AV114" s="13"/>
      <c r="AW114" s="13">
        <f t="shared" si="453"/>
        <v>5.8967627381260286</v>
      </c>
      <c r="AX114" s="13"/>
      <c r="AY114" s="135"/>
      <c r="BA114" s="13">
        <f t="shared" ref="BA114:BE114" si="454">SUM(BA4:BA83)</f>
        <v>7.1528155749859978</v>
      </c>
      <c r="BB114" s="13"/>
      <c r="BC114" s="13">
        <f t="shared" si="454"/>
        <v>6.5400587514164998</v>
      </c>
      <c r="BD114" s="13"/>
      <c r="BE114" s="13">
        <f t="shared" si="454"/>
        <v>6.4078470909108924</v>
      </c>
    </row>
    <row r="115" spans="3:58" x14ac:dyDescent="0.25">
      <c r="E115" s="26"/>
      <c r="F115" s="26"/>
      <c r="G115" s="26"/>
      <c r="H115" s="26"/>
      <c r="I115" s="26"/>
      <c r="K115" s="26"/>
      <c r="L115" s="26"/>
      <c r="M115" s="26"/>
      <c r="N115" s="26"/>
      <c r="O115" s="26"/>
      <c r="R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9"/>
      <c r="AE115" s="26"/>
      <c r="AH115" s="26"/>
      <c r="AK115" s="26"/>
      <c r="AN115" s="26"/>
      <c r="AQ115" s="26"/>
      <c r="AT115" s="26"/>
      <c r="AW115" s="26"/>
      <c r="AY115" s="135"/>
      <c r="BA115" s="26"/>
      <c r="BC115" s="26"/>
      <c r="BE115" s="26"/>
    </row>
    <row r="116" spans="3:58" x14ac:dyDescent="0.25">
      <c r="AC116" s="29"/>
      <c r="AY116" s="135"/>
    </row>
    <row r="117" spans="3:58" x14ac:dyDescent="0.25">
      <c r="AC117" s="29"/>
      <c r="AF117" s="22"/>
      <c r="AI117" s="22"/>
      <c r="AJ117" s="22"/>
      <c r="AK117" s="22"/>
      <c r="AL117" s="22"/>
      <c r="AM117" s="22"/>
      <c r="AO117" s="23"/>
      <c r="AP117" s="23"/>
      <c r="AQ117" s="23"/>
      <c r="AR117" s="23"/>
      <c r="AS117" s="23"/>
      <c r="AV117" s="23"/>
      <c r="AY117" s="135"/>
    </row>
    <row r="118" spans="3:58" x14ac:dyDescent="0.25">
      <c r="AC118" s="29"/>
      <c r="AF118" s="22"/>
      <c r="AI118" s="22"/>
      <c r="AJ118" s="22"/>
      <c r="AK118" s="22"/>
      <c r="AL118" s="22"/>
      <c r="AM118" s="22"/>
      <c r="AO118" s="23"/>
      <c r="AP118" s="23"/>
      <c r="AQ118" s="23"/>
      <c r="AR118" s="23"/>
      <c r="AS118" s="23"/>
      <c r="AV118" s="23"/>
      <c r="AY118" s="135"/>
    </row>
    <row r="119" spans="3:58" x14ac:dyDescent="0.25">
      <c r="AC119" s="29"/>
      <c r="AF119" s="22"/>
      <c r="AI119" s="22"/>
      <c r="AJ119" s="22"/>
      <c r="AK119" s="22"/>
      <c r="AL119" s="22"/>
      <c r="AM119" s="22"/>
      <c r="AO119" s="23"/>
      <c r="AP119" s="23"/>
      <c r="AQ119" s="23"/>
      <c r="AR119" s="23"/>
      <c r="AS119" s="23"/>
      <c r="AV119" s="23"/>
      <c r="AY119" s="135"/>
    </row>
    <row r="120" spans="3:58" x14ac:dyDescent="0.25">
      <c r="H120" s="27"/>
      <c r="I120" s="27"/>
      <c r="J120" s="27"/>
      <c r="K120" s="13"/>
      <c r="L120" s="13"/>
      <c r="M120" s="13"/>
      <c r="AC120" s="29"/>
      <c r="AF120" s="22"/>
      <c r="AI120" s="22"/>
      <c r="AJ120" s="22"/>
      <c r="AK120" s="22"/>
      <c r="AL120" s="22"/>
      <c r="AM120" s="22"/>
      <c r="AN120" s="19"/>
      <c r="AO120" s="23"/>
      <c r="AP120" s="23"/>
      <c r="AQ120" s="23"/>
      <c r="AR120" s="23"/>
      <c r="AS120" s="23"/>
      <c r="AT120" s="19"/>
      <c r="AU120" s="19"/>
      <c r="AV120" s="23"/>
      <c r="AW120" s="19"/>
      <c r="AX120" s="19"/>
      <c r="AY120" s="135"/>
      <c r="AZ120" s="2"/>
      <c r="BA120" s="2"/>
      <c r="BB120" s="2"/>
    </row>
    <row r="121" spans="3:58" x14ac:dyDescent="0.25">
      <c r="H121" s="27"/>
      <c r="I121" s="27"/>
      <c r="J121" s="27"/>
      <c r="K121" s="13"/>
      <c r="L121" s="13"/>
      <c r="M121" s="13"/>
      <c r="AC121" s="29"/>
      <c r="AF121" s="22"/>
      <c r="AI121" s="22"/>
      <c r="AJ121" s="22"/>
      <c r="AK121" s="22"/>
      <c r="AL121" s="22"/>
      <c r="AM121" s="22"/>
      <c r="AN121" s="19"/>
      <c r="AO121" s="23"/>
      <c r="AP121" s="23"/>
      <c r="AQ121" s="23"/>
      <c r="AR121" s="23"/>
      <c r="AS121" s="23"/>
      <c r="AT121" s="19"/>
      <c r="AU121" s="19"/>
      <c r="AV121" s="23"/>
      <c r="AW121" s="19"/>
      <c r="AX121" s="19"/>
      <c r="AY121" s="135"/>
      <c r="AZ121" s="2"/>
      <c r="BA121" s="2"/>
      <c r="BB121" s="2"/>
    </row>
    <row r="122" spans="3:58" x14ac:dyDescent="0.25">
      <c r="H122" s="27"/>
      <c r="I122" s="27"/>
      <c r="J122" s="27"/>
      <c r="K122" s="13"/>
      <c r="L122" s="13"/>
      <c r="M122" s="13"/>
      <c r="AC122" s="29"/>
      <c r="AF122" s="22"/>
      <c r="AI122" s="22"/>
      <c r="AJ122" s="22"/>
      <c r="AK122" s="22"/>
      <c r="AL122" s="22"/>
      <c r="AM122" s="22"/>
      <c r="AN122" s="19"/>
      <c r="AO122" s="23"/>
      <c r="AP122" s="23"/>
      <c r="AQ122" s="23"/>
      <c r="AR122" s="23"/>
      <c r="AS122" s="23"/>
      <c r="AT122" s="19"/>
      <c r="AU122" s="19"/>
      <c r="AV122" s="23"/>
      <c r="AW122" s="19"/>
      <c r="AX122" s="19"/>
      <c r="AY122" s="135"/>
      <c r="AZ122" s="19"/>
      <c r="BA122" s="2"/>
      <c r="BB122" s="2"/>
      <c r="BC122" s="2"/>
      <c r="BD122" s="2"/>
      <c r="BE122" s="2"/>
      <c r="BF122" s="18"/>
    </row>
    <row r="123" spans="3:58" x14ac:dyDescent="0.25">
      <c r="H123" s="27"/>
      <c r="I123" s="27"/>
      <c r="J123" s="27"/>
      <c r="K123" s="13"/>
      <c r="L123" s="13"/>
      <c r="M123" s="13"/>
      <c r="AC123" s="29"/>
      <c r="AF123" s="22"/>
      <c r="AI123" s="22"/>
      <c r="AJ123" s="22"/>
      <c r="AK123" s="22"/>
      <c r="AL123" s="22"/>
      <c r="AM123" s="22"/>
      <c r="AN123" s="19"/>
      <c r="AO123" s="23"/>
      <c r="AP123" s="23"/>
      <c r="AQ123" s="23"/>
      <c r="AR123" s="23"/>
      <c r="AS123" s="23"/>
      <c r="AT123" s="19"/>
      <c r="AU123" s="19"/>
      <c r="AV123" s="23"/>
      <c r="AW123" s="19"/>
      <c r="AX123" s="19"/>
      <c r="AY123" s="135"/>
      <c r="AZ123" s="19"/>
      <c r="BA123" s="2"/>
      <c r="BB123" s="2"/>
      <c r="BC123" s="2"/>
      <c r="BD123" s="2"/>
      <c r="BE123" s="2"/>
      <c r="BF123" s="18"/>
    </row>
    <row r="124" spans="3:58" x14ac:dyDescent="0.25">
      <c r="H124" s="27"/>
      <c r="I124" s="27"/>
      <c r="J124" s="27"/>
      <c r="K124" s="13"/>
      <c r="L124" s="13"/>
      <c r="M124" s="13"/>
      <c r="AC124" s="29"/>
      <c r="AF124" s="22"/>
      <c r="AI124" s="22"/>
      <c r="AJ124" s="22"/>
      <c r="AK124" s="22"/>
      <c r="AL124" s="22"/>
      <c r="AM124" s="22"/>
      <c r="AN124" s="19"/>
      <c r="AO124" s="23"/>
      <c r="AP124" s="23"/>
      <c r="AQ124" s="23"/>
      <c r="AR124" s="23"/>
      <c r="AS124" s="23"/>
      <c r="AT124" s="19"/>
      <c r="AU124" s="19"/>
      <c r="AV124" s="23"/>
      <c r="AW124" s="19"/>
      <c r="AX124" s="19"/>
      <c r="AY124" s="135"/>
      <c r="AZ124" s="19"/>
      <c r="BA124" s="2"/>
      <c r="BB124" s="2"/>
      <c r="BC124" s="2"/>
      <c r="BD124" s="2"/>
      <c r="BE124" s="2"/>
      <c r="BF124" s="18"/>
    </row>
    <row r="125" spans="3:58" x14ac:dyDescent="0.25">
      <c r="H125" s="27"/>
      <c r="I125" s="27"/>
      <c r="J125" s="27"/>
      <c r="K125" s="13"/>
      <c r="L125" s="13"/>
      <c r="M125" s="13"/>
      <c r="AC125" s="29"/>
      <c r="AF125" s="13"/>
      <c r="AI125" s="13"/>
      <c r="AJ125" s="13"/>
      <c r="AK125" s="13"/>
      <c r="AL125" s="13"/>
      <c r="AM125" s="13"/>
      <c r="AN125" s="19"/>
      <c r="AO125" s="23"/>
      <c r="AP125" s="23"/>
      <c r="AQ125" s="23"/>
      <c r="AR125" s="23"/>
      <c r="AS125" s="23"/>
      <c r="AT125" s="19"/>
      <c r="AU125" s="19"/>
      <c r="AV125" s="23"/>
      <c r="AW125" s="19"/>
      <c r="AX125" s="19"/>
      <c r="AY125" s="135"/>
      <c r="AZ125" s="19"/>
      <c r="BA125" s="2"/>
      <c r="BB125" s="2"/>
      <c r="BC125" s="2"/>
      <c r="BD125" s="2"/>
      <c r="BE125" s="2"/>
      <c r="BF125" s="18"/>
    </row>
    <row r="126" spans="3:58" x14ac:dyDescent="0.25">
      <c r="H126" s="27"/>
      <c r="I126" s="27"/>
      <c r="J126" s="27"/>
      <c r="K126" s="13"/>
      <c r="L126" s="13"/>
      <c r="M126" s="13"/>
      <c r="AC126" s="2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35"/>
      <c r="AZ126" s="19"/>
      <c r="BA126" s="2"/>
      <c r="BB126" s="2"/>
      <c r="BC126" s="2"/>
      <c r="BD126" s="2"/>
      <c r="BE126" s="2"/>
      <c r="BF126" s="18"/>
    </row>
    <row r="127" spans="3:58" x14ac:dyDescent="0.25">
      <c r="H127" s="27"/>
      <c r="I127" s="27"/>
      <c r="J127" s="27"/>
      <c r="K127" s="13"/>
      <c r="L127" s="13"/>
      <c r="M127" s="13"/>
      <c r="AC127" s="2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35"/>
      <c r="AZ127" s="19"/>
      <c r="BA127" s="2"/>
      <c r="BB127" s="2"/>
      <c r="BC127" s="2"/>
      <c r="BD127" s="2"/>
      <c r="BE127" s="2"/>
      <c r="BF127" s="18"/>
    </row>
    <row r="128" spans="3:58" x14ac:dyDescent="0.25">
      <c r="AC128" s="2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35"/>
      <c r="AZ128" s="19"/>
      <c r="BA128" s="2"/>
      <c r="BB128" s="2"/>
      <c r="BC128" s="2"/>
      <c r="BD128" s="2"/>
      <c r="BE128" s="2"/>
      <c r="BF128" s="18"/>
    </row>
    <row r="129" spans="33:58" x14ac:dyDescent="0.25"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19"/>
      <c r="AV129" s="20"/>
      <c r="AW129" s="20"/>
      <c r="AX129" s="19"/>
      <c r="AY129" s="135"/>
      <c r="AZ129" s="19"/>
      <c r="BA129" s="2"/>
      <c r="BB129" s="2"/>
      <c r="BC129" s="2"/>
      <c r="BD129" s="2"/>
      <c r="BE129" s="2"/>
      <c r="BF129" s="18"/>
    </row>
    <row r="130" spans="33:58" x14ac:dyDescent="0.25">
      <c r="AK130" s="22"/>
      <c r="AL130" s="22"/>
      <c r="AM130" s="22"/>
      <c r="AN130" s="22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35"/>
      <c r="AZ130" s="19"/>
      <c r="BA130" s="2"/>
      <c r="BB130" s="2"/>
      <c r="BC130" s="2"/>
      <c r="BD130" s="2"/>
      <c r="BE130" s="2"/>
      <c r="BF130" s="18"/>
    </row>
    <row r="131" spans="33:58" x14ac:dyDescent="0.25">
      <c r="AK131" s="22"/>
      <c r="AL131" s="22"/>
      <c r="AM131" s="22"/>
      <c r="AN131" s="22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35"/>
      <c r="AZ131" s="19"/>
      <c r="BA131" s="2"/>
      <c r="BB131" s="2"/>
      <c r="BC131" s="2"/>
      <c r="BD131" s="2"/>
      <c r="BE131" s="2"/>
      <c r="BF131" s="18"/>
    </row>
    <row r="132" spans="33:58" x14ac:dyDescent="0.25">
      <c r="AK132" s="22"/>
      <c r="AL132" s="22"/>
      <c r="AM132" s="22"/>
      <c r="AN132" s="22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35"/>
      <c r="AZ132" s="19"/>
      <c r="BA132" s="2"/>
      <c r="BB132" s="2"/>
      <c r="BC132" s="2"/>
      <c r="BD132" s="2"/>
      <c r="BE132" s="2"/>
      <c r="BF132" s="18"/>
    </row>
    <row r="133" spans="33:58" x14ac:dyDescent="0.25"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35"/>
      <c r="AZ133" s="19"/>
      <c r="BA133" s="2"/>
      <c r="BB133" s="2"/>
      <c r="BC133" s="2"/>
      <c r="BD133" s="2"/>
      <c r="BE133" s="2"/>
      <c r="BF133" s="18"/>
    </row>
    <row r="134" spans="33:58" x14ac:dyDescent="0.25"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35"/>
      <c r="AZ134" s="19"/>
      <c r="BA134" s="2"/>
      <c r="BB134" s="2"/>
      <c r="BC134" s="2"/>
      <c r="BD134" s="2"/>
      <c r="BE134" s="2"/>
      <c r="BF134" s="18"/>
    </row>
    <row r="135" spans="33:58" x14ac:dyDescent="0.25"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35"/>
      <c r="AZ135" s="19"/>
      <c r="BA135" s="2"/>
      <c r="BB135" s="2"/>
      <c r="BC135" s="2"/>
      <c r="BD135" s="2"/>
      <c r="BE135" s="2"/>
      <c r="BF135" s="18"/>
    </row>
    <row r="136" spans="33:58" x14ac:dyDescent="0.25"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35"/>
      <c r="AZ136" s="19"/>
      <c r="BA136" s="2"/>
      <c r="BB136" s="2"/>
      <c r="BC136" s="2"/>
      <c r="BD136" s="2"/>
      <c r="BE136" s="2"/>
      <c r="BF136" s="18"/>
    </row>
    <row r="137" spans="33:58" x14ac:dyDescent="0.25"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35"/>
      <c r="AZ137" s="19"/>
      <c r="BA137" s="2"/>
      <c r="BB137" s="2"/>
      <c r="BC137" s="2"/>
      <c r="BD137" s="2"/>
      <c r="BE137" s="2"/>
      <c r="BF137" s="18"/>
    </row>
    <row r="138" spans="33:58" x14ac:dyDescent="0.25"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35"/>
      <c r="AZ138" s="19"/>
      <c r="BA138" s="2"/>
      <c r="BB138" s="2"/>
      <c r="BC138" s="2"/>
      <c r="BD138" s="2"/>
      <c r="BE138" s="2"/>
      <c r="BF138" s="18"/>
    </row>
    <row r="139" spans="33:58" x14ac:dyDescent="0.25"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19"/>
      <c r="AV139" s="20"/>
      <c r="AW139" s="20"/>
      <c r="AX139" s="19"/>
      <c r="AY139" s="135"/>
      <c r="AZ139" s="19"/>
      <c r="BA139" s="2"/>
      <c r="BB139" s="2"/>
      <c r="BC139" s="2"/>
      <c r="BD139" s="2"/>
      <c r="BE139" s="2"/>
      <c r="BF139" s="18"/>
    </row>
    <row r="140" spans="33:58" x14ac:dyDescent="0.25"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35"/>
      <c r="AZ140" s="19"/>
      <c r="BA140" s="2"/>
      <c r="BB140" s="2"/>
      <c r="BC140" s="2"/>
      <c r="BD140" s="2"/>
      <c r="BE140" s="2"/>
      <c r="BF140" s="18"/>
    </row>
    <row r="141" spans="33:58" x14ac:dyDescent="0.25"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35"/>
      <c r="AZ141" s="19"/>
      <c r="BA141" s="2"/>
      <c r="BB141" s="2"/>
      <c r="BC141" s="2"/>
      <c r="BD141" s="2"/>
      <c r="BE141" s="2"/>
      <c r="BF141" s="18"/>
    </row>
    <row r="142" spans="33:58" x14ac:dyDescent="0.25">
      <c r="AG142" s="13">
        <v>0.26090005714586662</v>
      </c>
      <c r="AH142" s="13">
        <v>0.19090534080564889</v>
      </c>
      <c r="AI142" s="13">
        <v>0.2040438503964066</v>
      </c>
      <c r="AJ142" s="13">
        <v>0.14429756468320398</v>
      </c>
      <c r="AK142" s="13">
        <v>0.25964578903034213</v>
      </c>
      <c r="AL142" s="13">
        <v>9.0165295518047237E-2</v>
      </c>
      <c r="AM142" s="13">
        <v>6.522022992772232E-2</v>
      </c>
      <c r="AN142" s="19"/>
      <c r="AO142" s="23">
        <f>100*AG142</f>
        <v>26.09000571458666</v>
      </c>
      <c r="AP142" s="23">
        <f t="shared" ref="AP142:AT142" si="455">100*AH142</f>
        <v>19.09053408056489</v>
      </c>
      <c r="AQ142" s="23">
        <f t="shared" si="455"/>
        <v>20.404385039640658</v>
      </c>
      <c r="AR142" s="23">
        <f t="shared" si="455"/>
        <v>14.429756468320399</v>
      </c>
      <c r="AS142" s="23">
        <f t="shared" si="455"/>
        <v>25.964578903034212</v>
      </c>
      <c r="AT142" s="23">
        <f t="shared" si="455"/>
        <v>9.016529551804723</v>
      </c>
      <c r="AU142" s="23">
        <f>100*AM142</f>
        <v>6.5220229927722322</v>
      </c>
      <c r="AV142" s="19"/>
      <c r="AW142" s="19"/>
      <c r="AX142" s="19"/>
      <c r="AY142" s="135"/>
      <c r="AZ142" s="19"/>
      <c r="BA142" s="2"/>
      <c r="BB142" s="2"/>
      <c r="BC142" s="2"/>
      <c r="BD142" s="2"/>
      <c r="BE142" s="2"/>
      <c r="BF142" s="18"/>
    </row>
    <row r="143" spans="33:58" x14ac:dyDescent="0.25">
      <c r="AG143" s="5">
        <v>9.3840770842163038E-2</v>
      </c>
      <c r="AH143" s="5">
        <v>3.8677687723191599E-2</v>
      </c>
      <c r="AI143" s="5">
        <v>4.9166940698222417E-2</v>
      </c>
      <c r="AJ143" s="5">
        <v>2.1681755919595206E-2</v>
      </c>
      <c r="AK143" s="5">
        <v>6.7702804238063199E-2</v>
      </c>
      <c r="AL143" s="5">
        <v>2.0165684532613928E-2</v>
      </c>
      <c r="AM143" s="5">
        <v>1.2288749639583417E-2</v>
      </c>
      <c r="AN143" s="19"/>
      <c r="AO143" s="23">
        <f t="shared" ref="AO143:AO157" si="456">100*AG143</f>
        <v>9.3840770842163046</v>
      </c>
      <c r="AP143" s="23">
        <f t="shared" ref="AP143:AP157" si="457">100*AH143</f>
        <v>3.8677687723191601</v>
      </c>
      <c r="AQ143" s="23">
        <f t="shared" ref="AQ143:AQ157" si="458">100*AI143</f>
        <v>4.9166940698222419</v>
      </c>
      <c r="AR143" s="23">
        <f t="shared" ref="AR143:AR157" si="459">100*AJ143</f>
        <v>2.1681755919595207</v>
      </c>
      <c r="AS143" s="23">
        <f t="shared" ref="AS143:AS157" si="460">100*AK143</f>
        <v>6.7702804238063203</v>
      </c>
      <c r="AT143" s="23">
        <f t="shared" ref="AT143:AT157" si="461">100*AL143</f>
        <v>2.0165684532613928</v>
      </c>
      <c r="AU143" s="23">
        <f t="shared" ref="AU143:AU157" si="462">100*AM143</f>
        <v>1.2288749639583418</v>
      </c>
      <c r="AV143" s="19"/>
      <c r="AW143" s="19"/>
      <c r="AX143" s="19"/>
      <c r="AY143" s="135"/>
      <c r="AZ143" s="19"/>
      <c r="BA143" s="2"/>
      <c r="BB143" s="2"/>
      <c r="BC143" s="2"/>
      <c r="BD143" s="2"/>
      <c r="BE143" s="2"/>
      <c r="BF143" s="18"/>
    </row>
    <row r="144" spans="33:58" x14ac:dyDescent="0.25">
      <c r="AG144" s="13">
        <v>0.32304867336546045</v>
      </c>
      <c r="AH144" s="13">
        <v>0.23334167860813054</v>
      </c>
      <c r="AI144" s="13">
        <v>0.24856453639224979</v>
      </c>
      <c r="AJ144" s="13">
        <v>0.18876071825603435</v>
      </c>
      <c r="AK144" s="13">
        <v>0.30030105597950085</v>
      </c>
      <c r="AL144" s="13">
        <v>0.10577601501696243</v>
      </c>
      <c r="AM144" s="13">
        <v>8.8135132367463287E-2</v>
      </c>
      <c r="AN144" s="19"/>
      <c r="AO144" s="23">
        <f t="shared" si="456"/>
        <v>32.304867336546046</v>
      </c>
      <c r="AP144" s="23">
        <f t="shared" si="457"/>
        <v>23.334167860813054</v>
      </c>
      <c r="AQ144" s="23">
        <f t="shared" si="458"/>
        <v>24.856453639224981</v>
      </c>
      <c r="AR144" s="23">
        <f t="shared" si="459"/>
        <v>18.876071825603436</v>
      </c>
      <c r="AS144" s="23">
        <f t="shared" si="460"/>
        <v>30.030105597950087</v>
      </c>
      <c r="AT144" s="23">
        <f t="shared" si="461"/>
        <v>10.577601501696243</v>
      </c>
      <c r="AU144" s="23">
        <f t="shared" si="462"/>
        <v>8.8135132367463278</v>
      </c>
      <c r="AV144" s="19"/>
      <c r="AW144" s="19"/>
      <c r="AX144" s="19"/>
      <c r="AY144" s="135"/>
      <c r="AZ144" s="19"/>
      <c r="BA144" s="2"/>
      <c r="BB144" s="2"/>
      <c r="BC144" s="2"/>
      <c r="BD144" s="2"/>
      <c r="BE144" s="2"/>
      <c r="BF144" s="18"/>
    </row>
    <row r="145" spans="33:58" x14ac:dyDescent="0.25">
      <c r="AG145" s="5">
        <v>8.1444798896729398E-2</v>
      </c>
      <c r="AH145" s="5">
        <v>3.8294098445875752E-2</v>
      </c>
      <c r="AI145" s="5">
        <v>2.4957100778879564E-2</v>
      </c>
      <c r="AJ145" s="5">
        <v>4.1093322219303945E-2</v>
      </c>
      <c r="AK145" s="5">
        <v>5.5423644749865331E-2</v>
      </c>
      <c r="AL145" s="5">
        <v>1.5918557637899573E-2</v>
      </c>
      <c r="AM145" s="5">
        <v>1.400251805284445E-2</v>
      </c>
      <c r="AN145" s="19"/>
      <c r="AO145" s="23">
        <f t="shared" si="456"/>
        <v>8.1444798896729402</v>
      </c>
      <c r="AP145" s="23">
        <f t="shared" si="457"/>
        <v>3.8294098445875751</v>
      </c>
      <c r="AQ145" s="23">
        <f t="shared" si="458"/>
        <v>2.4957100778879564</v>
      </c>
      <c r="AR145" s="23">
        <f t="shared" si="459"/>
        <v>4.1093322219303943</v>
      </c>
      <c r="AS145" s="23">
        <f t="shared" si="460"/>
        <v>5.5423644749865328</v>
      </c>
      <c r="AT145" s="23">
        <f t="shared" si="461"/>
        <v>1.5918557637899573</v>
      </c>
      <c r="AU145" s="23">
        <f t="shared" si="462"/>
        <v>1.400251805284445</v>
      </c>
      <c r="AV145" s="19"/>
      <c r="AW145" s="19"/>
      <c r="AX145" s="19"/>
      <c r="AY145" s="135"/>
      <c r="AZ145" s="19"/>
      <c r="BA145" s="2"/>
      <c r="BB145" s="2"/>
      <c r="BC145" s="2"/>
      <c r="BD145" s="2"/>
      <c r="BE145" s="2"/>
      <c r="BF145" s="18"/>
    </row>
    <row r="146" spans="33:58" x14ac:dyDescent="0.25">
      <c r="AG146" s="13">
        <v>0.28270314473312858</v>
      </c>
      <c r="AH146" s="13">
        <v>0.21813007317398095</v>
      </c>
      <c r="AI146" s="13">
        <v>0.22889041700609375</v>
      </c>
      <c r="AJ146" s="13">
        <v>0.17293114984477131</v>
      </c>
      <c r="AK146" s="13">
        <v>0.31606457171705671</v>
      </c>
      <c r="AL146" s="13">
        <v>0.10872989810081628</v>
      </c>
      <c r="AM146" s="13">
        <v>9.0406670907154485E-2</v>
      </c>
      <c r="AN146" s="19"/>
      <c r="AO146" s="23">
        <f t="shared" si="456"/>
        <v>28.270314473312858</v>
      </c>
      <c r="AP146" s="23">
        <f t="shared" si="457"/>
        <v>21.813007317398096</v>
      </c>
      <c r="AQ146" s="23">
        <f t="shared" si="458"/>
        <v>22.889041700609376</v>
      </c>
      <c r="AR146" s="23">
        <f t="shared" si="459"/>
        <v>17.293114984477132</v>
      </c>
      <c r="AS146" s="23">
        <f t="shared" si="460"/>
        <v>31.606457171705671</v>
      </c>
      <c r="AT146" s="23">
        <f t="shared" si="461"/>
        <v>10.872989810081627</v>
      </c>
      <c r="AU146" s="23">
        <f t="shared" si="462"/>
        <v>9.0406670907154485</v>
      </c>
      <c r="AV146" s="19"/>
      <c r="AW146" s="19"/>
      <c r="AX146" s="19"/>
      <c r="AY146" s="135"/>
      <c r="AZ146" s="19"/>
      <c r="BA146" s="2"/>
      <c r="BB146" s="2"/>
      <c r="BC146" s="2"/>
      <c r="BD146" s="2"/>
      <c r="BE146" s="2"/>
      <c r="BF146" s="18"/>
    </row>
    <row r="147" spans="33:58" x14ac:dyDescent="0.25">
      <c r="AG147" s="5">
        <v>5.6017706490953861E-2</v>
      </c>
      <c r="AH147" s="5">
        <v>3.6896164918215013E-2</v>
      </c>
      <c r="AI147" s="5">
        <v>3.0180721802230196E-2</v>
      </c>
      <c r="AJ147" s="5">
        <v>2.650532311642418E-2</v>
      </c>
      <c r="AK147" s="5">
        <v>5.2854812761654671E-2</v>
      </c>
      <c r="AL147" s="5">
        <v>1.5649880940357883E-2</v>
      </c>
      <c r="AM147" s="5">
        <v>1.0433333239011107E-2</v>
      </c>
      <c r="AN147" s="19"/>
      <c r="AO147" s="23">
        <f t="shared" si="456"/>
        <v>5.6017706490953865</v>
      </c>
      <c r="AP147" s="23">
        <f t="shared" si="457"/>
        <v>3.6896164918215013</v>
      </c>
      <c r="AQ147" s="23">
        <f t="shared" si="458"/>
        <v>3.0180721802230197</v>
      </c>
      <c r="AR147" s="23">
        <f t="shared" si="459"/>
        <v>2.6505323116424182</v>
      </c>
      <c r="AS147" s="23">
        <f t="shared" si="460"/>
        <v>5.2854812761654673</v>
      </c>
      <c r="AT147" s="23">
        <f t="shared" si="461"/>
        <v>1.5649880940357883</v>
      </c>
      <c r="AU147" s="23">
        <f t="shared" si="462"/>
        <v>1.0433333239011107</v>
      </c>
      <c r="AV147" s="19"/>
      <c r="AW147" s="19"/>
      <c r="AX147" s="19"/>
      <c r="AY147" s="135"/>
      <c r="AZ147" s="19"/>
      <c r="BA147" s="2"/>
      <c r="BB147" s="2"/>
      <c r="BC147" s="2"/>
      <c r="BD147" s="2"/>
      <c r="BE147" s="2"/>
      <c r="BF147" s="18"/>
    </row>
    <row r="148" spans="33:58" x14ac:dyDescent="0.25">
      <c r="AG148" s="13">
        <v>0.35043656581122429</v>
      </c>
      <c r="AH148" s="13">
        <v>0.24068570296941014</v>
      </c>
      <c r="AI148" s="13">
        <v>0.2280263863714842</v>
      </c>
      <c r="AJ148" s="13">
        <v>0.21135866611426385</v>
      </c>
      <c r="AK148" s="13">
        <v>0.33004329552598721</v>
      </c>
      <c r="AL148" s="13">
        <v>0.13976388135464621</v>
      </c>
      <c r="AM148" s="13">
        <v>0.106101046403471</v>
      </c>
      <c r="AN148" s="19"/>
      <c r="AO148" s="23">
        <f t="shared" si="456"/>
        <v>35.043656581122427</v>
      </c>
      <c r="AP148" s="23">
        <f t="shared" si="457"/>
        <v>24.068570296941015</v>
      </c>
      <c r="AQ148" s="23">
        <f t="shared" si="458"/>
        <v>22.802638637148419</v>
      </c>
      <c r="AR148" s="23">
        <f t="shared" si="459"/>
        <v>21.135866611426383</v>
      </c>
      <c r="AS148" s="23">
        <f t="shared" si="460"/>
        <v>33.004329552598719</v>
      </c>
      <c r="AT148" s="23">
        <f t="shared" si="461"/>
        <v>13.976388135464621</v>
      </c>
      <c r="AU148" s="23">
        <f t="shared" si="462"/>
        <v>10.6101046403471</v>
      </c>
      <c r="AV148" s="19"/>
      <c r="AW148" s="19"/>
      <c r="AX148" s="19"/>
      <c r="AY148" s="135"/>
      <c r="AZ148" s="19"/>
      <c r="BA148" s="2"/>
      <c r="BB148" s="2"/>
      <c r="BC148" s="2"/>
      <c r="BD148" s="2"/>
      <c r="BE148" s="2"/>
      <c r="BF148" s="18"/>
    </row>
    <row r="149" spans="33:58" x14ac:dyDescent="0.25">
      <c r="AG149" s="5">
        <v>7.5653180564597702E-2</v>
      </c>
      <c r="AH149" s="5">
        <v>6.2309865472573119E-2</v>
      </c>
      <c r="AI149" s="5">
        <v>4.9142846562833228E-2</v>
      </c>
      <c r="AJ149" s="5">
        <v>2.9244000951673541E-2</v>
      </c>
      <c r="AK149" s="5">
        <v>6.0412811120983269E-2</v>
      </c>
      <c r="AL149" s="5">
        <v>3.8447497041004357E-2</v>
      </c>
      <c r="AM149" s="5">
        <v>3.625169966194948E-2</v>
      </c>
      <c r="AN149" s="19"/>
      <c r="AO149" s="23">
        <f t="shared" si="456"/>
        <v>7.5653180564597706</v>
      </c>
      <c r="AP149" s="23">
        <f t="shared" si="457"/>
        <v>6.230986547257312</v>
      </c>
      <c r="AQ149" s="23">
        <f t="shared" si="458"/>
        <v>4.9142846562833231</v>
      </c>
      <c r="AR149" s="23">
        <f t="shared" si="459"/>
        <v>2.9244000951673543</v>
      </c>
      <c r="AS149" s="23">
        <f t="shared" si="460"/>
        <v>6.0412811120983267</v>
      </c>
      <c r="AT149" s="23">
        <f t="shared" si="461"/>
        <v>3.8447497041004355</v>
      </c>
      <c r="AU149" s="23">
        <f t="shared" si="462"/>
        <v>3.6251699661949481</v>
      </c>
      <c r="AV149" s="19"/>
      <c r="AW149" s="19"/>
      <c r="AX149" s="19"/>
      <c r="AY149" s="135"/>
      <c r="AZ149" s="19"/>
      <c r="BA149" s="2"/>
      <c r="BB149" s="2"/>
      <c r="BC149" s="2"/>
      <c r="BD149" s="2"/>
      <c r="BE149" s="2"/>
      <c r="BF149" s="18"/>
    </row>
    <row r="150" spans="33:58" x14ac:dyDescent="0.25">
      <c r="AG150" s="13">
        <v>0.33445294351184474</v>
      </c>
      <c r="AH150" s="13">
        <v>0.24823123427841937</v>
      </c>
      <c r="AI150" s="13">
        <v>0.26753429314760863</v>
      </c>
      <c r="AJ150" s="13">
        <v>0.22640491831935444</v>
      </c>
      <c r="AK150" s="13">
        <v>0.3362417533305842</v>
      </c>
      <c r="AL150" s="13">
        <v>0.16085713783222683</v>
      </c>
      <c r="AM150" s="13">
        <v>0.12660955259586124</v>
      </c>
      <c r="AN150" s="19"/>
      <c r="AO150" s="23">
        <f t="shared" si="456"/>
        <v>33.445294351184472</v>
      </c>
      <c r="AP150" s="23">
        <f t="shared" si="457"/>
        <v>24.823123427841935</v>
      </c>
      <c r="AQ150" s="23">
        <f t="shared" si="458"/>
        <v>26.753429314760862</v>
      </c>
      <c r="AR150" s="23">
        <f t="shared" si="459"/>
        <v>22.640491831935446</v>
      </c>
      <c r="AS150" s="23">
        <f t="shared" si="460"/>
        <v>33.624175333058417</v>
      </c>
      <c r="AT150" s="23">
        <f t="shared" si="461"/>
        <v>16.085713783222683</v>
      </c>
      <c r="AU150" s="23">
        <f t="shared" si="462"/>
        <v>12.660955259586123</v>
      </c>
      <c r="AV150" s="19"/>
      <c r="AW150" s="19"/>
      <c r="AX150" s="19"/>
      <c r="AY150" s="135"/>
      <c r="AZ150" s="19"/>
      <c r="BA150" s="2"/>
      <c r="BB150" s="2"/>
      <c r="BC150" s="2"/>
      <c r="BD150" s="2"/>
      <c r="BE150" s="2"/>
      <c r="BF150" s="18"/>
    </row>
    <row r="151" spans="33:58" x14ac:dyDescent="0.25">
      <c r="AG151" s="5">
        <v>6.5883743815028484E-2</v>
      </c>
      <c r="AH151" s="5">
        <v>3.1775201183775359E-2</v>
      </c>
      <c r="AI151" s="5">
        <v>2.9659327390253939E-2</v>
      </c>
      <c r="AJ151" s="5">
        <v>3.4413016711582207E-2</v>
      </c>
      <c r="AK151" s="5">
        <v>3.4929887728441966E-2</v>
      </c>
      <c r="AL151" s="5">
        <v>1.9685420250865868E-2</v>
      </c>
      <c r="AM151" s="5">
        <v>1.3911866596081927E-2</v>
      </c>
      <c r="AN151" s="19"/>
      <c r="AO151" s="23">
        <f t="shared" si="456"/>
        <v>6.5883743815028488</v>
      </c>
      <c r="AP151" s="23">
        <f t="shared" si="457"/>
        <v>3.1775201183775357</v>
      </c>
      <c r="AQ151" s="23">
        <f t="shared" si="458"/>
        <v>2.9659327390253938</v>
      </c>
      <c r="AR151" s="23">
        <f t="shared" si="459"/>
        <v>3.4413016711582207</v>
      </c>
      <c r="AS151" s="23">
        <f t="shared" si="460"/>
        <v>3.4929887728441966</v>
      </c>
      <c r="AT151" s="23">
        <f t="shared" si="461"/>
        <v>1.9685420250865868</v>
      </c>
      <c r="AU151" s="23">
        <f t="shared" si="462"/>
        <v>1.3911866596081928</v>
      </c>
      <c r="AV151" s="19"/>
      <c r="AW151" s="19"/>
      <c r="AX151" s="19"/>
      <c r="AY151" s="135"/>
      <c r="AZ151" s="19"/>
      <c r="BA151" s="2"/>
      <c r="BB151" s="2"/>
      <c r="BC151" s="2"/>
      <c r="BD151" s="2"/>
      <c r="BE151" s="2"/>
      <c r="BF151" s="18"/>
    </row>
    <row r="152" spans="33:58" x14ac:dyDescent="0.25">
      <c r="AG152" s="13">
        <v>0.24012480550026902</v>
      </c>
      <c r="AH152" s="13">
        <v>0.16450173355202852</v>
      </c>
      <c r="AI152" s="13">
        <v>0.17586081581829352</v>
      </c>
      <c r="AJ152" s="13">
        <v>0.15892485306072274</v>
      </c>
      <c r="AK152" s="13">
        <v>0.22378007167372749</v>
      </c>
      <c r="AL152" s="13">
        <v>9.3237523287180712E-2</v>
      </c>
      <c r="AM152" s="13">
        <v>4.9270303854621299E-2</v>
      </c>
      <c r="AN152" s="19"/>
      <c r="AO152" s="23">
        <f t="shared" si="456"/>
        <v>24.012480550026901</v>
      </c>
      <c r="AP152" s="23">
        <f t="shared" si="457"/>
        <v>16.450173355202853</v>
      </c>
      <c r="AQ152" s="23">
        <f t="shared" si="458"/>
        <v>17.586081581829351</v>
      </c>
      <c r="AR152" s="23">
        <f t="shared" si="459"/>
        <v>15.892485306072274</v>
      </c>
      <c r="AS152" s="23">
        <f t="shared" si="460"/>
        <v>22.378007167372751</v>
      </c>
      <c r="AT152" s="23">
        <f t="shared" si="461"/>
        <v>9.3237523287180721</v>
      </c>
      <c r="AU152" s="23">
        <f t="shared" si="462"/>
        <v>4.92703038546213</v>
      </c>
      <c r="AV152" s="19"/>
      <c r="AW152" s="19"/>
      <c r="AX152" s="19"/>
      <c r="AY152" s="135"/>
      <c r="AZ152" s="19"/>
      <c r="BA152" s="2"/>
      <c r="BB152" s="2"/>
      <c r="BC152" s="2"/>
      <c r="BD152" s="2"/>
      <c r="BE152" s="2"/>
      <c r="BF152" s="18"/>
    </row>
    <row r="153" spans="33:58" x14ac:dyDescent="0.25">
      <c r="AG153" s="5">
        <v>7.3038525149300482E-2</v>
      </c>
      <c r="AH153" s="5">
        <v>4.794034368132128E-2</v>
      </c>
      <c r="AI153" s="5">
        <v>5.5009930417995782E-2</v>
      </c>
      <c r="AJ153" s="5">
        <v>4.2097893397118627E-2</v>
      </c>
      <c r="AK153" s="5">
        <v>5.1974479458503968E-2</v>
      </c>
      <c r="AL153" s="5">
        <v>3.8294958423750185E-2</v>
      </c>
      <c r="AM153" s="5">
        <v>2.6654780845621753E-2</v>
      </c>
      <c r="AN153" s="19"/>
      <c r="AO153" s="23">
        <f t="shared" si="456"/>
        <v>7.3038525149300479</v>
      </c>
      <c r="AP153" s="23">
        <f t="shared" si="457"/>
        <v>4.7940343681321282</v>
      </c>
      <c r="AQ153" s="23">
        <f t="shared" si="458"/>
        <v>5.5009930417995783</v>
      </c>
      <c r="AR153" s="23">
        <f t="shared" si="459"/>
        <v>4.2097893397118629</v>
      </c>
      <c r="AS153" s="23">
        <f t="shared" si="460"/>
        <v>5.1974479458503966</v>
      </c>
      <c r="AT153" s="23">
        <f t="shared" si="461"/>
        <v>3.8294958423750183</v>
      </c>
      <c r="AU153" s="23">
        <f t="shared" si="462"/>
        <v>2.6654780845621753</v>
      </c>
      <c r="AV153" s="19"/>
      <c r="AW153" s="19"/>
      <c r="AX153" s="19"/>
      <c r="AY153" s="135"/>
      <c r="AZ153" s="19"/>
      <c r="BA153" s="2"/>
      <c r="BB153" s="2"/>
      <c r="BC153" s="2"/>
      <c r="BD153" s="2"/>
      <c r="BE153" s="2"/>
      <c r="BF153" s="18"/>
    </row>
    <row r="154" spans="33:58" x14ac:dyDescent="0.25">
      <c r="AG154" s="13">
        <v>0.25585154421691531</v>
      </c>
      <c r="AH154" s="13">
        <v>0.17843843427616382</v>
      </c>
      <c r="AI154" s="13">
        <v>0.16788331318492902</v>
      </c>
      <c r="AJ154" s="13">
        <v>0.20340534672942115</v>
      </c>
      <c r="AK154" s="13">
        <v>0.26514059931338119</v>
      </c>
      <c r="AL154" s="13">
        <v>9.8885454012992674E-2</v>
      </c>
      <c r="AM154" s="13">
        <v>7.58300807143613E-2</v>
      </c>
      <c r="AN154" s="19"/>
      <c r="AO154" s="23">
        <f t="shared" si="456"/>
        <v>25.585154421691531</v>
      </c>
      <c r="AP154" s="23">
        <f t="shared" si="457"/>
        <v>17.843843427616381</v>
      </c>
      <c r="AQ154" s="23">
        <f t="shared" si="458"/>
        <v>16.788331318492901</v>
      </c>
      <c r="AR154" s="23">
        <f t="shared" si="459"/>
        <v>20.340534672942116</v>
      </c>
      <c r="AS154" s="23">
        <f t="shared" si="460"/>
        <v>26.514059931338117</v>
      </c>
      <c r="AT154" s="23">
        <f t="shared" si="461"/>
        <v>9.8885454012992682</v>
      </c>
      <c r="AU154" s="23">
        <f t="shared" si="462"/>
        <v>7.5830080714361303</v>
      </c>
      <c r="AV154" s="19"/>
      <c r="AW154" s="19"/>
      <c r="AX154" s="19"/>
      <c r="AY154" s="135"/>
      <c r="AZ154" s="19"/>
      <c r="BA154" s="2"/>
      <c r="BB154" s="2"/>
      <c r="BC154" s="2"/>
      <c r="BD154" s="2"/>
      <c r="BE154" s="2"/>
      <c r="BF154" s="18"/>
    </row>
    <row r="155" spans="33:58" x14ac:dyDescent="0.25">
      <c r="AG155" s="5">
        <v>2.9774834578295464E-2</v>
      </c>
      <c r="AH155" s="5">
        <v>3.3461778978576821E-2</v>
      </c>
      <c r="AI155" s="5">
        <v>2.8641546891807666E-2</v>
      </c>
      <c r="AJ155" s="5">
        <v>3.069671060781267E-2</v>
      </c>
      <c r="AK155" s="5">
        <v>5.127039034866223E-2</v>
      </c>
      <c r="AL155" s="5">
        <v>2.2093015936392249E-2</v>
      </c>
      <c r="AM155" s="5">
        <v>2.0173543824270147E-2</v>
      </c>
      <c r="AN155" s="19"/>
      <c r="AO155" s="23">
        <f t="shared" si="456"/>
        <v>2.9774834578295462</v>
      </c>
      <c r="AP155" s="23">
        <f t="shared" si="457"/>
        <v>3.3461778978576819</v>
      </c>
      <c r="AQ155" s="23">
        <f t="shared" si="458"/>
        <v>2.8641546891807668</v>
      </c>
      <c r="AR155" s="23">
        <f t="shared" si="459"/>
        <v>3.0696710607812672</v>
      </c>
      <c r="AS155" s="23">
        <f t="shared" si="460"/>
        <v>5.1270390348662227</v>
      </c>
      <c r="AT155" s="23">
        <f t="shared" si="461"/>
        <v>2.2093015936392248</v>
      </c>
      <c r="AU155" s="23">
        <f t="shared" si="462"/>
        <v>2.0173543824270146</v>
      </c>
      <c r="AV155" s="19"/>
      <c r="AW155" s="19"/>
      <c r="AX155" s="19"/>
      <c r="AY155" s="135"/>
      <c r="AZ155" s="19"/>
      <c r="BA155" s="2"/>
      <c r="BB155" s="2"/>
      <c r="BC155" s="2"/>
      <c r="BD155" s="2"/>
      <c r="BE155" s="2"/>
      <c r="BF155" s="18"/>
    </row>
    <row r="156" spans="33:58" x14ac:dyDescent="0.25">
      <c r="AG156" s="13">
        <v>0.14047917376548641</v>
      </c>
      <c r="AH156" s="13">
        <v>8.3270306360913121E-2</v>
      </c>
      <c r="AI156" s="13">
        <v>8.7114483690698546E-2</v>
      </c>
      <c r="AJ156" s="13">
        <v>0.13486937178057809</v>
      </c>
      <c r="AK156" s="13">
        <v>0.136100135013172</v>
      </c>
      <c r="AL156" s="13">
        <v>3.9634094711919851E-2</v>
      </c>
      <c r="AM156" s="13">
        <v>2.0562588434281204E-2</v>
      </c>
      <c r="AN156" s="19"/>
      <c r="AO156" s="23">
        <f t="shared" si="456"/>
        <v>14.047917376548641</v>
      </c>
      <c r="AP156" s="23">
        <f t="shared" si="457"/>
        <v>8.3270306360913118</v>
      </c>
      <c r="AQ156" s="23">
        <f t="shared" si="458"/>
        <v>8.7114483690698545</v>
      </c>
      <c r="AR156" s="23">
        <f t="shared" si="459"/>
        <v>13.48693717805781</v>
      </c>
      <c r="AS156" s="23">
        <f t="shared" si="460"/>
        <v>13.6100135013172</v>
      </c>
      <c r="AT156" s="23">
        <f t="shared" si="461"/>
        <v>3.9634094711919849</v>
      </c>
      <c r="AU156" s="23">
        <f t="shared" si="462"/>
        <v>2.0562588434281204</v>
      </c>
      <c r="AV156" s="19"/>
      <c r="AW156" s="19"/>
      <c r="AX156" s="19"/>
      <c r="AY156" s="135"/>
      <c r="AZ156" s="19"/>
      <c r="BA156" s="2"/>
      <c r="BB156" s="2"/>
      <c r="BC156" s="2"/>
      <c r="BD156" s="2"/>
      <c r="BE156" s="2"/>
      <c r="BF156" s="18"/>
    </row>
    <row r="157" spans="33:58" x14ac:dyDescent="0.25">
      <c r="AG157" s="5">
        <v>3.2977359364320759E-2</v>
      </c>
      <c r="AH157" s="5">
        <v>1.7313324024671777E-2</v>
      </c>
      <c r="AI157" s="5">
        <v>3.2700201738883335E-2</v>
      </c>
      <c r="AJ157" s="5">
        <v>2.9436452131227836E-2</v>
      </c>
      <c r="AK157" s="5">
        <v>3.0365721893536066E-2</v>
      </c>
      <c r="AL157" s="5">
        <v>2.2087827339882047E-2</v>
      </c>
      <c r="AM157" s="5">
        <v>1.1654846527546378E-2</v>
      </c>
      <c r="AN157" s="19"/>
      <c r="AO157" s="23">
        <f t="shared" si="456"/>
        <v>3.2977359364320757</v>
      </c>
      <c r="AP157" s="23">
        <f t="shared" si="457"/>
        <v>1.7313324024671777</v>
      </c>
      <c r="AQ157" s="23">
        <f t="shared" si="458"/>
        <v>3.2700201738883337</v>
      </c>
      <c r="AR157" s="23">
        <f t="shared" si="459"/>
        <v>2.9436452131227835</v>
      </c>
      <c r="AS157" s="23">
        <f t="shared" si="460"/>
        <v>3.0365721893536066</v>
      </c>
      <c r="AT157" s="23">
        <f t="shared" si="461"/>
        <v>2.2087827339882047</v>
      </c>
      <c r="AU157" s="23">
        <f t="shared" si="462"/>
        <v>1.1654846527546379</v>
      </c>
      <c r="AV157" s="19"/>
      <c r="AW157" s="19"/>
      <c r="AX157" s="19"/>
      <c r="AY157" s="135"/>
      <c r="AZ157" s="19"/>
      <c r="BA157" s="2"/>
      <c r="BB157" s="2"/>
      <c r="BC157" s="2"/>
      <c r="BD157" s="2"/>
      <c r="BE157" s="2"/>
      <c r="BF157" s="18"/>
    </row>
    <row r="158" spans="33:58" x14ac:dyDescent="0.25"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35"/>
      <c r="AZ158" s="19"/>
      <c r="BA158" s="2"/>
      <c r="BB158" s="2"/>
      <c r="BC158" s="2"/>
      <c r="BD158" s="2"/>
      <c r="BE158" s="2"/>
      <c r="BF158" s="18"/>
    </row>
    <row r="159" spans="33:58" x14ac:dyDescent="0.25"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35"/>
      <c r="AZ159" s="19"/>
      <c r="BA159" s="2"/>
      <c r="BB159" s="2"/>
      <c r="BC159" s="2"/>
      <c r="BD159" s="2"/>
      <c r="BE159" s="2"/>
      <c r="BF159" s="18"/>
    </row>
    <row r="160" spans="33:58" x14ac:dyDescent="0.25"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35"/>
      <c r="AZ160" s="19"/>
      <c r="BA160" s="2"/>
      <c r="BB160" s="2"/>
      <c r="BC160" s="2"/>
      <c r="BD160" s="2"/>
      <c r="BE160" s="2"/>
      <c r="BF160" s="18"/>
    </row>
    <row r="161" spans="37:58" x14ac:dyDescent="0.25"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35"/>
      <c r="AZ161" s="19"/>
      <c r="BA161" s="2"/>
      <c r="BB161" s="2"/>
      <c r="BC161" s="2"/>
      <c r="BD161" s="2"/>
      <c r="BE161" s="2"/>
      <c r="BF161" s="18"/>
    </row>
    <row r="162" spans="37:58" x14ac:dyDescent="0.25"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35"/>
      <c r="AZ162" s="19"/>
      <c r="BA162" s="2"/>
      <c r="BB162" s="2"/>
      <c r="BC162" s="2"/>
      <c r="BD162" s="2"/>
      <c r="BE162" s="2"/>
      <c r="BF162" s="18"/>
    </row>
    <row r="163" spans="37:58" x14ac:dyDescent="0.25"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35"/>
      <c r="AZ163" s="19"/>
      <c r="BA163" s="2"/>
      <c r="BB163" s="2"/>
      <c r="BC163" s="2"/>
      <c r="BD163" s="2"/>
      <c r="BE163" s="2"/>
      <c r="BF163" s="18"/>
    </row>
    <row r="164" spans="37:58" x14ac:dyDescent="0.25"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35"/>
      <c r="AZ164" s="19"/>
      <c r="BA164" s="2"/>
      <c r="BB164" s="2"/>
      <c r="BC164" s="2"/>
      <c r="BD164" s="2"/>
      <c r="BE164" s="2"/>
      <c r="BF164" s="18"/>
    </row>
    <row r="165" spans="37:58" x14ac:dyDescent="0.25"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35"/>
      <c r="AZ165" s="19"/>
      <c r="BA165" s="2"/>
      <c r="BB165" s="2"/>
      <c r="BC165" s="2"/>
      <c r="BD165" s="2"/>
      <c r="BE165" s="2"/>
      <c r="BF165" s="18"/>
    </row>
    <row r="166" spans="37:58" x14ac:dyDescent="0.25"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35"/>
      <c r="AZ166" s="19"/>
      <c r="BA166" s="2"/>
      <c r="BB166" s="2"/>
      <c r="BC166" s="2"/>
      <c r="BD166" s="2"/>
      <c r="BE166" s="2"/>
      <c r="BF166" s="18"/>
    </row>
    <row r="167" spans="37:58" x14ac:dyDescent="0.25"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35"/>
      <c r="AZ167" s="19"/>
      <c r="BA167" s="2"/>
      <c r="BB167" s="2"/>
      <c r="BC167" s="2"/>
      <c r="BD167" s="2"/>
      <c r="BE167" s="2"/>
      <c r="BF167" s="18"/>
    </row>
    <row r="168" spans="37:58" x14ac:dyDescent="0.25"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35"/>
      <c r="AZ168" s="19"/>
      <c r="BA168" s="2"/>
      <c r="BB168" s="2"/>
      <c r="BC168" s="2"/>
      <c r="BD168" s="2"/>
      <c r="BE168" s="2"/>
      <c r="BF168" s="18"/>
    </row>
    <row r="169" spans="37:58" x14ac:dyDescent="0.25"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35"/>
      <c r="AZ169" s="19"/>
      <c r="BA169" s="2"/>
      <c r="BB169" s="2"/>
      <c r="BC169" s="2"/>
      <c r="BD169" s="2"/>
      <c r="BE169" s="2"/>
      <c r="BF169" s="18"/>
    </row>
    <row r="170" spans="37:58" x14ac:dyDescent="0.25"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35"/>
      <c r="AZ170" s="19"/>
      <c r="BA170" s="2"/>
      <c r="BB170" s="2"/>
      <c r="BC170" s="2"/>
      <c r="BD170" s="2"/>
      <c r="BE170" s="2"/>
      <c r="BF170" s="18"/>
    </row>
    <row r="171" spans="37:58" x14ac:dyDescent="0.25"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35"/>
      <c r="AZ171" s="19"/>
      <c r="BA171" s="2"/>
      <c r="BB171" s="2"/>
      <c r="BC171" s="2"/>
      <c r="BD171" s="2"/>
      <c r="BE171" s="2"/>
      <c r="BF171" s="18"/>
    </row>
    <row r="172" spans="37:58" x14ac:dyDescent="0.25"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35"/>
      <c r="AZ172" s="19"/>
      <c r="BA172" s="2"/>
      <c r="BB172" s="2"/>
      <c r="BC172" s="2"/>
      <c r="BD172" s="2"/>
      <c r="BE172" s="2"/>
      <c r="BF172" s="18"/>
    </row>
    <row r="173" spans="37:58" x14ac:dyDescent="0.25"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35"/>
      <c r="AZ173" s="19"/>
      <c r="BA173" s="2"/>
      <c r="BB173" s="2"/>
      <c r="BC173" s="2"/>
      <c r="BD173" s="2"/>
      <c r="BE173" s="2"/>
      <c r="BF173" s="18"/>
    </row>
    <row r="174" spans="37:58" x14ac:dyDescent="0.25"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35"/>
      <c r="AZ174" s="19"/>
      <c r="BA174" s="2"/>
      <c r="BB174" s="2"/>
      <c r="BC174" s="2"/>
      <c r="BD174" s="2"/>
      <c r="BE174" s="2"/>
      <c r="BF174" s="18"/>
    </row>
    <row r="175" spans="37:58" x14ac:dyDescent="0.25"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35"/>
      <c r="AZ175" s="19"/>
      <c r="BA175" s="2"/>
      <c r="BB175" s="2"/>
      <c r="BC175" s="2"/>
      <c r="BD175" s="2"/>
      <c r="BE175" s="2"/>
      <c r="BF175" s="18"/>
    </row>
    <row r="176" spans="37:58" x14ac:dyDescent="0.25"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35"/>
      <c r="AZ176" s="19"/>
      <c r="BA176" s="2"/>
      <c r="BB176" s="2"/>
      <c r="BC176" s="2"/>
      <c r="BD176" s="2"/>
      <c r="BE176" s="2"/>
      <c r="BF176" s="18"/>
    </row>
    <row r="177" spans="37:58" x14ac:dyDescent="0.25"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35"/>
      <c r="AZ177" s="19"/>
      <c r="BA177" s="2"/>
      <c r="BB177" s="2"/>
      <c r="BC177" s="2"/>
      <c r="BD177" s="2"/>
      <c r="BE177" s="2"/>
      <c r="BF177" s="18"/>
    </row>
    <row r="178" spans="37:58" x14ac:dyDescent="0.25"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35"/>
      <c r="AZ178" s="19"/>
      <c r="BA178" s="2"/>
      <c r="BB178" s="2"/>
      <c r="BC178" s="2"/>
      <c r="BD178" s="2"/>
      <c r="BE178" s="2"/>
      <c r="BF178" s="18"/>
    </row>
    <row r="179" spans="37:58" x14ac:dyDescent="0.25"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35"/>
      <c r="AZ179" s="19"/>
      <c r="BA179" s="2"/>
      <c r="BB179" s="2"/>
      <c r="BC179" s="2"/>
      <c r="BD179" s="2"/>
      <c r="BE179" s="2"/>
      <c r="BF179" s="18"/>
    </row>
    <row r="180" spans="37:58" x14ac:dyDescent="0.25"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35"/>
      <c r="AZ180" s="19"/>
      <c r="BA180" s="2"/>
      <c r="BB180" s="2"/>
      <c r="BC180" s="2"/>
      <c r="BD180" s="2"/>
      <c r="BE180" s="2"/>
      <c r="BF180" s="18"/>
    </row>
    <row r="181" spans="37:58" x14ac:dyDescent="0.25"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35"/>
      <c r="AZ181" s="19"/>
      <c r="BA181" s="2"/>
      <c r="BB181" s="2"/>
      <c r="BC181" s="2"/>
      <c r="BD181" s="2"/>
      <c r="BE181" s="2"/>
      <c r="BF181" s="18"/>
    </row>
    <row r="182" spans="37:58" x14ac:dyDescent="0.25"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35"/>
      <c r="AZ182" s="19"/>
      <c r="BA182" s="2"/>
      <c r="BB182" s="2"/>
      <c r="BC182" s="2"/>
      <c r="BD182" s="2"/>
      <c r="BE182" s="2"/>
      <c r="BF182" s="18"/>
    </row>
    <row r="183" spans="37:58" x14ac:dyDescent="0.25"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35"/>
      <c r="AZ183" s="19"/>
      <c r="BA183" s="2"/>
      <c r="BB183" s="2"/>
      <c r="BC183" s="2"/>
      <c r="BD183" s="2"/>
      <c r="BE183" s="2"/>
      <c r="BF183" s="18"/>
    </row>
    <row r="184" spans="37:58" x14ac:dyDescent="0.25"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35"/>
      <c r="AZ184" s="19"/>
      <c r="BA184" s="2"/>
      <c r="BB184" s="2"/>
      <c r="BC184" s="2"/>
      <c r="BD184" s="2"/>
      <c r="BE184" s="2"/>
      <c r="BF184" s="18"/>
    </row>
    <row r="185" spans="37:58" x14ac:dyDescent="0.25"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35"/>
      <c r="AZ185" s="19"/>
      <c r="BA185" s="2"/>
      <c r="BB185" s="2"/>
      <c r="BC185" s="2"/>
      <c r="BD185" s="2"/>
      <c r="BE185" s="2"/>
      <c r="BF185" s="18"/>
    </row>
    <row r="186" spans="37:58" x14ac:dyDescent="0.25"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35"/>
      <c r="AZ186" s="19"/>
      <c r="BA186" s="2"/>
      <c r="BB186" s="2"/>
      <c r="BC186" s="2"/>
      <c r="BD186" s="2"/>
      <c r="BE186" s="2"/>
      <c r="BF186" s="18"/>
    </row>
    <row r="187" spans="37:58" x14ac:dyDescent="0.25"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35"/>
      <c r="AZ187" s="19"/>
      <c r="BA187" s="2"/>
      <c r="BB187" s="2"/>
      <c r="BC187" s="2"/>
      <c r="BD187" s="2"/>
      <c r="BE187" s="2"/>
      <c r="BF187" s="18"/>
    </row>
    <row r="188" spans="37:58" x14ac:dyDescent="0.25"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35"/>
      <c r="AZ188" s="19"/>
      <c r="BA188" s="2"/>
      <c r="BB188" s="2"/>
      <c r="BC188" s="2"/>
      <c r="BD188" s="2"/>
      <c r="BE188" s="2"/>
      <c r="BF188" s="18"/>
    </row>
    <row r="189" spans="37:58" x14ac:dyDescent="0.25"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35"/>
      <c r="AZ189" s="19"/>
      <c r="BA189" s="2"/>
      <c r="BB189" s="2"/>
      <c r="BC189" s="2"/>
      <c r="BD189" s="2"/>
      <c r="BE189" s="2"/>
      <c r="BF189" s="18"/>
    </row>
    <row r="190" spans="37:58" x14ac:dyDescent="0.25"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35"/>
      <c r="AZ190" s="19"/>
      <c r="BA190" s="2"/>
      <c r="BB190" s="2"/>
      <c r="BC190" s="2"/>
      <c r="BD190" s="2"/>
      <c r="BE190" s="2"/>
      <c r="BF190" s="18"/>
    </row>
    <row r="191" spans="37:58" x14ac:dyDescent="0.25"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35"/>
      <c r="AZ191" s="19"/>
      <c r="BA191" s="2"/>
      <c r="BB191" s="2"/>
      <c r="BC191" s="2"/>
      <c r="BD191" s="2"/>
      <c r="BE191" s="2"/>
      <c r="BF191" s="18"/>
    </row>
    <row r="192" spans="37:58" x14ac:dyDescent="0.25"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35"/>
      <c r="AZ192" s="19"/>
      <c r="BA192" s="2"/>
      <c r="BB192" s="2"/>
      <c r="BC192" s="2"/>
      <c r="BD192" s="2"/>
      <c r="BE192" s="2"/>
      <c r="BF192" s="18"/>
    </row>
    <row r="193" spans="37:58" x14ac:dyDescent="0.25"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35"/>
      <c r="AZ193" s="19"/>
      <c r="BA193" s="2"/>
      <c r="BB193" s="2"/>
      <c r="BC193" s="2"/>
      <c r="BD193" s="2"/>
      <c r="BE193" s="2"/>
      <c r="BF193" s="18"/>
    </row>
    <row r="194" spans="37:58" x14ac:dyDescent="0.25"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35"/>
      <c r="AZ194" s="19"/>
      <c r="BA194" s="2"/>
      <c r="BB194" s="2"/>
      <c r="BC194" s="2"/>
      <c r="BD194" s="2"/>
      <c r="BE194" s="2"/>
      <c r="BF194" s="18"/>
    </row>
    <row r="195" spans="37:58" x14ac:dyDescent="0.25"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35"/>
      <c r="AZ195" s="19"/>
      <c r="BA195" s="2"/>
      <c r="BB195" s="2"/>
      <c r="BC195" s="2"/>
      <c r="BD195" s="2"/>
      <c r="BE195" s="2"/>
      <c r="BF195" s="18"/>
    </row>
    <row r="196" spans="37:58" x14ac:dyDescent="0.25"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35"/>
      <c r="AZ196" s="19"/>
      <c r="BA196" s="2"/>
      <c r="BB196" s="2"/>
      <c r="BC196" s="2"/>
      <c r="BD196" s="2"/>
      <c r="BE196" s="2"/>
      <c r="BF196" s="18"/>
    </row>
    <row r="197" spans="37:58" x14ac:dyDescent="0.25"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35"/>
      <c r="AZ197" s="19"/>
      <c r="BA197" s="2"/>
      <c r="BB197" s="2"/>
      <c r="BC197" s="2"/>
      <c r="BD197" s="2"/>
      <c r="BE197" s="2"/>
      <c r="BF197" s="18"/>
    </row>
    <row r="198" spans="37:58" x14ac:dyDescent="0.25"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35"/>
      <c r="AZ198" s="19"/>
      <c r="BA198" s="2"/>
      <c r="BB198" s="2"/>
      <c r="BC198" s="2"/>
      <c r="BD198" s="2"/>
      <c r="BE198" s="2"/>
      <c r="BF198" s="18"/>
    </row>
    <row r="199" spans="37:58" x14ac:dyDescent="0.25"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35"/>
      <c r="AZ199" s="19"/>
      <c r="BA199" s="2"/>
      <c r="BB199" s="2"/>
      <c r="BC199" s="2"/>
      <c r="BD199" s="19"/>
      <c r="BE199" s="2"/>
      <c r="BF199" s="2"/>
    </row>
    <row r="200" spans="37:58" x14ac:dyDescent="0.25">
      <c r="AY200" s="135"/>
      <c r="AZ200" s="19"/>
      <c r="BA200" s="2"/>
      <c r="BB200" s="2"/>
      <c r="BC200" s="2"/>
      <c r="BD200" s="19"/>
      <c r="BE200" s="2"/>
      <c r="BF200" s="2"/>
    </row>
    <row r="201" spans="37:58" x14ac:dyDescent="0.25">
      <c r="AY201" s="135"/>
      <c r="AZ201" s="19"/>
      <c r="BA201" s="2"/>
      <c r="BB201" s="2"/>
      <c r="BC201" s="2"/>
      <c r="BD201" s="19"/>
      <c r="BE201" s="2"/>
      <c r="BF201" s="2"/>
    </row>
  </sheetData>
  <mergeCells count="47">
    <mergeCell ref="W1:X2"/>
    <mergeCell ref="AA1:AB2"/>
    <mergeCell ref="S1:T2"/>
    <mergeCell ref="A107:B109"/>
    <mergeCell ref="A86:B88"/>
    <mergeCell ref="A89:B91"/>
    <mergeCell ref="A92:B94"/>
    <mergeCell ref="A95:B97"/>
    <mergeCell ref="A98:B100"/>
    <mergeCell ref="A101:B103"/>
    <mergeCell ref="C1:C3"/>
    <mergeCell ref="A4:A13"/>
    <mergeCell ref="A14:A23"/>
    <mergeCell ref="A104:B106"/>
    <mergeCell ref="D1:I1"/>
    <mergeCell ref="D2:E2"/>
    <mergeCell ref="F2:G2"/>
    <mergeCell ref="H2:I2"/>
    <mergeCell ref="A64:A73"/>
    <mergeCell ref="A74:A83"/>
    <mergeCell ref="A1:A3"/>
    <mergeCell ref="B1:B3"/>
    <mergeCell ref="A24:A33"/>
    <mergeCell ref="A34:A43"/>
    <mergeCell ref="A44:A53"/>
    <mergeCell ref="A54:A63"/>
    <mergeCell ref="AY1:AY1048576"/>
    <mergeCell ref="AZ1:BE1"/>
    <mergeCell ref="AZ2:BA2"/>
    <mergeCell ref="BB2:BC2"/>
    <mergeCell ref="BD2:BE2"/>
    <mergeCell ref="AD2:AF2"/>
    <mergeCell ref="AD1:AX1"/>
    <mergeCell ref="N2:O2"/>
    <mergeCell ref="AV2:AX2"/>
    <mergeCell ref="AM2:AO2"/>
    <mergeCell ref="AP2:AR2"/>
    <mergeCell ref="AS2:AU2"/>
    <mergeCell ref="AG2:AI2"/>
    <mergeCell ref="AJ2:AL2"/>
    <mergeCell ref="P1:P1048576"/>
    <mergeCell ref="J1:O1"/>
    <mergeCell ref="J2:K2"/>
    <mergeCell ref="L2:M2"/>
    <mergeCell ref="Q1:R2"/>
    <mergeCell ref="Y1:Z2"/>
    <mergeCell ref="U1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16F2-E6BF-3046-AD83-6AD5B11A099A}">
  <dimension ref="A1:BP201"/>
  <sheetViews>
    <sheetView tabSelected="1" zoomScaleNormal="100" workbookViewId="0">
      <pane xSplit="4" ySplit="3" topLeftCell="G6" activePane="bottomRight" state="frozen"/>
      <selection pane="topRight" activeCell="E1" sqref="E1"/>
      <selection pane="bottomLeft" activeCell="A4" sqref="A4"/>
      <selection pane="bottomRight" activeCell="L13" sqref="L13"/>
    </sheetView>
  </sheetViews>
  <sheetFormatPr baseColWidth="10" defaultRowHeight="24" x14ac:dyDescent="0.3"/>
  <cols>
    <col min="1" max="1" width="10.83203125" style="79"/>
    <col min="4" max="15" width="10.83203125" customWidth="1"/>
    <col min="16" max="16" width="2.83203125" style="135" customWidth="1"/>
    <col min="17" max="18" width="10.83203125" style="1" customWidth="1"/>
    <col min="19" max="19" width="10.83203125" style="24" customWidth="1"/>
    <col min="20" max="24" width="10.83203125" style="1" customWidth="1"/>
    <col min="25" max="25" width="10.83203125" style="24" customWidth="1"/>
    <col min="26" max="28" width="10.83203125" style="1" customWidth="1"/>
    <col min="29" max="29" width="2.83203125" style="148" customWidth="1"/>
    <col min="30" max="50" width="10.83203125" style="3"/>
    <col min="51" max="51" width="2.83203125" style="149" customWidth="1"/>
    <col min="52" max="55" width="10.83203125" style="3"/>
    <col min="64" max="64" width="12.83203125" style="3" bestFit="1" customWidth="1"/>
    <col min="65" max="66" width="10.83203125" style="3"/>
  </cols>
  <sheetData>
    <row r="1" spans="1:68" s="17" customFormat="1" ht="21" customHeight="1" x14ac:dyDescent="0.25">
      <c r="A1" s="118" t="s">
        <v>6</v>
      </c>
      <c r="B1" s="118" t="s">
        <v>0</v>
      </c>
      <c r="C1" s="118" t="s">
        <v>1</v>
      </c>
      <c r="D1" s="118" t="s">
        <v>256</v>
      </c>
      <c r="E1" s="118"/>
      <c r="F1" s="118"/>
      <c r="G1" s="118"/>
      <c r="H1" s="118"/>
      <c r="I1" s="118"/>
      <c r="J1" s="118" t="s">
        <v>257</v>
      </c>
      <c r="K1" s="118"/>
      <c r="L1" s="118"/>
      <c r="M1" s="118"/>
      <c r="N1" s="126"/>
      <c r="O1" s="126"/>
      <c r="P1" s="133"/>
      <c r="Q1" s="115" t="s">
        <v>3</v>
      </c>
      <c r="R1" s="115"/>
      <c r="S1" s="115" t="s">
        <v>202</v>
      </c>
      <c r="T1" s="115"/>
      <c r="U1" s="115" t="s">
        <v>198</v>
      </c>
      <c r="V1" s="115"/>
      <c r="W1" s="115" t="s">
        <v>199</v>
      </c>
      <c r="X1" s="115"/>
      <c r="Y1" s="115" t="s">
        <v>200</v>
      </c>
      <c r="Z1" s="115"/>
      <c r="AA1" s="115" t="s">
        <v>203</v>
      </c>
      <c r="AB1" s="115"/>
      <c r="AC1" s="148"/>
      <c r="AD1" s="128" t="s">
        <v>194</v>
      </c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49"/>
      <c r="AZ1" s="118" t="s">
        <v>193</v>
      </c>
      <c r="BA1" s="118"/>
      <c r="BB1" s="118"/>
      <c r="BC1" s="118"/>
      <c r="BD1" s="118"/>
      <c r="BE1" s="118"/>
    </row>
    <row r="2" spans="1:68" s="17" customFormat="1" ht="21" customHeight="1" x14ac:dyDescent="0.25">
      <c r="A2" s="118"/>
      <c r="B2" s="118"/>
      <c r="C2" s="118"/>
      <c r="D2" s="118" t="s">
        <v>4</v>
      </c>
      <c r="E2" s="118"/>
      <c r="F2" s="118" t="s">
        <v>185</v>
      </c>
      <c r="G2" s="118"/>
      <c r="H2" s="118" t="s">
        <v>5</v>
      </c>
      <c r="I2" s="118"/>
      <c r="J2" s="118" t="s">
        <v>4</v>
      </c>
      <c r="K2" s="118"/>
      <c r="L2" s="118" t="s">
        <v>185</v>
      </c>
      <c r="M2" s="116"/>
      <c r="N2" s="115" t="s">
        <v>5</v>
      </c>
      <c r="O2" s="115"/>
      <c r="P2" s="144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48"/>
      <c r="AD2" s="116" t="s">
        <v>196</v>
      </c>
      <c r="AE2" s="117"/>
      <c r="AF2" s="127"/>
      <c r="AG2" s="116" t="s">
        <v>187</v>
      </c>
      <c r="AH2" s="117"/>
      <c r="AI2" s="127"/>
      <c r="AJ2" s="116" t="s">
        <v>188</v>
      </c>
      <c r="AK2" s="117"/>
      <c r="AL2" s="127"/>
      <c r="AM2" s="116" t="s">
        <v>189</v>
      </c>
      <c r="AN2" s="117"/>
      <c r="AO2" s="127"/>
      <c r="AP2" s="116" t="s">
        <v>190</v>
      </c>
      <c r="AQ2" s="117"/>
      <c r="AR2" s="127"/>
      <c r="AS2" s="130" t="s">
        <v>191</v>
      </c>
      <c r="AT2" s="131"/>
      <c r="AU2" s="132"/>
      <c r="AV2" s="130" t="s">
        <v>195</v>
      </c>
      <c r="AW2" s="131"/>
      <c r="AX2" s="132"/>
      <c r="AY2" s="149"/>
      <c r="AZ2" s="116" t="s">
        <v>187</v>
      </c>
      <c r="BA2" s="117"/>
      <c r="BB2" s="117" t="s">
        <v>188</v>
      </c>
      <c r="BC2" s="117"/>
      <c r="BD2" s="116" t="s">
        <v>189</v>
      </c>
      <c r="BE2" s="127"/>
      <c r="BN2" s="145"/>
      <c r="BO2" s="146"/>
      <c r="BP2" s="147"/>
    </row>
    <row r="3" spans="1:68" s="17" customFormat="1" ht="21" customHeight="1" x14ac:dyDescent="0.25">
      <c r="A3" s="118"/>
      <c r="B3" s="118"/>
      <c r="C3" s="118"/>
      <c r="D3" s="51" t="s">
        <v>7</v>
      </c>
      <c r="E3" s="51" t="s">
        <v>8</v>
      </c>
      <c r="F3" s="51" t="s">
        <v>7</v>
      </c>
      <c r="G3" s="51" t="s">
        <v>8</v>
      </c>
      <c r="H3" s="51" t="s">
        <v>7</v>
      </c>
      <c r="I3" s="51" t="s">
        <v>8</v>
      </c>
      <c r="J3" s="51" t="s">
        <v>7</v>
      </c>
      <c r="K3" s="51" t="s">
        <v>8</v>
      </c>
      <c r="L3" s="51" t="s">
        <v>7</v>
      </c>
      <c r="M3" s="52" t="s">
        <v>8</v>
      </c>
      <c r="N3" s="53" t="s">
        <v>7</v>
      </c>
      <c r="O3" s="53" t="s">
        <v>8</v>
      </c>
      <c r="P3" s="144"/>
      <c r="Q3" s="53" t="s">
        <v>7</v>
      </c>
      <c r="R3" s="53" t="s">
        <v>8</v>
      </c>
      <c r="S3" s="53" t="s">
        <v>7</v>
      </c>
      <c r="T3" s="53" t="s">
        <v>8</v>
      </c>
      <c r="U3" s="53" t="s">
        <v>7</v>
      </c>
      <c r="V3" s="53" t="s">
        <v>8</v>
      </c>
      <c r="W3" s="53" t="s">
        <v>7</v>
      </c>
      <c r="X3" s="53" t="s">
        <v>8</v>
      </c>
      <c r="Y3" s="53" t="s">
        <v>7</v>
      </c>
      <c r="Z3" s="53" t="s">
        <v>8</v>
      </c>
      <c r="AA3" s="53" t="s">
        <v>7</v>
      </c>
      <c r="AB3" s="80" t="s">
        <v>8</v>
      </c>
      <c r="AC3" s="148"/>
      <c r="AD3" s="54" t="s">
        <v>7</v>
      </c>
      <c r="AE3" s="51" t="s">
        <v>8</v>
      </c>
      <c r="AF3" s="51" t="s">
        <v>192</v>
      </c>
      <c r="AG3" s="54" t="s">
        <v>7</v>
      </c>
      <c r="AH3" s="51" t="s">
        <v>8</v>
      </c>
      <c r="AI3" s="51" t="s">
        <v>192</v>
      </c>
      <c r="AJ3" s="51" t="s">
        <v>7</v>
      </c>
      <c r="AK3" s="51" t="s">
        <v>8</v>
      </c>
      <c r="AL3" s="51" t="s">
        <v>192</v>
      </c>
      <c r="AM3" s="51" t="s">
        <v>7</v>
      </c>
      <c r="AN3" s="51" t="s">
        <v>8</v>
      </c>
      <c r="AO3" s="51" t="s">
        <v>192</v>
      </c>
      <c r="AP3" s="51" t="s">
        <v>7</v>
      </c>
      <c r="AQ3" s="51" t="s">
        <v>8</v>
      </c>
      <c r="AR3" s="51" t="s">
        <v>192</v>
      </c>
      <c r="AS3" s="51" t="s">
        <v>7</v>
      </c>
      <c r="AT3" s="52" t="s">
        <v>8</v>
      </c>
      <c r="AU3" s="51" t="s">
        <v>192</v>
      </c>
      <c r="AV3" s="51" t="s">
        <v>7</v>
      </c>
      <c r="AW3" s="52" t="s">
        <v>8</v>
      </c>
      <c r="AX3" s="52" t="s">
        <v>192</v>
      </c>
      <c r="AY3" s="149"/>
      <c r="AZ3" s="54" t="s">
        <v>7</v>
      </c>
      <c r="BA3" s="51" t="s">
        <v>8</v>
      </c>
      <c r="BB3" s="51" t="s">
        <v>7</v>
      </c>
      <c r="BC3" s="51" t="s">
        <v>8</v>
      </c>
      <c r="BD3" s="51" t="s">
        <v>7</v>
      </c>
      <c r="BE3" s="51" t="s">
        <v>8</v>
      </c>
      <c r="BN3" s="81"/>
      <c r="BO3" s="82"/>
      <c r="BP3" s="81"/>
    </row>
    <row r="4" spans="1:68" s="55" customFormat="1" ht="19" x14ac:dyDescent="0.2">
      <c r="A4" s="141" t="s">
        <v>23</v>
      </c>
      <c r="B4" s="108" t="s">
        <v>100</v>
      </c>
      <c r="C4" s="55">
        <v>2563</v>
      </c>
      <c r="D4" s="55">
        <v>2949</v>
      </c>
      <c r="E4" s="56">
        <f>D4/$C4-1</f>
        <v>0.15060476004682011</v>
      </c>
      <c r="F4" s="55">
        <v>3237</v>
      </c>
      <c r="G4" s="56">
        <f>F4/$C4-1</f>
        <v>0.26297307842372231</v>
      </c>
      <c r="H4" s="55">
        <v>3268</v>
      </c>
      <c r="I4" s="56">
        <f>H4/$C4-1</f>
        <v>0.2750682793601249</v>
      </c>
      <c r="J4" s="55">
        <v>2832</v>
      </c>
      <c r="K4" s="56">
        <f>J4/$C4-1</f>
        <v>0.10495513070620377</v>
      </c>
      <c r="L4" s="55">
        <v>3149</v>
      </c>
      <c r="M4" s="56">
        <f>L4/$C4-1</f>
        <v>0.22863831447522442</v>
      </c>
      <c r="N4" s="55">
        <v>3039</v>
      </c>
      <c r="O4" s="56">
        <f>N4/$C4-1</f>
        <v>0.18571985953960213</v>
      </c>
      <c r="P4" s="135"/>
      <c r="Q4" s="55">
        <v>3086</v>
      </c>
      <c r="R4" s="56">
        <f>Q4/$C4-1</f>
        <v>0.20405774483027694</v>
      </c>
      <c r="S4" s="75">
        <v>2855</v>
      </c>
      <c r="T4" s="56">
        <f t="shared" ref="T4:T67" si="0">S4/$C4-1</f>
        <v>0.11392898946547025</v>
      </c>
      <c r="U4" s="55">
        <v>3240</v>
      </c>
      <c r="V4" s="56">
        <f>U4/$C4-1</f>
        <v>0.26414358174014829</v>
      </c>
      <c r="W4" s="55">
        <v>3187</v>
      </c>
      <c r="X4" s="56">
        <f>W4/$C4-1</f>
        <v>0.24346468981662106</v>
      </c>
      <c r="Y4" s="57">
        <v>2637</v>
      </c>
      <c r="Z4" s="56">
        <f t="shared" ref="Z4:Z35" si="1">Y4/$C4-1</f>
        <v>2.8872415138509577E-2</v>
      </c>
      <c r="AA4" s="55">
        <v>2563</v>
      </c>
      <c r="AB4" s="56">
        <f>AA4/$C4-1</f>
        <v>0</v>
      </c>
      <c r="AC4" s="148"/>
      <c r="AD4" s="58">
        <v>3068.99951171875</v>
      </c>
      <c r="AE4" s="56">
        <f>AD4/$C4-1</f>
        <v>0.19742470219225527</v>
      </c>
      <c r="AF4" s="60">
        <v>0.24871802330017001</v>
      </c>
      <c r="AG4" s="58">
        <v>2886</v>
      </c>
      <c r="AH4" s="56">
        <f>AG4/$C4-1</f>
        <v>0.12602419040187285</v>
      </c>
      <c r="AI4" s="60">
        <v>0.27957010269165</v>
      </c>
      <c r="AJ4" s="58">
        <v>2886</v>
      </c>
      <c r="AK4" s="56">
        <f>AJ4/$C4-1</f>
        <v>0.12602419040187285</v>
      </c>
      <c r="AL4" s="60">
        <v>0.28056693077087402</v>
      </c>
      <c r="AM4" s="58">
        <v>2805.00048828125</v>
      </c>
      <c r="AN4" s="56">
        <f>AM4/$C4-1</f>
        <v>9.4420791369976609E-2</v>
      </c>
      <c r="AO4" s="60">
        <v>0.280907392501831</v>
      </c>
      <c r="AP4" s="58">
        <v>2805.00048828125</v>
      </c>
      <c r="AQ4" s="56">
        <f>AP4/$C4-1</f>
        <v>9.4420791369976609E-2</v>
      </c>
      <c r="AR4" s="60">
        <v>0.35443019866943298</v>
      </c>
      <c r="AS4" s="58">
        <v>2805.00048828125</v>
      </c>
      <c r="AT4" s="56">
        <f>AS4/$C4-1</f>
        <v>9.4420791369976609E-2</v>
      </c>
      <c r="AU4" s="60">
        <v>0.49262237548828097</v>
      </c>
      <c r="AV4" s="58">
        <v>2805.00048828125</v>
      </c>
      <c r="AW4" s="56">
        <f>AV4/$C4-1</f>
        <v>9.4420791369976609E-2</v>
      </c>
      <c r="AX4" s="60">
        <v>0.78741645812988204</v>
      </c>
      <c r="AY4" s="149"/>
      <c r="AZ4" s="58">
        <v>2895.99975585937</v>
      </c>
      <c r="BA4" s="56">
        <f>AZ4/$C4-1</f>
        <v>0.12992577286748741</v>
      </c>
      <c r="BB4" s="58">
        <v>2825.00024414062</v>
      </c>
      <c r="BC4" s="56">
        <f>BB4/$C4-1</f>
        <v>0.10222405155701142</v>
      </c>
      <c r="BD4" s="58">
        <v>2857.00048828125</v>
      </c>
      <c r="BE4" s="56">
        <f>BD4/$C4-1</f>
        <v>0.11470951552136177</v>
      </c>
      <c r="BG4" s="55">
        <v>1</v>
      </c>
      <c r="BN4" s="58"/>
      <c r="BO4" s="56"/>
      <c r="BP4" s="60"/>
    </row>
    <row r="5" spans="1:68" s="55" customFormat="1" ht="19" x14ac:dyDescent="0.2">
      <c r="A5" s="141"/>
      <c r="B5" s="108" t="s">
        <v>101</v>
      </c>
      <c r="C5" s="55">
        <v>2706</v>
      </c>
      <c r="D5" s="55">
        <v>3834</v>
      </c>
      <c r="E5" s="56">
        <f t="shared" ref="E5:E68" si="2">D5/$C5-1</f>
        <v>0.41685144124168505</v>
      </c>
      <c r="F5" s="55">
        <v>3444</v>
      </c>
      <c r="G5" s="56">
        <f t="shared" ref="G5:G68" si="3">F5/$C5-1</f>
        <v>0.27272727272727271</v>
      </c>
      <c r="H5" s="55">
        <v>3358</v>
      </c>
      <c r="I5" s="56">
        <f t="shared" ref="I5:I68" si="4">H5/$C5-1</f>
        <v>0.24094604582409462</v>
      </c>
      <c r="J5" s="55">
        <v>3268</v>
      </c>
      <c r="K5" s="56">
        <f t="shared" ref="K5:K68" si="5">J5/$C5-1</f>
        <v>0.20768662232076873</v>
      </c>
      <c r="L5" s="55">
        <v>3138</v>
      </c>
      <c r="M5" s="56">
        <f t="shared" ref="M5:M68" si="6">L5/$C5-1</f>
        <v>0.15964523281596454</v>
      </c>
      <c r="N5" s="55">
        <v>3173</v>
      </c>
      <c r="O5" s="56">
        <f t="shared" ref="O5:O68" si="7">N5/$C5-1</f>
        <v>0.17257945306725797</v>
      </c>
      <c r="P5" s="135"/>
      <c r="Q5" s="55">
        <v>3167</v>
      </c>
      <c r="R5" s="56">
        <f t="shared" ref="R5:R68" si="8">Q5/$C5-1</f>
        <v>0.17036215816703626</v>
      </c>
      <c r="S5" s="75">
        <v>3245</v>
      </c>
      <c r="T5" s="56">
        <f t="shared" si="0"/>
        <v>0.19918699186991873</v>
      </c>
      <c r="U5" s="55">
        <v>3503</v>
      </c>
      <c r="V5" s="56">
        <f t="shared" ref="V5:V68" si="9">U5/$C5-1</f>
        <v>0.29453067257945298</v>
      </c>
      <c r="W5" s="55">
        <v>3365</v>
      </c>
      <c r="X5" s="56">
        <f t="shared" ref="X5:X68" si="10">W5/$C5-1</f>
        <v>0.2435328898743534</v>
      </c>
      <c r="Y5" s="57">
        <v>2757</v>
      </c>
      <c r="Z5" s="56">
        <f t="shared" si="1"/>
        <v>1.8847006651884657E-2</v>
      </c>
      <c r="AA5" s="55">
        <v>2706</v>
      </c>
      <c r="AB5" s="56">
        <f t="shared" ref="AB5:AB68" si="11">AA5/$C5-1</f>
        <v>0</v>
      </c>
      <c r="AC5" s="148"/>
      <c r="AD5" s="58">
        <v>3194.00048828125</v>
      </c>
      <c r="AE5" s="56">
        <f t="shared" ref="AE5:AE68" si="12">AD5/$C5-1</f>
        <v>0.18034016566195499</v>
      </c>
      <c r="AF5" s="60">
        <v>0.248142480850219</v>
      </c>
      <c r="AG5" s="58">
        <v>3018.99975585937</v>
      </c>
      <c r="AH5" s="56">
        <f t="shared" ref="AH5:AK68" si="13">AG5/$C5-1</f>
        <v>0.11566879373960459</v>
      </c>
      <c r="AI5" s="60">
        <v>0.278730869293212</v>
      </c>
      <c r="AJ5" s="58">
        <v>2986</v>
      </c>
      <c r="AK5" s="56">
        <f t="shared" si="13"/>
        <v>0.10347376201034741</v>
      </c>
      <c r="AL5" s="60">
        <v>0.28149056434631298</v>
      </c>
      <c r="AM5" s="58">
        <v>2942</v>
      </c>
      <c r="AN5" s="56">
        <f t="shared" ref="AN5:AN68" si="14">AM5/$C5-1</f>
        <v>8.721359940872131E-2</v>
      </c>
      <c r="AO5" s="60">
        <v>0.281008720397949</v>
      </c>
      <c r="AP5" s="58">
        <v>2942</v>
      </c>
      <c r="AQ5" s="56">
        <f t="shared" ref="AQ5:AQ68" si="15">AP5/$C5-1</f>
        <v>8.721359940872131E-2</v>
      </c>
      <c r="AR5" s="60">
        <v>0.35336375236511203</v>
      </c>
      <c r="AS5" s="58">
        <v>2942</v>
      </c>
      <c r="AT5" s="56">
        <f t="shared" ref="AT5:AT68" si="16">AS5/$C5-1</f>
        <v>8.721359940872131E-2</v>
      </c>
      <c r="AU5" s="60">
        <v>0.49111747741699202</v>
      </c>
      <c r="AV5" s="58">
        <v>2942</v>
      </c>
      <c r="AW5" s="56">
        <f t="shared" ref="AW5:AW68" si="17">AV5/$C5-1</f>
        <v>8.721359940872131E-2</v>
      </c>
      <c r="AX5" s="60">
        <v>0.77524185180663996</v>
      </c>
      <c r="AY5" s="149"/>
      <c r="AZ5" s="58">
        <v>2984.00048828125</v>
      </c>
      <c r="BA5" s="56">
        <f t="shared" ref="BA5:BC68" si="18">AZ5/$C5-1</f>
        <v>0.10273484415419443</v>
      </c>
      <c r="BB5" s="58">
        <v>3000</v>
      </c>
      <c r="BC5" s="56">
        <f t="shared" si="18"/>
        <v>0.10864745011086474</v>
      </c>
      <c r="BD5" s="58">
        <v>2951</v>
      </c>
      <c r="BE5" s="56">
        <f t="shared" ref="BE5:BE20" si="19">BD5/$C5-1</f>
        <v>9.0539541759053987E-2</v>
      </c>
      <c r="BG5" s="55">
        <v>1</v>
      </c>
      <c r="BN5" s="58"/>
      <c r="BO5" s="56"/>
      <c r="BP5" s="60"/>
    </row>
    <row r="6" spans="1:68" s="55" customFormat="1" ht="19" x14ac:dyDescent="0.2">
      <c r="A6" s="141"/>
      <c r="B6" s="108" t="s">
        <v>102</v>
      </c>
      <c r="C6" s="55">
        <v>2731</v>
      </c>
      <c r="D6" s="55">
        <v>3565</v>
      </c>
      <c r="E6" s="56">
        <f t="shared" si="2"/>
        <v>0.30538264372024893</v>
      </c>
      <c r="F6" s="55">
        <v>3338</v>
      </c>
      <c r="G6" s="56">
        <f t="shared" si="3"/>
        <v>0.22226290735994136</v>
      </c>
      <c r="H6" s="55">
        <v>3335</v>
      </c>
      <c r="I6" s="56">
        <f t="shared" si="4"/>
        <v>0.2211644086415232</v>
      </c>
      <c r="J6" s="55">
        <v>3187</v>
      </c>
      <c r="K6" s="56">
        <f t="shared" si="5"/>
        <v>0.16697180519956056</v>
      </c>
      <c r="L6" s="55">
        <v>3261</v>
      </c>
      <c r="M6" s="56">
        <f t="shared" si="6"/>
        <v>0.19406810692054188</v>
      </c>
      <c r="N6" s="55">
        <v>3151</v>
      </c>
      <c r="O6" s="56">
        <f t="shared" si="7"/>
        <v>0.15378982057854262</v>
      </c>
      <c r="P6" s="135"/>
      <c r="Q6" s="55">
        <v>3344</v>
      </c>
      <c r="R6" s="56">
        <f t="shared" si="8"/>
        <v>0.22445990479677769</v>
      </c>
      <c r="S6" s="75">
        <v>3031</v>
      </c>
      <c r="T6" s="56">
        <f t="shared" si="0"/>
        <v>0.10984987184181616</v>
      </c>
      <c r="U6" s="55">
        <v>3812</v>
      </c>
      <c r="V6" s="56">
        <f t="shared" si="9"/>
        <v>0.3958257048700109</v>
      </c>
      <c r="W6" s="55">
        <v>3471</v>
      </c>
      <c r="X6" s="56">
        <f t="shared" si="10"/>
        <v>0.2709630172098132</v>
      </c>
      <c r="Y6" s="57">
        <v>2784</v>
      </c>
      <c r="Z6" s="56">
        <f t="shared" si="1"/>
        <v>1.9406810692054188E-2</v>
      </c>
      <c r="AA6" s="55">
        <v>2731</v>
      </c>
      <c r="AB6" s="56">
        <f t="shared" si="11"/>
        <v>0</v>
      </c>
      <c r="AC6" s="148"/>
      <c r="AD6" s="58">
        <v>3129.99975585937</v>
      </c>
      <c r="AE6" s="56">
        <f t="shared" si="12"/>
        <v>0.14610024015355916</v>
      </c>
      <c r="AF6" s="60">
        <v>0.24787640571594199</v>
      </c>
      <c r="AG6" s="58">
        <v>3032</v>
      </c>
      <c r="AH6" s="56">
        <f t="shared" si="13"/>
        <v>0.11021603808128888</v>
      </c>
      <c r="AI6" s="60">
        <v>0.279496669769287</v>
      </c>
      <c r="AJ6" s="58">
        <v>3032</v>
      </c>
      <c r="AK6" s="56">
        <f t="shared" si="13"/>
        <v>0.11021603808128888</v>
      </c>
      <c r="AL6" s="60">
        <v>0.27971649169921797</v>
      </c>
      <c r="AM6" s="58">
        <v>3005</v>
      </c>
      <c r="AN6" s="56">
        <f t="shared" si="14"/>
        <v>0.10032954961552543</v>
      </c>
      <c r="AO6" s="60">
        <v>0.28124189376830999</v>
      </c>
      <c r="AP6" s="58">
        <v>3005</v>
      </c>
      <c r="AQ6" s="56">
        <f t="shared" si="15"/>
        <v>0.10032954961552543</v>
      </c>
      <c r="AR6" s="60">
        <v>0.35447525978088301</v>
      </c>
      <c r="AS6" s="58">
        <v>2997</v>
      </c>
      <c r="AT6" s="56">
        <f t="shared" si="16"/>
        <v>9.7400219699743662E-2</v>
      </c>
      <c r="AU6" s="60">
        <v>0.49118757247924799</v>
      </c>
      <c r="AV6" s="58">
        <v>2997</v>
      </c>
      <c r="AW6" s="56">
        <f t="shared" si="17"/>
        <v>9.7400219699743662E-2</v>
      </c>
      <c r="AX6" s="60">
        <v>0.78103113174438399</v>
      </c>
      <c r="AY6" s="149"/>
      <c r="AZ6" s="58">
        <v>3041.00024414062</v>
      </c>
      <c r="BA6" s="56">
        <f t="shared" si="18"/>
        <v>0.11351162363259615</v>
      </c>
      <c r="BB6" s="58">
        <v>3003</v>
      </c>
      <c r="BC6" s="56">
        <f t="shared" si="18"/>
        <v>9.9597217136579985E-2</v>
      </c>
      <c r="BD6" s="58">
        <v>3003.00024414062</v>
      </c>
      <c r="BE6" s="56">
        <f t="shared" si="19"/>
        <v>9.9597306532632768E-2</v>
      </c>
      <c r="BG6" s="55">
        <v>1</v>
      </c>
      <c r="BN6" s="58"/>
      <c r="BO6" s="56"/>
      <c r="BP6" s="60"/>
    </row>
    <row r="7" spans="1:68" s="55" customFormat="1" ht="19" x14ac:dyDescent="0.2">
      <c r="A7" s="141"/>
      <c r="B7" s="108" t="s">
        <v>103</v>
      </c>
      <c r="C7" s="55">
        <v>2669</v>
      </c>
      <c r="D7" s="55">
        <v>3303</v>
      </c>
      <c r="E7" s="56">
        <f t="shared" si="2"/>
        <v>0.23754215061820916</v>
      </c>
      <c r="F7" s="55">
        <v>3187</v>
      </c>
      <c r="G7" s="56">
        <f t="shared" si="3"/>
        <v>0.1940801798426377</v>
      </c>
      <c r="H7" s="55">
        <v>3220</v>
      </c>
      <c r="I7" s="56">
        <f t="shared" si="4"/>
        <v>0.20644436118396414</v>
      </c>
      <c r="J7" s="55">
        <v>3041</v>
      </c>
      <c r="K7" s="56">
        <f t="shared" si="5"/>
        <v>0.13937804421131506</v>
      </c>
      <c r="L7" s="55">
        <v>3043</v>
      </c>
      <c r="M7" s="56">
        <f t="shared" si="6"/>
        <v>0.14012738853503182</v>
      </c>
      <c r="N7" s="55">
        <v>3049</v>
      </c>
      <c r="O7" s="56">
        <f t="shared" si="7"/>
        <v>0.1423754215061821</v>
      </c>
      <c r="P7" s="135"/>
      <c r="Q7" s="55">
        <v>3104</v>
      </c>
      <c r="R7" s="56">
        <f t="shared" si="8"/>
        <v>0.16298239040839269</v>
      </c>
      <c r="S7" s="75">
        <v>2898</v>
      </c>
      <c r="T7" s="56">
        <f t="shared" si="0"/>
        <v>8.5799925065567662E-2</v>
      </c>
      <c r="U7" s="55">
        <v>3316</v>
      </c>
      <c r="V7" s="56">
        <f t="shared" si="9"/>
        <v>0.24241288872236799</v>
      </c>
      <c r="W7" s="55">
        <v>3272</v>
      </c>
      <c r="X7" s="56">
        <f t="shared" si="10"/>
        <v>0.22592731360059948</v>
      </c>
      <c r="Y7" s="57">
        <v>2717</v>
      </c>
      <c r="Z7" s="56">
        <f t="shared" si="1"/>
        <v>1.7984263769202036E-2</v>
      </c>
      <c r="AA7" s="55">
        <v>2676</v>
      </c>
      <c r="AB7" s="56">
        <f t="shared" si="11"/>
        <v>2.6227051330085516E-3</v>
      </c>
      <c r="AC7" s="148"/>
      <c r="AD7" s="58">
        <v>2898.00024414062</v>
      </c>
      <c r="AE7" s="56">
        <f t="shared" si="12"/>
        <v>8.5800016538261525E-2</v>
      </c>
      <c r="AF7" s="60">
        <v>0.24796748161315901</v>
      </c>
      <c r="AG7" s="58">
        <v>2899.99975585937</v>
      </c>
      <c r="AH7" s="56">
        <f t="shared" si="13"/>
        <v>8.6549177916586784E-2</v>
      </c>
      <c r="AI7" s="60">
        <v>0.278069257736206</v>
      </c>
      <c r="AJ7" s="58">
        <v>2899.99975585937</v>
      </c>
      <c r="AK7" s="56">
        <f t="shared" si="13"/>
        <v>8.6549177916586784E-2</v>
      </c>
      <c r="AL7" s="60">
        <v>0.28007578849792403</v>
      </c>
      <c r="AM7" s="58">
        <v>2899.99975585937</v>
      </c>
      <c r="AN7" s="56">
        <f t="shared" si="14"/>
        <v>8.6549177916586784E-2</v>
      </c>
      <c r="AO7" s="60">
        <v>0.28027796745300199</v>
      </c>
      <c r="AP7" s="58">
        <v>2871.00024414062</v>
      </c>
      <c r="AQ7" s="56">
        <f t="shared" si="15"/>
        <v>7.5683868168085366E-2</v>
      </c>
      <c r="AR7" s="60">
        <v>0.35511589050292902</v>
      </c>
      <c r="AS7" s="58">
        <v>2871.00024414062</v>
      </c>
      <c r="AT7" s="56">
        <f t="shared" si="16"/>
        <v>7.5683868168085366E-2</v>
      </c>
      <c r="AU7" s="60">
        <v>0.49355411529540999</v>
      </c>
      <c r="AV7" s="58">
        <v>2856</v>
      </c>
      <c r="AW7" s="56">
        <f t="shared" si="17"/>
        <v>7.0063694267515908E-2</v>
      </c>
      <c r="AX7" s="60">
        <v>0.79157161712646396</v>
      </c>
      <c r="AY7" s="149"/>
      <c r="AZ7" s="58">
        <v>2854</v>
      </c>
      <c r="BA7" s="56">
        <f t="shared" si="18"/>
        <v>6.9314349943799147E-2</v>
      </c>
      <c r="BB7" s="58">
        <v>2856</v>
      </c>
      <c r="BC7" s="56">
        <f t="shared" si="18"/>
        <v>7.0063694267515908E-2</v>
      </c>
      <c r="BD7" s="58">
        <v>2884</v>
      </c>
      <c r="BE7" s="56">
        <f t="shared" si="19"/>
        <v>8.0554514799550336E-2</v>
      </c>
      <c r="BG7" s="55">
        <v>1</v>
      </c>
      <c r="BN7" s="58"/>
      <c r="BO7" s="56"/>
      <c r="BP7" s="60"/>
    </row>
    <row r="8" spans="1:68" s="55" customFormat="1" ht="19" x14ac:dyDescent="0.2">
      <c r="A8" s="141"/>
      <c r="B8" s="108" t="s">
        <v>104</v>
      </c>
      <c r="C8" s="55">
        <v>2749</v>
      </c>
      <c r="D8" s="55">
        <v>3802</v>
      </c>
      <c r="E8" s="56">
        <f t="shared" si="2"/>
        <v>0.38304838122953799</v>
      </c>
      <c r="F8" s="55">
        <v>3594</v>
      </c>
      <c r="G8" s="56">
        <f t="shared" si="3"/>
        <v>0.30738450345580204</v>
      </c>
      <c r="H8" s="55">
        <v>3508</v>
      </c>
      <c r="I8" s="56">
        <f t="shared" si="4"/>
        <v>0.27610040014550741</v>
      </c>
      <c r="J8" s="55">
        <v>3252</v>
      </c>
      <c r="K8" s="56">
        <f t="shared" si="5"/>
        <v>0.18297562750090934</v>
      </c>
      <c r="L8" s="55">
        <v>3352</v>
      </c>
      <c r="M8" s="56">
        <f t="shared" si="6"/>
        <v>0.21935249181520544</v>
      </c>
      <c r="N8" s="55">
        <v>3329</v>
      </c>
      <c r="O8" s="56">
        <f t="shared" si="7"/>
        <v>0.21098581302291741</v>
      </c>
      <c r="P8" s="135"/>
      <c r="Q8" s="55">
        <v>3454</v>
      </c>
      <c r="R8" s="56">
        <f t="shared" si="8"/>
        <v>0.25645689341578759</v>
      </c>
      <c r="S8" s="75">
        <v>3090</v>
      </c>
      <c r="T8" s="56">
        <f t="shared" si="0"/>
        <v>0.12404510731174967</v>
      </c>
      <c r="U8" s="55">
        <v>3754</v>
      </c>
      <c r="V8" s="56">
        <f t="shared" si="9"/>
        <v>0.36558748635867588</v>
      </c>
      <c r="W8" s="55">
        <v>3409</v>
      </c>
      <c r="X8" s="56">
        <f t="shared" si="10"/>
        <v>0.24008730447435433</v>
      </c>
      <c r="Y8" s="57">
        <v>2838</v>
      </c>
      <c r="Z8" s="56">
        <f t="shared" si="1"/>
        <v>3.2375409239723485E-2</v>
      </c>
      <c r="AA8" s="55">
        <v>2761</v>
      </c>
      <c r="AB8" s="56">
        <f t="shared" si="11"/>
        <v>4.3652237177156383E-3</v>
      </c>
      <c r="AC8" s="148"/>
      <c r="AD8" s="58">
        <v>3083.00048828125</v>
      </c>
      <c r="AE8" s="56">
        <f t="shared" si="12"/>
        <v>0.12149890443115674</v>
      </c>
      <c r="AF8" s="60">
        <v>0.24723196029663</v>
      </c>
      <c r="AG8" s="58">
        <v>3056</v>
      </c>
      <c r="AH8" s="56">
        <f t="shared" si="13"/>
        <v>0.11167697344488903</v>
      </c>
      <c r="AI8" s="60">
        <v>0.27839303016662598</v>
      </c>
      <c r="AJ8" s="58">
        <v>3048</v>
      </c>
      <c r="AK8" s="56">
        <f t="shared" si="13"/>
        <v>0.10876682429974527</v>
      </c>
      <c r="AL8" s="60">
        <v>0.28107595443725503</v>
      </c>
      <c r="AM8" s="58">
        <v>3018.00024414062</v>
      </c>
      <c r="AN8" s="56">
        <f t="shared" si="14"/>
        <v>9.7853853816158631E-2</v>
      </c>
      <c r="AO8" s="60">
        <v>0.28071284294128401</v>
      </c>
      <c r="AP8" s="58">
        <v>3002.00024414062</v>
      </c>
      <c r="AQ8" s="56">
        <f t="shared" si="15"/>
        <v>9.2033555525871336E-2</v>
      </c>
      <c r="AR8" s="60">
        <v>0.35479497909545898</v>
      </c>
      <c r="AS8" s="58">
        <v>3002.00024414062</v>
      </c>
      <c r="AT8" s="56">
        <f t="shared" si="16"/>
        <v>9.2033555525871336E-2</v>
      </c>
      <c r="AU8" s="60">
        <v>0.49208927154540999</v>
      </c>
      <c r="AV8" s="58">
        <v>3002</v>
      </c>
      <c r="AW8" s="56">
        <f t="shared" si="17"/>
        <v>9.203346671516921E-2</v>
      </c>
      <c r="AX8" s="60">
        <v>0.78618836402893</v>
      </c>
      <c r="AY8" s="149"/>
      <c r="AZ8" s="58">
        <v>3028</v>
      </c>
      <c r="BA8" s="56">
        <f t="shared" si="18"/>
        <v>0.10149145143688609</v>
      </c>
      <c r="BB8" s="58">
        <v>2986.00024414062</v>
      </c>
      <c r="BC8" s="56">
        <f t="shared" si="18"/>
        <v>8.6213257235583818E-2</v>
      </c>
      <c r="BD8" s="58">
        <v>2972</v>
      </c>
      <c r="BE8" s="56">
        <f t="shared" si="19"/>
        <v>8.1120407420880225E-2</v>
      </c>
      <c r="BG8" s="55">
        <v>1</v>
      </c>
      <c r="BN8" s="58"/>
      <c r="BO8" s="56"/>
      <c r="BP8" s="60"/>
    </row>
    <row r="9" spans="1:68" s="55" customFormat="1" ht="19" x14ac:dyDescent="0.2">
      <c r="A9" s="141"/>
      <c r="B9" s="108" t="s">
        <v>105</v>
      </c>
      <c r="C9" s="55">
        <v>3248</v>
      </c>
      <c r="D9" s="55">
        <v>4213</v>
      </c>
      <c r="E9" s="56">
        <f t="shared" si="2"/>
        <v>0.29710591133004915</v>
      </c>
      <c r="F9" s="55">
        <v>4262</v>
      </c>
      <c r="G9" s="56">
        <f t="shared" si="3"/>
        <v>0.31219211822660098</v>
      </c>
      <c r="H9" s="55">
        <v>4240</v>
      </c>
      <c r="I9" s="56">
        <f t="shared" si="4"/>
        <v>0.30541871921182273</v>
      </c>
      <c r="J9" s="55">
        <v>3854</v>
      </c>
      <c r="K9" s="56">
        <f t="shared" si="5"/>
        <v>0.18657635467980294</v>
      </c>
      <c r="L9" s="55">
        <v>4043</v>
      </c>
      <c r="M9" s="56">
        <f t="shared" si="6"/>
        <v>0.24476600985221686</v>
      </c>
      <c r="N9" s="55">
        <v>4073</v>
      </c>
      <c r="O9" s="56">
        <f t="shared" si="7"/>
        <v>0.25400246305418728</v>
      </c>
      <c r="P9" s="135"/>
      <c r="Q9" s="55">
        <v>3931</v>
      </c>
      <c r="R9" s="56">
        <f t="shared" si="8"/>
        <v>0.21028325123152714</v>
      </c>
      <c r="S9" s="75">
        <v>3715</v>
      </c>
      <c r="T9" s="56">
        <f t="shared" si="0"/>
        <v>0.14378078817733986</v>
      </c>
      <c r="U9" s="55">
        <v>4738</v>
      </c>
      <c r="V9" s="56">
        <f t="shared" si="9"/>
        <v>0.45874384236453203</v>
      </c>
      <c r="W9" s="55">
        <v>4260</v>
      </c>
      <c r="X9" s="56">
        <f t="shared" si="10"/>
        <v>0.31157635467980294</v>
      </c>
      <c r="Y9" s="57">
        <v>3466</v>
      </c>
      <c r="Z9" s="56">
        <f t="shared" si="1"/>
        <v>6.711822660098532E-2</v>
      </c>
      <c r="AA9" s="55">
        <v>3328</v>
      </c>
      <c r="AB9" s="56">
        <f t="shared" si="11"/>
        <v>2.4630541871921263E-2</v>
      </c>
      <c r="AC9" s="148"/>
      <c r="AD9" s="58">
        <v>3822.99951171875</v>
      </c>
      <c r="AE9" s="56">
        <f t="shared" si="12"/>
        <v>0.17703186937153625</v>
      </c>
      <c r="AF9" s="60">
        <v>0.247670173645019</v>
      </c>
      <c r="AG9" s="58">
        <v>3843.99975585937</v>
      </c>
      <c r="AH9" s="56">
        <f t="shared" si="13"/>
        <v>0.18349746177936277</v>
      </c>
      <c r="AI9" s="60">
        <v>0.27883672714233398</v>
      </c>
      <c r="AJ9" s="58">
        <v>3667.99975585937</v>
      </c>
      <c r="AK9" s="56">
        <f t="shared" si="13"/>
        <v>0.12931026966113612</v>
      </c>
      <c r="AL9" s="60">
        <v>0.28065800666808999</v>
      </c>
      <c r="AM9" s="58">
        <v>3667.99975585937</v>
      </c>
      <c r="AN9" s="56">
        <f t="shared" si="14"/>
        <v>0.12931026966113612</v>
      </c>
      <c r="AO9" s="60">
        <v>0.280377388000488</v>
      </c>
      <c r="AP9" s="58">
        <v>3667.99975585937</v>
      </c>
      <c r="AQ9" s="56">
        <f t="shared" si="15"/>
        <v>0.12931026966113612</v>
      </c>
      <c r="AR9" s="60">
        <v>0.35532474517822199</v>
      </c>
      <c r="AS9" s="58">
        <v>3667.99975585937</v>
      </c>
      <c r="AT9" s="56">
        <f t="shared" si="16"/>
        <v>0.12931026966113612</v>
      </c>
      <c r="AU9" s="60">
        <v>0.49328017234802202</v>
      </c>
      <c r="AV9" s="58">
        <v>3665.00024414062</v>
      </c>
      <c r="AW9" s="56">
        <f t="shared" si="17"/>
        <v>0.1283867746738363</v>
      </c>
      <c r="AX9" s="60">
        <v>0.79288601875305098</v>
      </c>
      <c r="AY9" s="149"/>
      <c r="AZ9" s="58">
        <v>3832</v>
      </c>
      <c r="BA9" s="56">
        <f t="shared" si="18"/>
        <v>0.17980295566502469</v>
      </c>
      <c r="BB9" s="58">
        <v>3778</v>
      </c>
      <c r="BC9" s="56">
        <f t="shared" si="18"/>
        <v>0.16317733990147776</v>
      </c>
      <c r="BD9" s="58">
        <v>3660.00024414062</v>
      </c>
      <c r="BE9" s="56">
        <f t="shared" si="19"/>
        <v>0.12684736580684119</v>
      </c>
      <c r="BG9" s="55">
        <v>2</v>
      </c>
      <c r="BN9" s="58"/>
      <c r="BO9" s="56"/>
      <c r="BP9" s="60"/>
    </row>
    <row r="10" spans="1:68" s="55" customFormat="1" ht="19" x14ac:dyDescent="0.2">
      <c r="A10" s="141"/>
      <c r="B10" s="108" t="s">
        <v>106</v>
      </c>
      <c r="C10" s="55">
        <v>3390</v>
      </c>
      <c r="D10" s="55">
        <v>4217</v>
      </c>
      <c r="E10" s="56">
        <f t="shared" si="2"/>
        <v>0.24395280235988204</v>
      </c>
      <c r="F10" s="55">
        <v>4631</v>
      </c>
      <c r="G10" s="56">
        <f t="shared" si="3"/>
        <v>0.36607669616519178</v>
      </c>
      <c r="H10" s="55">
        <v>4719</v>
      </c>
      <c r="I10" s="56">
        <f t="shared" si="4"/>
        <v>0.39203539823008859</v>
      </c>
      <c r="J10" s="55">
        <v>4033</v>
      </c>
      <c r="K10" s="56">
        <f t="shared" si="5"/>
        <v>0.18967551622418877</v>
      </c>
      <c r="L10" s="55">
        <v>4439</v>
      </c>
      <c r="M10" s="56">
        <f t="shared" si="6"/>
        <v>0.30943952802359886</v>
      </c>
      <c r="N10" s="55">
        <v>4488</v>
      </c>
      <c r="O10" s="56">
        <f t="shared" si="7"/>
        <v>0.32389380530973444</v>
      </c>
      <c r="P10" s="135"/>
      <c r="Q10" s="55">
        <v>4425</v>
      </c>
      <c r="R10" s="56">
        <f t="shared" si="8"/>
        <v>0.30530973451327426</v>
      </c>
      <c r="S10" s="75">
        <v>3649</v>
      </c>
      <c r="T10" s="56">
        <f t="shared" si="0"/>
        <v>7.6401179941002928E-2</v>
      </c>
      <c r="U10" s="55">
        <v>4995</v>
      </c>
      <c r="V10" s="56">
        <f t="shared" si="9"/>
        <v>0.47345132743362828</v>
      </c>
      <c r="W10" s="55">
        <v>4613</v>
      </c>
      <c r="X10" s="56">
        <f t="shared" si="10"/>
        <v>0.36076696165191735</v>
      </c>
      <c r="Y10" s="57">
        <v>3750</v>
      </c>
      <c r="Z10" s="56">
        <f t="shared" si="1"/>
        <v>0.10619469026548667</v>
      </c>
      <c r="AA10" s="55">
        <v>3534</v>
      </c>
      <c r="AB10" s="56">
        <f t="shared" si="11"/>
        <v>4.2477876106194801E-2</v>
      </c>
      <c r="AC10" s="148"/>
      <c r="AD10" s="58">
        <v>4139</v>
      </c>
      <c r="AE10" s="56">
        <f t="shared" si="12"/>
        <v>0.22094395280235979</v>
      </c>
      <c r="AF10" s="60">
        <v>0.248125314712524</v>
      </c>
      <c r="AG10" s="58">
        <v>3941.00048828125</v>
      </c>
      <c r="AH10" s="56">
        <f t="shared" si="13"/>
        <v>0.16253701719210922</v>
      </c>
      <c r="AI10" s="60">
        <v>0.27772736549377403</v>
      </c>
      <c r="AJ10" s="58">
        <v>3915.00024414062</v>
      </c>
      <c r="AK10" s="56">
        <f t="shared" si="13"/>
        <v>0.15486732865505015</v>
      </c>
      <c r="AL10" s="60">
        <v>0.28015756607055597</v>
      </c>
      <c r="AM10" s="58">
        <v>3887.00024414062</v>
      </c>
      <c r="AN10" s="56">
        <f t="shared" si="14"/>
        <v>0.14660774163440116</v>
      </c>
      <c r="AO10" s="60">
        <v>0.28130531311035101</v>
      </c>
      <c r="AP10" s="58">
        <v>3887.00024414062</v>
      </c>
      <c r="AQ10" s="56">
        <f t="shared" si="15"/>
        <v>0.14660774163440116</v>
      </c>
      <c r="AR10" s="60">
        <v>0.35435414314269997</v>
      </c>
      <c r="AS10" s="58">
        <v>3887.00024414062</v>
      </c>
      <c r="AT10" s="56">
        <f t="shared" si="16"/>
        <v>0.14660774163440116</v>
      </c>
      <c r="AU10" s="60">
        <v>0.49137783050537098</v>
      </c>
      <c r="AV10" s="58">
        <v>3883.00024414062</v>
      </c>
      <c r="AW10" s="56">
        <f t="shared" si="17"/>
        <v>0.14542780063145133</v>
      </c>
      <c r="AX10" s="60">
        <v>0.78151392936706499</v>
      </c>
      <c r="AY10" s="149"/>
      <c r="AZ10" s="58">
        <v>3921.00073242187</v>
      </c>
      <c r="BA10" s="56">
        <f t="shared" si="18"/>
        <v>0.15663738419524198</v>
      </c>
      <c r="BB10" s="58">
        <v>3891.99975585937</v>
      </c>
      <c r="BC10" s="56">
        <f t="shared" si="18"/>
        <v>0.14808252385232157</v>
      </c>
      <c r="BD10" s="58">
        <v>3835.00048828125</v>
      </c>
      <c r="BE10" s="56">
        <f t="shared" si="19"/>
        <v>0.13126858061393798</v>
      </c>
      <c r="BG10" s="55">
        <v>2</v>
      </c>
      <c r="BN10" s="58"/>
      <c r="BO10" s="56"/>
      <c r="BP10" s="60"/>
    </row>
    <row r="11" spans="1:68" s="55" customFormat="1" ht="19" x14ac:dyDescent="0.2">
      <c r="A11" s="141"/>
      <c r="B11" s="108" t="s">
        <v>107</v>
      </c>
      <c r="C11" s="55">
        <v>3441</v>
      </c>
      <c r="D11" s="55">
        <v>4403</v>
      </c>
      <c r="E11" s="56">
        <f t="shared" si="2"/>
        <v>0.27956989247311825</v>
      </c>
      <c r="F11" s="55">
        <v>4169</v>
      </c>
      <c r="G11" s="56">
        <f t="shared" si="3"/>
        <v>0.2115664051147923</v>
      </c>
      <c r="H11" s="55">
        <v>4574</v>
      </c>
      <c r="I11" s="56">
        <f t="shared" si="4"/>
        <v>0.32926474861958743</v>
      </c>
      <c r="J11" s="55">
        <v>4072</v>
      </c>
      <c r="K11" s="56">
        <f t="shared" si="5"/>
        <v>0.18337692531240912</v>
      </c>
      <c r="L11" s="55">
        <v>4156</v>
      </c>
      <c r="M11" s="56">
        <f t="shared" si="6"/>
        <v>0.20778843359488519</v>
      </c>
      <c r="N11" s="55">
        <v>4470</v>
      </c>
      <c r="O11" s="56">
        <f t="shared" si="7"/>
        <v>0.29904097646033123</v>
      </c>
      <c r="P11" s="135"/>
      <c r="Q11" s="55">
        <v>4276</v>
      </c>
      <c r="R11" s="56">
        <f t="shared" si="8"/>
        <v>0.24266201685556532</v>
      </c>
      <c r="S11" s="75">
        <v>3805</v>
      </c>
      <c r="T11" s="56">
        <f t="shared" si="0"/>
        <v>0.10578320255739615</v>
      </c>
      <c r="U11" s="55">
        <v>4805</v>
      </c>
      <c r="V11" s="56">
        <f t="shared" si="9"/>
        <v>0.39639639639639634</v>
      </c>
      <c r="W11" s="55">
        <v>4534</v>
      </c>
      <c r="X11" s="56">
        <f t="shared" si="10"/>
        <v>0.31764022086602739</v>
      </c>
      <c r="Y11" s="57">
        <v>3773</v>
      </c>
      <c r="Z11" s="56">
        <f t="shared" si="1"/>
        <v>9.6483580354548071E-2</v>
      </c>
      <c r="AA11" s="55">
        <v>3496</v>
      </c>
      <c r="AB11" s="56">
        <f t="shared" si="11"/>
        <v>1.5983725661145032E-2</v>
      </c>
      <c r="AC11" s="148"/>
      <c r="AD11" s="58">
        <v>4075.99951171875</v>
      </c>
      <c r="AE11" s="56">
        <f t="shared" si="12"/>
        <v>0.18453923618679169</v>
      </c>
      <c r="AF11" s="60">
        <v>0.249351501464843</v>
      </c>
      <c r="AG11" s="58">
        <v>4075.99975585937</v>
      </c>
      <c r="AH11" s="56">
        <f t="shared" si="13"/>
        <v>0.18453930713727695</v>
      </c>
      <c r="AI11" s="60">
        <v>0.281845092773437</v>
      </c>
      <c r="AJ11" s="58">
        <v>4058.99951171875</v>
      </c>
      <c r="AK11" s="56">
        <f t="shared" si="13"/>
        <v>0.1795988118915286</v>
      </c>
      <c r="AL11" s="60">
        <v>0.27995133399963301</v>
      </c>
      <c r="AM11" s="58">
        <v>3973.9990234375</v>
      </c>
      <c r="AN11" s="56">
        <f t="shared" si="14"/>
        <v>0.15489654851423995</v>
      </c>
      <c r="AO11" s="60">
        <v>0.28118085861205999</v>
      </c>
      <c r="AP11" s="58">
        <v>3949.00024414062</v>
      </c>
      <c r="AQ11" s="56">
        <f t="shared" si="15"/>
        <v>0.14763157342069744</v>
      </c>
      <c r="AR11" s="60">
        <v>0.353819370269775</v>
      </c>
      <c r="AS11" s="58">
        <v>3864</v>
      </c>
      <c r="AT11" s="56">
        <f t="shared" si="16"/>
        <v>0.12292938099389716</v>
      </c>
      <c r="AU11" s="60">
        <v>0.49042701721191401</v>
      </c>
      <c r="AV11" s="58">
        <v>3864</v>
      </c>
      <c r="AW11" s="56">
        <f t="shared" si="17"/>
        <v>0.12292938099389716</v>
      </c>
      <c r="AX11" s="60">
        <v>0.769883632659912</v>
      </c>
      <c r="AY11" s="149"/>
      <c r="AZ11" s="58">
        <v>3973.99975585937</v>
      </c>
      <c r="BA11" s="56">
        <f t="shared" si="18"/>
        <v>0.15489676136569885</v>
      </c>
      <c r="BB11" s="58">
        <v>4034</v>
      </c>
      <c r="BC11" s="56">
        <f t="shared" si="18"/>
        <v>0.17233362394652718</v>
      </c>
      <c r="BD11" s="58">
        <v>3876.00048828125</v>
      </c>
      <c r="BE11" s="56">
        <f t="shared" si="19"/>
        <v>0.12641688122093875</v>
      </c>
      <c r="BG11" s="55">
        <v>2</v>
      </c>
      <c r="BN11" s="58"/>
      <c r="BO11" s="56"/>
      <c r="BP11" s="60"/>
    </row>
    <row r="12" spans="1:68" s="55" customFormat="1" ht="19" x14ac:dyDescent="0.2">
      <c r="A12" s="141"/>
      <c r="B12" s="108" t="s">
        <v>108</v>
      </c>
      <c r="C12" s="55">
        <v>3475</v>
      </c>
      <c r="D12" s="55">
        <v>4489</v>
      </c>
      <c r="E12" s="56">
        <f t="shared" si="2"/>
        <v>0.29179856115107916</v>
      </c>
      <c r="F12" s="55">
        <v>4435</v>
      </c>
      <c r="G12" s="56">
        <f t="shared" si="3"/>
        <v>0.2762589928057555</v>
      </c>
      <c r="H12" s="55">
        <v>4910</v>
      </c>
      <c r="I12" s="56">
        <f t="shared" si="4"/>
        <v>0.4129496402877697</v>
      </c>
      <c r="J12" s="55">
        <v>4153</v>
      </c>
      <c r="K12" s="56">
        <f t="shared" si="5"/>
        <v>0.19510791366906477</v>
      </c>
      <c r="L12" s="55">
        <v>4325</v>
      </c>
      <c r="M12" s="56">
        <f t="shared" si="6"/>
        <v>0.24460431654676262</v>
      </c>
      <c r="N12" s="55">
        <v>4615</v>
      </c>
      <c r="O12" s="56">
        <f t="shared" si="7"/>
        <v>0.32805755395683445</v>
      </c>
      <c r="P12" s="135"/>
      <c r="Q12" s="55">
        <v>4703</v>
      </c>
      <c r="R12" s="56">
        <f t="shared" si="8"/>
        <v>0.3533812949640287</v>
      </c>
      <c r="S12" s="75">
        <v>4037</v>
      </c>
      <c r="T12" s="56">
        <f t="shared" si="0"/>
        <v>0.16172661870503591</v>
      </c>
      <c r="U12" s="55">
        <v>4951</v>
      </c>
      <c r="V12" s="56">
        <f t="shared" si="9"/>
        <v>0.42474820143884884</v>
      </c>
      <c r="W12" s="55">
        <v>4659</v>
      </c>
      <c r="X12" s="56">
        <f t="shared" si="10"/>
        <v>0.34071942446043169</v>
      </c>
      <c r="Y12" s="57">
        <v>3708</v>
      </c>
      <c r="Z12" s="56">
        <f t="shared" si="1"/>
        <v>6.7050359712230279E-2</v>
      </c>
      <c r="AA12" s="55">
        <v>3611</v>
      </c>
      <c r="AB12" s="56">
        <f t="shared" si="11"/>
        <v>3.9136690647481931E-2</v>
      </c>
      <c r="AC12" s="148"/>
      <c r="AD12" s="58">
        <v>4282</v>
      </c>
      <c r="AE12" s="56">
        <f t="shared" si="12"/>
        <v>0.23223021582733816</v>
      </c>
      <c r="AF12" s="60">
        <v>0.24817609786987299</v>
      </c>
      <c r="AG12" s="58">
        <v>4031.00024414062</v>
      </c>
      <c r="AH12" s="56">
        <f t="shared" si="13"/>
        <v>0.16000007025629359</v>
      </c>
      <c r="AI12" s="60">
        <v>0.27865076065063399</v>
      </c>
      <c r="AJ12" s="58">
        <v>4031.00024414062</v>
      </c>
      <c r="AK12" s="56">
        <f t="shared" si="13"/>
        <v>0.16000007025629359</v>
      </c>
      <c r="AL12" s="60">
        <v>0.27941179275512601</v>
      </c>
      <c r="AM12" s="58">
        <v>4031.00024414062</v>
      </c>
      <c r="AN12" s="56">
        <f t="shared" si="14"/>
        <v>0.16000007025629359</v>
      </c>
      <c r="AO12" s="60">
        <v>0.28223729133605902</v>
      </c>
      <c r="AP12" s="58">
        <v>4031.00024414062</v>
      </c>
      <c r="AQ12" s="56">
        <f t="shared" si="15"/>
        <v>0.16000007025629359</v>
      </c>
      <c r="AR12" s="60">
        <v>0.354055166244506</v>
      </c>
      <c r="AS12" s="58">
        <v>4024.99951171875</v>
      </c>
      <c r="AT12" s="56">
        <f t="shared" si="16"/>
        <v>0.15827324078237415</v>
      </c>
      <c r="AU12" s="60">
        <v>0.49000883102416898</v>
      </c>
      <c r="AV12" s="58">
        <v>3966.99975585937</v>
      </c>
      <c r="AW12" s="56">
        <f t="shared" si="17"/>
        <v>0.14158266355665328</v>
      </c>
      <c r="AX12" s="60">
        <v>0.77630567550659102</v>
      </c>
      <c r="AY12" s="149"/>
      <c r="AZ12" s="58">
        <v>3946.99926757812</v>
      </c>
      <c r="BA12" s="56">
        <f t="shared" si="18"/>
        <v>0.13582712736060998</v>
      </c>
      <c r="BB12" s="58">
        <v>4037.99975585937</v>
      </c>
      <c r="BC12" s="56">
        <f t="shared" si="18"/>
        <v>0.16201431823291212</v>
      </c>
      <c r="BD12" s="58">
        <v>3962.99975585937</v>
      </c>
      <c r="BE12" s="56">
        <f t="shared" si="19"/>
        <v>0.14043158441996262</v>
      </c>
      <c r="BG12" s="55">
        <v>2</v>
      </c>
      <c r="BN12" s="58"/>
      <c r="BO12" s="56"/>
      <c r="BP12" s="60"/>
    </row>
    <row r="13" spans="1:68" s="63" customFormat="1" ht="19" x14ac:dyDescent="0.2">
      <c r="A13" s="141"/>
      <c r="B13" s="109" t="s">
        <v>109</v>
      </c>
      <c r="C13" s="63">
        <v>3266</v>
      </c>
      <c r="D13" s="63">
        <v>3882</v>
      </c>
      <c r="E13" s="64">
        <f t="shared" si="2"/>
        <v>0.18860992039191671</v>
      </c>
      <c r="F13" s="63">
        <v>4339</v>
      </c>
      <c r="G13" s="64">
        <f t="shared" si="3"/>
        <v>0.32853643600734839</v>
      </c>
      <c r="H13" s="63">
        <v>4600</v>
      </c>
      <c r="I13" s="64">
        <f t="shared" si="4"/>
        <v>0.40845070422535201</v>
      </c>
      <c r="J13" s="63">
        <v>3788</v>
      </c>
      <c r="K13" s="64">
        <f t="shared" si="5"/>
        <v>0.15982853643600725</v>
      </c>
      <c r="L13" s="63">
        <v>4180</v>
      </c>
      <c r="M13" s="64">
        <f t="shared" si="6"/>
        <v>0.27985303123086336</v>
      </c>
      <c r="N13" s="63">
        <v>4294</v>
      </c>
      <c r="O13" s="64">
        <f t="shared" si="7"/>
        <v>0.314758113900796</v>
      </c>
      <c r="P13" s="135"/>
      <c r="Q13" s="63">
        <v>4207</v>
      </c>
      <c r="R13" s="64">
        <f t="shared" si="8"/>
        <v>0.28812002449479479</v>
      </c>
      <c r="S13" s="83">
        <v>3693</v>
      </c>
      <c r="T13" s="64">
        <f t="shared" si="0"/>
        <v>0.1307409675443969</v>
      </c>
      <c r="U13" s="63">
        <v>4901</v>
      </c>
      <c r="V13" s="64">
        <f t="shared" si="9"/>
        <v>0.50061236987140223</v>
      </c>
      <c r="W13" s="63">
        <v>4481</v>
      </c>
      <c r="X13" s="64">
        <f t="shared" si="10"/>
        <v>0.37201469687691358</v>
      </c>
      <c r="Y13" s="65">
        <v>3509</v>
      </c>
      <c r="Z13" s="64">
        <f t="shared" si="1"/>
        <v>7.4402939375382671E-2</v>
      </c>
      <c r="AA13" s="63">
        <v>3432</v>
      </c>
      <c r="AB13" s="64">
        <f t="shared" si="11"/>
        <v>5.0826699326393054E-2</v>
      </c>
      <c r="AC13" s="148"/>
      <c r="AD13" s="66">
        <v>4091.99975585937</v>
      </c>
      <c r="AE13" s="64">
        <f t="shared" si="12"/>
        <v>0.25290868213697792</v>
      </c>
      <c r="AF13" s="68">
        <v>0.25053429603576599</v>
      </c>
      <c r="AG13" s="66">
        <v>3732</v>
      </c>
      <c r="AH13" s="64">
        <f t="shared" si="13"/>
        <v>0.14268218003674216</v>
      </c>
      <c r="AI13" s="68">
        <v>0.28073000907897899</v>
      </c>
      <c r="AJ13" s="66">
        <v>3732</v>
      </c>
      <c r="AK13" s="64">
        <f t="shared" si="13"/>
        <v>0.14268218003674216</v>
      </c>
      <c r="AL13" s="68">
        <v>0.28007817268371499</v>
      </c>
      <c r="AM13" s="66">
        <v>3732</v>
      </c>
      <c r="AN13" s="64">
        <f t="shared" si="14"/>
        <v>0.14268218003674216</v>
      </c>
      <c r="AO13" s="68">
        <v>0.28077101707458402</v>
      </c>
      <c r="AP13" s="66">
        <v>3684.99975585937</v>
      </c>
      <c r="AQ13" s="64">
        <f t="shared" si="15"/>
        <v>0.12829141330660443</v>
      </c>
      <c r="AR13" s="68">
        <v>0.35412335395812899</v>
      </c>
      <c r="AS13" s="66">
        <v>3684.99975585937</v>
      </c>
      <c r="AT13" s="64">
        <f t="shared" si="16"/>
        <v>0.12829141330660443</v>
      </c>
      <c r="AU13" s="68">
        <v>0.48940277099609297</v>
      </c>
      <c r="AV13" s="66">
        <v>3684.99975585937</v>
      </c>
      <c r="AW13" s="64">
        <f t="shared" si="17"/>
        <v>0.12829141330660443</v>
      </c>
      <c r="AX13" s="68">
        <v>0.77407884597778298</v>
      </c>
      <c r="AY13" s="149"/>
      <c r="AZ13" s="66">
        <v>3734.00048828125</v>
      </c>
      <c r="BA13" s="64">
        <f t="shared" si="18"/>
        <v>0.14329469941250772</v>
      </c>
      <c r="BB13" s="66">
        <v>3720.99951171875</v>
      </c>
      <c r="BC13" s="64">
        <f t="shared" si="18"/>
        <v>0.13931399623966634</v>
      </c>
      <c r="BD13" s="66">
        <v>3686.00048828125</v>
      </c>
      <c r="BE13" s="64">
        <f t="shared" si="19"/>
        <v>0.12859782249885177</v>
      </c>
      <c r="BG13" s="63">
        <v>2</v>
      </c>
      <c r="BN13" s="66"/>
      <c r="BO13" s="64"/>
      <c r="BP13" s="68"/>
    </row>
    <row r="14" spans="1:68" s="3" customFormat="1" ht="19" x14ac:dyDescent="0.2">
      <c r="A14" s="125" t="s">
        <v>34</v>
      </c>
      <c r="B14" s="31" t="s">
        <v>110</v>
      </c>
      <c r="C14" s="3">
        <v>3244</v>
      </c>
      <c r="D14" s="3">
        <v>4820</v>
      </c>
      <c r="E14" s="4">
        <f t="shared" si="2"/>
        <v>0.4858199753390875</v>
      </c>
      <c r="F14" s="3">
        <v>3949</v>
      </c>
      <c r="G14" s="4">
        <f t="shared" si="3"/>
        <v>0.21732429099876693</v>
      </c>
      <c r="H14" s="3">
        <v>3826</v>
      </c>
      <c r="I14" s="4">
        <f t="shared" si="4"/>
        <v>0.17940813810110967</v>
      </c>
      <c r="J14" s="3">
        <v>3747</v>
      </c>
      <c r="K14" s="4">
        <f t="shared" si="5"/>
        <v>0.15505548705302097</v>
      </c>
      <c r="L14" s="3">
        <v>3753</v>
      </c>
      <c r="M14" s="4">
        <f t="shared" si="6"/>
        <v>0.15690505548705302</v>
      </c>
      <c r="N14" s="3">
        <v>3830</v>
      </c>
      <c r="O14" s="4">
        <f t="shared" si="7"/>
        <v>0.18064118372379778</v>
      </c>
      <c r="P14" s="135"/>
      <c r="Q14" s="3">
        <v>3974</v>
      </c>
      <c r="R14" s="4">
        <f t="shared" si="8"/>
        <v>0.22503082614056713</v>
      </c>
      <c r="S14" s="76">
        <v>3544</v>
      </c>
      <c r="T14" s="4">
        <f t="shared" si="0"/>
        <v>9.2478421701603031E-2</v>
      </c>
      <c r="U14" s="3">
        <v>4234</v>
      </c>
      <c r="V14" s="4">
        <f t="shared" si="9"/>
        <v>0.30517879161528971</v>
      </c>
      <c r="W14" s="3">
        <v>4096</v>
      </c>
      <c r="X14" s="4">
        <f t="shared" si="10"/>
        <v>0.26263871763255242</v>
      </c>
      <c r="Y14" s="25">
        <v>3328</v>
      </c>
      <c r="Z14" s="4">
        <f t="shared" si="1"/>
        <v>2.5893958076448786E-2</v>
      </c>
      <c r="AA14" s="3">
        <v>3334</v>
      </c>
      <c r="AB14" s="4">
        <f t="shared" si="11"/>
        <v>2.7743526510480843E-2</v>
      </c>
      <c r="AC14" s="148"/>
      <c r="AD14" s="19">
        <v>3783.00024414062</v>
      </c>
      <c r="AE14" s="4">
        <f t="shared" si="12"/>
        <v>0.16615297291634401</v>
      </c>
      <c r="AF14" s="23">
        <v>0.329847812652587</v>
      </c>
      <c r="AG14" s="19">
        <v>3663</v>
      </c>
      <c r="AH14" s="4">
        <f t="shared" si="13"/>
        <v>0.12916152897657218</v>
      </c>
      <c r="AI14" s="23">
        <v>0.37163400650024397</v>
      </c>
      <c r="AJ14" s="19">
        <v>3642.00024414062</v>
      </c>
      <c r="AK14" s="4">
        <f t="shared" si="13"/>
        <v>0.12268811471659058</v>
      </c>
      <c r="AL14" s="23">
        <v>0.37411808967590299</v>
      </c>
      <c r="AM14" s="19">
        <v>3642.00024414062</v>
      </c>
      <c r="AN14" s="4">
        <f t="shared" si="14"/>
        <v>0.12268811471659058</v>
      </c>
      <c r="AO14" s="23">
        <v>0.37671256065368602</v>
      </c>
      <c r="AP14" s="19">
        <v>3586.00048828125</v>
      </c>
      <c r="AQ14" s="4">
        <f t="shared" si="15"/>
        <v>0.10542555125809194</v>
      </c>
      <c r="AR14" s="23">
        <v>0.47229194641113198</v>
      </c>
      <c r="AS14" s="19">
        <v>3543.00048828125</v>
      </c>
      <c r="AT14" s="4">
        <f t="shared" si="16"/>
        <v>9.2170310814195355E-2</v>
      </c>
      <c r="AU14" s="23">
        <v>0.65549373626708896</v>
      </c>
      <c r="AV14" s="19">
        <v>3543.00048828125</v>
      </c>
      <c r="AW14" s="4">
        <f t="shared" si="17"/>
        <v>9.2170310814195355E-2</v>
      </c>
      <c r="AX14" s="23">
        <v>1.0520000457763601</v>
      </c>
      <c r="AY14" s="149"/>
      <c r="AZ14" s="19">
        <v>3594.00073242187</v>
      </c>
      <c r="BA14" s="4">
        <f t="shared" si="18"/>
        <v>0.10789171776259865</v>
      </c>
      <c r="BB14" s="19">
        <v>3563</v>
      </c>
      <c r="BC14" s="4">
        <f t="shared" si="18"/>
        <v>9.8335388409371172E-2</v>
      </c>
      <c r="BD14" s="19">
        <v>3569.99975585937</v>
      </c>
      <c r="BE14" s="4">
        <f t="shared" si="19"/>
        <v>0.10049314298994139</v>
      </c>
      <c r="BG14" s="3">
        <v>3</v>
      </c>
      <c r="BN14" s="19"/>
      <c r="BO14" s="4"/>
      <c r="BP14" s="23"/>
    </row>
    <row r="15" spans="1:68" s="3" customFormat="1" ht="19" x14ac:dyDescent="0.2">
      <c r="A15" s="125"/>
      <c r="B15" s="31" t="s">
        <v>111</v>
      </c>
      <c r="C15" s="3">
        <v>3046</v>
      </c>
      <c r="D15" s="3">
        <v>3802</v>
      </c>
      <c r="E15" s="4">
        <f t="shared" si="2"/>
        <v>0.24819435325016426</v>
      </c>
      <c r="F15" s="3">
        <v>3691</v>
      </c>
      <c r="G15" s="4">
        <f t="shared" si="3"/>
        <v>0.21175311884438619</v>
      </c>
      <c r="H15" s="3">
        <v>3682</v>
      </c>
      <c r="I15" s="4">
        <f t="shared" si="4"/>
        <v>0.20879842416283645</v>
      </c>
      <c r="J15" s="3">
        <v>3442</v>
      </c>
      <c r="K15" s="4">
        <f t="shared" si="5"/>
        <v>0.13000656598818128</v>
      </c>
      <c r="L15" s="3">
        <v>3482</v>
      </c>
      <c r="M15" s="4">
        <f t="shared" si="6"/>
        <v>0.14313854235062373</v>
      </c>
      <c r="N15" s="3">
        <v>3599</v>
      </c>
      <c r="O15" s="4">
        <f t="shared" si="7"/>
        <v>0.18154957321076814</v>
      </c>
      <c r="P15" s="135"/>
      <c r="Q15" s="3">
        <v>3483</v>
      </c>
      <c r="R15" s="4">
        <f t="shared" si="8"/>
        <v>0.14346684175968494</v>
      </c>
      <c r="S15" s="76">
        <v>3316</v>
      </c>
      <c r="T15" s="4">
        <f t="shared" si="0"/>
        <v>8.8640840446487124E-2</v>
      </c>
      <c r="U15" s="3">
        <v>3950</v>
      </c>
      <c r="V15" s="4">
        <f t="shared" si="9"/>
        <v>0.29678266579120161</v>
      </c>
      <c r="W15" s="3">
        <v>3650</v>
      </c>
      <c r="X15" s="4">
        <f t="shared" si="10"/>
        <v>0.19829284307288253</v>
      </c>
      <c r="Y15" s="25">
        <v>3102</v>
      </c>
      <c r="Z15" s="4">
        <f t="shared" si="1"/>
        <v>1.8384766907419525E-2</v>
      </c>
      <c r="AA15" s="3">
        <v>3076</v>
      </c>
      <c r="AB15" s="4">
        <f t="shared" si="11"/>
        <v>9.848982271831952E-3</v>
      </c>
      <c r="AC15" s="148"/>
      <c r="AD15" s="19">
        <v>3405</v>
      </c>
      <c r="AE15" s="4">
        <f t="shared" si="12"/>
        <v>0.11785948785292177</v>
      </c>
      <c r="AF15" s="23">
        <v>0.33016514778137201</v>
      </c>
      <c r="AG15" s="19">
        <v>3309</v>
      </c>
      <c r="AH15" s="4">
        <f t="shared" si="13"/>
        <v>8.6342744583059794E-2</v>
      </c>
      <c r="AI15" s="23">
        <v>0.369648218154907</v>
      </c>
      <c r="AJ15" s="19">
        <v>3309</v>
      </c>
      <c r="AK15" s="4">
        <f t="shared" si="13"/>
        <v>8.6342744583059794E-2</v>
      </c>
      <c r="AL15" s="23">
        <v>0.37466597557067799</v>
      </c>
      <c r="AM15" s="19">
        <v>3309</v>
      </c>
      <c r="AN15" s="4">
        <f t="shared" si="14"/>
        <v>8.6342744583059794E-2</v>
      </c>
      <c r="AO15" s="23">
        <v>0.37291765213012601</v>
      </c>
      <c r="AP15" s="19">
        <v>3300.00048828125</v>
      </c>
      <c r="AQ15" s="4">
        <f t="shared" si="15"/>
        <v>8.3388210203956037E-2</v>
      </c>
      <c r="AR15" s="23">
        <v>0.47255110740661599</v>
      </c>
      <c r="AS15" s="19">
        <v>3289.00024414062</v>
      </c>
      <c r="AT15" s="4">
        <f t="shared" si="16"/>
        <v>7.9776836553059782E-2</v>
      </c>
      <c r="AU15" s="23">
        <v>0.65598416328430098</v>
      </c>
      <c r="AV15" s="19">
        <v>3275.99975585937</v>
      </c>
      <c r="AW15" s="4">
        <f t="shared" si="17"/>
        <v>7.5508783932820123E-2</v>
      </c>
      <c r="AX15" s="23">
        <v>1.0476827621459901</v>
      </c>
      <c r="AY15" s="149"/>
      <c r="AZ15" s="19">
        <v>3306.00024414062</v>
      </c>
      <c r="BA15" s="4">
        <f t="shared" si="18"/>
        <v>8.5357926507097837E-2</v>
      </c>
      <c r="BB15" s="19">
        <v>3244.99975585937</v>
      </c>
      <c r="BC15" s="4">
        <f t="shared" si="18"/>
        <v>6.5331502251927187E-2</v>
      </c>
      <c r="BD15" s="19">
        <v>3308.00024414062</v>
      </c>
      <c r="BE15" s="4">
        <f t="shared" si="19"/>
        <v>8.6014525325220026E-2</v>
      </c>
      <c r="BG15" s="3">
        <v>3</v>
      </c>
      <c r="BN15" s="19"/>
      <c r="BO15" s="4"/>
      <c r="BP15" s="23"/>
    </row>
    <row r="16" spans="1:68" s="3" customFormat="1" ht="19" x14ac:dyDescent="0.2">
      <c r="A16" s="125"/>
      <c r="B16" s="31" t="s">
        <v>112</v>
      </c>
      <c r="C16" s="3">
        <v>3188</v>
      </c>
      <c r="D16" s="3">
        <v>4256</v>
      </c>
      <c r="E16" s="4">
        <f t="shared" si="2"/>
        <v>0.33500627352572154</v>
      </c>
      <c r="F16" s="3">
        <v>4262</v>
      </c>
      <c r="G16" s="4">
        <f t="shared" si="3"/>
        <v>0.336888331242158</v>
      </c>
      <c r="H16" s="3">
        <v>3919</v>
      </c>
      <c r="I16" s="4">
        <f t="shared" si="4"/>
        <v>0.22929736511919696</v>
      </c>
      <c r="J16" s="3">
        <v>3800</v>
      </c>
      <c r="K16" s="4">
        <f t="shared" si="5"/>
        <v>0.19196988707653695</v>
      </c>
      <c r="L16" s="3">
        <v>3735</v>
      </c>
      <c r="M16" s="4">
        <f t="shared" si="6"/>
        <v>0.17158092848180684</v>
      </c>
      <c r="N16" s="3">
        <v>3729</v>
      </c>
      <c r="O16" s="4">
        <f t="shared" si="7"/>
        <v>0.16969887076537016</v>
      </c>
      <c r="P16" s="135"/>
      <c r="Q16" s="3">
        <v>3834</v>
      </c>
      <c r="R16" s="4">
        <f t="shared" si="8"/>
        <v>0.2026348808030114</v>
      </c>
      <c r="S16" s="76">
        <v>3484</v>
      </c>
      <c r="T16" s="4">
        <f t="shared" si="0"/>
        <v>9.2848180677540748E-2</v>
      </c>
      <c r="U16" s="3">
        <v>4071</v>
      </c>
      <c r="V16" s="4">
        <f t="shared" si="9"/>
        <v>0.27697616060225849</v>
      </c>
      <c r="W16" s="3">
        <v>3894</v>
      </c>
      <c r="X16" s="4">
        <f t="shared" si="10"/>
        <v>0.22145545796737776</v>
      </c>
      <c r="Y16" s="25">
        <v>3206</v>
      </c>
      <c r="Z16" s="4">
        <f t="shared" si="1"/>
        <v>5.6461731493098188E-3</v>
      </c>
      <c r="AA16" s="3">
        <v>3188</v>
      </c>
      <c r="AB16" s="4">
        <f t="shared" si="11"/>
        <v>0</v>
      </c>
      <c r="AC16" s="148"/>
      <c r="AD16" s="19">
        <v>3665.99951171875</v>
      </c>
      <c r="AE16" s="4">
        <f t="shared" si="12"/>
        <v>0.14993711158053635</v>
      </c>
      <c r="AF16" s="23">
        <v>0.33297634124755798</v>
      </c>
      <c r="AG16" s="19">
        <v>3520</v>
      </c>
      <c r="AH16" s="4">
        <f t="shared" si="13"/>
        <v>0.10414052697616061</v>
      </c>
      <c r="AI16" s="23">
        <v>0.37395381927490201</v>
      </c>
      <c r="AJ16" s="19">
        <v>3520</v>
      </c>
      <c r="AK16" s="4">
        <f t="shared" si="13"/>
        <v>0.10414052697616061</v>
      </c>
      <c r="AL16" s="23">
        <v>0.373802900314331</v>
      </c>
      <c r="AM16" s="19">
        <v>3520</v>
      </c>
      <c r="AN16" s="4">
        <f t="shared" si="14"/>
        <v>0.10414052697616061</v>
      </c>
      <c r="AO16" s="23">
        <v>0.372509956359863</v>
      </c>
      <c r="AP16" s="19">
        <v>3520</v>
      </c>
      <c r="AQ16" s="4">
        <f t="shared" si="15"/>
        <v>0.10414052697616061</v>
      </c>
      <c r="AR16" s="23">
        <v>0.47083973884582497</v>
      </c>
      <c r="AS16" s="19">
        <v>3518.99975585937</v>
      </c>
      <c r="AT16" s="4">
        <f t="shared" si="16"/>
        <v>0.10382677410896179</v>
      </c>
      <c r="AU16" s="23">
        <v>0.65348100662231401</v>
      </c>
      <c r="AV16" s="19">
        <v>3448</v>
      </c>
      <c r="AW16" s="4">
        <f t="shared" si="17"/>
        <v>8.1555834378920888E-2</v>
      </c>
      <c r="AX16" s="23">
        <v>1.0303823947906401</v>
      </c>
      <c r="AY16" s="149"/>
      <c r="AZ16" s="19">
        <v>3516.99975585937</v>
      </c>
      <c r="BA16" s="4">
        <f t="shared" si="18"/>
        <v>0.10319942153681616</v>
      </c>
      <c r="BB16" s="19">
        <v>3494.00024414062</v>
      </c>
      <c r="BC16" s="4">
        <f t="shared" si="18"/>
        <v>9.5985020119391473E-2</v>
      </c>
      <c r="BD16" s="19">
        <v>3512.00024414062</v>
      </c>
      <c r="BE16" s="4">
        <f t="shared" si="19"/>
        <v>0.10163119326870129</v>
      </c>
      <c r="BG16" s="3">
        <v>3</v>
      </c>
      <c r="BN16" s="19"/>
      <c r="BO16" s="4"/>
      <c r="BP16" s="23"/>
    </row>
    <row r="17" spans="1:68" s="3" customFormat="1" ht="19" x14ac:dyDescent="0.2">
      <c r="A17" s="125"/>
      <c r="B17" s="31" t="s">
        <v>113</v>
      </c>
      <c r="C17" s="3">
        <v>3092</v>
      </c>
      <c r="D17" s="3">
        <v>4316</v>
      </c>
      <c r="E17" s="4">
        <f t="shared" si="2"/>
        <v>0.39586028460543332</v>
      </c>
      <c r="F17" s="3">
        <v>3708</v>
      </c>
      <c r="G17" s="4">
        <f t="shared" si="3"/>
        <v>0.19922380336351875</v>
      </c>
      <c r="H17" s="3">
        <v>3855</v>
      </c>
      <c r="I17" s="4">
        <f t="shared" si="4"/>
        <v>0.24676584734799478</v>
      </c>
      <c r="J17" s="3">
        <v>3860</v>
      </c>
      <c r="K17" s="4">
        <f t="shared" si="5"/>
        <v>0.24838292367399739</v>
      </c>
      <c r="L17" s="3">
        <v>3638</v>
      </c>
      <c r="M17" s="4">
        <f t="shared" si="6"/>
        <v>0.17658473479948245</v>
      </c>
      <c r="N17" s="3">
        <v>3689</v>
      </c>
      <c r="O17" s="4">
        <f t="shared" si="7"/>
        <v>0.19307891332470883</v>
      </c>
      <c r="P17" s="135"/>
      <c r="Q17" s="3">
        <v>3535</v>
      </c>
      <c r="R17" s="4">
        <f t="shared" si="8"/>
        <v>0.14327296248382915</v>
      </c>
      <c r="S17" s="76">
        <v>3530</v>
      </c>
      <c r="T17" s="4">
        <f t="shared" si="0"/>
        <v>0.14165588615782676</v>
      </c>
      <c r="U17" s="3">
        <v>4377</v>
      </c>
      <c r="V17" s="4">
        <f t="shared" si="9"/>
        <v>0.41558861578266493</v>
      </c>
      <c r="W17" s="3">
        <v>3822</v>
      </c>
      <c r="X17" s="4">
        <f t="shared" si="10"/>
        <v>0.23609314359637779</v>
      </c>
      <c r="Y17" s="25">
        <v>3194</v>
      </c>
      <c r="Z17" s="4">
        <f t="shared" si="1"/>
        <v>3.2988357050452777E-2</v>
      </c>
      <c r="AA17" s="3">
        <v>3105</v>
      </c>
      <c r="AB17" s="4">
        <f t="shared" si="11"/>
        <v>4.2043984476067831E-3</v>
      </c>
      <c r="AC17" s="148"/>
      <c r="AD17" s="19">
        <v>3490.00024414062</v>
      </c>
      <c r="AE17" s="4">
        <f t="shared" si="12"/>
        <v>0.12871935450860938</v>
      </c>
      <c r="AF17" s="23">
        <v>0.33036327362060502</v>
      </c>
      <c r="AG17" s="19">
        <v>3462.00024414062</v>
      </c>
      <c r="AH17" s="4">
        <f t="shared" si="13"/>
        <v>0.11966372708299478</v>
      </c>
      <c r="AI17" s="23">
        <v>0.37096905708312899</v>
      </c>
      <c r="AJ17" s="19">
        <v>3424.00024414062</v>
      </c>
      <c r="AK17" s="4">
        <f t="shared" si="13"/>
        <v>0.10737394700537517</v>
      </c>
      <c r="AL17" s="23">
        <v>0.374112129211425</v>
      </c>
      <c r="AM17" s="19">
        <v>3424.00024414062</v>
      </c>
      <c r="AN17" s="4">
        <f t="shared" si="14"/>
        <v>0.10737394700537517</v>
      </c>
      <c r="AO17" s="23">
        <v>0.37580370903015098</v>
      </c>
      <c r="AP17" s="19">
        <v>3366</v>
      </c>
      <c r="AQ17" s="4">
        <f t="shared" si="15"/>
        <v>8.8615782664941856E-2</v>
      </c>
      <c r="AR17" s="23">
        <v>0.47239470481872498</v>
      </c>
      <c r="AS17" s="19">
        <v>3366</v>
      </c>
      <c r="AT17" s="4">
        <f t="shared" si="16"/>
        <v>8.8615782664941856E-2</v>
      </c>
      <c r="AU17" s="23">
        <v>0.65649676322937001</v>
      </c>
      <c r="AV17" s="19">
        <v>3366</v>
      </c>
      <c r="AW17" s="4">
        <f t="shared" si="17"/>
        <v>8.8615782664941856E-2</v>
      </c>
      <c r="AX17" s="23">
        <v>1.0464723110198899</v>
      </c>
      <c r="AY17" s="149"/>
      <c r="AZ17" s="19">
        <v>3378</v>
      </c>
      <c r="BA17" s="4">
        <f t="shared" si="18"/>
        <v>9.2496765847347895E-2</v>
      </c>
      <c r="BB17" s="19">
        <v>3393</v>
      </c>
      <c r="BC17" s="4">
        <f t="shared" si="18"/>
        <v>9.7347994825355721E-2</v>
      </c>
      <c r="BD17" s="19">
        <v>3353</v>
      </c>
      <c r="BE17" s="4">
        <f t="shared" si="19"/>
        <v>8.4411384217335073E-2</v>
      </c>
      <c r="BG17" s="3">
        <v>3</v>
      </c>
      <c r="BN17" s="19"/>
      <c r="BO17" s="4"/>
      <c r="BP17" s="23"/>
    </row>
    <row r="18" spans="1:68" s="3" customFormat="1" ht="19" x14ac:dyDescent="0.2">
      <c r="A18" s="125"/>
      <c r="B18" s="31" t="s">
        <v>114</v>
      </c>
      <c r="C18" s="3">
        <v>2984</v>
      </c>
      <c r="D18" s="3">
        <v>3555</v>
      </c>
      <c r="E18" s="4">
        <f t="shared" si="2"/>
        <v>0.1913538873994638</v>
      </c>
      <c r="F18" s="3">
        <v>3408</v>
      </c>
      <c r="G18" s="4">
        <f t="shared" si="3"/>
        <v>0.1420911528150135</v>
      </c>
      <c r="H18" s="3">
        <v>3536</v>
      </c>
      <c r="I18" s="4">
        <f t="shared" si="4"/>
        <v>0.18498659517426264</v>
      </c>
      <c r="J18" s="3">
        <v>3419</v>
      </c>
      <c r="K18" s="4">
        <f t="shared" si="5"/>
        <v>0.14577747989276135</v>
      </c>
      <c r="L18" s="3">
        <v>3370</v>
      </c>
      <c r="M18" s="4">
        <f t="shared" si="6"/>
        <v>0.12935656836461118</v>
      </c>
      <c r="N18" s="3">
        <v>3430</v>
      </c>
      <c r="O18" s="4">
        <f t="shared" si="7"/>
        <v>0.14946380697050943</v>
      </c>
      <c r="P18" s="135"/>
      <c r="Q18" s="3">
        <v>3558</v>
      </c>
      <c r="R18" s="4">
        <f t="shared" si="8"/>
        <v>0.19235924932975879</v>
      </c>
      <c r="S18" s="76">
        <v>3524</v>
      </c>
      <c r="T18" s="4">
        <f t="shared" si="0"/>
        <v>0.18096514745308312</v>
      </c>
      <c r="U18" s="3">
        <v>3898</v>
      </c>
      <c r="V18" s="4">
        <f t="shared" si="9"/>
        <v>0.30630026809651478</v>
      </c>
      <c r="W18" s="3">
        <v>3622</v>
      </c>
      <c r="X18" s="4">
        <f t="shared" si="10"/>
        <v>0.21380697050938346</v>
      </c>
      <c r="Y18" s="25">
        <v>3031</v>
      </c>
      <c r="Z18" s="4">
        <f t="shared" si="1"/>
        <v>1.5750670241286846E-2</v>
      </c>
      <c r="AA18" s="3">
        <v>3007</v>
      </c>
      <c r="AB18" s="4">
        <f t="shared" si="11"/>
        <v>7.7077747989275913E-3</v>
      </c>
      <c r="AC18" s="148"/>
      <c r="AD18" s="19">
        <v>3325</v>
      </c>
      <c r="AE18" s="4">
        <f t="shared" si="12"/>
        <v>0.11427613941018766</v>
      </c>
      <c r="AF18" s="23">
        <v>0.33038258552551197</v>
      </c>
      <c r="AG18" s="19">
        <v>3221.00024414062</v>
      </c>
      <c r="AH18" s="4">
        <f t="shared" si="13"/>
        <v>7.9423674309859305E-2</v>
      </c>
      <c r="AI18" s="23">
        <v>0.370213031768798</v>
      </c>
      <c r="AJ18" s="19">
        <v>3221.00024414062</v>
      </c>
      <c r="AK18" s="4">
        <f t="shared" si="13"/>
        <v>7.9423674309859305E-2</v>
      </c>
      <c r="AL18" s="23">
        <v>0.374424219131469</v>
      </c>
      <c r="AM18" s="19">
        <v>3221.00024414062</v>
      </c>
      <c r="AN18" s="4">
        <f t="shared" si="14"/>
        <v>7.9423674309859305E-2</v>
      </c>
      <c r="AO18" s="23">
        <v>0.37400364875793402</v>
      </c>
      <c r="AP18" s="19">
        <v>3221.00024414062</v>
      </c>
      <c r="AQ18" s="4">
        <f t="shared" si="15"/>
        <v>7.9423674309859305E-2</v>
      </c>
      <c r="AR18" s="23">
        <v>0.47203516960143999</v>
      </c>
      <c r="AS18" s="19">
        <v>3204</v>
      </c>
      <c r="AT18" s="4">
        <f t="shared" si="16"/>
        <v>7.3726541554959724E-2</v>
      </c>
      <c r="AU18" s="23">
        <v>0.65505075454711903</v>
      </c>
      <c r="AV18" s="19">
        <v>3178</v>
      </c>
      <c r="AW18" s="4">
        <f t="shared" si="17"/>
        <v>6.5013404825737364E-2</v>
      </c>
      <c r="AX18" s="23">
        <v>1.04166483879089</v>
      </c>
      <c r="AY18" s="149"/>
      <c r="AZ18" s="19">
        <v>3215.00024414062</v>
      </c>
      <c r="BA18" s="4">
        <f t="shared" si="18"/>
        <v>7.7412950449269546E-2</v>
      </c>
      <c r="BB18" s="19">
        <v>3193.00024414062</v>
      </c>
      <c r="BC18" s="4">
        <f t="shared" si="18"/>
        <v>7.0040296293773396E-2</v>
      </c>
      <c r="BD18" s="19">
        <v>3225</v>
      </c>
      <c r="BE18" s="4">
        <f t="shared" si="19"/>
        <v>8.076407506702421E-2</v>
      </c>
      <c r="BG18" s="3">
        <v>3</v>
      </c>
      <c r="BN18" s="19"/>
      <c r="BO18" s="4"/>
      <c r="BP18" s="23"/>
    </row>
    <row r="19" spans="1:68" s="3" customFormat="1" ht="19" x14ac:dyDescent="0.2">
      <c r="A19" s="125"/>
      <c r="B19" s="31" t="s">
        <v>115</v>
      </c>
      <c r="C19" s="3">
        <v>4035</v>
      </c>
      <c r="D19" s="3">
        <v>5698</v>
      </c>
      <c r="E19" s="4">
        <f t="shared" si="2"/>
        <v>0.41214374225526651</v>
      </c>
      <c r="F19" s="3">
        <v>5251</v>
      </c>
      <c r="G19" s="4">
        <f t="shared" si="3"/>
        <v>0.30136307311028498</v>
      </c>
      <c r="H19" s="3">
        <v>4982</v>
      </c>
      <c r="I19" s="4">
        <f t="shared" si="4"/>
        <v>0.23469640644361833</v>
      </c>
      <c r="J19" s="3">
        <v>4952</v>
      </c>
      <c r="K19" s="4">
        <f t="shared" si="5"/>
        <v>0.22726146220570009</v>
      </c>
      <c r="L19" s="3">
        <v>4841</v>
      </c>
      <c r="M19" s="4">
        <f t="shared" si="6"/>
        <v>0.19975216852540267</v>
      </c>
      <c r="N19" s="3">
        <v>4961</v>
      </c>
      <c r="O19" s="4">
        <f t="shared" si="7"/>
        <v>0.22949194547707563</v>
      </c>
      <c r="P19" s="135"/>
      <c r="Q19" s="3">
        <v>5033</v>
      </c>
      <c r="R19" s="4">
        <f t="shared" si="8"/>
        <v>0.24733581164807927</v>
      </c>
      <c r="S19" s="76">
        <v>4828</v>
      </c>
      <c r="T19" s="4">
        <f t="shared" si="0"/>
        <v>0.19653035935563823</v>
      </c>
      <c r="U19" s="3">
        <v>5603</v>
      </c>
      <c r="V19" s="4">
        <f t="shared" si="9"/>
        <v>0.38859975216852538</v>
      </c>
      <c r="W19" s="3">
        <v>5290</v>
      </c>
      <c r="X19" s="4">
        <f t="shared" si="10"/>
        <v>0.31102850061957876</v>
      </c>
      <c r="Y19" s="25">
        <v>4373</v>
      </c>
      <c r="Z19" s="4">
        <f t="shared" si="1"/>
        <v>8.3767038413878669E-2</v>
      </c>
      <c r="AA19" s="3">
        <v>4173</v>
      </c>
      <c r="AB19" s="4">
        <f t="shared" si="11"/>
        <v>3.4200743494423813E-2</v>
      </c>
      <c r="AC19" s="148"/>
      <c r="AD19" s="19">
        <v>5039</v>
      </c>
      <c r="AE19" s="4">
        <f t="shared" si="12"/>
        <v>0.24882280049566297</v>
      </c>
      <c r="AF19" s="23">
        <v>0.329764604568481</v>
      </c>
      <c r="AG19" s="19">
        <v>4687.99951171875</v>
      </c>
      <c r="AH19" s="4">
        <f t="shared" si="13"/>
        <v>0.16183383190055767</v>
      </c>
      <c r="AI19" s="23">
        <v>0.37112164497375399</v>
      </c>
      <c r="AJ19" s="19">
        <v>4687.99951171875</v>
      </c>
      <c r="AK19" s="4">
        <f t="shared" si="13"/>
        <v>0.16183383190055767</v>
      </c>
      <c r="AL19" s="23">
        <v>0.372360229492187</v>
      </c>
      <c r="AM19" s="19">
        <v>4687.99951171875</v>
      </c>
      <c r="AN19" s="4">
        <f t="shared" si="14"/>
        <v>0.16183383190055767</v>
      </c>
      <c r="AO19" s="23">
        <v>0.37170195579528797</v>
      </c>
      <c r="AP19" s="19">
        <v>4650</v>
      </c>
      <c r="AQ19" s="4">
        <f t="shared" si="15"/>
        <v>0.15241635687732336</v>
      </c>
      <c r="AR19" s="23">
        <v>0.472764492034912</v>
      </c>
      <c r="AS19" s="19">
        <v>4650</v>
      </c>
      <c r="AT19" s="4">
        <f t="shared" si="16"/>
        <v>0.15241635687732336</v>
      </c>
      <c r="AU19" s="23">
        <v>0.65789318084716797</v>
      </c>
      <c r="AV19" s="19">
        <v>4616.99951171875</v>
      </c>
      <c r="AW19" s="4">
        <f t="shared" si="17"/>
        <v>0.14423779720415109</v>
      </c>
      <c r="AX19" s="23">
        <v>1.0543999671936</v>
      </c>
      <c r="AY19" s="149"/>
      <c r="AZ19" s="19">
        <v>4714</v>
      </c>
      <c r="BA19" s="4">
        <f t="shared" si="18"/>
        <v>0.16827757125154896</v>
      </c>
      <c r="BB19" s="19">
        <v>4691</v>
      </c>
      <c r="BC19" s="4">
        <f t="shared" si="18"/>
        <v>0.1625774473358117</v>
      </c>
      <c r="BD19" s="19">
        <v>4609</v>
      </c>
      <c r="BE19" s="4">
        <f t="shared" si="19"/>
        <v>0.14225526641883524</v>
      </c>
      <c r="BG19" s="3">
        <v>4</v>
      </c>
      <c r="BN19" s="19"/>
      <c r="BO19" s="4"/>
      <c r="BP19" s="23"/>
    </row>
    <row r="20" spans="1:68" s="3" customFormat="1" ht="19" x14ac:dyDescent="0.2">
      <c r="A20" s="125"/>
      <c r="B20" s="31" t="s">
        <v>116</v>
      </c>
      <c r="C20" s="3">
        <v>3942</v>
      </c>
      <c r="D20" s="3">
        <v>5110</v>
      </c>
      <c r="E20" s="4">
        <f t="shared" si="2"/>
        <v>0.29629629629629628</v>
      </c>
      <c r="F20" s="3">
        <v>5025</v>
      </c>
      <c r="G20" s="4">
        <f t="shared" si="3"/>
        <v>0.27473363774733639</v>
      </c>
      <c r="H20" s="3">
        <v>5020</v>
      </c>
      <c r="I20" s="4">
        <f t="shared" si="4"/>
        <v>0.27346524606798583</v>
      </c>
      <c r="J20" s="3">
        <v>4665</v>
      </c>
      <c r="K20" s="4">
        <f t="shared" si="5"/>
        <v>0.18340943683409439</v>
      </c>
      <c r="L20" s="3">
        <v>4816</v>
      </c>
      <c r="M20" s="4">
        <f t="shared" si="6"/>
        <v>0.22171486555048192</v>
      </c>
      <c r="N20" s="3">
        <v>4897</v>
      </c>
      <c r="O20" s="4">
        <f t="shared" si="7"/>
        <v>0.24226281075596146</v>
      </c>
      <c r="P20" s="135"/>
      <c r="Q20" s="3">
        <v>4821</v>
      </c>
      <c r="R20" s="4">
        <f t="shared" si="8"/>
        <v>0.22298325722983248</v>
      </c>
      <c r="S20" s="76">
        <v>4473</v>
      </c>
      <c r="T20" s="4">
        <f t="shared" si="0"/>
        <v>0.13470319634703198</v>
      </c>
      <c r="U20" s="3">
        <v>5508</v>
      </c>
      <c r="V20" s="4">
        <f t="shared" si="9"/>
        <v>0.39726027397260277</v>
      </c>
      <c r="W20" s="3">
        <v>5123</v>
      </c>
      <c r="X20" s="4">
        <f t="shared" si="10"/>
        <v>0.29959411466260777</v>
      </c>
      <c r="Y20" s="25">
        <v>4304</v>
      </c>
      <c r="Z20" s="4">
        <f t="shared" si="1"/>
        <v>9.1831557584982182E-2</v>
      </c>
      <c r="AA20" s="3">
        <v>4079</v>
      </c>
      <c r="AB20" s="4">
        <f t="shared" si="11"/>
        <v>3.4753932014206068E-2</v>
      </c>
      <c r="AC20" s="148"/>
      <c r="AD20" s="19">
        <v>5049</v>
      </c>
      <c r="AE20" s="4">
        <f t="shared" si="12"/>
        <v>0.28082191780821919</v>
      </c>
      <c r="AF20" s="23">
        <v>0.33179736137390098</v>
      </c>
      <c r="AG20" s="19">
        <v>4636.00048828125</v>
      </c>
      <c r="AH20" s="4">
        <f t="shared" si="13"/>
        <v>0.17605288896023596</v>
      </c>
      <c r="AI20" s="23">
        <v>0.37421154975891102</v>
      </c>
      <c r="AJ20" s="19">
        <v>4580</v>
      </c>
      <c r="AK20" s="4">
        <f t="shared" si="13"/>
        <v>0.1618467782851345</v>
      </c>
      <c r="AL20" s="23">
        <v>0.37338829040527299</v>
      </c>
      <c r="AM20" s="19">
        <v>4580</v>
      </c>
      <c r="AN20" s="4">
        <f t="shared" si="14"/>
        <v>0.1618467782851345</v>
      </c>
      <c r="AO20" s="23">
        <v>0.372331142425537</v>
      </c>
      <c r="AP20" s="19">
        <v>4467.99951171875</v>
      </c>
      <c r="AQ20" s="4">
        <f t="shared" si="15"/>
        <v>0.13343468080130649</v>
      </c>
      <c r="AR20" s="23">
        <v>0.47146964073181102</v>
      </c>
      <c r="AS20" s="19">
        <v>4467.99951171875</v>
      </c>
      <c r="AT20" s="4">
        <f t="shared" si="16"/>
        <v>0.13343468080130649</v>
      </c>
      <c r="AU20" s="23">
        <v>0.652224540710449</v>
      </c>
      <c r="AV20" s="19">
        <v>4467.99951171875</v>
      </c>
      <c r="AW20" s="4">
        <f t="shared" si="17"/>
        <v>0.13343468080130649</v>
      </c>
      <c r="AX20" s="23">
        <v>1.0272347927093499</v>
      </c>
      <c r="AY20" s="149"/>
      <c r="AZ20" s="19">
        <v>4641.99951171875</v>
      </c>
      <c r="BA20" s="4">
        <f t="shared" si="18"/>
        <v>0.17757471124270685</v>
      </c>
      <c r="BB20" s="19">
        <v>4597.99951171875</v>
      </c>
      <c r="BC20" s="4">
        <f t="shared" si="18"/>
        <v>0.16641286446442161</v>
      </c>
      <c r="BD20" s="19">
        <v>4643</v>
      </c>
      <c r="BE20" s="4">
        <f t="shared" si="19"/>
        <v>0.17782851344495176</v>
      </c>
      <c r="BG20" s="3">
        <v>4</v>
      </c>
      <c r="BN20" s="19"/>
      <c r="BO20" s="4"/>
      <c r="BP20" s="23"/>
    </row>
    <row r="21" spans="1:68" s="3" customFormat="1" ht="19" x14ac:dyDescent="0.2">
      <c r="A21" s="125"/>
      <c r="B21" s="31" t="s">
        <v>117</v>
      </c>
      <c r="C21" s="3">
        <v>3763</v>
      </c>
      <c r="D21" s="3">
        <v>4835</v>
      </c>
      <c r="E21" s="4">
        <f t="shared" si="2"/>
        <v>0.28487908583576926</v>
      </c>
      <c r="F21" s="3">
        <v>5101</v>
      </c>
      <c r="G21" s="4">
        <f t="shared" si="3"/>
        <v>0.35556736646292841</v>
      </c>
      <c r="H21" s="3">
        <v>4946</v>
      </c>
      <c r="I21" s="4">
        <f t="shared" si="4"/>
        <v>0.31437682699973424</v>
      </c>
      <c r="J21" s="3">
        <v>4408</v>
      </c>
      <c r="K21" s="4">
        <f t="shared" si="5"/>
        <v>0.17140579325006633</v>
      </c>
      <c r="L21" s="3">
        <v>4628</v>
      </c>
      <c r="M21" s="4">
        <f t="shared" si="6"/>
        <v>0.22986978474621322</v>
      </c>
      <c r="N21" s="3">
        <v>4676</v>
      </c>
      <c r="O21" s="4">
        <f t="shared" si="7"/>
        <v>0.24262556470900876</v>
      </c>
      <c r="P21" s="135"/>
      <c r="Q21" s="3">
        <v>4817</v>
      </c>
      <c r="R21" s="4">
        <f t="shared" si="8"/>
        <v>0.28009566834972088</v>
      </c>
      <c r="S21" s="76">
        <v>4221</v>
      </c>
      <c r="T21" s="4">
        <f t="shared" si="0"/>
        <v>0.12171140047834172</v>
      </c>
      <c r="U21" s="3">
        <v>4927</v>
      </c>
      <c r="V21" s="4">
        <f t="shared" si="9"/>
        <v>0.30932766409779422</v>
      </c>
      <c r="W21" s="3">
        <v>4886</v>
      </c>
      <c r="X21" s="4">
        <f t="shared" si="10"/>
        <v>0.29843210204623971</v>
      </c>
      <c r="Y21" s="25">
        <v>3961</v>
      </c>
      <c r="Z21" s="4">
        <f t="shared" si="1"/>
        <v>5.2617592346531961E-2</v>
      </c>
      <c r="AA21" s="3">
        <v>3842</v>
      </c>
      <c r="AB21" s="4">
        <f t="shared" si="11"/>
        <v>2.0993887855434545E-2</v>
      </c>
      <c r="AC21" s="148"/>
      <c r="AD21" s="19">
        <v>4651</v>
      </c>
      <c r="AE21" s="4">
        <f t="shared" si="12"/>
        <v>0.23598192931171935</v>
      </c>
      <c r="AF21" s="23">
        <v>0.32996368408203097</v>
      </c>
      <c r="AG21" s="19">
        <v>4490</v>
      </c>
      <c r="AH21" s="4">
        <f t="shared" si="13"/>
        <v>0.19319691735317557</v>
      </c>
      <c r="AI21" s="23">
        <v>0.37070727348327598</v>
      </c>
      <c r="AJ21" s="19">
        <v>4490</v>
      </c>
      <c r="AK21" s="4">
        <f t="shared" si="13"/>
        <v>0.19319691735317557</v>
      </c>
      <c r="AL21" s="23">
        <v>0.37418508529663003</v>
      </c>
      <c r="AM21" s="19">
        <v>4404.00146484375</v>
      </c>
      <c r="AN21" s="4">
        <f t="shared" si="14"/>
        <v>0.1703432008620116</v>
      </c>
      <c r="AO21" s="23">
        <v>0.37266778945922802</v>
      </c>
      <c r="AP21" s="19">
        <v>4404.00146484375</v>
      </c>
      <c r="AQ21" s="4">
        <f t="shared" si="15"/>
        <v>0.1703432008620116</v>
      </c>
      <c r="AR21" s="23">
        <v>0.47175359725952098</v>
      </c>
      <c r="AS21" s="19">
        <v>4404.00146484375</v>
      </c>
      <c r="AT21" s="4">
        <f t="shared" si="16"/>
        <v>0.1703432008620116</v>
      </c>
      <c r="AU21" s="23">
        <v>0.65650939941406194</v>
      </c>
      <c r="AV21" s="19">
        <v>4391</v>
      </c>
      <c r="AW21" s="4">
        <f t="shared" si="17"/>
        <v>0.16688812117990959</v>
      </c>
      <c r="AX21" s="23">
        <v>1.05105209350585</v>
      </c>
      <c r="AY21" s="149"/>
      <c r="AZ21" s="19">
        <v>4376.0009765625</v>
      </c>
      <c r="BA21" s="4">
        <f t="shared" si="18"/>
        <v>0.16290219945854378</v>
      </c>
      <c r="BB21" s="19">
        <v>4416.00048828125</v>
      </c>
      <c r="BC21" s="4">
        <f t="shared" si="18"/>
        <v>0.17353188633570293</v>
      </c>
      <c r="BD21" s="19">
        <v>4445</v>
      </c>
      <c r="BE21" s="4">
        <f t="shared" ref="BE21:BE36" si="20">BD21/$C21-1</f>
        <v>0.18123837363805473</v>
      </c>
      <c r="BG21" s="3">
        <v>4</v>
      </c>
      <c r="BN21" s="19"/>
      <c r="BO21" s="4"/>
      <c r="BP21" s="23"/>
    </row>
    <row r="22" spans="1:68" s="3" customFormat="1" ht="19" x14ac:dyDescent="0.2">
      <c r="A22" s="125"/>
      <c r="B22" s="31" t="s">
        <v>118</v>
      </c>
      <c r="C22" s="3">
        <v>3710</v>
      </c>
      <c r="D22" s="3">
        <v>4825</v>
      </c>
      <c r="E22" s="4">
        <f t="shared" si="2"/>
        <v>0.30053908355795156</v>
      </c>
      <c r="F22" s="3">
        <v>5016</v>
      </c>
      <c r="G22" s="4">
        <f t="shared" si="3"/>
        <v>0.35202156334231804</v>
      </c>
      <c r="H22" s="3">
        <v>5100</v>
      </c>
      <c r="I22" s="4">
        <f t="shared" si="4"/>
        <v>0.3746630727762803</v>
      </c>
      <c r="J22" s="3">
        <v>4435</v>
      </c>
      <c r="K22" s="4">
        <f t="shared" si="5"/>
        <v>0.19541778975741231</v>
      </c>
      <c r="L22" s="3">
        <v>4581</v>
      </c>
      <c r="M22" s="4">
        <f t="shared" si="6"/>
        <v>0.23477088948787062</v>
      </c>
      <c r="N22" s="3">
        <v>4713</v>
      </c>
      <c r="O22" s="4">
        <f t="shared" si="7"/>
        <v>0.27035040431266855</v>
      </c>
      <c r="P22" s="135"/>
      <c r="Q22" s="3">
        <v>4448</v>
      </c>
      <c r="R22" s="4">
        <f t="shared" si="8"/>
        <v>0.19892183288409693</v>
      </c>
      <c r="S22" s="76">
        <v>4181</v>
      </c>
      <c r="T22" s="4">
        <f t="shared" si="0"/>
        <v>0.12695417789757402</v>
      </c>
      <c r="U22" s="3">
        <v>5595</v>
      </c>
      <c r="V22" s="4">
        <f t="shared" si="9"/>
        <v>0.50808625336927227</v>
      </c>
      <c r="W22" s="3">
        <v>4902</v>
      </c>
      <c r="X22" s="4">
        <f t="shared" si="10"/>
        <v>0.32129380053908352</v>
      </c>
      <c r="Y22" s="25">
        <v>3942</v>
      </c>
      <c r="Z22" s="4">
        <f t="shared" si="1"/>
        <v>6.2533692722371859E-2</v>
      </c>
      <c r="AA22" s="3">
        <v>3835</v>
      </c>
      <c r="AB22" s="4">
        <f t="shared" si="11"/>
        <v>3.3692722371967632E-2</v>
      </c>
      <c r="AC22" s="148"/>
      <c r="AD22" s="19">
        <v>4586.00048828125</v>
      </c>
      <c r="AE22" s="4">
        <f t="shared" si="12"/>
        <v>0.2361187299949461</v>
      </c>
      <c r="AF22" s="23">
        <v>0.32968020439147899</v>
      </c>
      <c r="AG22" s="19">
        <v>4465.00048828125</v>
      </c>
      <c r="AH22" s="4">
        <f t="shared" si="13"/>
        <v>0.20350417473888149</v>
      </c>
      <c r="AI22" s="23">
        <v>0.37092471122741699</v>
      </c>
      <c r="AJ22" s="19">
        <v>4457</v>
      </c>
      <c r="AK22" s="4">
        <f t="shared" si="13"/>
        <v>0.20134770889487874</v>
      </c>
      <c r="AL22" s="23">
        <v>0.37204146385192799</v>
      </c>
      <c r="AM22" s="19">
        <v>4421.00048828125</v>
      </c>
      <c r="AN22" s="4">
        <f t="shared" si="14"/>
        <v>0.19164433646394885</v>
      </c>
      <c r="AO22" s="23">
        <v>0.37506055831909102</v>
      </c>
      <c r="AP22" s="19">
        <v>4376.00048828125</v>
      </c>
      <c r="AQ22" s="4">
        <f t="shared" si="15"/>
        <v>0.17951495641004045</v>
      </c>
      <c r="AR22" s="23">
        <v>0.47361421585083002</v>
      </c>
      <c r="AS22" s="19">
        <v>4376.00048828125</v>
      </c>
      <c r="AT22" s="4">
        <f t="shared" si="16"/>
        <v>0.17951495641004045</v>
      </c>
      <c r="AU22" s="23">
        <v>0.65746903419494596</v>
      </c>
      <c r="AV22" s="19">
        <v>4328.001953125</v>
      </c>
      <c r="AW22" s="4">
        <f t="shared" si="17"/>
        <v>0.16657734585579509</v>
      </c>
      <c r="AX22" s="23">
        <v>1.0553047657012899</v>
      </c>
      <c r="AY22" s="149"/>
      <c r="AZ22" s="19">
        <v>4357.0009765625</v>
      </c>
      <c r="BA22" s="4">
        <f t="shared" si="18"/>
        <v>0.17439379422169821</v>
      </c>
      <c r="BB22" s="19">
        <v>4255.00048828125</v>
      </c>
      <c r="BC22" s="4">
        <f t="shared" si="18"/>
        <v>0.14690040115397585</v>
      </c>
      <c r="BD22" s="19">
        <v>4269.99951171875</v>
      </c>
      <c r="BE22" s="4">
        <f t="shared" si="20"/>
        <v>0.15094326461421836</v>
      </c>
      <c r="BG22" s="3">
        <v>4</v>
      </c>
      <c r="BN22" s="19"/>
      <c r="BO22" s="4"/>
      <c r="BP22" s="23"/>
    </row>
    <row r="23" spans="1:68" s="69" customFormat="1" ht="19" x14ac:dyDescent="0.2">
      <c r="A23" s="125"/>
      <c r="B23" s="110" t="s">
        <v>119</v>
      </c>
      <c r="C23" s="69">
        <v>3729</v>
      </c>
      <c r="D23" s="69">
        <v>5106</v>
      </c>
      <c r="E23" s="70">
        <f t="shared" si="2"/>
        <v>0.36926790024135148</v>
      </c>
      <c r="F23" s="69">
        <v>4807</v>
      </c>
      <c r="G23" s="70">
        <f t="shared" si="3"/>
        <v>0.28908554572271394</v>
      </c>
      <c r="H23" s="69">
        <v>5144</v>
      </c>
      <c r="I23" s="70">
        <f t="shared" si="4"/>
        <v>0.37945829981228218</v>
      </c>
      <c r="J23" s="69">
        <v>4602</v>
      </c>
      <c r="K23" s="70">
        <f t="shared" si="5"/>
        <v>0.23411102172164111</v>
      </c>
      <c r="L23" s="69">
        <v>4571</v>
      </c>
      <c r="M23" s="70">
        <f t="shared" si="6"/>
        <v>0.22579780101904001</v>
      </c>
      <c r="N23" s="69">
        <v>4854</v>
      </c>
      <c r="O23" s="70">
        <f t="shared" si="7"/>
        <v>0.3016894609814964</v>
      </c>
      <c r="P23" s="135"/>
      <c r="Q23" s="69">
        <v>4741</v>
      </c>
      <c r="R23" s="70">
        <f t="shared" si="8"/>
        <v>0.27138643067846613</v>
      </c>
      <c r="S23" s="84">
        <v>4384</v>
      </c>
      <c r="T23" s="70">
        <f t="shared" si="0"/>
        <v>0.17565030839367113</v>
      </c>
      <c r="U23" s="69">
        <v>5210</v>
      </c>
      <c r="V23" s="70">
        <f t="shared" si="9"/>
        <v>0.39715741485653</v>
      </c>
      <c r="W23" s="69">
        <v>5024</v>
      </c>
      <c r="X23" s="70">
        <f t="shared" si="10"/>
        <v>0.34727809064092252</v>
      </c>
      <c r="Y23" s="71">
        <v>4025</v>
      </c>
      <c r="Z23" s="70">
        <f t="shared" si="1"/>
        <v>7.9377849289353763E-2</v>
      </c>
      <c r="AA23" s="69">
        <v>3800</v>
      </c>
      <c r="AB23" s="70">
        <f t="shared" si="11"/>
        <v>1.9039957093054394E-2</v>
      </c>
      <c r="AC23" s="148"/>
      <c r="AD23" s="72">
        <v>4687.00048828125</v>
      </c>
      <c r="AE23" s="70">
        <f t="shared" si="12"/>
        <v>0.2569054674929605</v>
      </c>
      <c r="AF23" s="74">
        <v>0.33219814300537098</v>
      </c>
      <c r="AG23" s="72">
        <v>4344</v>
      </c>
      <c r="AH23" s="70">
        <f t="shared" si="13"/>
        <v>0.16492357200321806</v>
      </c>
      <c r="AI23" s="74">
        <v>0.37357473373413003</v>
      </c>
      <c r="AJ23" s="72">
        <v>4344</v>
      </c>
      <c r="AK23" s="70">
        <f t="shared" si="13"/>
        <v>0.16492357200321806</v>
      </c>
      <c r="AL23" s="74">
        <v>0.37306284904479903</v>
      </c>
      <c r="AM23" s="72">
        <v>4344</v>
      </c>
      <c r="AN23" s="70">
        <f t="shared" si="14"/>
        <v>0.16492357200321806</v>
      </c>
      <c r="AO23" s="74">
        <v>0.37618494033813399</v>
      </c>
      <c r="AP23" s="72">
        <v>4344</v>
      </c>
      <c r="AQ23" s="70">
        <f t="shared" si="15"/>
        <v>0.16492357200321806</v>
      </c>
      <c r="AR23" s="74">
        <v>0.47259593009948703</v>
      </c>
      <c r="AS23" s="72">
        <v>4321.9990234375</v>
      </c>
      <c r="AT23" s="70">
        <f t="shared" si="16"/>
        <v>0.15902360510525604</v>
      </c>
      <c r="AU23" s="74">
        <v>0.65184688568115201</v>
      </c>
      <c r="AV23" s="72">
        <v>4288.9990234375</v>
      </c>
      <c r="AW23" s="70">
        <f t="shared" si="17"/>
        <v>0.15017404758313213</v>
      </c>
      <c r="AX23" s="74">
        <v>1.03022289276123</v>
      </c>
      <c r="AY23" s="149"/>
      <c r="AZ23" s="72">
        <v>4290.99951171875</v>
      </c>
      <c r="BA23" s="70">
        <f t="shared" si="18"/>
        <v>0.15071051534426116</v>
      </c>
      <c r="BB23" s="72">
        <v>4255</v>
      </c>
      <c r="BC23" s="70">
        <f t="shared" si="18"/>
        <v>0.14105658353445971</v>
      </c>
      <c r="BD23" s="72">
        <v>4269.00048828125</v>
      </c>
      <c r="BE23" s="70">
        <f t="shared" si="20"/>
        <v>0.14481107221272449</v>
      </c>
      <c r="BG23" s="69">
        <v>4</v>
      </c>
      <c r="BN23" s="72"/>
      <c r="BO23" s="70"/>
      <c r="BP23" s="74"/>
    </row>
    <row r="24" spans="1:68" s="55" customFormat="1" ht="19" x14ac:dyDescent="0.2">
      <c r="A24" s="141" t="s">
        <v>45</v>
      </c>
      <c r="B24" s="108" t="s">
        <v>120</v>
      </c>
      <c r="C24" s="55">
        <v>3430</v>
      </c>
      <c r="D24" s="55">
        <v>4462</v>
      </c>
      <c r="E24" s="56">
        <f t="shared" si="2"/>
        <v>0.30087463556851302</v>
      </c>
      <c r="F24" s="55">
        <v>4593</v>
      </c>
      <c r="G24" s="56">
        <f t="shared" si="3"/>
        <v>0.33906705539358595</v>
      </c>
      <c r="H24" s="55">
        <v>4640</v>
      </c>
      <c r="I24" s="56">
        <f t="shared" si="4"/>
        <v>0.35276967930029146</v>
      </c>
      <c r="J24" s="55">
        <v>4233</v>
      </c>
      <c r="K24" s="56">
        <f t="shared" si="5"/>
        <v>0.23411078717201161</v>
      </c>
      <c r="L24" s="55">
        <v>4307</v>
      </c>
      <c r="M24" s="56">
        <f t="shared" si="6"/>
        <v>0.2556851311953352</v>
      </c>
      <c r="N24" s="55">
        <v>4240</v>
      </c>
      <c r="O24" s="56">
        <f t="shared" si="7"/>
        <v>0.23615160349854225</v>
      </c>
      <c r="P24" s="135"/>
      <c r="Q24" s="55">
        <v>4247</v>
      </c>
      <c r="R24" s="56">
        <f t="shared" si="8"/>
        <v>0.23819241982507289</v>
      </c>
      <c r="S24" s="77">
        <v>4016</v>
      </c>
      <c r="T24" s="56">
        <f t="shared" si="0"/>
        <v>0.17084548104956276</v>
      </c>
      <c r="U24" s="55">
        <v>4282</v>
      </c>
      <c r="V24" s="56">
        <f t="shared" si="9"/>
        <v>0.24839650145772585</v>
      </c>
      <c r="W24" s="55">
        <v>4258</v>
      </c>
      <c r="X24" s="56">
        <f t="shared" si="10"/>
        <v>0.24139941690962097</v>
      </c>
      <c r="Y24" s="57">
        <v>4035</v>
      </c>
      <c r="Z24" s="56">
        <f t="shared" si="1"/>
        <v>0.17638483965014573</v>
      </c>
      <c r="AA24" s="55">
        <v>3482</v>
      </c>
      <c r="AB24" s="56">
        <f t="shared" si="11"/>
        <v>1.5160349854227428E-2</v>
      </c>
      <c r="AC24" s="148"/>
      <c r="AD24" s="58">
        <v>4388</v>
      </c>
      <c r="AE24" s="56">
        <f t="shared" si="12"/>
        <v>0.27930029154518943</v>
      </c>
      <c r="AF24" s="60">
        <v>0.37347149848937899</v>
      </c>
      <c r="AG24" s="58">
        <v>4091</v>
      </c>
      <c r="AH24" s="56">
        <f t="shared" si="13"/>
        <v>0.1927113702623906</v>
      </c>
      <c r="AI24" s="60">
        <v>0.42068004608154203</v>
      </c>
      <c r="AJ24" s="58">
        <v>4091</v>
      </c>
      <c r="AK24" s="56">
        <f t="shared" si="13"/>
        <v>0.1927113702623906</v>
      </c>
      <c r="AL24" s="60">
        <v>0.42087531089782698</v>
      </c>
      <c r="AM24" s="58">
        <v>3980</v>
      </c>
      <c r="AN24" s="56">
        <f t="shared" si="14"/>
        <v>0.16034985422740533</v>
      </c>
      <c r="AO24" s="60">
        <v>0.468892812728881</v>
      </c>
      <c r="AP24" s="58">
        <v>3980</v>
      </c>
      <c r="AQ24" s="56">
        <f t="shared" si="15"/>
        <v>0.16034985422740533</v>
      </c>
      <c r="AR24" s="60">
        <v>0.61214685440063399</v>
      </c>
      <c r="AS24" s="58">
        <v>3980</v>
      </c>
      <c r="AT24" s="56">
        <f t="shared" si="16"/>
        <v>0.16034985422740533</v>
      </c>
      <c r="AU24" s="60">
        <v>0.90154647827148404</v>
      </c>
      <c r="AV24" s="58">
        <v>3956.99975585937</v>
      </c>
      <c r="AW24" s="56">
        <f t="shared" si="17"/>
        <v>0.15364424369077834</v>
      </c>
      <c r="AX24" s="60">
        <v>1.48311042785644</v>
      </c>
      <c r="AY24" s="149"/>
      <c r="AZ24" s="58">
        <v>4049</v>
      </c>
      <c r="BA24" s="56">
        <f t="shared" si="18"/>
        <v>0.180466472303207</v>
      </c>
      <c r="BB24" s="58">
        <v>4008.00024414062</v>
      </c>
      <c r="BC24" s="56">
        <f t="shared" si="18"/>
        <v>0.16851319071155113</v>
      </c>
      <c r="BD24" s="58">
        <v>3988.99975585937</v>
      </c>
      <c r="BE24" s="56">
        <f t="shared" si="20"/>
        <v>0.16297368975491833</v>
      </c>
      <c r="BG24" s="55">
        <v>5</v>
      </c>
      <c r="BN24" s="58"/>
      <c r="BO24" s="56"/>
      <c r="BP24" s="60"/>
    </row>
    <row r="25" spans="1:68" s="55" customFormat="1" ht="19" x14ac:dyDescent="0.2">
      <c r="A25" s="141"/>
      <c r="B25" s="108" t="s">
        <v>121</v>
      </c>
      <c r="C25" s="55">
        <v>3492</v>
      </c>
      <c r="D25" s="55">
        <v>4853</v>
      </c>
      <c r="E25" s="56">
        <f t="shared" si="2"/>
        <v>0.38974799541809846</v>
      </c>
      <c r="F25" s="55">
        <v>4193</v>
      </c>
      <c r="G25" s="56">
        <f t="shared" si="3"/>
        <v>0.20074455899198163</v>
      </c>
      <c r="H25" s="55">
        <v>4301</v>
      </c>
      <c r="I25" s="56">
        <f t="shared" si="4"/>
        <v>0.23167239404352813</v>
      </c>
      <c r="J25" s="55">
        <v>4320</v>
      </c>
      <c r="K25" s="56">
        <f t="shared" si="5"/>
        <v>0.23711340206185572</v>
      </c>
      <c r="L25" s="55">
        <v>4022</v>
      </c>
      <c r="M25" s="56">
        <f t="shared" si="6"/>
        <v>0.15177548682703312</v>
      </c>
      <c r="N25" s="55">
        <v>4192</v>
      </c>
      <c r="O25" s="56">
        <f t="shared" si="7"/>
        <v>0.20045819014891175</v>
      </c>
      <c r="P25" s="135"/>
      <c r="Q25" s="55">
        <v>4324</v>
      </c>
      <c r="R25" s="56">
        <f t="shared" si="8"/>
        <v>0.23825887743413521</v>
      </c>
      <c r="S25" s="77">
        <v>4312</v>
      </c>
      <c r="T25" s="56">
        <f t="shared" si="0"/>
        <v>0.23482245131729673</v>
      </c>
      <c r="U25" s="55">
        <v>4986</v>
      </c>
      <c r="V25" s="56">
        <f t="shared" si="9"/>
        <v>0.42783505154639179</v>
      </c>
      <c r="W25" s="55">
        <v>4421</v>
      </c>
      <c r="X25" s="56">
        <f t="shared" si="10"/>
        <v>0.26603665521191289</v>
      </c>
      <c r="Y25" s="57">
        <v>3785</v>
      </c>
      <c r="Z25" s="56">
        <f t="shared" si="1"/>
        <v>8.3906071019473005E-2</v>
      </c>
      <c r="AA25" s="55">
        <v>3609</v>
      </c>
      <c r="AB25" s="56">
        <f t="shared" si="11"/>
        <v>3.3505154639175361E-2</v>
      </c>
      <c r="AC25" s="148"/>
      <c r="AD25" s="58">
        <v>4008.00024414062</v>
      </c>
      <c r="AE25" s="56">
        <f t="shared" si="12"/>
        <v>0.14776639293832194</v>
      </c>
      <c r="AF25" s="60">
        <v>0.371254682540893</v>
      </c>
      <c r="AG25" s="58">
        <v>3938.00024414062</v>
      </c>
      <c r="AH25" s="56">
        <f t="shared" si="13"/>
        <v>0.12772057392343061</v>
      </c>
      <c r="AI25" s="60">
        <v>0.41983389854431102</v>
      </c>
      <c r="AJ25" s="58">
        <v>3892</v>
      </c>
      <c r="AK25" s="56">
        <f t="shared" si="13"/>
        <v>0.11454753722794964</v>
      </c>
      <c r="AL25" s="60">
        <v>0.42173528671264598</v>
      </c>
      <c r="AM25" s="58">
        <v>3892</v>
      </c>
      <c r="AN25" s="56">
        <f t="shared" si="14"/>
        <v>0.11454753722794964</v>
      </c>
      <c r="AO25" s="60">
        <v>0.46829104423522899</v>
      </c>
      <c r="AP25" s="58">
        <v>3892</v>
      </c>
      <c r="AQ25" s="56">
        <f t="shared" si="15"/>
        <v>0.11454753722794964</v>
      </c>
      <c r="AR25" s="60">
        <v>0.61257719993591297</v>
      </c>
      <c r="AS25" s="58">
        <v>3857.00024414062</v>
      </c>
      <c r="AT25" s="56">
        <f t="shared" si="16"/>
        <v>0.1045246976347709</v>
      </c>
      <c r="AU25" s="60">
        <v>0.90948867797851496</v>
      </c>
      <c r="AV25" s="58">
        <v>3857.00024414062</v>
      </c>
      <c r="AW25" s="56">
        <f t="shared" si="17"/>
        <v>0.1045246976347709</v>
      </c>
      <c r="AX25" s="60">
        <v>1.52397561073303</v>
      </c>
      <c r="AY25" s="149"/>
      <c r="AZ25" s="58">
        <v>3867</v>
      </c>
      <c r="BA25" s="56">
        <f t="shared" si="18"/>
        <v>0.10738831615120281</v>
      </c>
      <c r="BB25" s="58">
        <v>3862.00024414062</v>
      </c>
      <c r="BC25" s="56">
        <f t="shared" si="18"/>
        <v>0.10595654185012027</v>
      </c>
      <c r="BD25" s="58">
        <v>3876</v>
      </c>
      <c r="BE25" s="56">
        <f t="shared" si="20"/>
        <v>0.10996563573883167</v>
      </c>
      <c r="BG25" s="55">
        <v>5</v>
      </c>
      <c r="BN25" s="58"/>
      <c r="BO25" s="56"/>
      <c r="BP25" s="60"/>
    </row>
    <row r="26" spans="1:68" s="55" customFormat="1" ht="19" x14ac:dyDescent="0.2">
      <c r="A26" s="141"/>
      <c r="B26" s="108" t="s">
        <v>122</v>
      </c>
      <c r="C26" s="55">
        <v>3681</v>
      </c>
      <c r="D26" s="55">
        <v>4956</v>
      </c>
      <c r="E26" s="56">
        <f t="shared" si="2"/>
        <v>0.34637326813365932</v>
      </c>
      <c r="F26" s="55">
        <v>4571</v>
      </c>
      <c r="G26" s="56">
        <f t="shared" si="3"/>
        <v>0.24178212442271119</v>
      </c>
      <c r="H26" s="55">
        <v>4435</v>
      </c>
      <c r="I26" s="56">
        <f t="shared" si="4"/>
        <v>0.20483564248845432</v>
      </c>
      <c r="J26" s="55">
        <v>4503</v>
      </c>
      <c r="K26" s="56">
        <f t="shared" si="5"/>
        <v>0.22330888345558275</v>
      </c>
      <c r="L26" s="55">
        <v>4417</v>
      </c>
      <c r="M26" s="56">
        <f t="shared" si="6"/>
        <v>0.19994566693833193</v>
      </c>
      <c r="N26" s="55">
        <v>4297</v>
      </c>
      <c r="O26" s="56">
        <f t="shared" si="7"/>
        <v>0.16734582993751701</v>
      </c>
      <c r="P26" s="135"/>
      <c r="Q26" s="55">
        <v>4626</v>
      </c>
      <c r="R26" s="56">
        <f t="shared" si="8"/>
        <v>0.256723716381418</v>
      </c>
      <c r="S26" s="77">
        <v>4408</v>
      </c>
      <c r="T26" s="56">
        <f t="shared" si="0"/>
        <v>0.19750067916327074</v>
      </c>
      <c r="U26" s="55">
        <v>5112</v>
      </c>
      <c r="V26" s="56">
        <f t="shared" si="9"/>
        <v>0.38875305623471879</v>
      </c>
      <c r="W26" s="55">
        <v>4576</v>
      </c>
      <c r="X26" s="56">
        <f t="shared" si="10"/>
        <v>0.24314045096441195</v>
      </c>
      <c r="Y26" s="57">
        <v>3975</v>
      </c>
      <c r="Z26" s="56">
        <f t="shared" si="1"/>
        <v>7.9869600651996775E-2</v>
      </c>
      <c r="AA26" s="55">
        <v>3681</v>
      </c>
      <c r="AB26" s="56">
        <f t="shared" si="11"/>
        <v>0</v>
      </c>
      <c r="AC26" s="148"/>
      <c r="AD26" s="58">
        <v>4524.9990234375</v>
      </c>
      <c r="AE26" s="56">
        <f t="shared" si="12"/>
        <v>0.22928525494091279</v>
      </c>
      <c r="AF26" s="60">
        <v>0.370690107345581</v>
      </c>
      <c r="AG26" s="58">
        <v>4093.99951171875</v>
      </c>
      <c r="AH26" s="56">
        <f t="shared" si="13"/>
        <v>0.1121976396953952</v>
      </c>
      <c r="AI26" s="60">
        <v>0.418873071670532</v>
      </c>
      <c r="AJ26" s="58">
        <v>4093.99951171875</v>
      </c>
      <c r="AK26" s="56">
        <f t="shared" si="13"/>
        <v>0.1121976396953952</v>
      </c>
      <c r="AL26" s="60">
        <v>0.42228627204894997</v>
      </c>
      <c r="AM26" s="58">
        <v>4093.99951171875</v>
      </c>
      <c r="AN26" s="56">
        <f t="shared" si="14"/>
        <v>0.1121976396953952</v>
      </c>
      <c r="AO26" s="60">
        <v>0.46877956390380798</v>
      </c>
      <c r="AP26" s="58">
        <v>4093.99951171875</v>
      </c>
      <c r="AQ26" s="56">
        <f t="shared" si="15"/>
        <v>0.1121976396953952</v>
      </c>
      <c r="AR26" s="60">
        <v>0.61200690269470204</v>
      </c>
      <c r="AS26" s="58">
        <v>4093.99951171875</v>
      </c>
      <c r="AT26" s="56">
        <f t="shared" si="16"/>
        <v>0.1121976396953952</v>
      </c>
      <c r="AU26" s="60">
        <v>0.90914511680603005</v>
      </c>
      <c r="AV26" s="58">
        <v>4036.99951171875</v>
      </c>
      <c r="AW26" s="56">
        <f t="shared" si="17"/>
        <v>9.6712717120008174E-2</v>
      </c>
      <c r="AX26" s="60">
        <v>1.5249507427215501</v>
      </c>
      <c r="AY26" s="149"/>
      <c r="AZ26" s="58">
        <v>4148</v>
      </c>
      <c r="BA26" s="56">
        <f t="shared" si="18"/>
        <v>0.1268676989948383</v>
      </c>
      <c r="BB26" s="58">
        <v>4112.99951171875</v>
      </c>
      <c r="BC26" s="56">
        <f t="shared" si="18"/>
        <v>0.11735928055385769</v>
      </c>
      <c r="BD26" s="58">
        <v>4064</v>
      </c>
      <c r="BE26" s="56">
        <f t="shared" si="20"/>
        <v>0.10404781309426792</v>
      </c>
      <c r="BG26" s="55">
        <v>5</v>
      </c>
      <c r="BN26" s="58"/>
      <c r="BO26" s="56"/>
      <c r="BP26" s="60"/>
    </row>
    <row r="27" spans="1:68" s="55" customFormat="1" ht="19" x14ac:dyDescent="0.2">
      <c r="A27" s="141"/>
      <c r="B27" s="108" t="s">
        <v>123</v>
      </c>
      <c r="C27" s="55">
        <v>3394</v>
      </c>
      <c r="D27" s="55">
        <v>4914</v>
      </c>
      <c r="E27" s="56">
        <f t="shared" si="2"/>
        <v>0.44784914555097233</v>
      </c>
      <c r="F27" s="55">
        <v>4144</v>
      </c>
      <c r="G27" s="56">
        <f t="shared" si="3"/>
        <v>0.22097819681791386</v>
      </c>
      <c r="H27" s="55">
        <v>4049</v>
      </c>
      <c r="I27" s="56">
        <f t="shared" si="4"/>
        <v>0.19298762522097812</v>
      </c>
      <c r="J27" s="55">
        <v>3936</v>
      </c>
      <c r="K27" s="56">
        <f t="shared" si="5"/>
        <v>0.15969357690041242</v>
      </c>
      <c r="L27" s="55">
        <v>3987</v>
      </c>
      <c r="M27" s="56">
        <f t="shared" si="6"/>
        <v>0.17472009428403057</v>
      </c>
      <c r="N27" s="55">
        <v>3892</v>
      </c>
      <c r="O27" s="56">
        <f t="shared" si="7"/>
        <v>0.14672952268709483</v>
      </c>
      <c r="P27" s="135"/>
      <c r="Q27" s="55">
        <v>3937</v>
      </c>
      <c r="R27" s="56">
        <f t="shared" si="8"/>
        <v>0.15998821449616973</v>
      </c>
      <c r="S27" s="77">
        <v>4259</v>
      </c>
      <c r="T27" s="56">
        <f t="shared" si="0"/>
        <v>0.25486152032999421</v>
      </c>
      <c r="U27" s="55">
        <v>4232</v>
      </c>
      <c r="V27" s="56">
        <f t="shared" si="9"/>
        <v>0.24690630524454926</v>
      </c>
      <c r="W27" s="55">
        <v>4090</v>
      </c>
      <c r="X27" s="56">
        <f t="shared" si="10"/>
        <v>0.2050677666470242</v>
      </c>
      <c r="Y27" s="57">
        <v>3783</v>
      </c>
      <c r="Z27" s="56">
        <f t="shared" si="1"/>
        <v>0.11461402474955795</v>
      </c>
      <c r="AA27" s="55">
        <v>3394</v>
      </c>
      <c r="AB27" s="56">
        <f t="shared" si="11"/>
        <v>0</v>
      </c>
      <c r="AC27" s="148"/>
      <c r="AD27" s="58">
        <v>3959</v>
      </c>
      <c r="AE27" s="56">
        <f t="shared" si="12"/>
        <v>0.16647024160282853</v>
      </c>
      <c r="AF27" s="60">
        <v>0.372630834579467</v>
      </c>
      <c r="AG27" s="58">
        <v>3770.00048828125</v>
      </c>
      <c r="AH27" s="56">
        <f t="shared" si="13"/>
        <v>0.11078387987072769</v>
      </c>
      <c r="AI27" s="60">
        <v>0.41897344589233398</v>
      </c>
      <c r="AJ27" s="58">
        <v>3770.00048828125</v>
      </c>
      <c r="AK27" s="56">
        <f t="shared" si="13"/>
        <v>0.11078387987072769</v>
      </c>
      <c r="AL27" s="60">
        <v>0.42148613929748502</v>
      </c>
      <c r="AM27" s="58">
        <v>3761.00048828125</v>
      </c>
      <c r="AN27" s="56">
        <f t="shared" si="14"/>
        <v>0.1081321415089127</v>
      </c>
      <c r="AO27" s="60">
        <v>0.46848726272583002</v>
      </c>
      <c r="AP27" s="58">
        <v>3757.00024414062</v>
      </c>
      <c r="AQ27" s="56">
        <f t="shared" si="15"/>
        <v>0.10695351919287566</v>
      </c>
      <c r="AR27" s="60">
        <v>0.612640380859375</v>
      </c>
      <c r="AS27" s="58">
        <v>3725</v>
      </c>
      <c r="AT27" s="56">
        <f t="shared" si="16"/>
        <v>9.7525044195639454E-2</v>
      </c>
      <c r="AU27" s="60">
        <v>0.90165138244628895</v>
      </c>
      <c r="AV27" s="58">
        <v>3720.00073242187</v>
      </c>
      <c r="AW27" s="56">
        <f t="shared" si="17"/>
        <v>9.6052072015872181E-2</v>
      </c>
      <c r="AX27" s="60">
        <v>1.5214498043060301</v>
      </c>
      <c r="AY27" s="149"/>
      <c r="AZ27" s="58">
        <v>3739</v>
      </c>
      <c r="BA27" s="56">
        <f t="shared" si="18"/>
        <v>0.10164997053624036</v>
      </c>
      <c r="BB27" s="58">
        <v>3689</v>
      </c>
      <c r="BC27" s="56">
        <f t="shared" si="18"/>
        <v>8.6918090748379528E-2</v>
      </c>
      <c r="BD27" s="58">
        <v>3716.00048828125</v>
      </c>
      <c r="BE27" s="56">
        <f t="shared" si="20"/>
        <v>9.4873449699838019E-2</v>
      </c>
      <c r="BG27" s="55">
        <v>5</v>
      </c>
      <c r="BN27" s="58"/>
      <c r="BO27" s="56"/>
      <c r="BP27" s="60"/>
    </row>
    <row r="28" spans="1:68" s="55" customFormat="1" ht="19" x14ac:dyDescent="0.2">
      <c r="A28" s="141"/>
      <c r="B28" s="108" t="s">
        <v>124</v>
      </c>
      <c r="C28" s="55">
        <v>3343</v>
      </c>
      <c r="D28" s="55">
        <v>4116</v>
      </c>
      <c r="E28" s="56">
        <f t="shared" si="2"/>
        <v>0.23122943463954537</v>
      </c>
      <c r="F28" s="55">
        <v>4375</v>
      </c>
      <c r="G28" s="56">
        <f t="shared" si="3"/>
        <v>0.30870475620699978</v>
      </c>
      <c r="H28" s="55">
        <v>4336</v>
      </c>
      <c r="I28" s="56">
        <f t="shared" si="4"/>
        <v>0.29703858809452588</v>
      </c>
      <c r="J28" s="55">
        <v>4016</v>
      </c>
      <c r="K28" s="56">
        <f t="shared" si="5"/>
        <v>0.20131618306909971</v>
      </c>
      <c r="L28" s="55">
        <v>4088</v>
      </c>
      <c r="M28" s="56">
        <f t="shared" si="6"/>
        <v>0.22285372419982052</v>
      </c>
      <c r="N28" s="55">
        <v>3983</v>
      </c>
      <c r="O28" s="56">
        <f t="shared" si="7"/>
        <v>0.19144481005085257</v>
      </c>
      <c r="P28" s="135"/>
      <c r="Q28" s="55">
        <v>3902</v>
      </c>
      <c r="R28" s="56">
        <f t="shared" si="8"/>
        <v>0.1672150762787914</v>
      </c>
      <c r="S28" s="77">
        <v>3899</v>
      </c>
      <c r="T28" s="56">
        <f t="shared" si="0"/>
        <v>0.16631767873167824</v>
      </c>
      <c r="U28" s="55">
        <v>4615</v>
      </c>
      <c r="V28" s="56">
        <f t="shared" si="9"/>
        <v>0.38049655997606946</v>
      </c>
      <c r="W28" s="55">
        <v>4093</v>
      </c>
      <c r="X28" s="56">
        <f t="shared" si="10"/>
        <v>0.22434938677834282</v>
      </c>
      <c r="Y28" s="57">
        <v>3690</v>
      </c>
      <c r="Z28" s="56">
        <f t="shared" si="1"/>
        <v>0.10379898294944656</v>
      </c>
      <c r="AA28" s="55">
        <v>3343</v>
      </c>
      <c r="AB28" s="56">
        <f t="shared" si="11"/>
        <v>0</v>
      </c>
      <c r="AC28" s="148"/>
      <c r="AD28" s="58">
        <v>4069.00024414062</v>
      </c>
      <c r="AE28" s="56">
        <f t="shared" si="12"/>
        <v>0.21717027943183376</v>
      </c>
      <c r="AF28" s="60">
        <v>0.37065362930297802</v>
      </c>
      <c r="AG28" s="58">
        <v>3648</v>
      </c>
      <c r="AH28" s="56">
        <f t="shared" si="13"/>
        <v>9.1235417289859511E-2</v>
      </c>
      <c r="AI28" s="60">
        <v>0.41886258125305098</v>
      </c>
      <c r="AJ28" s="58">
        <v>3648</v>
      </c>
      <c r="AK28" s="56">
        <f t="shared" si="13"/>
        <v>9.1235417289859511E-2</v>
      </c>
      <c r="AL28" s="60">
        <v>0.41944169998168901</v>
      </c>
      <c r="AM28" s="58">
        <v>3648</v>
      </c>
      <c r="AN28" s="56">
        <f t="shared" si="14"/>
        <v>9.1235417289859511E-2</v>
      </c>
      <c r="AO28" s="60">
        <v>0.46777939796447698</v>
      </c>
      <c r="AP28" s="58">
        <v>3648</v>
      </c>
      <c r="AQ28" s="56">
        <f t="shared" si="15"/>
        <v>9.1235417289859511E-2</v>
      </c>
      <c r="AR28" s="60">
        <v>0.61356854438781705</v>
      </c>
      <c r="AS28" s="58">
        <v>3648</v>
      </c>
      <c r="AT28" s="56">
        <f t="shared" si="16"/>
        <v>9.1235417289859511E-2</v>
      </c>
      <c r="AU28" s="60">
        <v>0.91062498092651301</v>
      </c>
      <c r="AV28" s="58">
        <v>3648</v>
      </c>
      <c r="AW28" s="56">
        <f t="shared" si="17"/>
        <v>9.1235417289859511E-2</v>
      </c>
      <c r="AX28" s="60">
        <v>1.53244233131408</v>
      </c>
      <c r="AY28" s="149"/>
      <c r="AZ28" s="58">
        <v>3671.00024414062</v>
      </c>
      <c r="BA28" s="56">
        <f t="shared" si="18"/>
        <v>9.8115538181459794E-2</v>
      </c>
      <c r="BB28" s="58">
        <v>3750</v>
      </c>
      <c r="BC28" s="56">
        <f t="shared" si="18"/>
        <v>0.12174693389171409</v>
      </c>
      <c r="BD28" s="58">
        <v>3720</v>
      </c>
      <c r="BE28" s="56">
        <f t="shared" si="20"/>
        <v>0.11277295842058033</v>
      </c>
      <c r="BG28" s="55">
        <v>5</v>
      </c>
      <c r="BN28" s="58"/>
      <c r="BO28" s="56"/>
      <c r="BP28" s="60"/>
    </row>
    <row r="29" spans="1:68" s="55" customFormat="1" ht="19" x14ac:dyDescent="0.2">
      <c r="A29" s="141"/>
      <c r="B29" s="108" t="s">
        <v>125</v>
      </c>
      <c r="C29" s="55">
        <v>4156</v>
      </c>
      <c r="D29" s="55">
        <v>5359</v>
      </c>
      <c r="E29" s="56">
        <f t="shared" si="2"/>
        <v>0.28946102021174203</v>
      </c>
      <c r="F29" s="55">
        <v>5950</v>
      </c>
      <c r="G29" s="56">
        <f t="shared" si="3"/>
        <v>0.43166506256015391</v>
      </c>
      <c r="H29" s="55">
        <v>6286</v>
      </c>
      <c r="I29" s="56">
        <f t="shared" si="4"/>
        <v>0.51251203079884511</v>
      </c>
      <c r="J29" s="55">
        <v>5131</v>
      </c>
      <c r="K29" s="56">
        <f t="shared" si="5"/>
        <v>0.23460057747834462</v>
      </c>
      <c r="L29" s="55">
        <v>5633</v>
      </c>
      <c r="M29" s="56">
        <f t="shared" si="6"/>
        <v>0.35538979788257929</v>
      </c>
      <c r="N29" s="55">
        <v>6054</v>
      </c>
      <c r="O29" s="56">
        <f t="shared" si="7"/>
        <v>0.45668912415784413</v>
      </c>
      <c r="P29" s="135"/>
      <c r="Q29" s="55">
        <v>5370</v>
      </c>
      <c r="R29" s="56">
        <f t="shared" si="8"/>
        <v>0.29210779595765168</v>
      </c>
      <c r="S29" s="77">
        <v>4798</v>
      </c>
      <c r="T29" s="56">
        <f t="shared" si="0"/>
        <v>0.15447545717035616</v>
      </c>
      <c r="U29" s="55">
        <v>6327</v>
      </c>
      <c r="V29" s="56">
        <f t="shared" si="9"/>
        <v>0.52237728585178056</v>
      </c>
      <c r="W29" s="55">
        <v>6223</v>
      </c>
      <c r="X29" s="56">
        <f t="shared" si="10"/>
        <v>0.49735322425409056</v>
      </c>
      <c r="Y29" s="57">
        <v>4781</v>
      </c>
      <c r="Z29" s="56">
        <f t="shared" si="1"/>
        <v>0.15038498556304147</v>
      </c>
      <c r="AA29" s="55">
        <v>4324</v>
      </c>
      <c r="AB29" s="56">
        <f t="shared" si="11"/>
        <v>4.0423484119345598E-2</v>
      </c>
      <c r="AC29" s="148"/>
      <c r="AD29" s="58">
        <v>5328.99951171875</v>
      </c>
      <c r="AE29" s="56">
        <f t="shared" si="12"/>
        <v>0.28224242341644601</v>
      </c>
      <c r="AF29" s="60">
        <v>0.37151169776916498</v>
      </c>
      <c r="AG29" s="58">
        <v>4905.0009765625</v>
      </c>
      <c r="AH29" s="56">
        <f t="shared" si="13"/>
        <v>0.18022160167528867</v>
      </c>
      <c r="AI29" s="60">
        <v>0.41927599906921298</v>
      </c>
      <c r="AJ29" s="58">
        <v>4842.00048828125</v>
      </c>
      <c r="AK29" s="56">
        <f t="shared" si="13"/>
        <v>0.16506267764226412</v>
      </c>
      <c r="AL29" s="60">
        <v>0.42101335525512601</v>
      </c>
      <c r="AM29" s="58">
        <v>4842.00048828125</v>
      </c>
      <c r="AN29" s="56">
        <f t="shared" si="14"/>
        <v>0.16506267764226412</v>
      </c>
      <c r="AO29" s="60">
        <v>0.46800112724304199</v>
      </c>
      <c r="AP29" s="58">
        <v>4836.99951171875</v>
      </c>
      <c r="AQ29" s="56">
        <f t="shared" si="15"/>
        <v>0.16385936278121993</v>
      </c>
      <c r="AR29" s="60">
        <v>0.61207866668701105</v>
      </c>
      <c r="AS29" s="58">
        <v>4836.99951171875</v>
      </c>
      <c r="AT29" s="56">
        <f t="shared" si="16"/>
        <v>0.16385936278121993</v>
      </c>
      <c r="AU29" s="60">
        <v>0.91058659553527799</v>
      </c>
      <c r="AV29" s="58">
        <v>4836.99951171875</v>
      </c>
      <c r="AW29" s="56">
        <f t="shared" si="17"/>
        <v>0.16385936278121993</v>
      </c>
      <c r="AX29" s="60">
        <v>1.5248830318450901</v>
      </c>
      <c r="AY29" s="149"/>
      <c r="AZ29" s="58">
        <v>5058.99951171875</v>
      </c>
      <c r="BA29" s="56">
        <f t="shared" si="18"/>
        <v>0.21727610965321231</v>
      </c>
      <c r="BB29" s="58">
        <v>5013.99951171875</v>
      </c>
      <c r="BC29" s="56">
        <f t="shared" si="18"/>
        <v>0.20644839069267329</v>
      </c>
      <c r="BD29" s="58">
        <v>4883.00048828125</v>
      </c>
      <c r="BE29" s="56">
        <f t="shared" si="20"/>
        <v>0.17492793269519979</v>
      </c>
      <c r="BG29" s="55">
        <v>6</v>
      </c>
      <c r="BN29" s="58"/>
      <c r="BO29" s="56"/>
      <c r="BP29" s="60"/>
    </row>
    <row r="30" spans="1:68" s="55" customFormat="1" ht="19" x14ac:dyDescent="0.2">
      <c r="A30" s="141"/>
      <c r="B30" s="108" t="s">
        <v>126</v>
      </c>
      <c r="C30" s="55">
        <v>4303</v>
      </c>
      <c r="D30" s="55">
        <v>5667</v>
      </c>
      <c r="E30" s="56">
        <f t="shared" si="2"/>
        <v>0.31698814780385787</v>
      </c>
      <c r="F30" s="55">
        <v>5741</v>
      </c>
      <c r="G30" s="56">
        <f t="shared" si="3"/>
        <v>0.33418545201022543</v>
      </c>
      <c r="H30" s="55">
        <v>6369</v>
      </c>
      <c r="I30" s="56">
        <f t="shared" si="4"/>
        <v>0.48013014176156177</v>
      </c>
      <c r="J30" s="55">
        <v>5281</v>
      </c>
      <c r="K30" s="56">
        <f t="shared" si="5"/>
        <v>0.22728329072739939</v>
      </c>
      <c r="L30" s="55">
        <v>5656</v>
      </c>
      <c r="M30" s="56">
        <f t="shared" si="6"/>
        <v>0.31443179177318159</v>
      </c>
      <c r="N30" s="55">
        <v>6054</v>
      </c>
      <c r="O30" s="56">
        <f t="shared" si="7"/>
        <v>0.40692540088310492</v>
      </c>
      <c r="P30" s="135"/>
      <c r="Q30" s="55">
        <v>5954</v>
      </c>
      <c r="R30" s="56">
        <f t="shared" si="8"/>
        <v>0.38368580060422963</v>
      </c>
      <c r="S30" s="77">
        <v>5034</v>
      </c>
      <c r="T30" s="56">
        <f t="shared" si="0"/>
        <v>0.16988147803857778</v>
      </c>
      <c r="U30" s="55">
        <v>6544</v>
      </c>
      <c r="V30" s="56">
        <f t="shared" si="9"/>
        <v>0.5207994422495934</v>
      </c>
      <c r="W30" s="55">
        <v>6300</v>
      </c>
      <c r="X30" s="56">
        <f t="shared" si="10"/>
        <v>0.46409481756913773</v>
      </c>
      <c r="Y30" s="57">
        <v>5168</v>
      </c>
      <c r="Z30" s="56">
        <f t="shared" si="1"/>
        <v>0.20102254241227047</v>
      </c>
      <c r="AA30" s="55">
        <v>4440</v>
      </c>
      <c r="AB30" s="56">
        <f t="shared" si="11"/>
        <v>3.1838252382059062E-2</v>
      </c>
      <c r="AC30" s="148"/>
      <c r="AD30" s="58">
        <v>5076.0009765625</v>
      </c>
      <c r="AE30" s="56">
        <f t="shared" si="12"/>
        <v>0.17964233710492672</v>
      </c>
      <c r="AF30" s="60">
        <v>0.37095522880554199</v>
      </c>
      <c r="AG30" s="58">
        <v>5096</v>
      </c>
      <c r="AH30" s="56">
        <f t="shared" si="13"/>
        <v>0.18429003021148027</v>
      </c>
      <c r="AI30" s="60">
        <v>0.41858220100402799</v>
      </c>
      <c r="AJ30" s="58">
        <v>5096</v>
      </c>
      <c r="AK30" s="56">
        <f t="shared" si="13"/>
        <v>0.18429003021148027</v>
      </c>
      <c r="AL30" s="60">
        <v>0.42118954658508301</v>
      </c>
      <c r="AM30" s="58">
        <v>5071.99951171875</v>
      </c>
      <c r="AN30" s="56">
        <f t="shared" si="14"/>
        <v>0.17871241266993954</v>
      </c>
      <c r="AO30" s="60">
        <v>0.46952033042907698</v>
      </c>
      <c r="AP30" s="58">
        <v>5071.99951171875</v>
      </c>
      <c r="AQ30" s="56">
        <f t="shared" si="15"/>
        <v>0.17871241266993954</v>
      </c>
      <c r="AR30" s="60">
        <v>0.61230874061584395</v>
      </c>
      <c r="AS30" s="58">
        <v>5071.99951171875</v>
      </c>
      <c r="AT30" s="56">
        <f t="shared" si="16"/>
        <v>0.17871241266993954</v>
      </c>
      <c r="AU30" s="60">
        <v>0.90231943130493097</v>
      </c>
      <c r="AV30" s="58">
        <v>5052</v>
      </c>
      <c r="AW30" s="56">
        <f t="shared" si="17"/>
        <v>0.17406460608877516</v>
      </c>
      <c r="AX30" s="60">
        <v>1.51336646080017</v>
      </c>
      <c r="AY30" s="149"/>
      <c r="AZ30" s="58">
        <v>5274.99951171875</v>
      </c>
      <c r="BA30" s="56">
        <f t="shared" si="18"/>
        <v>0.22588880123605626</v>
      </c>
      <c r="BB30" s="58">
        <v>5092</v>
      </c>
      <c r="BC30" s="56">
        <f t="shared" si="18"/>
        <v>0.18336044620032532</v>
      </c>
      <c r="BD30" s="58">
        <v>5003.99951171875</v>
      </c>
      <c r="BE30" s="56">
        <f t="shared" si="20"/>
        <v>0.16290948448030451</v>
      </c>
      <c r="BG30" s="55">
        <v>6</v>
      </c>
      <c r="BN30" s="58"/>
      <c r="BO30" s="56"/>
      <c r="BP30" s="60"/>
    </row>
    <row r="31" spans="1:68" s="55" customFormat="1" ht="19" x14ac:dyDescent="0.2">
      <c r="A31" s="141"/>
      <c r="B31" s="108" t="s">
        <v>127</v>
      </c>
      <c r="C31" s="55">
        <v>4378</v>
      </c>
      <c r="D31" s="55">
        <v>5352</v>
      </c>
      <c r="E31" s="56">
        <f t="shared" si="2"/>
        <v>0.22247601644586568</v>
      </c>
      <c r="F31" s="55">
        <v>5830</v>
      </c>
      <c r="G31" s="56">
        <f t="shared" si="3"/>
        <v>0.33165829145728654</v>
      </c>
      <c r="H31" s="55">
        <v>6563</v>
      </c>
      <c r="I31" s="56">
        <f t="shared" si="4"/>
        <v>0.49908634079488357</v>
      </c>
      <c r="J31" s="55">
        <v>5147</v>
      </c>
      <c r="K31" s="56">
        <f t="shared" si="5"/>
        <v>0.17565098218364561</v>
      </c>
      <c r="L31" s="55">
        <v>5738</v>
      </c>
      <c r="M31" s="56">
        <f t="shared" si="6"/>
        <v>0.3106441297396072</v>
      </c>
      <c r="N31" s="55">
        <v>6224</v>
      </c>
      <c r="O31" s="56">
        <f t="shared" si="7"/>
        <v>0.42165372316126093</v>
      </c>
      <c r="P31" s="135"/>
      <c r="Q31" s="55">
        <v>5663</v>
      </c>
      <c r="R31" s="56">
        <f t="shared" si="8"/>
        <v>0.29351301964367282</v>
      </c>
      <c r="S31" s="77">
        <v>5003</v>
      </c>
      <c r="T31" s="56">
        <f t="shared" si="0"/>
        <v>0.14275925079945173</v>
      </c>
      <c r="U31" s="55">
        <v>6699</v>
      </c>
      <c r="V31" s="56">
        <f t="shared" si="9"/>
        <v>0.53015075376884413</v>
      </c>
      <c r="W31" s="55">
        <v>6232</v>
      </c>
      <c r="X31" s="56">
        <f t="shared" si="10"/>
        <v>0.4234810415714938</v>
      </c>
      <c r="Y31" s="57">
        <v>5008</v>
      </c>
      <c r="Z31" s="56">
        <f t="shared" si="1"/>
        <v>0.14390132480584739</v>
      </c>
      <c r="AA31" s="55">
        <v>4612</v>
      </c>
      <c r="AB31" s="56">
        <f t="shared" si="11"/>
        <v>5.3449063499314775E-2</v>
      </c>
      <c r="AC31" s="148"/>
      <c r="AD31" s="58">
        <v>5530.00048828125</v>
      </c>
      <c r="AE31" s="56">
        <f t="shared" si="12"/>
        <v>0.26313396260421418</v>
      </c>
      <c r="AF31" s="60">
        <v>0.37172031402587802</v>
      </c>
      <c r="AG31" s="58">
        <v>5179.00048828125</v>
      </c>
      <c r="AH31" s="56">
        <f t="shared" si="13"/>
        <v>0.18296036735524202</v>
      </c>
      <c r="AI31" s="60">
        <v>0.41840767860412598</v>
      </c>
      <c r="AJ31" s="58">
        <v>5179.00048828125</v>
      </c>
      <c r="AK31" s="56">
        <f t="shared" si="13"/>
        <v>0.18296036735524202</v>
      </c>
      <c r="AL31" s="60">
        <v>0.419894218444824</v>
      </c>
      <c r="AM31" s="58">
        <v>5151.0009765625</v>
      </c>
      <c r="AN31" s="56">
        <f t="shared" si="14"/>
        <v>0.17656486445009145</v>
      </c>
      <c r="AO31" s="60">
        <v>0.467691659927368</v>
      </c>
      <c r="AP31" s="58">
        <v>5121</v>
      </c>
      <c r="AQ31" s="56">
        <f t="shared" si="15"/>
        <v>0.16971219735038834</v>
      </c>
      <c r="AR31" s="60">
        <v>0.611469507217407</v>
      </c>
      <c r="AS31" s="58">
        <v>5121</v>
      </c>
      <c r="AT31" s="56">
        <f t="shared" si="16"/>
        <v>0.16971219735038834</v>
      </c>
      <c r="AU31" s="60">
        <v>0.90157914161682096</v>
      </c>
      <c r="AV31" s="58">
        <v>5008</v>
      </c>
      <c r="AW31" s="56">
        <f t="shared" si="17"/>
        <v>0.14390132480584739</v>
      </c>
      <c r="AX31" s="60">
        <v>1.4981322288513099</v>
      </c>
      <c r="AY31" s="149"/>
      <c r="AZ31" s="58">
        <v>5315</v>
      </c>
      <c r="BA31" s="56">
        <f t="shared" si="18"/>
        <v>0.2140246687985381</v>
      </c>
      <c r="BB31" s="58">
        <v>5251.00048828125</v>
      </c>
      <c r="BC31" s="56">
        <f t="shared" si="18"/>
        <v>0.19940623304733895</v>
      </c>
      <c r="BD31" s="58">
        <v>5214.00048828125</v>
      </c>
      <c r="BE31" s="56">
        <f t="shared" si="20"/>
        <v>0.19095488540001138</v>
      </c>
      <c r="BG31" s="55">
        <v>6</v>
      </c>
      <c r="BN31" s="58"/>
      <c r="BO31" s="56"/>
      <c r="BP31" s="60"/>
    </row>
    <row r="32" spans="1:68" s="55" customFormat="1" ht="19" x14ac:dyDescent="0.2">
      <c r="A32" s="141"/>
      <c r="B32" s="108" t="s">
        <v>128</v>
      </c>
      <c r="C32" s="55">
        <v>4361</v>
      </c>
      <c r="D32" s="55">
        <v>5815</v>
      </c>
      <c r="E32" s="56">
        <f t="shared" si="2"/>
        <v>0.33340976840174275</v>
      </c>
      <c r="F32" s="55">
        <v>5814</v>
      </c>
      <c r="G32" s="56">
        <f t="shared" si="3"/>
        <v>0.33318046319651451</v>
      </c>
      <c r="H32" s="55">
        <v>6246</v>
      </c>
      <c r="I32" s="56">
        <f t="shared" si="4"/>
        <v>0.43224031185507905</v>
      </c>
      <c r="J32" s="55">
        <v>5312</v>
      </c>
      <c r="K32" s="56">
        <f t="shared" si="5"/>
        <v>0.21806925017197898</v>
      </c>
      <c r="L32" s="55">
        <v>5689</v>
      </c>
      <c r="M32" s="56">
        <f t="shared" si="6"/>
        <v>0.30451731254299474</v>
      </c>
      <c r="N32" s="55">
        <v>6128</v>
      </c>
      <c r="O32" s="56">
        <f t="shared" si="7"/>
        <v>0.4051822976381565</v>
      </c>
      <c r="P32" s="135"/>
      <c r="Q32" s="55">
        <v>5827</v>
      </c>
      <c r="R32" s="56">
        <f t="shared" si="8"/>
        <v>0.33616143086448069</v>
      </c>
      <c r="S32" s="77">
        <v>5138</v>
      </c>
      <c r="T32" s="56">
        <f t="shared" si="0"/>
        <v>0.17817014446227919</v>
      </c>
      <c r="U32" s="55">
        <v>6299</v>
      </c>
      <c r="V32" s="56">
        <f t="shared" si="9"/>
        <v>0.44439348773217158</v>
      </c>
      <c r="W32" s="55">
        <v>6170</v>
      </c>
      <c r="X32" s="56">
        <f t="shared" si="10"/>
        <v>0.41481311625773909</v>
      </c>
      <c r="Y32" s="57">
        <v>5196</v>
      </c>
      <c r="Z32" s="56">
        <f t="shared" si="1"/>
        <v>0.19146984636551245</v>
      </c>
      <c r="AA32" s="55">
        <v>4503</v>
      </c>
      <c r="AB32" s="56">
        <f t="shared" si="11"/>
        <v>3.2561339142398449E-2</v>
      </c>
      <c r="AC32" s="148"/>
      <c r="AD32" s="58">
        <v>5174</v>
      </c>
      <c r="AE32" s="56">
        <f t="shared" si="12"/>
        <v>0.18642513185049303</v>
      </c>
      <c r="AF32" s="60">
        <v>0.37212276458740201</v>
      </c>
      <c r="AG32" s="58">
        <v>5179.00048828125</v>
      </c>
      <c r="AH32" s="56">
        <f t="shared" si="13"/>
        <v>0.18757176984206603</v>
      </c>
      <c r="AI32" s="60">
        <v>0.41847586631774902</v>
      </c>
      <c r="AJ32" s="58">
        <v>5179.00048828125</v>
      </c>
      <c r="AK32" s="56">
        <f t="shared" si="13"/>
        <v>0.18757176984206603</v>
      </c>
      <c r="AL32" s="60">
        <v>0.421214818954467</v>
      </c>
      <c r="AM32" s="58">
        <v>5095.99951171875</v>
      </c>
      <c r="AN32" s="56">
        <f t="shared" si="14"/>
        <v>0.16853921387726434</v>
      </c>
      <c r="AO32" s="60">
        <v>0.46876263618469199</v>
      </c>
      <c r="AP32" s="58">
        <v>5095.99951171875</v>
      </c>
      <c r="AQ32" s="56">
        <f t="shared" si="15"/>
        <v>0.16853921387726434</v>
      </c>
      <c r="AR32" s="60">
        <v>0.61306667327880804</v>
      </c>
      <c r="AS32" s="58">
        <v>5095.99951171875</v>
      </c>
      <c r="AT32" s="56">
        <f t="shared" si="16"/>
        <v>0.16853921387726434</v>
      </c>
      <c r="AU32" s="60">
        <v>0.91163802146911599</v>
      </c>
      <c r="AV32" s="58">
        <v>5045.99951171875</v>
      </c>
      <c r="AW32" s="56">
        <f t="shared" si="17"/>
        <v>0.15707395361585652</v>
      </c>
      <c r="AX32" s="60">
        <v>1.5360188484191799</v>
      </c>
      <c r="AY32" s="149"/>
      <c r="AZ32" s="58">
        <v>5251.99951171875</v>
      </c>
      <c r="BA32" s="56">
        <f t="shared" si="18"/>
        <v>0.20431082589285721</v>
      </c>
      <c r="BB32" s="58">
        <v>5258.9990234375</v>
      </c>
      <c r="BC32" s="56">
        <f t="shared" si="18"/>
        <v>0.20591585036402194</v>
      </c>
      <c r="BD32" s="58">
        <v>5142</v>
      </c>
      <c r="BE32" s="56">
        <f t="shared" si="20"/>
        <v>0.17908736528319191</v>
      </c>
      <c r="BG32" s="55">
        <v>6</v>
      </c>
      <c r="BN32" s="58"/>
      <c r="BO32" s="56"/>
      <c r="BP32" s="60"/>
    </row>
    <row r="33" spans="1:68" s="63" customFormat="1" ht="19" x14ac:dyDescent="0.2">
      <c r="A33" s="143"/>
      <c r="B33" s="109" t="s">
        <v>129</v>
      </c>
      <c r="C33" s="63">
        <v>4263</v>
      </c>
      <c r="D33" s="63">
        <v>5270</v>
      </c>
      <c r="E33" s="64">
        <f t="shared" si="2"/>
        <v>0.23621862538118688</v>
      </c>
      <c r="F33" s="63">
        <v>6167</v>
      </c>
      <c r="G33" s="64">
        <f t="shared" si="3"/>
        <v>0.44663382594417067</v>
      </c>
      <c r="H33" s="63">
        <v>6322</v>
      </c>
      <c r="I33" s="64">
        <f t="shared" si="4"/>
        <v>0.48299319727891166</v>
      </c>
      <c r="J33" s="63">
        <v>4953</v>
      </c>
      <c r="K33" s="64">
        <f t="shared" si="5"/>
        <v>0.16185784658691071</v>
      </c>
      <c r="L33" s="63">
        <v>5923</v>
      </c>
      <c r="M33" s="64">
        <f t="shared" si="6"/>
        <v>0.38939713816561117</v>
      </c>
      <c r="N33" s="63">
        <v>6140</v>
      </c>
      <c r="O33" s="64">
        <f t="shared" si="7"/>
        <v>0.4403002580342481</v>
      </c>
      <c r="P33" s="135"/>
      <c r="Q33" s="63">
        <v>5480</v>
      </c>
      <c r="R33" s="64">
        <f t="shared" si="8"/>
        <v>0.2854797091250294</v>
      </c>
      <c r="S33" s="85">
        <v>4882</v>
      </c>
      <c r="T33" s="64">
        <f t="shared" si="0"/>
        <v>0.14520290874970687</v>
      </c>
      <c r="U33" s="63">
        <v>6582</v>
      </c>
      <c r="V33" s="64">
        <f t="shared" si="9"/>
        <v>0.54398311048557346</v>
      </c>
      <c r="W33" s="63">
        <v>6052</v>
      </c>
      <c r="X33" s="64">
        <f t="shared" si="10"/>
        <v>0.41965751817968577</v>
      </c>
      <c r="Y33" s="65">
        <v>4989</v>
      </c>
      <c r="Z33" s="64">
        <f t="shared" si="1"/>
        <v>0.17030260380014073</v>
      </c>
      <c r="AA33" s="63">
        <v>4445</v>
      </c>
      <c r="AB33" s="64">
        <f t="shared" si="11"/>
        <v>4.269293924466333E-2</v>
      </c>
      <c r="AC33" s="148"/>
      <c r="AD33" s="66">
        <v>5215.99951171875</v>
      </c>
      <c r="AE33" s="64">
        <f t="shared" si="12"/>
        <v>0.22355137502199152</v>
      </c>
      <c r="AF33" s="68">
        <v>0.37292647361755299</v>
      </c>
      <c r="AG33" s="66">
        <v>4998</v>
      </c>
      <c r="AH33" s="64">
        <f t="shared" si="13"/>
        <v>0.17241379310344818</v>
      </c>
      <c r="AI33" s="68">
        <v>0.42211532592773399</v>
      </c>
      <c r="AJ33" s="66">
        <v>4998</v>
      </c>
      <c r="AK33" s="64">
        <f t="shared" si="13"/>
        <v>0.17241379310344818</v>
      </c>
      <c r="AL33" s="68">
        <v>0.42131924629211398</v>
      </c>
      <c r="AM33" s="66">
        <v>4968.99951171875</v>
      </c>
      <c r="AN33" s="64">
        <f t="shared" si="14"/>
        <v>0.16561095747566257</v>
      </c>
      <c r="AO33" s="68">
        <v>0.46900510787963801</v>
      </c>
      <c r="AP33" s="66">
        <v>4968.99951171875</v>
      </c>
      <c r="AQ33" s="64">
        <f t="shared" si="15"/>
        <v>0.16561095747566257</v>
      </c>
      <c r="AR33" s="68">
        <v>0.61134266853332497</v>
      </c>
      <c r="AS33" s="66">
        <v>4920</v>
      </c>
      <c r="AT33" s="64">
        <f t="shared" si="16"/>
        <v>0.1541168191414497</v>
      </c>
      <c r="AU33" s="68">
        <v>0.90184473991393999</v>
      </c>
      <c r="AV33" s="66">
        <v>4920</v>
      </c>
      <c r="AW33" s="64">
        <f t="shared" si="17"/>
        <v>0.1541168191414497</v>
      </c>
      <c r="AX33" s="68">
        <v>1.4962353706359801</v>
      </c>
      <c r="AY33" s="149"/>
      <c r="AZ33" s="66">
        <v>4994.99951171875</v>
      </c>
      <c r="BA33" s="64">
        <f t="shared" si="18"/>
        <v>0.17170994879632895</v>
      </c>
      <c r="BB33" s="66">
        <v>5118.99951171875</v>
      </c>
      <c r="BC33" s="64">
        <f t="shared" si="18"/>
        <v>0.20079744586412152</v>
      </c>
      <c r="BD33" s="66">
        <v>4994</v>
      </c>
      <c r="BE33" s="64">
        <f t="shared" si="20"/>
        <v>0.17147548674642277</v>
      </c>
      <c r="BG33" s="63">
        <v>6</v>
      </c>
      <c r="BN33" s="66"/>
      <c r="BO33" s="64"/>
      <c r="BP33" s="68"/>
    </row>
    <row r="34" spans="1:68" s="3" customFormat="1" ht="19" x14ac:dyDescent="0.2">
      <c r="A34" s="125" t="s">
        <v>56</v>
      </c>
      <c r="B34" s="31" t="s">
        <v>130</v>
      </c>
      <c r="C34" s="3">
        <v>3751</v>
      </c>
      <c r="D34" s="3">
        <v>4907</v>
      </c>
      <c r="E34" s="4">
        <f t="shared" si="2"/>
        <v>0.30818448413756339</v>
      </c>
      <c r="F34" s="3">
        <v>4549</v>
      </c>
      <c r="G34" s="4">
        <f t="shared" si="3"/>
        <v>0.21274326846174363</v>
      </c>
      <c r="H34" s="3">
        <v>4524</v>
      </c>
      <c r="I34" s="4">
        <f t="shared" si="4"/>
        <v>0.20607837909890692</v>
      </c>
      <c r="J34" s="3">
        <v>4759</v>
      </c>
      <c r="K34" s="4">
        <f t="shared" si="5"/>
        <v>0.26872833910957072</v>
      </c>
      <c r="L34" s="3">
        <v>4481</v>
      </c>
      <c r="M34" s="4">
        <f t="shared" si="6"/>
        <v>0.19461476939482814</v>
      </c>
      <c r="N34" s="3">
        <v>4343</v>
      </c>
      <c r="O34" s="4">
        <f t="shared" si="7"/>
        <v>0.1578245801119702</v>
      </c>
      <c r="P34" s="135"/>
      <c r="Q34" s="3">
        <v>4733</v>
      </c>
      <c r="R34" s="4">
        <f t="shared" si="8"/>
        <v>0.26179685417222065</v>
      </c>
      <c r="S34" s="78">
        <v>4634</v>
      </c>
      <c r="T34" s="4">
        <f t="shared" si="0"/>
        <v>0.23540389229538783</v>
      </c>
      <c r="U34" s="3">
        <v>5033</v>
      </c>
      <c r="V34" s="4">
        <f t="shared" si="9"/>
        <v>0.34177552652625964</v>
      </c>
      <c r="W34" s="3">
        <v>4803</v>
      </c>
      <c r="X34" s="4">
        <f t="shared" si="10"/>
        <v>0.28045854438816309</v>
      </c>
      <c r="Y34" s="25">
        <v>4248</v>
      </c>
      <c r="Z34" s="4">
        <f t="shared" si="1"/>
        <v>0.13249800053319105</v>
      </c>
      <c r="AA34" s="3">
        <v>3785</v>
      </c>
      <c r="AB34" s="4">
        <f t="shared" si="11"/>
        <v>9.0642495334576356E-3</v>
      </c>
      <c r="AC34" s="148"/>
      <c r="AD34" s="19">
        <v>4404</v>
      </c>
      <c r="AE34" s="4">
        <f t="shared" si="12"/>
        <v>0.1740869101572915</v>
      </c>
      <c r="AF34" s="23">
        <v>0.96538066864013605</v>
      </c>
      <c r="AG34" s="19">
        <v>4204</v>
      </c>
      <c r="AH34" s="4">
        <f t="shared" si="13"/>
        <v>0.12076779525459869</v>
      </c>
      <c r="AI34" s="23">
        <v>1.0417885780334399</v>
      </c>
      <c r="AJ34" s="19">
        <v>4204</v>
      </c>
      <c r="AK34" s="4">
        <f t="shared" si="13"/>
        <v>0.12076779525459869</v>
      </c>
      <c r="AL34" s="23">
        <v>1.04610443115234</v>
      </c>
      <c r="AM34" s="19">
        <v>4184</v>
      </c>
      <c r="AN34" s="4">
        <f t="shared" si="14"/>
        <v>0.11543588376432945</v>
      </c>
      <c r="AO34" s="23">
        <v>1.11050701141357</v>
      </c>
      <c r="AP34" s="19">
        <v>4184</v>
      </c>
      <c r="AQ34" s="4">
        <f t="shared" si="15"/>
        <v>0.11543588376432945</v>
      </c>
      <c r="AR34" s="23">
        <v>1.3026499748229901</v>
      </c>
      <c r="AS34" s="19">
        <v>4155.00048828125</v>
      </c>
      <c r="AT34" s="4">
        <f t="shared" si="16"/>
        <v>0.1077047422770594</v>
      </c>
      <c r="AU34" s="23">
        <v>1.6911435127258301</v>
      </c>
      <c r="AV34" s="19">
        <v>4155.00048828125</v>
      </c>
      <c r="AW34" s="4">
        <f t="shared" si="17"/>
        <v>0.1077047422770594</v>
      </c>
      <c r="AX34" s="23">
        <v>2.4580738544464098</v>
      </c>
      <c r="AY34" s="149"/>
      <c r="AZ34" s="19">
        <v>4155.00048828125</v>
      </c>
      <c r="BA34" s="4">
        <f t="shared" si="18"/>
        <v>0.1077047422770594</v>
      </c>
      <c r="BB34" s="19">
        <v>4126</v>
      </c>
      <c r="BC34" s="4">
        <f t="shared" si="18"/>
        <v>9.9973340442548686E-2</v>
      </c>
      <c r="BD34" s="19">
        <v>4163.00048828125</v>
      </c>
      <c r="BE34" s="4">
        <f t="shared" si="20"/>
        <v>0.10983750687316718</v>
      </c>
      <c r="BG34" s="3">
        <v>7</v>
      </c>
      <c r="BN34" s="19"/>
      <c r="BO34" s="4"/>
      <c r="BP34" s="23"/>
    </row>
    <row r="35" spans="1:68" s="3" customFormat="1" ht="19" x14ac:dyDescent="0.2">
      <c r="A35" s="125"/>
      <c r="B35" s="31" t="s">
        <v>131</v>
      </c>
      <c r="C35" s="3">
        <v>3814</v>
      </c>
      <c r="D35" s="3">
        <v>5043</v>
      </c>
      <c r="E35" s="4">
        <f t="shared" si="2"/>
        <v>0.32223387519664404</v>
      </c>
      <c r="F35" s="3">
        <v>4999</v>
      </c>
      <c r="G35" s="4">
        <f t="shared" si="3"/>
        <v>0.31069743051914012</v>
      </c>
      <c r="H35" s="3">
        <v>4721</v>
      </c>
      <c r="I35" s="4">
        <f t="shared" si="4"/>
        <v>0.23780807551127414</v>
      </c>
      <c r="J35" s="3">
        <v>4699</v>
      </c>
      <c r="K35" s="4">
        <f t="shared" si="5"/>
        <v>0.23203985317252229</v>
      </c>
      <c r="L35" s="3">
        <v>4713</v>
      </c>
      <c r="M35" s="4">
        <f t="shared" si="6"/>
        <v>0.23571054011536452</v>
      </c>
      <c r="N35" s="3">
        <v>4560</v>
      </c>
      <c r="O35" s="4">
        <f t="shared" si="7"/>
        <v>0.19559517566858942</v>
      </c>
      <c r="P35" s="135"/>
      <c r="Q35" s="3">
        <v>4600</v>
      </c>
      <c r="R35" s="4">
        <f t="shared" si="8"/>
        <v>0.20608285264813841</v>
      </c>
      <c r="S35" s="78">
        <v>4517</v>
      </c>
      <c r="T35" s="4">
        <f t="shared" si="0"/>
        <v>0.18432092291557423</v>
      </c>
      <c r="U35" s="3">
        <v>4895</v>
      </c>
      <c r="V35" s="4">
        <f t="shared" si="9"/>
        <v>0.28342947037231259</v>
      </c>
      <c r="W35" s="3">
        <v>4840</v>
      </c>
      <c r="X35" s="4">
        <f t="shared" si="10"/>
        <v>0.26900891452543263</v>
      </c>
      <c r="Y35" s="25">
        <v>4162</v>
      </c>
      <c r="Z35" s="4">
        <f t="shared" si="1"/>
        <v>9.1242789722076667E-2</v>
      </c>
      <c r="AA35" s="3">
        <v>3926</v>
      </c>
      <c r="AB35" s="4">
        <f t="shared" si="11"/>
        <v>2.9365495542737374E-2</v>
      </c>
      <c r="AC35" s="148"/>
      <c r="AD35" s="19">
        <v>4368.99951171875</v>
      </c>
      <c r="AE35" s="4">
        <f t="shared" si="12"/>
        <v>0.14551639006784223</v>
      </c>
      <c r="AF35" s="23">
        <v>0.49547123908996499</v>
      </c>
      <c r="AG35" s="19">
        <v>4338.99951171875</v>
      </c>
      <c r="AH35" s="4">
        <f t="shared" si="13"/>
        <v>0.13765063233318031</v>
      </c>
      <c r="AI35" s="23">
        <v>0.55353569984436002</v>
      </c>
      <c r="AJ35" s="19">
        <v>4338.99951171875</v>
      </c>
      <c r="AK35" s="4">
        <f t="shared" si="13"/>
        <v>0.13765063233318031</v>
      </c>
      <c r="AL35" s="23">
        <v>0.56117510795593195</v>
      </c>
      <c r="AM35" s="19">
        <v>4338.99951171875</v>
      </c>
      <c r="AN35" s="4">
        <f t="shared" si="14"/>
        <v>0.13765063233318031</v>
      </c>
      <c r="AO35" s="23">
        <v>0.62428641319274902</v>
      </c>
      <c r="AP35" s="19">
        <v>4338.99951171875</v>
      </c>
      <c r="AQ35" s="4">
        <f t="shared" si="15"/>
        <v>0.13765063233318031</v>
      </c>
      <c r="AR35" s="23">
        <v>0.81558299064636197</v>
      </c>
      <c r="AS35" s="19">
        <v>4309.9990234375</v>
      </c>
      <c r="AT35" s="4">
        <f t="shared" si="16"/>
        <v>0.1300469384996068</v>
      </c>
      <c r="AU35" s="23">
        <v>1.2018563747405999</v>
      </c>
      <c r="AV35" s="19">
        <v>4309.9990234375</v>
      </c>
      <c r="AW35" s="4">
        <f t="shared" si="17"/>
        <v>0.1300469384996068</v>
      </c>
      <c r="AX35" s="23">
        <v>2.00736331939697</v>
      </c>
      <c r="AY35" s="149"/>
      <c r="AZ35" s="19">
        <v>4353.9990234375</v>
      </c>
      <c r="BA35" s="4">
        <f t="shared" si="18"/>
        <v>0.14158338317711072</v>
      </c>
      <c r="BB35" s="19">
        <v>4363.9990234375</v>
      </c>
      <c r="BC35" s="4">
        <f t="shared" si="18"/>
        <v>0.14420530242199781</v>
      </c>
      <c r="BD35" s="19">
        <v>4353.99951171875</v>
      </c>
      <c r="BE35" s="4">
        <f t="shared" si="20"/>
        <v>0.14158351120051127</v>
      </c>
      <c r="BG35" s="3">
        <v>7</v>
      </c>
      <c r="BN35" s="19"/>
      <c r="BO35" s="4"/>
      <c r="BP35" s="23"/>
    </row>
    <row r="36" spans="1:68" s="3" customFormat="1" ht="19" x14ac:dyDescent="0.2">
      <c r="A36" s="125"/>
      <c r="B36" s="31" t="s">
        <v>132</v>
      </c>
      <c r="C36" s="3">
        <v>3844</v>
      </c>
      <c r="D36" s="3">
        <v>5877</v>
      </c>
      <c r="E36" s="4">
        <f t="shared" si="2"/>
        <v>0.52887617065556713</v>
      </c>
      <c r="F36" s="3">
        <v>4660</v>
      </c>
      <c r="G36" s="4">
        <f t="shared" si="3"/>
        <v>0.21227887617065555</v>
      </c>
      <c r="H36" s="3">
        <v>4667</v>
      </c>
      <c r="I36" s="4">
        <f t="shared" si="4"/>
        <v>0.21409989594172729</v>
      </c>
      <c r="J36" s="3">
        <v>4567</v>
      </c>
      <c r="K36" s="4">
        <f t="shared" si="5"/>
        <v>0.1880853277835588</v>
      </c>
      <c r="L36" s="3">
        <v>4548</v>
      </c>
      <c r="M36" s="4">
        <f t="shared" si="6"/>
        <v>0.1831425598335068</v>
      </c>
      <c r="N36" s="3">
        <v>4545</v>
      </c>
      <c r="O36" s="4">
        <f t="shared" si="7"/>
        <v>0.18236212278876174</v>
      </c>
      <c r="P36" s="135"/>
      <c r="Q36" s="3">
        <v>4603</v>
      </c>
      <c r="R36" s="4">
        <f t="shared" si="8"/>
        <v>0.19745057232049956</v>
      </c>
      <c r="S36" s="78">
        <v>4285</v>
      </c>
      <c r="T36" s="4">
        <f t="shared" si="0"/>
        <v>0.11472424557752348</v>
      </c>
      <c r="U36" s="3">
        <v>4908</v>
      </c>
      <c r="V36" s="4">
        <f t="shared" si="9"/>
        <v>0.27679500520291356</v>
      </c>
      <c r="W36" s="3">
        <v>4867</v>
      </c>
      <c r="X36" s="4">
        <f t="shared" si="10"/>
        <v>0.2661290322580645</v>
      </c>
      <c r="Y36" s="25">
        <v>4312</v>
      </c>
      <c r="Z36" s="4">
        <f t="shared" ref="Z36:Z67" si="21">Y36/$C36-1</f>
        <v>0.12174817898022883</v>
      </c>
      <c r="AA36" s="3">
        <v>3850</v>
      </c>
      <c r="AB36" s="4">
        <f t="shared" si="11"/>
        <v>1.5608740894901274E-3</v>
      </c>
      <c r="AC36" s="148"/>
      <c r="AD36" s="19">
        <v>4428.99951171875</v>
      </c>
      <c r="AE36" s="4">
        <f t="shared" si="12"/>
        <v>0.15218509670102764</v>
      </c>
      <c r="AF36" s="23">
        <v>0.49387502670288003</v>
      </c>
      <c r="AG36" s="19">
        <v>4367.9990234375</v>
      </c>
      <c r="AH36" s="4">
        <f t="shared" si="13"/>
        <v>0.13631608310028609</v>
      </c>
      <c r="AI36" s="23">
        <v>0.555261850357055</v>
      </c>
      <c r="AJ36" s="19">
        <v>4367.9990234375</v>
      </c>
      <c r="AK36" s="4">
        <f t="shared" si="13"/>
        <v>0.13631608310028609</v>
      </c>
      <c r="AL36" s="23">
        <v>0.56072282791137695</v>
      </c>
      <c r="AM36" s="19">
        <v>4359.99951171875</v>
      </c>
      <c r="AN36" s="4">
        <f t="shared" si="14"/>
        <v>0.13423504467189118</v>
      </c>
      <c r="AO36" s="23">
        <v>0.62404775619506803</v>
      </c>
      <c r="AP36" s="19">
        <v>4341.9990234375</v>
      </c>
      <c r="AQ36" s="4">
        <f t="shared" si="15"/>
        <v>0.12955229537916235</v>
      </c>
      <c r="AR36" s="23">
        <v>0.815698862075805</v>
      </c>
      <c r="AS36" s="19">
        <v>4257.00048828125</v>
      </c>
      <c r="AT36" s="4">
        <f t="shared" si="16"/>
        <v>0.10744029351749473</v>
      </c>
      <c r="AU36" s="23">
        <v>1.21337270736694</v>
      </c>
      <c r="AV36" s="19">
        <v>4257.00048828125</v>
      </c>
      <c r="AW36" s="4">
        <f t="shared" si="17"/>
        <v>0.10744029351749473</v>
      </c>
      <c r="AX36" s="23">
        <v>2.03148937225341</v>
      </c>
      <c r="AY36" s="149"/>
      <c r="AZ36" s="19">
        <v>4290</v>
      </c>
      <c r="BA36" s="4">
        <f t="shared" si="18"/>
        <v>0.11602497398543177</v>
      </c>
      <c r="BB36" s="19">
        <v>4273.00048828125</v>
      </c>
      <c r="BC36" s="4">
        <f t="shared" si="18"/>
        <v>0.11160262442280167</v>
      </c>
      <c r="BD36" s="19">
        <v>4229</v>
      </c>
      <c r="BE36" s="4">
        <f t="shared" si="20"/>
        <v>0.1001560874089491</v>
      </c>
      <c r="BG36" s="3">
        <v>7</v>
      </c>
      <c r="BN36" s="19"/>
      <c r="BO36" s="4"/>
      <c r="BP36" s="23"/>
    </row>
    <row r="37" spans="1:68" s="3" customFormat="1" ht="19" x14ac:dyDescent="0.2">
      <c r="A37" s="125"/>
      <c r="B37" s="31" t="s">
        <v>133</v>
      </c>
      <c r="C37" s="3">
        <v>3764</v>
      </c>
      <c r="D37" s="3">
        <v>4729</v>
      </c>
      <c r="E37" s="4">
        <f t="shared" si="2"/>
        <v>0.25637619553666302</v>
      </c>
      <c r="F37" s="3">
        <v>4698</v>
      </c>
      <c r="G37" s="4">
        <f t="shared" si="3"/>
        <v>0.24814027630180657</v>
      </c>
      <c r="H37" s="3">
        <v>4617</v>
      </c>
      <c r="I37" s="4">
        <f t="shared" si="4"/>
        <v>0.22662061636556863</v>
      </c>
      <c r="J37" s="3">
        <v>4568</v>
      </c>
      <c r="K37" s="4">
        <f t="shared" si="5"/>
        <v>0.21360255047821464</v>
      </c>
      <c r="L37" s="3">
        <v>4555</v>
      </c>
      <c r="M37" s="4">
        <f t="shared" si="6"/>
        <v>0.21014877789585551</v>
      </c>
      <c r="N37" s="3">
        <v>4540</v>
      </c>
      <c r="O37" s="4">
        <f t="shared" si="7"/>
        <v>0.20616365568544093</v>
      </c>
      <c r="P37" s="135"/>
      <c r="Q37" s="3">
        <v>4574</v>
      </c>
      <c r="R37" s="4">
        <f t="shared" si="8"/>
        <v>0.21519659936238034</v>
      </c>
      <c r="S37" s="78">
        <v>4428</v>
      </c>
      <c r="T37" s="4">
        <f t="shared" si="0"/>
        <v>0.17640807651434653</v>
      </c>
      <c r="U37" s="3">
        <v>4862</v>
      </c>
      <c r="V37" s="4">
        <f t="shared" si="9"/>
        <v>0.29171094580233792</v>
      </c>
      <c r="W37" s="3">
        <v>4801</v>
      </c>
      <c r="X37" s="4">
        <f t="shared" si="10"/>
        <v>0.27550478214665253</v>
      </c>
      <c r="Y37" s="25">
        <v>4388</v>
      </c>
      <c r="Z37" s="4">
        <f t="shared" si="21"/>
        <v>0.1657810839532412</v>
      </c>
      <c r="AA37" s="3">
        <v>3916</v>
      </c>
      <c r="AB37" s="4">
        <f t="shared" si="11"/>
        <v>4.0382571732199724E-2</v>
      </c>
      <c r="AC37" s="148"/>
      <c r="AD37" s="19">
        <v>4378.00048828125</v>
      </c>
      <c r="AE37" s="4">
        <f t="shared" si="12"/>
        <v>0.16312446553699522</v>
      </c>
      <c r="AF37" s="23">
        <v>0.49522209167480402</v>
      </c>
      <c r="AG37" s="19">
        <v>4352.00048828125</v>
      </c>
      <c r="AH37" s="4">
        <f t="shared" si="13"/>
        <v>0.15621692037227675</v>
      </c>
      <c r="AI37" s="23">
        <v>0.55525994300842196</v>
      </c>
      <c r="AJ37" s="19">
        <v>4348</v>
      </c>
      <c r="AK37" s="4">
        <f t="shared" si="13"/>
        <v>0.1551540913921361</v>
      </c>
      <c r="AL37" s="23">
        <v>0.56232476234436002</v>
      </c>
      <c r="AM37" s="19">
        <v>4348</v>
      </c>
      <c r="AN37" s="4">
        <f t="shared" si="14"/>
        <v>0.1551540913921361</v>
      </c>
      <c r="AO37" s="23">
        <v>0.62345290184020996</v>
      </c>
      <c r="AP37" s="19">
        <v>4339.00048828125</v>
      </c>
      <c r="AQ37" s="4">
        <f t="shared" si="15"/>
        <v>0.15276314778991762</v>
      </c>
      <c r="AR37" s="23">
        <v>0.81603932380676203</v>
      </c>
      <c r="AS37" s="19">
        <v>4283.99951171875</v>
      </c>
      <c r="AT37" s="4">
        <f t="shared" si="16"/>
        <v>0.13815077357033734</v>
      </c>
      <c r="AU37" s="23">
        <v>1.2018282413482599</v>
      </c>
      <c r="AV37" s="19">
        <v>4283.99951171875</v>
      </c>
      <c r="AW37" s="4">
        <f t="shared" si="17"/>
        <v>0.13815077357033734</v>
      </c>
      <c r="AX37" s="23">
        <v>2.0225129127502401</v>
      </c>
      <c r="AY37" s="149"/>
      <c r="AZ37" s="19">
        <v>4327</v>
      </c>
      <c r="BA37" s="4">
        <f t="shared" si="18"/>
        <v>0.14957492029755581</v>
      </c>
      <c r="BB37" s="19">
        <v>4253</v>
      </c>
      <c r="BC37" s="4">
        <f t="shared" si="18"/>
        <v>0.12991498405951107</v>
      </c>
      <c r="BD37" s="19">
        <v>4287.00048828125</v>
      </c>
      <c r="BE37" s="4">
        <f t="shared" ref="BE37:BE52" si="22">BD37/$C37-1</f>
        <v>0.13894805746048089</v>
      </c>
      <c r="BG37" s="3">
        <v>7</v>
      </c>
      <c r="BN37" s="19"/>
      <c r="BO37" s="4"/>
      <c r="BP37" s="23"/>
    </row>
    <row r="38" spans="1:68" s="3" customFormat="1" ht="19" x14ac:dyDescent="0.2">
      <c r="A38" s="125"/>
      <c r="B38" s="31" t="s">
        <v>134</v>
      </c>
      <c r="C38" s="3">
        <v>3703</v>
      </c>
      <c r="D38" s="3">
        <v>5333</v>
      </c>
      <c r="E38" s="4">
        <f t="shared" si="2"/>
        <v>0.44018363489062917</v>
      </c>
      <c r="F38" s="3">
        <v>4510</v>
      </c>
      <c r="G38" s="4">
        <f t="shared" si="3"/>
        <v>0.21793140696732372</v>
      </c>
      <c r="H38" s="3">
        <v>4391</v>
      </c>
      <c r="I38" s="4">
        <f t="shared" si="4"/>
        <v>0.18579530110721043</v>
      </c>
      <c r="J38" s="3">
        <v>4595</v>
      </c>
      <c r="K38" s="4">
        <f t="shared" si="5"/>
        <v>0.24088576829597619</v>
      </c>
      <c r="L38" s="3">
        <v>4329</v>
      </c>
      <c r="M38" s="4">
        <f t="shared" si="6"/>
        <v>0.16905211990278146</v>
      </c>
      <c r="N38" s="3">
        <v>4320</v>
      </c>
      <c r="O38" s="4">
        <f t="shared" si="7"/>
        <v>0.16662165811504193</v>
      </c>
      <c r="P38" s="135"/>
      <c r="Q38" s="3">
        <v>4536</v>
      </c>
      <c r="R38" s="4">
        <f t="shared" si="8"/>
        <v>0.22495274102079388</v>
      </c>
      <c r="S38" s="78">
        <v>4290</v>
      </c>
      <c r="T38" s="4">
        <f t="shared" si="0"/>
        <v>0.15852011882257622</v>
      </c>
      <c r="U38" s="3">
        <v>4715</v>
      </c>
      <c r="V38" s="4">
        <f t="shared" si="9"/>
        <v>0.27329192546583858</v>
      </c>
      <c r="W38" s="3">
        <v>4634</v>
      </c>
      <c r="X38" s="4">
        <f t="shared" si="10"/>
        <v>0.25141776937618143</v>
      </c>
      <c r="Y38" s="25">
        <v>4330</v>
      </c>
      <c r="Z38" s="4">
        <f t="shared" si="21"/>
        <v>0.16932217121253035</v>
      </c>
      <c r="AA38" s="3">
        <v>3793</v>
      </c>
      <c r="AB38" s="4">
        <f t="shared" si="11"/>
        <v>2.4304617877396684E-2</v>
      </c>
      <c r="AC38" s="148"/>
      <c r="AD38" s="19">
        <v>4237</v>
      </c>
      <c r="AE38" s="4">
        <f t="shared" si="12"/>
        <v>0.14420739940588723</v>
      </c>
      <c r="AF38" s="23">
        <v>0.494436025619506</v>
      </c>
      <c r="AG38" s="19">
        <v>4194</v>
      </c>
      <c r="AH38" s="4">
        <f t="shared" si="13"/>
        <v>0.13259519308668644</v>
      </c>
      <c r="AI38" s="23">
        <v>0.558937788009643</v>
      </c>
      <c r="AJ38" s="19">
        <v>4194</v>
      </c>
      <c r="AK38" s="4">
        <f t="shared" si="13"/>
        <v>0.13259519308668644</v>
      </c>
      <c r="AL38" s="23">
        <v>0.56104731559753396</v>
      </c>
      <c r="AM38" s="19">
        <v>4194</v>
      </c>
      <c r="AN38" s="4">
        <f t="shared" si="14"/>
        <v>0.13259519308668644</v>
      </c>
      <c r="AO38" s="23">
        <v>0.62386560440063399</v>
      </c>
      <c r="AP38" s="19">
        <v>4158.00048828125</v>
      </c>
      <c r="AQ38" s="4">
        <f t="shared" si="15"/>
        <v>0.12287347779671887</v>
      </c>
      <c r="AR38" s="23">
        <v>0.81406950950622503</v>
      </c>
      <c r="AS38" s="19">
        <v>4125</v>
      </c>
      <c r="AT38" s="4">
        <f t="shared" si="16"/>
        <v>0.1139616527140157</v>
      </c>
      <c r="AU38" s="23">
        <v>1.21273493766784</v>
      </c>
      <c r="AV38" s="19">
        <v>4091.99975585937</v>
      </c>
      <c r="AW38" s="4">
        <f t="shared" si="17"/>
        <v>0.10504989356180672</v>
      </c>
      <c r="AX38" s="23">
        <v>2.03170561790466</v>
      </c>
      <c r="AY38" s="149"/>
      <c r="AZ38" s="19">
        <v>4175.00048828125</v>
      </c>
      <c r="BA38" s="4">
        <f t="shared" si="18"/>
        <v>0.12746435006244927</v>
      </c>
      <c r="BB38" s="19">
        <v>4147</v>
      </c>
      <c r="BC38" s="4">
        <f t="shared" si="18"/>
        <v>0.11990278152849032</v>
      </c>
      <c r="BD38" s="19">
        <v>4096.99951171875</v>
      </c>
      <c r="BE38" s="4">
        <f t="shared" si="22"/>
        <v>0.10640008418005675</v>
      </c>
      <c r="BG38" s="3">
        <v>7</v>
      </c>
      <c r="BN38" s="19"/>
      <c r="BO38" s="4"/>
      <c r="BP38" s="23"/>
    </row>
    <row r="39" spans="1:68" s="3" customFormat="1" ht="19" x14ac:dyDescent="0.2">
      <c r="A39" s="125"/>
      <c r="B39" s="31" t="s">
        <v>135</v>
      </c>
      <c r="C39" s="3">
        <v>4939</v>
      </c>
      <c r="D39" s="3">
        <v>6365</v>
      </c>
      <c r="E39" s="4">
        <f t="shared" si="2"/>
        <v>0.28872241344401695</v>
      </c>
      <c r="F39" s="3">
        <v>6834</v>
      </c>
      <c r="G39" s="4">
        <f t="shared" si="3"/>
        <v>0.38368090706620772</v>
      </c>
      <c r="H39" s="3">
        <v>7016</v>
      </c>
      <c r="I39" s="4">
        <f t="shared" si="4"/>
        <v>0.42053047175541614</v>
      </c>
      <c r="J39" s="3">
        <v>6089</v>
      </c>
      <c r="K39" s="4">
        <f t="shared" si="5"/>
        <v>0.23284065600323944</v>
      </c>
      <c r="L39" s="3">
        <v>6455</v>
      </c>
      <c r="M39" s="4">
        <f t="shared" si="6"/>
        <v>0.30694472565296627</v>
      </c>
      <c r="N39" s="3">
        <v>6738</v>
      </c>
      <c r="O39" s="4">
        <f t="shared" si="7"/>
        <v>0.36424377404332864</v>
      </c>
      <c r="P39" s="135"/>
      <c r="Q39" s="3">
        <v>6883</v>
      </c>
      <c r="R39" s="4">
        <f t="shared" si="8"/>
        <v>0.39360194371330226</v>
      </c>
      <c r="S39" s="78">
        <v>5640</v>
      </c>
      <c r="T39" s="4">
        <f t="shared" si="0"/>
        <v>0.14193156509414862</v>
      </c>
      <c r="U39" s="3">
        <v>7034</v>
      </c>
      <c r="V39" s="4">
        <f t="shared" si="9"/>
        <v>0.42417493419720587</v>
      </c>
      <c r="W39" s="3">
        <v>6870</v>
      </c>
      <c r="X39" s="4">
        <f t="shared" si="10"/>
        <v>0.39096983194978741</v>
      </c>
      <c r="Y39" s="25">
        <v>5824</v>
      </c>
      <c r="Z39" s="4">
        <f t="shared" si="21"/>
        <v>0.17918607005466702</v>
      </c>
      <c r="AA39" s="3">
        <v>5243</v>
      </c>
      <c r="AB39" s="4">
        <f t="shared" si="11"/>
        <v>6.1550921239117207E-2</v>
      </c>
      <c r="AC39" s="148"/>
      <c r="AD39" s="19">
        <v>6924.00146484375</v>
      </c>
      <c r="AE39" s="4">
        <f t="shared" si="12"/>
        <v>0.40190351586226969</v>
      </c>
      <c r="AF39" s="23">
        <v>0.49830603599548301</v>
      </c>
      <c r="AG39" s="19">
        <v>5830.00048828125</v>
      </c>
      <c r="AH39" s="4">
        <f t="shared" si="13"/>
        <v>0.18040098973096774</v>
      </c>
      <c r="AI39" s="23">
        <v>0.56147933006286599</v>
      </c>
      <c r="AJ39" s="19">
        <v>5830.00048828125</v>
      </c>
      <c r="AK39" s="4">
        <f t="shared" si="13"/>
        <v>0.18040098973096774</v>
      </c>
      <c r="AL39" s="23">
        <v>0.55972027778625399</v>
      </c>
      <c r="AM39" s="19">
        <v>5830.00048828125</v>
      </c>
      <c r="AN39" s="4">
        <f t="shared" si="14"/>
        <v>0.18040098973096774</v>
      </c>
      <c r="AO39" s="23">
        <v>0.62568950653076105</v>
      </c>
      <c r="AP39" s="19">
        <v>5830.00048828125</v>
      </c>
      <c r="AQ39" s="4">
        <f t="shared" si="15"/>
        <v>0.18040098973096774</v>
      </c>
      <c r="AR39" s="23">
        <v>0.81625485420226995</v>
      </c>
      <c r="AS39" s="19">
        <v>5820.0009765625</v>
      </c>
      <c r="AT39" s="4">
        <f t="shared" si="16"/>
        <v>0.17837638723678872</v>
      </c>
      <c r="AU39" s="23">
        <v>1.20167779922485</v>
      </c>
      <c r="AV39" s="19">
        <v>5726</v>
      </c>
      <c r="AW39" s="4">
        <f t="shared" si="17"/>
        <v>0.15934399676047772</v>
      </c>
      <c r="AX39" s="23">
        <v>1.98945641517639</v>
      </c>
      <c r="AY39" s="149"/>
      <c r="AZ39" s="19">
        <v>5985.99951171875</v>
      </c>
      <c r="BA39" s="4">
        <f t="shared" si="18"/>
        <v>0.21198613316840453</v>
      </c>
      <c r="BB39" s="19">
        <v>5960.0009765625</v>
      </c>
      <c r="BC39" s="4">
        <f t="shared" si="18"/>
        <v>0.20672220622848747</v>
      </c>
      <c r="BD39" s="19">
        <v>5782.00048828125</v>
      </c>
      <c r="BE39" s="4">
        <f t="shared" si="22"/>
        <v>0.17068242321952831</v>
      </c>
      <c r="BG39" s="3">
        <v>8</v>
      </c>
      <c r="BN39" s="19"/>
      <c r="BO39" s="4"/>
      <c r="BP39" s="23"/>
    </row>
    <row r="40" spans="1:68" s="3" customFormat="1" ht="19" x14ac:dyDescent="0.2">
      <c r="A40" s="125"/>
      <c r="B40" s="31" t="s">
        <v>136</v>
      </c>
      <c r="C40" s="3">
        <v>4647</v>
      </c>
      <c r="D40" s="3">
        <v>6168</v>
      </c>
      <c r="E40" s="4">
        <f t="shared" si="2"/>
        <v>0.3273079406068431</v>
      </c>
      <c r="F40" s="3">
        <v>6531</v>
      </c>
      <c r="G40" s="4">
        <f t="shared" si="3"/>
        <v>0.4054228534538411</v>
      </c>
      <c r="H40" s="3">
        <v>6758</v>
      </c>
      <c r="I40" s="4">
        <f t="shared" si="4"/>
        <v>0.45427157305788679</v>
      </c>
      <c r="J40" s="3">
        <v>5901</v>
      </c>
      <c r="K40" s="4">
        <f t="shared" si="5"/>
        <v>0.26985151710781152</v>
      </c>
      <c r="L40" s="3">
        <v>6096</v>
      </c>
      <c r="M40" s="4">
        <f t="shared" si="6"/>
        <v>0.31181407359586832</v>
      </c>
      <c r="N40" s="3">
        <v>6501</v>
      </c>
      <c r="O40" s="4">
        <f t="shared" si="7"/>
        <v>0.39896707553260158</v>
      </c>
      <c r="P40" s="135"/>
      <c r="Q40" s="3">
        <v>6207</v>
      </c>
      <c r="R40" s="4">
        <f t="shared" si="8"/>
        <v>0.33570045190445441</v>
      </c>
      <c r="S40" s="78">
        <v>5445</v>
      </c>
      <c r="T40" s="4">
        <f t="shared" si="0"/>
        <v>0.17172369270497101</v>
      </c>
      <c r="U40" s="3">
        <v>6626</v>
      </c>
      <c r="V40" s="4">
        <f t="shared" si="9"/>
        <v>0.42586615020443297</v>
      </c>
      <c r="W40" s="3">
        <v>6483</v>
      </c>
      <c r="X40" s="4">
        <f t="shared" si="10"/>
        <v>0.395093608779858</v>
      </c>
      <c r="Y40" s="25">
        <v>5672</v>
      </c>
      <c r="Z40" s="4">
        <f t="shared" si="21"/>
        <v>0.22057241230901647</v>
      </c>
      <c r="AA40" s="3">
        <v>4925</v>
      </c>
      <c r="AB40" s="4">
        <f t="shared" si="11"/>
        <v>5.9823542070152724E-2</v>
      </c>
      <c r="AC40" s="148"/>
      <c r="AD40" s="19">
        <v>5846.99951171875</v>
      </c>
      <c r="AE40" s="4">
        <f t="shared" si="12"/>
        <v>0.25823101177506991</v>
      </c>
      <c r="AF40" s="23">
        <v>0.495486259460449</v>
      </c>
      <c r="AG40" s="19">
        <v>5743.99853515625</v>
      </c>
      <c r="AH40" s="4">
        <f t="shared" si="13"/>
        <v>0.23606596409646019</v>
      </c>
      <c r="AI40" s="23">
        <v>0.55767822265625</v>
      </c>
      <c r="AJ40" s="19">
        <v>5674.99951171875</v>
      </c>
      <c r="AK40" s="4">
        <f t="shared" si="13"/>
        <v>0.22121788502662998</v>
      </c>
      <c r="AL40" s="23">
        <v>0.56005597114562899</v>
      </c>
      <c r="AM40" s="19">
        <v>5674.99951171875</v>
      </c>
      <c r="AN40" s="4">
        <f t="shared" si="14"/>
        <v>0.22121788502662998</v>
      </c>
      <c r="AO40" s="23">
        <v>0.62543654441833496</v>
      </c>
      <c r="AP40" s="19">
        <v>5628</v>
      </c>
      <c r="AQ40" s="4">
        <f t="shared" si="15"/>
        <v>0.21110393802453187</v>
      </c>
      <c r="AR40" s="23">
        <v>0.81549072265625</v>
      </c>
      <c r="AS40" s="19">
        <v>5598</v>
      </c>
      <c r="AT40" s="4">
        <f t="shared" si="16"/>
        <v>0.20464816010329234</v>
      </c>
      <c r="AU40" s="23">
        <v>1.2017178535461399</v>
      </c>
      <c r="AV40" s="19">
        <v>5544.9990234375</v>
      </c>
      <c r="AW40" s="4">
        <f t="shared" si="17"/>
        <v>0.19324274229341509</v>
      </c>
      <c r="AX40" s="23">
        <v>2.0085091590881299</v>
      </c>
      <c r="AY40" s="149"/>
      <c r="AZ40" s="19">
        <v>5685</v>
      </c>
      <c r="BA40" s="4">
        <f t="shared" si="18"/>
        <v>0.22336991607488699</v>
      </c>
      <c r="BB40" s="19">
        <v>5669</v>
      </c>
      <c r="BC40" s="4">
        <f t="shared" si="18"/>
        <v>0.21992683451689254</v>
      </c>
      <c r="BD40" s="19">
        <v>5622.99951171875</v>
      </c>
      <c r="BE40" s="4">
        <f t="shared" si="22"/>
        <v>0.21002786996314837</v>
      </c>
      <c r="BG40" s="3">
        <v>8</v>
      </c>
      <c r="BN40" s="19"/>
      <c r="BO40" s="4"/>
      <c r="BP40" s="23"/>
    </row>
    <row r="41" spans="1:68" s="3" customFormat="1" ht="19" x14ac:dyDescent="0.2">
      <c r="A41" s="125"/>
      <c r="B41" s="31" t="s">
        <v>137</v>
      </c>
      <c r="C41" s="3">
        <v>4701</v>
      </c>
      <c r="D41" s="3">
        <v>5870</v>
      </c>
      <c r="E41" s="4">
        <f t="shared" si="2"/>
        <v>0.24867049563922561</v>
      </c>
      <c r="F41" s="3">
        <v>6556</v>
      </c>
      <c r="G41" s="4">
        <f t="shared" si="3"/>
        <v>0.3945968942778133</v>
      </c>
      <c r="H41" s="3">
        <v>6510</v>
      </c>
      <c r="I41" s="4">
        <f t="shared" si="4"/>
        <v>0.38481174218251435</v>
      </c>
      <c r="J41" s="3">
        <v>5719</v>
      </c>
      <c r="K41" s="4">
        <f t="shared" si="5"/>
        <v>0.2165496702829186</v>
      </c>
      <c r="L41" s="3">
        <v>6284</v>
      </c>
      <c r="M41" s="4">
        <f t="shared" si="6"/>
        <v>0.33673686449691553</v>
      </c>
      <c r="N41" s="3">
        <v>6363</v>
      </c>
      <c r="O41" s="4">
        <f t="shared" si="7"/>
        <v>0.35354179961710264</v>
      </c>
      <c r="P41" s="135"/>
      <c r="Q41" s="3">
        <v>6411</v>
      </c>
      <c r="R41" s="4">
        <f t="shared" si="8"/>
        <v>0.36375239310784946</v>
      </c>
      <c r="S41" s="78">
        <v>5477</v>
      </c>
      <c r="T41" s="4">
        <f t="shared" si="0"/>
        <v>0.16507126143373752</v>
      </c>
      <c r="U41" s="3">
        <v>6489</v>
      </c>
      <c r="V41" s="4">
        <f t="shared" si="9"/>
        <v>0.38034460753031274</v>
      </c>
      <c r="W41" s="3">
        <v>6515</v>
      </c>
      <c r="X41" s="4">
        <f t="shared" si="10"/>
        <v>0.38587534567113391</v>
      </c>
      <c r="Y41" s="25">
        <v>5632</v>
      </c>
      <c r="Z41" s="4">
        <f t="shared" si="21"/>
        <v>0.19804296958094025</v>
      </c>
      <c r="AA41" s="3">
        <v>5014</v>
      </c>
      <c r="AB41" s="4">
        <f t="shared" si="11"/>
        <v>6.6581578387577167E-2</v>
      </c>
      <c r="AC41" s="148"/>
      <c r="AD41" s="19">
        <v>6633</v>
      </c>
      <c r="AE41" s="4">
        <f t="shared" si="12"/>
        <v>0.41097638800255254</v>
      </c>
      <c r="AF41" s="23">
        <v>0.49653172492980902</v>
      </c>
      <c r="AG41" s="19">
        <v>5835.99951171875</v>
      </c>
      <c r="AH41" s="4">
        <f t="shared" si="13"/>
        <v>0.24143788804908528</v>
      </c>
      <c r="AI41" s="23">
        <v>0.55878496170043901</v>
      </c>
      <c r="AJ41" s="19">
        <v>5829</v>
      </c>
      <c r="AK41" s="4">
        <f t="shared" si="13"/>
        <v>0.23994894703254621</v>
      </c>
      <c r="AL41" s="23">
        <v>0.56077480316162098</v>
      </c>
      <c r="AM41" s="19">
        <v>5763.9990234375</v>
      </c>
      <c r="AN41" s="4">
        <f t="shared" si="14"/>
        <v>0.22612189394543725</v>
      </c>
      <c r="AO41" s="23">
        <v>0.62460970878600997</v>
      </c>
      <c r="AP41" s="19">
        <v>5733.0009765625</v>
      </c>
      <c r="AQ41" s="4">
        <f t="shared" si="15"/>
        <v>0.21952796778610928</v>
      </c>
      <c r="AR41" s="23">
        <v>0.81667947769164995</v>
      </c>
      <c r="AS41" s="19">
        <v>5684.99951171875</v>
      </c>
      <c r="AT41" s="4">
        <f t="shared" si="16"/>
        <v>0.20931706269277806</v>
      </c>
      <c r="AU41" s="23">
        <v>1.2038002014160101</v>
      </c>
      <c r="AV41" s="19">
        <v>5684.99951171875</v>
      </c>
      <c r="AW41" s="4">
        <f t="shared" si="17"/>
        <v>0.20931706269277806</v>
      </c>
      <c r="AX41" s="23">
        <v>2.02930736541748</v>
      </c>
      <c r="AY41" s="149"/>
      <c r="AZ41" s="19">
        <v>5937.99951171875</v>
      </c>
      <c r="BA41" s="4">
        <f t="shared" si="18"/>
        <v>0.26313539921692186</v>
      </c>
      <c r="BB41" s="19">
        <v>5625</v>
      </c>
      <c r="BC41" s="4">
        <f t="shared" si="18"/>
        <v>0.19655392469687305</v>
      </c>
      <c r="BD41" s="19">
        <v>5752.99853515625</v>
      </c>
      <c r="BE41" s="4">
        <f t="shared" si="22"/>
        <v>0.22378186240294617</v>
      </c>
      <c r="BG41" s="3">
        <v>8</v>
      </c>
      <c r="BN41" s="19"/>
      <c r="BO41" s="4"/>
      <c r="BP41" s="23"/>
    </row>
    <row r="42" spans="1:68" s="3" customFormat="1" ht="19" x14ac:dyDescent="0.2">
      <c r="A42" s="125"/>
      <c r="B42" s="31" t="s">
        <v>138</v>
      </c>
      <c r="C42" s="3">
        <v>4616</v>
      </c>
      <c r="D42" s="3">
        <v>6141</v>
      </c>
      <c r="E42" s="4">
        <f t="shared" si="2"/>
        <v>0.33037261698440212</v>
      </c>
      <c r="F42" s="3">
        <v>6675</v>
      </c>
      <c r="G42" s="4">
        <f t="shared" si="3"/>
        <v>0.44605719237435015</v>
      </c>
      <c r="H42" s="3">
        <v>6936</v>
      </c>
      <c r="I42" s="4">
        <f t="shared" si="4"/>
        <v>0.50259965337954937</v>
      </c>
      <c r="J42" s="3">
        <v>5611</v>
      </c>
      <c r="K42" s="4">
        <f t="shared" si="5"/>
        <v>0.21555459272097055</v>
      </c>
      <c r="L42" s="3">
        <v>6359</v>
      </c>
      <c r="M42" s="4">
        <f t="shared" si="6"/>
        <v>0.37759965337954937</v>
      </c>
      <c r="N42" s="3">
        <v>6647</v>
      </c>
      <c r="O42" s="4">
        <f t="shared" si="7"/>
        <v>0.43999133448873473</v>
      </c>
      <c r="P42" s="135"/>
      <c r="Q42" s="3">
        <v>6167</v>
      </c>
      <c r="R42" s="4">
        <f t="shared" si="8"/>
        <v>0.33600519930675921</v>
      </c>
      <c r="S42" s="78">
        <v>5533</v>
      </c>
      <c r="T42" s="4">
        <f t="shared" si="0"/>
        <v>0.19865684575389952</v>
      </c>
      <c r="U42" s="3">
        <v>7235</v>
      </c>
      <c r="V42" s="4">
        <f t="shared" si="9"/>
        <v>0.56737435008665504</v>
      </c>
      <c r="W42" s="3">
        <v>6624</v>
      </c>
      <c r="X42" s="4">
        <f t="shared" si="10"/>
        <v>0.43500866551126527</v>
      </c>
      <c r="Y42" s="25">
        <v>5594</v>
      </c>
      <c r="Z42" s="4">
        <f t="shared" si="21"/>
        <v>0.21187175043327566</v>
      </c>
      <c r="AA42" s="3">
        <v>4911</v>
      </c>
      <c r="AB42" s="4">
        <f t="shared" si="11"/>
        <v>6.3908145580589215E-2</v>
      </c>
      <c r="AC42" s="148"/>
      <c r="AD42" s="19">
        <v>6472.99951171875</v>
      </c>
      <c r="AE42" s="4">
        <f t="shared" si="12"/>
        <v>0.40229625470510189</v>
      </c>
      <c r="AF42" s="23">
        <v>0.494641304016113</v>
      </c>
      <c r="AG42" s="19">
        <v>5899.0009765625</v>
      </c>
      <c r="AH42" s="4">
        <f t="shared" si="13"/>
        <v>0.27794648539048961</v>
      </c>
      <c r="AI42" s="23">
        <v>0.55840349197387695</v>
      </c>
      <c r="AJ42" s="19">
        <v>5544.0009765625</v>
      </c>
      <c r="AK42" s="4">
        <f t="shared" si="13"/>
        <v>0.20104007291215331</v>
      </c>
      <c r="AL42" s="23">
        <v>0.56001853942871005</v>
      </c>
      <c r="AM42" s="19">
        <v>5544.0009765625</v>
      </c>
      <c r="AN42" s="4">
        <f t="shared" si="14"/>
        <v>0.20104007291215331</v>
      </c>
      <c r="AO42" s="23">
        <v>0.62386655807495095</v>
      </c>
      <c r="AP42" s="19">
        <v>5544.0009765625</v>
      </c>
      <c r="AQ42" s="4">
        <f t="shared" si="15"/>
        <v>0.20104007291215331</v>
      </c>
      <c r="AR42" s="23">
        <v>0.816864013671875</v>
      </c>
      <c r="AS42" s="19">
        <v>5544.0009765625</v>
      </c>
      <c r="AT42" s="4">
        <f t="shared" si="16"/>
        <v>0.20104007291215331</v>
      </c>
      <c r="AU42" s="23">
        <v>1.2160665988922099</v>
      </c>
      <c r="AV42" s="19">
        <v>5497.00048828125</v>
      </c>
      <c r="AW42" s="4">
        <f t="shared" si="17"/>
        <v>0.19085799139541804</v>
      </c>
      <c r="AX42" s="23">
        <v>2.0433726310729901</v>
      </c>
      <c r="AY42" s="149"/>
      <c r="AZ42" s="19">
        <v>5908.00146484375</v>
      </c>
      <c r="BA42" s="4">
        <f t="shared" si="18"/>
        <v>0.27989633120531843</v>
      </c>
      <c r="BB42" s="19">
        <v>5754.00146484375</v>
      </c>
      <c r="BC42" s="4">
        <f t="shared" si="18"/>
        <v>0.24653411283443449</v>
      </c>
      <c r="BD42" s="19">
        <v>5671.00048828125</v>
      </c>
      <c r="BE42" s="4">
        <f t="shared" si="22"/>
        <v>0.22855296539888426</v>
      </c>
      <c r="BG42" s="3">
        <v>8</v>
      </c>
      <c r="BN42" s="19"/>
      <c r="BO42" s="4"/>
      <c r="BP42" s="23"/>
    </row>
    <row r="43" spans="1:68" s="69" customFormat="1" ht="19" x14ac:dyDescent="0.2">
      <c r="A43" s="125"/>
      <c r="B43" s="110" t="s">
        <v>139</v>
      </c>
      <c r="C43" s="69">
        <v>4721</v>
      </c>
      <c r="D43" s="69">
        <v>6544</v>
      </c>
      <c r="E43" s="70">
        <f t="shared" si="2"/>
        <v>0.38614700275365399</v>
      </c>
      <c r="F43" s="69">
        <v>6491</v>
      </c>
      <c r="G43" s="70">
        <f t="shared" si="3"/>
        <v>0.37492056767633986</v>
      </c>
      <c r="H43" s="69">
        <v>6617</v>
      </c>
      <c r="I43" s="70">
        <f t="shared" si="4"/>
        <v>0.40160982842618087</v>
      </c>
      <c r="J43" s="69">
        <v>5868</v>
      </c>
      <c r="K43" s="70">
        <f t="shared" si="5"/>
        <v>0.24295700063545866</v>
      </c>
      <c r="L43" s="69">
        <v>6071</v>
      </c>
      <c r="M43" s="70">
        <f t="shared" si="6"/>
        <v>0.28595636517686929</v>
      </c>
      <c r="N43" s="69">
        <v>6462</v>
      </c>
      <c r="O43" s="70">
        <f t="shared" si="7"/>
        <v>0.36877780131328119</v>
      </c>
      <c r="P43" s="135"/>
      <c r="Q43" s="69">
        <v>6209</v>
      </c>
      <c r="R43" s="70">
        <f t="shared" si="8"/>
        <v>0.31518746028383826</v>
      </c>
      <c r="S43" s="86">
        <v>5591</v>
      </c>
      <c r="T43" s="70">
        <f t="shared" si="0"/>
        <v>0.18428299089176026</v>
      </c>
      <c r="U43" s="69">
        <v>6721</v>
      </c>
      <c r="V43" s="70">
        <f t="shared" si="9"/>
        <v>0.42363905952128778</v>
      </c>
      <c r="W43" s="69">
        <v>6653</v>
      </c>
      <c r="X43" s="70">
        <f t="shared" si="10"/>
        <v>0.40923533149756408</v>
      </c>
      <c r="Y43" s="71">
        <v>5554</v>
      </c>
      <c r="Z43" s="70">
        <f t="shared" si="21"/>
        <v>0.17644566829061636</v>
      </c>
      <c r="AA43" s="69">
        <v>5108</v>
      </c>
      <c r="AB43" s="70">
        <f t="shared" si="11"/>
        <v>8.1974158017369181E-2</v>
      </c>
      <c r="AC43" s="148"/>
      <c r="AD43" s="72">
        <v>6235.0009765625</v>
      </c>
      <c r="AE43" s="70">
        <f t="shared" si="12"/>
        <v>0.32069497491262444</v>
      </c>
      <c r="AF43" s="74">
        <v>0.49517869949340798</v>
      </c>
      <c r="AG43" s="72">
        <v>5709.00048828125</v>
      </c>
      <c r="AH43" s="70">
        <f t="shared" si="13"/>
        <v>0.20927779883102104</v>
      </c>
      <c r="AI43" s="74">
        <v>0.55515146255493097</v>
      </c>
      <c r="AJ43" s="72">
        <v>5709.00048828125</v>
      </c>
      <c r="AK43" s="70">
        <f t="shared" si="13"/>
        <v>0.20927779883102104</v>
      </c>
      <c r="AL43" s="74">
        <v>0.56213450431823697</v>
      </c>
      <c r="AM43" s="72">
        <v>5695.99951171875</v>
      </c>
      <c r="AN43" s="70">
        <f t="shared" si="14"/>
        <v>0.20652393808912306</v>
      </c>
      <c r="AO43" s="74">
        <v>0.62401866912841797</v>
      </c>
      <c r="AP43" s="72">
        <v>5632.99951171875</v>
      </c>
      <c r="AQ43" s="70">
        <f t="shared" si="15"/>
        <v>0.19317930771420255</v>
      </c>
      <c r="AR43" s="74">
        <v>0.81584930419921797</v>
      </c>
      <c r="AS43" s="72">
        <v>5614.00048828125</v>
      </c>
      <c r="AT43" s="70">
        <f t="shared" si="16"/>
        <v>0.18915494350375983</v>
      </c>
      <c r="AU43" s="74">
        <v>1.2161791324615401</v>
      </c>
      <c r="AV43" s="72">
        <v>5581.00048828125</v>
      </c>
      <c r="AW43" s="70">
        <f t="shared" si="17"/>
        <v>0.18216489902165844</v>
      </c>
      <c r="AX43" s="74">
        <v>2.03444099426269</v>
      </c>
      <c r="AY43" s="149"/>
      <c r="AZ43" s="72">
        <v>5716.99951171875</v>
      </c>
      <c r="BA43" s="70">
        <f t="shared" si="18"/>
        <v>0.21097214821409649</v>
      </c>
      <c r="BB43" s="72">
        <v>5524</v>
      </c>
      <c r="BC43" s="70">
        <f t="shared" si="18"/>
        <v>0.17009108239779702</v>
      </c>
      <c r="BD43" s="72">
        <v>5615</v>
      </c>
      <c r="BE43" s="70">
        <f t="shared" si="22"/>
        <v>0.18936665960601573</v>
      </c>
      <c r="BG43" s="69">
        <v>8</v>
      </c>
      <c r="BN43" s="72"/>
      <c r="BO43" s="70"/>
      <c r="BP43" s="74"/>
    </row>
    <row r="44" spans="1:68" s="55" customFormat="1" ht="19" x14ac:dyDescent="0.2">
      <c r="A44" s="141" t="s">
        <v>182</v>
      </c>
      <c r="B44" s="108" t="s">
        <v>140</v>
      </c>
      <c r="C44" s="55">
        <v>4380</v>
      </c>
      <c r="D44" s="55">
        <v>5419</v>
      </c>
      <c r="E44" s="56">
        <f t="shared" si="2"/>
        <v>0.2372146118721461</v>
      </c>
      <c r="F44" s="55">
        <v>5332</v>
      </c>
      <c r="G44" s="56">
        <f t="shared" si="3"/>
        <v>0.2173515981735159</v>
      </c>
      <c r="H44" s="55">
        <v>5799</v>
      </c>
      <c r="I44" s="56">
        <f t="shared" si="4"/>
        <v>0.32397260273972606</v>
      </c>
      <c r="J44" s="55">
        <v>4956</v>
      </c>
      <c r="K44" s="56">
        <f t="shared" si="5"/>
        <v>0.1315068493150684</v>
      </c>
      <c r="L44" s="55">
        <v>5140</v>
      </c>
      <c r="M44" s="56">
        <f t="shared" si="6"/>
        <v>0.17351598173515992</v>
      </c>
      <c r="N44" s="55">
        <v>5261</v>
      </c>
      <c r="O44" s="56">
        <f t="shared" si="7"/>
        <v>0.20114155251141552</v>
      </c>
      <c r="P44" s="135"/>
      <c r="Q44" s="55">
        <v>5241</v>
      </c>
      <c r="R44" s="56">
        <f t="shared" si="8"/>
        <v>0.19657534246575348</v>
      </c>
      <c r="S44" s="77">
        <v>4787</v>
      </c>
      <c r="T44" s="56">
        <f t="shared" si="0"/>
        <v>9.2922374429223797E-2</v>
      </c>
      <c r="U44" s="55">
        <v>5706</v>
      </c>
      <c r="V44" s="56">
        <f t="shared" si="9"/>
        <v>0.30273972602739718</v>
      </c>
      <c r="W44" s="55">
        <v>5147</v>
      </c>
      <c r="X44" s="56">
        <f t="shared" si="10"/>
        <v>0.17511415525114149</v>
      </c>
      <c r="Y44" s="57">
        <v>4841</v>
      </c>
      <c r="Z44" s="56">
        <f t="shared" si="21"/>
        <v>0.10525114155251147</v>
      </c>
      <c r="AA44" s="55">
        <v>4380</v>
      </c>
      <c r="AB44" s="56">
        <f t="shared" si="11"/>
        <v>0</v>
      </c>
      <c r="AC44" s="148"/>
      <c r="AD44" s="58">
        <v>4937.99951171875</v>
      </c>
      <c r="AE44" s="56">
        <f t="shared" si="12"/>
        <v>0.12739714879423514</v>
      </c>
      <c r="AF44" s="60">
        <v>0.49508285522460899</v>
      </c>
      <c r="AG44" s="58">
        <v>4769.99951171875</v>
      </c>
      <c r="AH44" s="56">
        <f t="shared" si="13"/>
        <v>8.9040984410673429E-2</v>
      </c>
      <c r="AI44" s="60">
        <v>0.55704498291015603</v>
      </c>
      <c r="AJ44" s="58">
        <v>4769.99951171875</v>
      </c>
      <c r="AK44" s="56">
        <f t="shared" si="13"/>
        <v>8.9040984410673429E-2</v>
      </c>
      <c r="AL44" s="60">
        <v>0.55644178390502896</v>
      </c>
      <c r="AM44" s="58">
        <v>4685.99951171875</v>
      </c>
      <c r="AN44" s="56">
        <f t="shared" si="14"/>
        <v>6.9862902218892797E-2</v>
      </c>
      <c r="AO44" s="60">
        <v>0.67782735824584905</v>
      </c>
      <c r="AP44" s="58">
        <v>4685.99951171875</v>
      </c>
      <c r="AQ44" s="56">
        <f t="shared" si="15"/>
        <v>6.9862902218892797E-2</v>
      </c>
      <c r="AR44" s="60">
        <v>0.92756462097167902</v>
      </c>
      <c r="AS44" s="58">
        <v>4685.99951171875</v>
      </c>
      <c r="AT44" s="56">
        <f t="shared" si="16"/>
        <v>6.9862902218892797E-2</v>
      </c>
      <c r="AU44" s="60">
        <v>1.45011758804321</v>
      </c>
      <c r="AV44" s="58">
        <v>4685.99951171875</v>
      </c>
      <c r="AW44" s="56">
        <f t="shared" si="17"/>
        <v>6.9862902218892797E-2</v>
      </c>
      <c r="AX44" s="60">
        <v>2.5123987197875901</v>
      </c>
      <c r="AY44" s="149"/>
      <c r="AZ44" s="58">
        <v>4818.9990234375</v>
      </c>
      <c r="BA44" s="56">
        <f t="shared" si="18"/>
        <v>0.10022808754280832</v>
      </c>
      <c r="BB44" s="58">
        <v>4718.99951171875</v>
      </c>
      <c r="BC44" s="56">
        <f t="shared" si="18"/>
        <v>7.7397148794235093E-2</v>
      </c>
      <c r="BD44" s="58">
        <v>4721.00048828125</v>
      </c>
      <c r="BE44" s="56">
        <f t="shared" si="22"/>
        <v>7.7853992758276203E-2</v>
      </c>
      <c r="BG44" s="55">
        <v>1</v>
      </c>
      <c r="BN44" s="58"/>
      <c r="BO44" s="56"/>
      <c r="BP44" s="60"/>
    </row>
    <row r="45" spans="1:68" s="55" customFormat="1" ht="19" x14ac:dyDescent="0.2">
      <c r="A45" s="141"/>
      <c r="B45" s="108" t="s">
        <v>141</v>
      </c>
      <c r="C45" s="55">
        <v>4725</v>
      </c>
      <c r="D45" s="55">
        <v>5845</v>
      </c>
      <c r="E45" s="56">
        <f t="shared" si="2"/>
        <v>0.23703703703703694</v>
      </c>
      <c r="F45" s="55">
        <v>5525</v>
      </c>
      <c r="G45" s="56">
        <f t="shared" si="3"/>
        <v>0.1693121693121693</v>
      </c>
      <c r="H45" s="55">
        <v>5347</v>
      </c>
      <c r="I45" s="56">
        <f t="shared" si="4"/>
        <v>0.13164021164021156</v>
      </c>
      <c r="J45" s="55">
        <v>5342</v>
      </c>
      <c r="K45" s="56">
        <f t="shared" si="5"/>
        <v>0.13058201058201058</v>
      </c>
      <c r="L45" s="55">
        <v>5374</v>
      </c>
      <c r="M45" s="56">
        <f t="shared" si="6"/>
        <v>0.13735449735449734</v>
      </c>
      <c r="N45" s="55">
        <v>5229</v>
      </c>
      <c r="O45" s="56">
        <f t="shared" si="7"/>
        <v>0.10666666666666669</v>
      </c>
      <c r="P45" s="135"/>
      <c r="Q45" s="55">
        <v>5582</v>
      </c>
      <c r="R45" s="56">
        <f t="shared" si="8"/>
        <v>0.18137566137566141</v>
      </c>
      <c r="S45" s="77">
        <v>5395</v>
      </c>
      <c r="T45" s="56">
        <f t="shared" si="0"/>
        <v>0.14179894179894181</v>
      </c>
      <c r="U45" s="55">
        <v>5606</v>
      </c>
      <c r="V45" s="56">
        <f t="shared" si="9"/>
        <v>0.18645502645502643</v>
      </c>
      <c r="W45" s="55">
        <v>5437</v>
      </c>
      <c r="X45" s="56">
        <f t="shared" si="10"/>
        <v>0.15068783068783076</v>
      </c>
      <c r="Y45" s="57">
        <v>5054</v>
      </c>
      <c r="Z45" s="56">
        <f t="shared" si="21"/>
        <v>6.9629629629629708E-2</v>
      </c>
      <c r="AA45" s="55">
        <v>4725</v>
      </c>
      <c r="AB45" s="56">
        <f t="shared" si="11"/>
        <v>0</v>
      </c>
      <c r="AC45" s="148"/>
      <c r="AD45" s="58">
        <v>5082</v>
      </c>
      <c r="AE45" s="56">
        <f t="shared" si="12"/>
        <v>7.5555555555555598E-2</v>
      </c>
      <c r="AF45" s="60">
        <v>0.499608755111694</v>
      </c>
      <c r="AG45" s="58">
        <v>4991</v>
      </c>
      <c r="AH45" s="56">
        <f t="shared" si="13"/>
        <v>5.6296296296296289E-2</v>
      </c>
      <c r="AI45" s="60">
        <v>0.56267976760864202</v>
      </c>
      <c r="AJ45" s="58">
        <v>4981</v>
      </c>
      <c r="AK45" s="56">
        <f t="shared" si="13"/>
        <v>5.4179894179894106E-2</v>
      </c>
      <c r="AL45" s="60">
        <v>0.56066417694091797</v>
      </c>
      <c r="AM45" s="58">
        <v>4949</v>
      </c>
      <c r="AN45" s="56">
        <f t="shared" si="14"/>
        <v>4.7407407407407343E-2</v>
      </c>
      <c r="AO45" s="60">
        <v>0.67760777473449696</v>
      </c>
      <c r="AP45" s="58">
        <v>4912.00048828125</v>
      </c>
      <c r="AQ45" s="56">
        <f t="shared" si="15"/>
        <v>3.9576822916666643E-2</v>
      </c>
      <c r="AR45" s="60">
        <v>0.92651271820068304</v>
      </c>
      <c r="AS45" s="58">
        <v>4898</v>
      </c>
      <c r="AT45" s="56">
        <f t="shared" si="16"/>
        <v>3.6613756613756543E-2</v>
      </c>
      <c r="AU45" s="60">
        <v>1.41831922531127</v>
      </c>
      <c r="AV45" s="58">
        <v>4881</v>
      </c>
      <c r="AW45" s="56">
        <f t="shared" si="17"/>
        <v>3.3015873015872943E-2</v>
      </c>
      <c r="AX45" s="60">
        <v>2.4357032775878902</v>
      </c>
      <c r="AY45" s="149"/>
      <c r="AZ45" s="58">
        <v>4874.0009765625</v>
      </c>
      <c r="BA45" s="56">
        <f t="shared" si="18"/>
        <v>3.1534598214285614E-2</v>
      </c>
      <c r="BB45" s="58">
        <v>4922.00048828125</v>
      </c>
      <c r="BC45" s="56">
        <f t="shared" si="18"/>
        <v>4.1693225033068826E-2</v>
      </c>
      <c r="BD45" s="58">
        <v>4900.99951171875</v>
      </c>
      <c r="BE45" s="56">
        <f t="shared" si="22"/>
        <v>3.7248573908730265E-2</v>
      </c>
      <c r="BG45" s="55">
        <v>1</v>
      </c>
      <c r="BN45" s="58"/>
      <c r="BO45" s="56"/>
      <c r="BP45" s="60"/>
    </row>
    <row r="46" spans="1:68" s="55" customFormat="1" ht="19" x14ac:dyDescent="0.2">
      <c r="A46" s="141"/>
      <c r="B46" s="108" t="s">
        <v>142</v>
      </c>
      <c r="C46" s="55">
        <v>4668</v>
      </c>
      <c r="D46" s="55">
        <v>5858</v>
      </c>
      <c r="E46" s="56">
        <f t="shared" si="2"/>
        <v>0.25492716366752366</v>
      </c>
      <c r="F46" s="55">
        <v>5062</v>
      </c>
      <c r="G46" s="56">
        <f t="shared" si="3"/>
        <v>8.4404455869751427E-2</v>
      </c>
      <c r="H46" s="55">
        <v>5129</v>
      </c>
      <c r="I46" s="56">
        <f t="shared" si="4"/>
        <v>9.8757497857755006E-2</v>
      </c>
      <c r="J46" s="55">
        <v>5684</v>
      </c>
      <c r="K46" s="56">
        <f t="shared" si="5"/>
        <v>0.21765209940017138</v>
      </c>
      <c r="L46" s="55">
        <v>4919</v>
      </c>
      <c r="M46" s="56">
        <f t="shared" si="6"/>
        <v>5.3770351328191968E-2</v>
      </c>
      <c r="N46" s="55">
        <v>5045</v>
      </c>
      <c r="O46" s="56">
        <f t="shared" si="7"/>
        <v>8.0762639245929746E-2</v>
      </c>
      <c r="P46" s="135"/>
      <c r="Q46" s="55">
        <v>5501</v>
      </c>
      <c r="R46" s="56">
        <f t="shared" si="8"/>
        <v>0.17844901456726658</v>
      </c>
      <c r="S46" s="77">
        <v>5000</v>
      </c>
      <c r="T46" s="56">
        <f t="shared" si="0"/>
        <v>7.1122536418166238E-2</v>
      </c>
      <c r="U46" s="55">
        <v>5564</v>
      </c>
      <c r="V46" s="56">
        <f t="shared" si="9"/>
        <v>0.19194515852613536</v>
      </c>
      <c r="W46" s="55">
        <v>5191</v>
      </c>
      <c r="X46" s="56">
        <f t="shared" si="10"/>
        <v>0.11203941730934019</v>
      </c>
      <c r="Y46" s="57">
        <v>5176</v>
      </c>
      <c r="Z46" s="56">
        <f t="shared" si="21"/>
        <v>0.10882604970008569</v>
      </c>
      <c r="AA46" s="55">
        <v>4668</v>
      </c>
      <c r="AB46" s="56">
        <f t="shared" si="11"/>
        <v>0</v>
      </c>
      <c r="AC46" s="148"/>
      <c r="AD46" s="58">
        <v>5114</v>
      </c>
      <c r="AE46" s="56">
        <f t="shared" si="12"/>
        <v>9.5544130248500503E-2</v>
      </c>
      <c r="AF46" s="60">
        <v>0.49664211273193298</v>
      </c>
      <c r="AG46" s="58">
        <v>4846.99951171875</v>
      </c>
      <c r="AH46" s="56">
        <f t="shared" si="13"/>
        <v>3.8346082201960119E-2</v>
      </c>
      <c r="AI46" s="60">
        <v>0.55695891380310003</v>
      </c>
      <c r="AJ46" s="58">
        <v>4797.9990234375</v>
      </c>
      <c r="AK46" s="56">
        <f t="shared" si="13"/>
        <v>2.784897674325193E-2</v>
      </c>
      <c r="AL46" s="60">
        <v>0.55569338798522905</v>
      </c>
      <c r="AM46" s="58">
        <v>4797.9990234375</v>
      </c>
      <c r="AN46" s="56">
        <f t="shared" si="14"/>
        <v>2.784897674325193E-2</v>
      </c>
      <c r="AO46" s="60">
        <v>0.67835736274719205</v>
      </c>
      <c r="AP46" s="58">
        <v>4797.9990234375</v>
      </c>
      <c r="AQ46" s="56">
        <f t="shared" si="15"/>
        <v>2.784897674325193E-2</v>
      </c>
      <c r="AR46" s="60">
        <v>0.92515754699706998</v>
      </c>
      <c r="AS46" s="58">
        <v>4795.99951171875</v>
      </c>
      <c r="AT46" s="56">
        <f t="shared" si="16"/>
        <v>2.7420632330494854E-2</v>
      </c>
      <c r="AU46" s="60">
        <v>1.4490773677825901</v>
      </c>
      <c r="AV46" s="58">
        <v>4791.99951171875</v>
      </c>
      <c r="AW46" s="56">
        <f t="shared" si="17"/>
        <v>2.6563734301360276E-2</v>
      </c>
      <c r="AX46" s="60">
        <v>2.5205783843994101</v>
      </c>
      <c r="AY46" s="149"/>
      <c r="AZ46" s="58">
        <v>4897.99951171875</v>
      </c>
      <c r="BA46" s="56">
        <f t="shared" si="18"/>
        <v>4.9271532073425384E-2</v>
      </c>
      <c r="BB46" s="58">
        <v>4800.99951171875</v>
      </c>
      <c r="BC46" s="56">
        <f t="shared" si="18"/>
        <v>2.8491754866913022E-2</v>
      </c>
      <c r="BD46" s="58">
        <v>4817.00048828125</v>
      </c>
      <c r="BE46" s="56">
        <f t="shared" si="22"/>
        <v>3.1919556187071541E-2</v>
      </c>
      <c r="BG46" s="55">
        <v>1</v>
      </c>
      <c r="BN46" s="58"/>
      <c r="BO46" s="56"/>
      <c r="BP46" s="60"/>
    </row>
    <row r="47" spans="1:68" s="55" customFormat="1" ht="19" x14ac:dyDescent="0.2">
      <c r="A47" s="141"/>
      <c r="B47" s="108" t="s">
        <v>143</v>
      </c>
      <c r="C47" s="55">
        <v>4648</v>
      </c>
      <c r="D47" s="55">
        <v>5355</v>
      </c>
      <c r="E47" s="56">
        <f t="shared" si="2"/>
        <v>0.15210843373493965</v>
      </c>
      <c r="F47" s="55">
        <v>5258</v>
      </c>
      <c r="G47" s="56">
        <f t="shared" si="3"/>
        <v>0.13123924268502574</v>
      </c>
      <c r="H47" s="55">
        <v>5405</v>
      </c>
      <c r="I47" s="56">
        <f t="shared" si="4"/>
        <v>0.16286574870912229</v>
      </c>
      <c r="J47" s="55">
        <v>4955</v>
      </c>
      <c r="K47" s="56">
        <f t="shared" si="5"/>
        <v>6.6049913941480298E-2</v>
      </c>
      <c r="L47" s="55">
        <v>5116</v>
      </c>
      <c r="M47" s="56">
        <f t="shared" si="6"/>
        <v>0.10068846815834775</v>
      </c>
      <c r="N47" s="55">
        <v>5075</v>
      </c>
      <c r="O47" s="56">
        <f t="shared" si="7"/>
        <v>9.1867469879518104E-2</v>
      </c>
      <c r="P47" s="135"/>
      <c r="Q47" s="55">
        <v>5123</v>
      </c>
      <c r="R47" s="56">
        <f t="shared" si="8"/>
        <v>0.10219449225473332</v>
      </c>
      <c r="S47" s="77">
        <v>4841</v>
      </c>
      <c r="T47" s="56">
        <f t="shared" si="0"/>
        <v>4.1523235800344338E-2</v>
      </c>
      <c r="U47" s="55">
        <v>5626</v>
      </c>
      <c r="V47" s="56">
        <f t="shared" si="9"/>
        <v>0.21041308089500865</v>
      </c>
      <c r="W47" s="55">
        <v>5313</v>
      </c>
      <c r="X47" s="56">
        <f t="shared" si="10"/>
        <v>0.14307228915662651</v>
      </c>
      <c r="Y47" s="57">
        <v>5008</v>
      </c>
      <c r="Z47" s="56">
        <f t="shared" si="21"/>
        <v>7.745266781411364E-2</v>
      </c>
      <c r="AA47" s="55">
        <v>4648</v>
      </c>
      <c r="AB47" s="56">
        <f t="shared" si="11"/>
        <v>0</v>
      </c>
      <c r="AC47" s="148"/>
      <c r="AD47" s="58">
        <v>4966.99951171875</v>
      </c>
      <c r="AE47" s="56">
        <f t="shared" si="12"/>
        <v>6.8631564483379925E-2</v>
      </c>
      <c r="AF47" s="60">
        <v>0.49448680877685502</v>
      </c>
      <c r="AG47" s="58">
        <v>4844</v>
      </c>
      <c r="AH47" s="56">
        <f t="shared" si="13"/>
        <v>4.2168674698795261E-2</v>
      </c>
      <c r="AI47" s="60">
        <v>0.55725908279418901</v>
      </c>
      <c r="AJ47" s="58">
        <v>4792</v>
      </c>
      <c r="AK47" s="56">
        <f t="shared" si="13"/>
        <v>3.0981067125645412E-2</v>
      </c>
      <c r="AL47" s="60">
        <v>0.55698943138122503</v>
      </c>
      <c r="AM47" s="58">
        <v>4792</v>
      </c>
      <c r="AN47" s="56">
        <f t="shared" si="14"/>
        <v>3.0981067125645412E-2</v>
      </c>
      <c r="AO47" s="60">
        <v>0.67798304557800204</v>
      </c>
      <c r="AP47" s="58">
        <v>4783.99951171875</v>
      </c>
      <c r="AQ47" s="56">
        <f t="shared" si="15"/>
        <v>2.9259791677872293E-2</v>
      </c>
      <c r="AR47" s="60">
        <v>0.92620205879211404</v>
      </c>
      <c r="AS47" s="58">
        <v>4728</v>
      </c>
      <c r="AT47" s="56">
        <f t="shared" si="16"/>
        <v>1.7211703958691871E-2</v>
      </c>
      <c r="AU47" s="60">
        <v>1.45021700859069</v>
      </c>
      <c r="AV47" s="58">
        <v>4726.99951171875</v>
      </c>
      <c r="AW47" s="56">
        <f t="shared" si="17"/>
        <v>1.6996452607304313E-2</v>
      </c>
      <c r="AX47" s="60">
        <v>2.5131049156188898</v>
      </c>
      <c r="AY47" s="149"/>
      <c r="AZ47" s="58">
        <v>4803.99951171875</v>
      </c>
      <c r="BA47" s="56">
        <f t="shared" si="18"/>
        <v>3.3562717667545261E-2</v>
      </c>
      <c r="BB47" s="58">
        <v>4766.99951171875</v>
      </c>
      <c r="BC47" s="56">
        <f t="shared" si="18"/>
        <v>2.5602304586650249E-2</v>
      </c>
      <c r="BD47" s="58">
        <v>4785</v>
      </c>
      <c r="BE47" s="56">
        <f t="shared" si="22"/>
        <v>2.9475043029259851E-2</v>
      </c>
      <c r="BG47" s="55">
        <v>1</v>
      </c>
      <c r="BN47" s="58"/>
      <c r="BO47" s="56"/>
      <c r="BP47" s="60"/>
    </row>
    <row r="48" spans="1:68" s="55" customFormat="1" ht="19" x14ac:dyDescent="0.2">
      <c r="A48" s="141"/>
      <c r="B48" s="108" t="s">
        <v>144</v>
      </c>
      <c r="C48" s="55">
        <v>4164</v>
      </c>
      <c r="D48" s="55">
        <v>4994</v>
      </c>
      <c r="E48" s="56">
        <f t="shared" si="2"/>
        <v>0.19932756964457243</v>
      </c>
      <c r="F48" s="55">
        <v>4567</v>
      </c>
      <c r="G48" s="56">
        <f t="shared" si="3"/>
        <v>9.6781940441882819E-2</v>
      </c>
      <c r="H48" s="55">
        <v>4723</v>
      </c>
      <c r="I48" s="56">
        <f t="shared" si="4"/>
        <v>0.13424591738712777</v>
      </c>
      <c r="J48" s="55">
        <v>4613</v>
      </c>
      <c r="K48" s="56">
        <f t="shared" si="5"/>
        <v>0.10782901056676275</v>
      </c>
      <c r="L48" s="55">
        <v>4433</v>
      </c>
      <c r="M48" s="56">
        <f t="shared" si="6"/>
        <v>6.4601344860710785E-2</v>
      </c>
      <c r="N48" s="55">
        <v>4466</v>
      </c>
      <c r="O48" s="56">
        <f t="shared" si="7"/>
        <v>7.2526416906820268E-2</v>
      </c>
      <c r="P48" s="135"/>
      <c r="Q48" s="55">
        <v>4712</v>
      </c>
      <c r="R48" s="56">
        <f t="shared" si="8"/>
        <v>0.1316042267050912</v>
      </c>
      <c r="S48" s="77">
        <v>4551</v>
      </c>
      <c r="T48" s="56">
        <f t="shared" si="0"/>
        <v>9.2939481268011548E-2</v>
      </c>
      <c r="U48" s="55">
        <v>4945</v>
      </c>
      <c r="V48" s="56">
        <f t="shared" si="9"/>
        <v>0.18756003842459168</v>
      </c>
      <c r="W48" s="55">
        <v>4744</v>
      </c>
      <c r="X48" s="56">
        <f t="shared" si="10"/>
        <v>0.13928914505283374</v>
      </c>
      <c r="Y48" s="57">
        <v>4439</v>
      </c>
      <c r="Z48" s="56">
        <f t="shared" si="21"/>
        <v>6.6042267050912651E-2</v>
      </c>
      <c r="AA48" s="55">
        <v>4164</v>
      </c>
      <c r="AB48" s="56">
        <f t="shared" si="11"/>
        <v>0</v>
      </c>
      <c r="AC48" s="148"/>
      <c r="AD48" s="58">
        <v>4403.99951171875</v>
      </c>
      <c r="AE48" s="56">
        <f t="shared" si="12"/>
        <v>5.7636770345521171E-2</v>
      </c>
      <c r="AF48" s="60">
        <v>0.49546337127685502</v>
      </c>
      <c r="AG48" s="58">
        <v>4327.99951171875</v>
      </c>
      <c r="AH48" s="56">
        <f t="shared" si="13"/>
        <v>3.9385089269632578E-2</v>
      </c>
      <c r="AI48" s="60">
        <v>0.55677533149719205</v>
      </c>
      <c r="AJ48" s="58">
        <v>4324</v>
      </c>
      <c r="AK48" s="56">
        <f t="shared" si="13"/>
        <v>3.842459173871271E-2</v>
      </c>
      <c r="AL48" s="60">
        <v>0.55815458297729403</v>
      </c>
      <c r="AM48" s="58">
        <v>4251</v>
      </c>
      <c r="AN48" s="56">
        <f t="shared" si="14"/>
        <v>2.0893371757925161E-2</v>
      </c>
      <c r="AO48" s="60">
        <v>0.67832303047180098</v>
      </c>
      <c r="AP48" s="58">
        <v>4251</v>
      </c>
      <c r="AQ48" s="56">
        <f t="shared" si="15"/>
        <v>2.0893371757925161E-2</v>
      </c>
      <c r="AR48" s="60">
        <v>0.926677465438842</v>
      </c>
      <c r="AS48" s="58">
        <v>4248</v>
      </c>
      <c r="AT48" s="56">
        <f t="shared" si="16"/>
        <v>2.0172910662824117E-2</v>
      </c>
      <c r="AU48" s="60">
        <v>1.4509584903717001</v>
      </c>
      <c r="AV48" s="58">
        <v>4248</v>
      </c>
      <c r="AW48" s="56">
        <f t="shared" si="17"/>
        <v>2.0172910662824117E-2</v>
      </c>
      <c r="AX48" s="60">
        <v>2.5223653316497798</v>
      </c>
      <c r="AY48" s="149"/>
      <c r="AZ48" s="58">
        <v>4284</v>
      </c>
      <c r="BA48" s="56">
        <f t="shared" si="18"/>
        <v>2.8818443804034644E-2</v>
      </c>
      <c r="BB48" s="58">
        <v>4265</v>
      </c>
      <c r="BC48" s="56">
        <f t="shared" si="18"/>
        <v>2.4255523535062551E-2</v>
      </c>
      <c r="BD48" s="58">
        <v>4263</v>
      </c>
      <c r="BE48" s="56">
        <f t="shared" si="22"/>
        <v>2.3775216138328448E-2</v>
      </c>
      <c r="BG48" s="55">
        <v>1</v>
      </c>
      <c r="BN48" s="58"/>
      <c r="BO48" s="56"/>
      <c r="BP48" s="60"/>
    </row>
    <row r="49" spans="1:68" s="55" customFormat="1" ht="19" x14ac:dyDescent="0.2">
      <c r="A49" s="141"/>
      <c r="B49" s="108" t="s">
        <v>145</v>
      </c>
      <c r="C49" s="55">
        <v>5171</v>
      </c>
      <c r="D49" s="55">
        <v>6454</v>
      </c>
      <c r="E49" s="56">
        <f t="shared" si="2"/>
        <v>0.24811448462579766</v>
      </c>
      <c r="F49" s="55">
        <v>7389</v>
      </c>
      <c r="G49" s="56">
        <f t="shared" si="3"/>
        <v>0.42893057435699089</v>
      </c>
      <c r="H49" s="55">
        <v>7976</v>
      </c>
      <c r="I49" s="56">
        <f t="shared" si="4"/>
        <v>0.54244826919357947</v>
      </c>
      <c r="J49" s="55">
        <v>6315</v>
      </c>
      <c r="K49" s="56">
        <f t="shared" si="5"/>
        <v>0.22123380390640102</v>
      </c>
      <c r="L49" s="55">
        <v>7137</v>
      </c>
      <c r="M49" s="56">
        <f t="shared" si="6"/>
        <v>0.38019725391607029</v>
      </c>
      <c r="N49" s="55">
        <v>7722</v>
      </c>
      <c r="O49" s="56">
        <f t="shared" si="7"/>
        <v>0.49332817636820736</v>
      </c>
      <c r="P49" s="135"/>
      <c r="Q49" s="55">
        <v>6891</v>
      </c>
      <c r="R49" s="56">
        <f t="shared" si="8"/>
        <v>0.33262425062850509</v>
      </c>
      <c r="S49" s="55">
        <v>6286</v>
      </c>
      <c r="T49" s="56">
        <f t="shared" si="0"/>
        <v>0.21562560433185074</v>
      </c>
      <c r="U49" s="55">
        <v>8505</v>
      </c>
      <c r="V49" s="56">
        <f t="shared" si="9"/>
        <v>0.64474956488106749</v>
      </c>
      <c r="W49" s="55">
        <v>7964</v>
      </c>
      <c r="X49" s="56">
        <f t="shared" si="10"/>
        <v>0.5401276348868691</v>
      </c>
      <c r="Y49" s="57">
        <v>6251</v>
      </c>
      <c r="Z49" s="56">
        <f t="shared" si="21"/>
        <v>0.20885708760394506</v>
      </c>
      <c r="AA49" s="55">
        <v>5601</v>
      </c>
      <c r="AB49" s="56">
        <f t="shared" si="11"/>
        <v>8.3156062657126384E-2</v>
      </c>
      <c r="AC49" s="148"/>
      <c r="AD49" s="58">
        <v>6787.00048828125</v>
      </c>
      <c r="AE49" s="56">
        <f t="shared" si="12"/>
        <v>0.3125121810638658</v>
      </c>
      <c r="AF49" s="60">
        <v>0.49542737007141102</v>
      </c>
      <c r="AG49" s="58">
        <v>6281</v>
      </c>
      <c r="AH49" s="56">
        <f t="shared" si="13"/>
        <v>0.21465867337072142</v>
      </c>
      <c r="AI49" s="60">
        <v>0.55703663825988703</v>
      </c>
      <c r="AJ49" s="58">
        <v>6281</v>
      </c>
      <c r="AK49" s="56">
        <f t="shared" si="13"/>
        <v>0.21465867337072142</v>
      </c>
      <c r="AL49" s="60">
        <v>0.55535268783569303</v>
      </c>
      <c r="AM49" s="58">
        <v>6279.00048828125</v>
      </c>
      <c r="AN49" s="56">
        <f t="shared" si="14"/>
        <v>0.21427199541312136</v>
      </c>
      <c r="AO49" s="60">
        <v>0.68135309219360296</v>
      </c>
      <c r="AP49" s="58">
        <v>6279.00048828125</v>
      </c>
      <c r="AQ49" s="56">
        <f t="shared" si="15"/>
        <v>0.21427199541312136</v>
      </c>
      <c r="AR49" s="60">
        <v>0.92528700828552202</v>
      </c>
      <c r="AS49" s="58">
        <v>6254</v>
      </c>
      <c r="AT49" s="56">
        <f t="shared" si="16"/>
        <v>0.20943724618062265</v>
      </c>
      <c r="AU49" s="60">
        <v>1.44381403923034</v>
      </c>
      <c r="AV49" s="58">
        <v>6204</v>
      </c>
      <c r="AW49" s="56">
        <f t="shared" si="17"/>
        <v>0.19976793656932901</v>
      </c>
      <c r="AX49" s="60">
        <v>2.5064642429351802</v>
      </c>
      <c r="AY49" s="149"/>
      <c r="AZ49" s="58">
        <v>6559.00048828125</v>
      </c>
      <c r="BA49" s="56">
        <f t="shared" si="18"/>
        <v>0.26842012923636638</v>
      </c>
      <c r="BB49" s="58">
        <v>6442.99853515625</v>
      </c>
      <c r="BC49" s="56">
        <f t="shared" si="18"/>
        <v>0.24598695323075814</v>
      </c>
      <c r="BD49" s="58">
        <v>6294.00048828125</v>
      </c>
      <c r="BE49" s="56">
        <f t="shared" si="22"/>
        <v>0.21717278829650932</v>
      </c>
      <c r="BG49" s="55">
        <v>2</v>
      </c>
      <c r="BN49" s="58"/>
      <c r="BO49" s="56"/>
      <c r="BP49" s="60"/>
    </row>
    <row r="50" spans="1:68" s="55" customFormat="1" ht="19" x14ac:dyDescent="0.2">
      <c r="A50" s="141"/>
      <c r="B50" s="108" t="s">
        <v>146</v>
      </c>
      <c r="C50" s="55">
        <v>5248</v>
      </c>
      <c r="D50" s="55">
        <v>6769</v>
      </c>
      <c r="E50" s="56">
        <f t="shared" si="2"/>
        <v>0.28982469512195119</v>
      </c>
      <c r="F50" s="55">
        <v>7467</v>
      </c>
      <c r="G50" s="56">
        <f t="shared" si="3"/>
        <v>0.42282774390243905</v>
      </c>
      <c r="H50" s="55">
        <v>8287</v>
      </c>
      <c r="I50" s="56">
        <f t="shared" si="4"/>
        <v>0.57907774390243905</v>
      </c>
      <c r="J50" s="55">
        <v>6293</v>
      </c>
      <c r="K50" s="56">
        <f t="shared" si="5"/>
        <v>0.19912347560975618</v>
      </c>
      <c r="L50" s="55">
        <v>7183</v>
      </c>
      <c r="M50" s="56">
        <f t="shared" si="6"/>
        <v>0.36871189024390238</v>
      </c>
      <c r="N50" s="55">
        <v>7719</v>
      </c>
      <c r="O50" s="56">
        <f t="shared" si="7"/>
        <v>0.47084603658536595</v>
      </c>
      <c r="P50" s="135"/>
      <c r="Q50" s="55">
        <v>6986</v>
      </c>
      <c r="R50" s="56">
        <f t="shared" si="8"/>
        <v>0.33117378048780477</v>
      </c>
      <c r="S50" s="55">
        <v>6242</v>
      </c>
      <c r="T50" s="56">
        <f t="shared" si="0"/>
        <v>0.18940548780487809</v>
      </c>
      <c r="U50" s="55">
        <v>8354</v>
      </c>
      <c r="V50" s="56">
        <f t="shared" si="9"/>
        <v>0.59184451219512191</v>
      </c>
      <c r="W50" s="55">
        <v>7742</v>
      </c>
      <c r="X50" s="56">
        <f t="shared" si="10"/>
        <v>0.47522865853658547</v>
      </c>
      <c r="Y50" s="57">
        <v>6519</v>
      </c>
      <c r="Z50" s="56">
        <f t="shared" si="21"/>
        <v>0.2421875</v>
      </c>
      <c r="AA50" s="55">
        <v>5644</v>
      </c>
      <c r="AB50" s="56">
        <f t="shared" si="11"/>
        <v>7.5457317073170715E-2</v>
      </c>
      <c r="AC50" s="148"/>
      <c r="AD50" s="58">
        <v>6778.99951171875</v>
      </c>
      <c r="AE50" s="56">
        <f t="shared" si="12"/>
        <v>0.29173008988543248</v>
      </c>
      <c r="AF50" s="60">
        <v>0.49648952484130798</v>
      </c>
      <c r="AG50" s="58">
        <v>6379</v>
      </c>
      <c r="AH50" s="56">
        <f t="shared" si="13"/>
        <v>0.21551067073170738</v>
      </c>
      <c r="AI50" s="60">
        <v>0.55763602256774902</v>
      </c>
      <c r="AJ50" s="58">
        <v>6289.00048828125</v>
      </c>
      <c r="AK50" s="56">
        <f t="shared" si="13"/>
        <v>0.19836137352920158</v>
      </c>
      <c r="AL50" s="60">
        <v>0.55733203887939398</v>
      </c>
      <c r="AM50" s="58">
        <v>6289.00048828125</v>
      </c>
      <c r="AN50" s="56">
        <f t="shared" si="14"/>
        <v>0.19836137352920158</v>
      </c>
      <c r="AO50" s="60">
        <v>0.67945146560668901</v>
      </c>
      <c r="AP50" s="58">
        <v>6257</v>
      </c>
      <c r="AQ50" s="56">
        <f t="shared" si="15"/>
        <v>0.19226371951219523</v>
      </c>
      <c r="AR50" s="60">
        <v>0.92699575424194303</v>
      </c>
      <c r="AS50" s="58">
        <v>6212.99951171875</v>
      </c>
      <c r="AT50" s="56">
        <f t="shared" si="16"/>
        <v>0.18387948012933508</v>
      </c>
      <c r="AU50" s="60">
        <v>1.45260405540466</v>
      </c>
      <c r="AV50" s="58">
        <v>6212.99951171875</v>
      </c>
      <c r="AW50" s="56">
        <f t="shared" si="17"/>
        <v>0.18387948012933508</v>
      </c>
      <c r="AX50" s="60">
        <v>2.5153930187225302</v>
      </c>
      <c r="AY50" s="149"/>
      <c r="AZ50" s="58">
        <v>6499</v>
      </c>
      <c r="BA50" s="56">
        <f t="shared" si="18"/>
        <v>0.23837652439024382</v>
      </c>
      <c r="BB50" s="58">
        <v>6486.99951171875</v>
      </c>
      <c r="BC50" s="56">
        <f t="shared" si="18"/>
        <v>0.23608984598299343</v>
      </c>
      <c r="BD50" s="58">
        <v>6242.99951171875</v>
      </c>
      <c r="BE50" s="56">
        <f t="shared" si="22"/>
        <v>0.18959594354396914</v>
      </c>
      <c r="BG50" s="55">
        <v>2</v>
      </c>
      <c r="BN50" s="58"/>
      <c r="BO50" s="56"/>
      <c r="BP50" s="60"/>
    </row>
    <row r="51" spans="1:68" s="55" customFormat="1" ht="19" x14ac:dyDescent="0.2">
      <c r="A51" s="141"/>
      <c r="B51" s="108" t="s">
        <v>147</v>
      </c>
      <c r="C51" s="55">
        <v>5313</v>
      </c>
      <c r="D51" s="55">
        <v>6786</v>
      </c>
      <c r="E51" s="56">
        <f t="shared" si="2"/>
        <v>0.27724449463579903</v>
      </c>
      <c r="F51" s="55">
        <v>7660</v>
      </c>
      <c r="G51" s="56">
        <f t="shared" si="3"/>
        <v>0.44174665913796352</v>
      </c>
      <c r="H51" s="55">
        <v>8224</v>
      </c>
      <c r="I51" s="56">
        <f t="shared" si="4"/>
        <v>0.5479013739883305</v>
      </c>
      <c r="J51" s="55">
        <v>6407</v>
      </c>
      <c r="K51" s="56">
        <f t="shared" si="5"/>
        <v>0.20591003199698843</v>
      </c>
      <c r="L51" s="55">
        <v>7367</v>
      </c>
      <c r="M51" s="56">
        <f t="shared" si="6"/>
        <v>0.38659890833803878</v>
      </c>
      <c r="N51" s="55">
        <v>8003</v>
      </c>
      <c r="O51" s="56">
        <f t="shared" si="7"/>
        <v>0.50630528891398452</v>
      </c>
      <c r="P51" s="135"/>
      <c r="Q51" s="55">
        <v>7026</v>
      </c>
      <c r="R51" s="56">
        <f t="shared" si="8"/>
        <v>0.32241671372106162</v>
      </c>
      <c r="S51" s="55">
        <v>6227</v>
      </c>
      <c r="T51" s="56">
        <f t="shared" si="0"/>
        <v>0.17203086768304154</v>
      </c>
      <c r="U51" s="55">
        <v>7877</v>
      </c>
      <c r="V51" s="56">
        <f t="shared" si="9"/>
        <v>0.48258987389422181</v>
      </c>
      <c r="W51" s="55">
        <v>7681</v>
      </c>
      <c r="X51" s="56">
        <f t="shared" si="10"/>
        <v>0.44569922830792397</v>
      </c>
      <c r="Y51" s="57">
        <v>6524</v>
      </c>
      <c r="Z51" s="56">
        <f t="shared" si="21"/>
        <v>0.22793148880105396</v>
      </c>
      <c r="AA51" s="55">
        <v>5770</v>
      </c>
      <c r="AB51" s="56">
        <f t="shared" si="11"/>
        <v>8.6015433841520883E-2</v>
      </c>
      <c r="AC51" s="148"/>
      <c r="AD51" s="58">
        <v>6339.9990234375</v>
      </c>
      <c r="AE51" s="56">
        <f t="shared" si="12"/>
        <v>0.19329927036278938</v>
      </c>
      <c r="AF51" s="60">
        <v>0.49520707130432101</v>
      </c>
      <c r="AG51" s="58">
        <v>6265</v>
      </c>
      <c r="AH51" s="56">
        <f t="shared" si="13"/>
        <v>0.17918313570487476</v>
      </c>
      <c r="AI51" s="60">
        <v>0.55809116363525302</v>
      </c>
      <c r="AJ51" s="58">
        <v>6265</v>
      </c>
      <c r="AK51" s="56">
        <f t="shared" si="13"/>
        <v>0.17918313570487476</v>
      </c>
      <c r="AL51" s="60">
        <v>0.55457115173339799</v>
      </c>
      <c r="AM51" s="58">
        <v>6265</v>
      </c>
      <c r="AN51" s="56">
        <f t="shared" si="14"/>
        <v>0.17918313570487476</v>
      </c>
      <c r="AO51" s="60">
        <v>0.67795133590698198</v>
      </c>
      <c r="AP51" s="58">
        <v>6265</v>
      </c>
      <c r="AQ51" s="56">
        <f t="shared" si="15"/>
        <v>0.17918313570487476</v>
      </c>
      <c r="AR51" s="60">
        <v>0.92775535583496005</v>
      </c>
      <c r="AS51" s="58">
        <v>6233</v>
      </c>
      <c r="AT51" s="56">
        <f t="shared" si="16"/>
        <v>0.17316017316017307</v>
      </c>
      <c r="AU51" s="60">
        <v>1.45387983322143</v>
      </c>
      <c r="AV51" s="58">
        <v>6195.0009765625</v>
      </c>
      <c r="AW51" s="56">
        <f t="shared" si="17"/>
        <v>0.16600808894456986</v>
      </c>
      <c r="AX51" s="60">
        <v>2.5278537273406898</v>
      </c>
      <c r="AY51" s="149"/>
      <c r="AZ51" s="58">
        <v>6487.99951171875</v>
      </c>
      <c r="BA51" s="56">
        <f t="shared" si="18"/>
        <v>0.22115556403514969</v>
      </c>
      <c r="BB51" s="58">
        <v>6461.99951171875</v>
      </c>
      <c r="BC51" s="56">
        <f t="shared" si="18"/>
        <v>0.21626190696757952</v>
      </c>
      <c r="BD51" s="58">
        <v>6382.99951171875</v>
      </c>
      <c r="BE51" s="56">
        <f t="shared" si="22"/>
        <v>0.20139271818534721</v>
      </c>
      <c r="BG51" s="55">
        <v>2</v>
      </c>
      <c r="BN51" s="58"/>
      <c r="BO51" s="56"/>
      <c r="BP51" s="60"/>
    </row>
    <row r="52" spans="1:68" s="55" customFormat="1" ht="19" x14ac:dyDescent="0.2">
      <c r="A52" s="141"/>
      <c r="B52" s="108" t="s">
        <v>148</v>
      </c>
      <c r="C52" s="55">
        <v>5226</v>
      </c>
      <c r="D52" s="55">
        <v>6913</v>
      </c>
      <c r="E52" s="56">
        <f t="shared" si="2"/>
        <v>0.32280903176425557</v>
      </c>
      <c r="F52" s="55">
        <v>7028</v>
      </c>
      <c r="G52" s="56">
        <f t="shared" si="3"/>
        <v>0.34481438959050892</v>
      </c>
      <c r="H52" s="55">
        <v>7988</v>
      </c>
      <c r="I52" s="56">
        <f t="shared" si="4"/>
        <v>0.52851128970531946</v>
      </c>
      <c r="J52" s="55">
        <v>6665</v>
      </c>
      <c r="K52" s="56">
        <f t="shared" si="5"/>
        <v>0.27535399923459636</v>
      </c>
      <c r="L52" s="55">
        <v>6859</v>
      </c>
      <c r="M52" s="56">
        <f t="shared" si="6"/>
        <v>0.31247608113279757</v>
      </c>
      <c r="N52" s="55">
        <v>7778</v>
      </c>
      <c r="O52" s="56">
        <f t="shared" si="7"/>
        <v>0.48832759280520466</v>
      </c>
      <c r="P52" s="135"/>
      <c r="Q52" s="55">
        <v>7116</v>
      </c>
      <c r="R52" s="56">
        <f t="shared" si="8"/>
        <v>0.36165327210103326</v>
      </c>
      <c r="S52" s="55">
        <v>6295</v>
      </c>
      <c r="T52" s="56">
        <f t="shared" si="0"/>
        <v>0.20455415231534624</v>
      </c>
      <c r="U52" s="55">
        <v>7958</v>
      </c>
      <c r="V52" s="56">
        <f t="shared" si="9"/>
        <v>0.52277076157673164</v>
      </c>
      <c r="W52" s="55">
        <v>7850</v>
      </c>
      <c r="X52" s="56">
        <f t="shared" si="10"/>
        <v>0.50210486031381563</v>
      </c>
      <c r="Y52" s="57">
        <v>6705</v>
      </c>
      <c r="Z52" s="56">
        <f t="shared" si="21"/>
        <v>0.28300803673938013</v>
      </c>
      <c r="AA52" s="55">
        <v>5554</v>
      </c>
      <c r="AB52" s="56">
        <f t="shared" si="11"/>
        <v>6.2763107539226981E-2</v>
      </c>
      <c r="AC52" s="148"/>
      <c r="AD52" s="58">
        <v>6570.9990234375</v>
      </c>
      <c r="AE52" s="56">
        <f t="shared" si="12"/>
        <v>0.25736682423220447</v>
      </c>
      <c r="AF52" s="60">
        <v>0.49484705924987699</v>
      </c>
      <c r="AG52" s="58">
        <v>6324</v>
      </c>
      <c r="AH52" s="56">
        <f t="shared" si="13"/>
        <v>0.21010332950631461</v>
      </c>
      <c r="AI52" s="60">
        <v>0.55512189865112305</v>
      </c>
      <c r="AJ52" s="58">
        <v>6324</v>
      </c>
      <c r="AK52" s="56">
        <f t="shared" si="13"/>
        <v>0.21010332950631461</v>
      </c>
      <c r="AL52" s="60">
        <v>0.55595397949218694</v>
      </c>
      <c r="AM52" s="58">
        <v>6215.99951171875</v>
      </c>
      <c r="AN52" s="56">
        <f t="shared" si="14"/>
        <v>0.18943733481032332</v>
      </c>
      <c r="AO52" s="60">
        <v>0.67863917350768999</v>
      </c>
      <c r="AP52" s="58">
        <v>6197.99951171875</v>
      </c>
      <c r="AQ52" s="56">
        <f t="shared" si="15"/>
        <v>0.18599301793317058</v>
      </c>
      <c r="AR52" s="60">
        <v>0.92852091789245605</v>
      </c>
      <c r="AS52" s="58">
        <v>6197.99951171875</v>
      </c>
      <c r="AT52" s="56">
        <f t="shared" si="16"/>
        <v>0.18599301793317058</v>
      </c>
      <c r="AU52" s="60">
        <v>1.45345211029052</v>
      </c>
      <c r="AV52" s="58">
        <v>6187.99951171875</v>
      </c>
      <c r="AW52" s="56">
        <f t="shared" si="17"/>
        <v>0.18407950855697464</v>
      </c>
      <c r="AX52" s="60">
        <v>2.5280849933624201</v>
      </c>
      <c r="AY52" s="149"/>
      <c r="AZ52" s="58">
        <v>6418</v>
      </c>
      <c r="BA52" s="56">
        <f t="shared" si="18"/>
        <v>0.22809031764255638</v>
      </c>
      <c r="BB52" s="58">
        <v>6457</v>
      </c>
      <c r="BC52" s="56">
        <f t="shared" si="18"/>
        <v>0.2355530042097207</v>
      </c>
      <c r="BD52" s="58">
        <v>6340.00048828125</v>
      </c>
      <c r="BE52" s="56">
        <f t="shared" si="22"/>
        <v>0.21316503794130304</v>
      </c>
      <c r="BG52" s="55">
        <v>2</v>
      </c>
      <c r="BN52" s="58"/>
      <c r="BO52" s="56"/>
      <c r="BP52" s="60"/>
    </row>
    <row r="53" spans="1:68" s="61" customFormat="1" ht="19" x14ac:dyDescent="0.2">
      <c r="A53" s="141"/>
      <c r="B53" s="111" t="s">
        <v>149</v>
      </c>
      <c r="C53" s="61">
        <v>5184</v>
      </c>
      <c r="D53" s="61">
        <v>6779</v>
      </c>
      <c r="E53" s="62">
        <f t="shared" si="2"/>
        <v>0.30767746913580241</v>
      </c>
      <c r="F53" s="61">
        <v>7066</v>
      </c>
      <c r="G53" s="62">
        <f t="shared" si="3"/>
        <v>0.36304012345679015</v>
      </c>
      <c r="H53" s="61">
        <v>7961</v>
      </c>
      <c r="I53" s="62">
        <f t="shared" si="4"/>
        <v>0.53568672839506171</v>
      </c>
      <c r="J53" s="55">
        <v>6401</v>
      </c>
      <c r="K53" s="62">
        <f t="shared" si="5"/>
        <v>0.23476080246913589</v>
      </c>
      <c r="L53" s="55">
        <v>6931</v>
      </c>
      <c r="M53" s="62">
        <f t="shared" si="6"/>
        <v>0.33699845679012341</v>
      </c>
      <c r="N53" s="55">
        <v>7846</v>
      </c>
      <c r="O53" s="62">
        <f t="shared" si="7"/>
        <v>0.51350308641975317</v>
      </c>
      <c r="P53" s="135"/>
      <c r="Q53" s="61">
        <v>6892</v>
      </c>
      <c r="R53" s="56">
        <f t="shared" si="8"/>
        <v>0.32947530864197527</v>
      </c>
      <c r="S53" s="55">
        <v>6332</v>
      </c>
      <c r="T53" s="56">
        <f t="shared" si="0"/>
        <v>0.22145061728395055</v>
      </c>
      <c r="U53" s="55">
        <v>7884</v>
      </c>
      <c r="V53" s="56">
        <f t="shared" si="9"/>
        <v>0.52083333333333326</v>
      </c>
      <c r="W53" s="55">
        <v>7626</v>
      </c>
      <c r="X53" s="56">
        <f t="shared" si="10"/>
        <v>0.47106481481481488</v>
      </c>
      <c r="Y53" s="57">
        <v>6448</v>
      </c>
      <c r="Z53" s="56">
        <f t="shared" si="21"/>
        <v>0.24382716049382713</v>
      </c>
      <c r="AA53" s="55">
        <v>5686</v>
      </c>
      <c r="AB53" s="56">
        <f t="shared" si="11"/>
        <v>9.6836419753086433E-2</v>
      </c>
      <c r="AC53" s="148"/>
      <c r="AD53" s="58">
        <v>6592</v>
      </c>
      <c r="AE53" s="56">
        <f t="shared" si="12"/>
        <v>0.27160493827160503</v>
      </c>
      <c r="AF53" s="60">
        <v>0.49450945854187001</v>
      </c>
      <c r="AG53" s="58">
        <v>6195.99853515625</v>
      </c>
      <c r="AH53" s="56">
        <f t="shared" si="13"/>
        <v>0.19521576681254826</v>
      </c>
      <c r="AI53" s="60">
        <v>0.55617117881774902</v>
      </c>
      <c r="AJ53" s="58">
        <v>6195.99853515625</v>
      </c>
      <c r="AK53" s="56">
        <f t="shared" si="13"/>
        <v>0.19521576681254826</v>
      </c>
      <c r="AL53" s="60">
        <v>0.55574822425842196</v>
      </c>
      <c r="AM53" s="58">
        <v>6183.9990234375</v>
      </c>
      <c r="AN53" s="56">
        <f t="shared" si="14"/>
        <v>0.19290104618778936</v>
      </c>
      <c r="AO53" s="60">
        <v>0.67908072471618597</v>
      </c>
      <c r="AP53" s="58">
        <v>6114.00048828125</v>
      </c>
      <c r="AQ53" s="56">
        <f t="shared" si="15"/>
        <v>0.17939824233820412</v>
      </c>
      <c r="AR53" s="60">
        <v>0.92758250236511197</v>
      </c>
      <c r="AS53" s="58">
        <v>6049</v>
      </c>
      <c r="AT53" s="56">
        <f t="shared" si="16"/>
        <v>0.16685956790123457</v>
      </c>
      <c r="AU53" s="60">
        <v>1.45469427108764</v>
      </c>
      <c r="AV53" s="58">
        <v>6049</v>
      </c>
      <c r="AW53" s="56">
        <f t="shared" si="17"/>
        <v>0.16685956790123457</v>
      </c>
      <c r="AX53" s="60">
        <v>2.5279910564422599</v>
      </c>
      <c r="AY53" s="149"/>
      <c r="AZ53" s="58">
        <v>6280.00048828125</v>
      </c>
      <c r="BA53" s="56">
        <f t="shared" si="18"/>
        <v>0.21141984727647567</v>
      </c>
      <c r="BB53" s="58">
        <v>6291.0009765625</v>
      </c>
      <c r="BC53" s="56">
        <f t="shared" si="18"/>
        <v>0.21354185504677847</v>
      </c>
      <c r="BD53" s="58">
        <v>6105</v>
      </c>
      <c r="BE53" s="56">
        <f t="shared" ref="BE53:BE68" si="23">BD53/$C53-1</f>
        <v>0.17766203703703698</v>
      </c>
      <c r="BG53" s="55">
        <v>2</v>
      </c>
      <c r="BN53" s="58"/>
      <c r="BO53" s="56"/>
      <c r="BP53" s="60"/>
    </row>
    <row r="54" spans="1:68" s="3" customFormat="1" ht="19" x14ac:dyDescent="0.2">
      <c r="A54" s="125" t="s">
        <v>181</v>
      </c>
      <c r="B54" s="31" t="s">
        <v>150</v>
      </c>
      <c r="C54" s="3">
        <v>4647</v>
      </c>
      <c r="D54" s="3">
        <v>6315</v>
      </c>
      <c r="E54" s="4">
        <f t="shared" si="2"/>
        <v>0.35894125242091679</v>
      </c>
      <c r="F54" s="3">
        <v>5756</v>
      </c>
      <c r="G54" s="4">
        <f t="shared" si="3"/>
        <v>0.23864859048848719</v>
      </c>
      <c r="H54" s="3">
        <v>5808</v>
      </c>
      <c r="I54" s="4">
        <f t="shared" si="4"/>
        <v>0.24983860555196902</v>
      </c>
      <c r="J54" s="3">
        <v>5506</v>
      </c>
      <c r="K54" s="4">
        <f t="shared" si="5"/>
        <v>0.18485044114482463</v>
      </c>
      <c r="L54" s="3">
        <v>5470</v>
      </c>
      <c r="M54" s="4">
        <f t="shared" si="6"/>
        <v>0.17710350763933724</v>
      </c>
      <c r="N54" s="3">
        <v>5566</v>
      </c>
      <c r="O54" s="4">
        <f t="shared" si="7"/>
        <v>0.19776199698730368</v>
      </c>
      <c r="P54" s="135"/>
      <c r="Q54" s="3">
        <v>5569</v>
      </c>
      <c r="R54" s="4">
        <f t="shared" si="8"/>
        <v>0.19840757477942761</v>
      </c>
      <c r="S54" s="78">
        <v>5514</v>
      </c>
      <c r="T54" s="4">
        <f t="shared" si="0"/>
        <v>0.18657198192382185</v>
      </c>
      <c r="U54" s="3">
        <v>6089</v>
      </c>
      <c r="V54" s="4">
        <f t="shared" si="9"/>
        <v>0.31030772541424567</v>
      </c>
      <c r="W54" s="3">
        <v>5786</v>
      </c>
      <c r="X54" s="4">
        <f t="shared" si="10"/>
        <v>0.24510436840972671</v>
      </c>
      <c r="Y54" s="25">
        <v>5281</v>
      </c>
      <c r="Z54" s="4">
        <f t="shared" si="21"/>
        <v>0.1364321067355283</v>
      </c>
      <c r="AA54" s="3">
        <v>4771</v>
      </c>
      <c r="AB54" s="4">
        <f t="shared" si="11"/>
        <v>2.66838820744566E-2</v>
      </c>
      <c r="AC54" s="148"/>
      <c r="AD54" s="19">
        <v>5501.99951171875</v>
      </c>
      <c r="AE54" s="4">
        <f t="shared" si="12"/>
        <v>0.18398956568081548</v>
      </c>
      <c r="AF54" s="23">
        <v>0.66273546218872004</v>
      </c>
      <c r="AG54" s="19">
        <v>5344.99951171875</v>
      </c>
      <c r="AH54" s="4">
        <f t="shared" si="13"/>
        <v>0.15020432789299543</v>
      </c>
      <c r="AI54" s="23">
        <v>0.74614477157592696</v>
      </c>
      <c r="AJ54" s="19">
        <v>5281.9990234375</v>
      </c>
      <c r="AK54" s="4">
        <f t="shared" si="13"/>
        <v>0.13664708918388202</v>
      </c>
      <c r="AL54" s="23">
        <v>0.74205112457275302</v>
      </c>
      <c r="AM54" s="19">
        <v>5274</v>
      </c>
      <c r="AN54" s="4">
        <f t="shared" si="14"/>
        <v>0.13492575855390565</v>
      </c>
      <c r="AO54" s="23">
        <v>0.90343213081359797</v>
      </c>
      <c r="AP54" s="19">
        <v>5242.9990234375</v>
      </c>
      <c r="AQ54" s="4">
        <f t="shared" si="15"/>
        <v>0.1282545778862707</v>
      </c>
      <c r="AR54" s="23">
        <v>1.22962474822998</v>
      </c>
      <c r="AS54" s="19">
        <v>5207.99951171875</v>
      </c>
      <c r="AT54" s="4">
        <f t="shared" si="16"/>
        <v>0.12072294205266831</v>
      </c>
      <c r="AU54" s="23">
        <v>1.8931090831756501</v>
      </c>
      <c r="AV54" s="19">
        <v>5156.99951171875</v>
      </c>
      <c r="AW54" s="4">
        <f t="shared" si="17"/>
        <v>0.10974811958656128</v>
      </c>
      <c r="AX54" s="23">
        <v>3.26583552360534</v>
      </c>
      <c r="AY54" s="149"/>
      <c r="AZ54" s="19">
        <v>5233.99951171875</v>
      </c>
      <c r="BA54" s="4">
        <f t="shared" si="18"/>
        <v>0.12631794958440934</v>
      </c>
      <c r="BB54" s="19">
        <v>5172.9990234375</v>
      </c>
      <c r="BC54" s="4">
        <f t="shared" si="18"/>
        <v>0.11319109607004529</v>
      </c>
      <c r="BD54" s="19">
        <v>5203.99951171875</v>
      </c>
      <c r="BE54" s="4">
        <f t="shared" si="23"/>
        <v>0.11986217166316981</v>
      </c>
      <c r="BG54" s="3">
        <v>3</v>
      </c>
      <c r="BN54" s="19"/>
      <c r="BO54" s="4"/>
      <c r="BP54" s="23"/>
    </row>
    <row r="55" spans="1:68" s="3" customFormat="1" ht="19" x14ac:dyDescent="0.2">
      <c r="A55" s="125"/>
      <c r="B55" s="31" t="s">
        <v>151</v>
      </c>
      <c r="C55" s="3">
        <v>4848</v>
      </c>
      <c r="D55" s="3">
        <v>6023</v>
      </c>
      <c r="E55" s="4">
        <f t="shared" si="2"/>
        <v>0.24236798679867988</v>
      </c>
      <c r="F55" s="3">
        <v>5990</v>
      </c>
      <c r="G55" s="4">
        <f t="shared" si="3"/>
        <v>0.23556105610561051</v>
      </c>
      <c r="H55" s="3">
        <v>6073</v>
      </c>
      <c r="I55" s="4">
        <f t="shared" si="4"/>
        <v>0.25268151815181517</v>
      </c>
      <c r="J55" s="3">
        <v>5933</v>
      </c>
      <c r="K55" s="4">
        <f t="shared" si="5"/>
        <v>0.22380363036303641</v>
      </c>
      <c r="L55" s="3">
        <v>5686</v>
      </c>
      <c r="M55" s="4">
        <f t="shared" si="6"/>
        <v>0.17285478547854782</v>
      </c>
      <c r="N55" s="3">
        <v>5676</v>
      </c>
      <c r="O55" s="4">
        <f t="shared" si="7"/>
        <v>0.17079207920792072</v>
      </c>
      <c r="P55" s="135"/>
      <c r="Q55" s="3">
        <v>5926</v>
      </c>
      <c r="R55" s="4">
        <f t="shared" si="8"/>
        <v>0.22235973597359737</v>
      </c>
      <c r="S55" s="78">
        <v>5684</v>
      </c>
      <c r="T55" s="4">
        <f t="shared" si="0"/>
        <v>0.17244224422442245</v>
      </c>
      <c r="U55" s="3">
        <v>6140</v>
      </c>
      <c r="V55" s="4">
        <f t="shared" si="9"/>
        <v>0.26650165016501659</v>
      </c>
      <c r="W55" s="3">
        <v>6054</v>
      </c>
      <c r="X55" s="4">
        <f t="shared" si="10"/>
        <v>0.24876237623762387</v>
      </c>
      <c r="Y55" s="25">
        <v>5698</v>
      </c>
      <c r="Z55" s="4">
        <f t="shared" si="21"/>
        <v>0.1753300330033003</v>
      </c>
      <c r="AA55" s="3">
        <v>4967</v>
      </c>
      <c r="AB55" s="4">
        <f t="shared" si="11"/>
        <v>2.4546204620462087E-2</v>
      </c>
      <c r="AC55" s="148"/>
      <c r="AD55" s="19">
        <v>5705</v>
      </c>
      <c r="AE55" s="4">
        <f t="shared" si="12"/>
        <v>0.17677392739273934</v>
      </c>
      <c r="AF55" s="23">
        <v>0.65920376777648904</v>
      </c>
      <c r="AG55" s="19">
        <v>5485</v>
      </c>
      <c r="AH55" s="4">
        <f t="shared" si="13"/>
        <v>0.13139438943894399</v>
      </c>
      <c r="AI55" s="23">
        <v>0.74210000038146895</v>
      </c>
      <c r="AJ55" s="19">
        <v>5485</v>
      </c>
      <c r="AK55" s="4">
        <f t="shared" si="13"/>
        <v>0.13139438943894399</v>
      </c>
      <c r="AL55" s="23">
        <v>0.744953632354736</v>
      </c>
      <c r="AM55" s="19">
        <v>5362.00048828125</v>
      </c>
      <c r="AN55" s="4">
        <f t="shared" si="14"/>
        <v>0.10602320302831059</v>
      </c>
      <c r="AO55" s="23">
        <v>0.90367674827575595</v>
      </c>
      <c r="AP55" s="19">
        <v>5362.00048828125</v>
      </c>
      <c r="AQ55" s="4">
        <f t="shared" si="15"/>
        <v>0.10602320302831059</v>
      </c>
      <c r="AR55" s="23">
        <v>1.23031854629516</v>
      </c>
      <c r="AS55" s="19">
        <v>5362.00048828125</v>
      </c>
      <c r="AT55" s="4">
        <f t="shared" si="16"/>
        <v>0.10602320302831059</v>
      </c>
      <c r="AU55" s="23">
        <v>1.9172232151031401</v>
      </c>
      <c r="AV55" s="19">
        <v>5354.99951171875</v>
      </c>
      <c r="AW55" s="4">
        <f t="shared" si="17"/>
        <v>0.10457910720271246</v>
      </c>
      <c r="AX55" s="23">
        <v>3.3180165290832502</v>
      </c>
      <c r="AY55" s="149"/>
      <c r="AZ55" s="19">
        <v>5416.99951171875</v>
      </c>
      <c r="BA55" s="4">
        <f t="shared" si="18"/>
        <v>0.11736788608060023</v>
      </c>
      <c r="BB55" s="19">
        <v>5376.00048828125</v>
      </c>
      <c r="BC55" s="4">
        <f t="shared" si="18"/>
        <v>0.10891099180718844</v>
      </c>
      <c r="BD55" s="19">
        <v>5375</v>
      </c>
      <c r="BE55" s="4">
        <f t="shared" si="23"/>
        <v>0.1087046204620461</v>
      </c>
      <c r="BG55" s="3">
        <v>3</v>
      </c>
      <c r="BN55" s="19"/>
      <c r="BO55" s="4"/>
      <c r="BP55" s="23"/>
    </row>
    <row r="56" spans="1:68" s="3" customFormat="1" ht="19" x14ac:dyDescent="0.2">
      <c r="A56" s="125"/>
      <c r="B56" s="31" t="s">
        <v>152</v>
      </c>
      <c r="C56" s="3">
        <v>4692</v>
      </c>
      <c r="D56" s="3">
        <v>6316</v>
      </c>
      <c r="E56" s="4">
        <f t="shared" si="2"/>
        <v>0.34612105711849961</v>
      </c>
      <c r="F56" s="3">
        <v>5711</v>
      </c>
      <c r="G56" s="4">
        <f t="shared" si="3"/>
        <v>0.21717817561807329</v>
      </c>
      <c r="H56" s="3">
        <v>5557</v>
      </c>
      <c r="I56" s="4">
        <f t="shared" si="4"/>
        <v>0.18435635123614658</v>
      </c>
      <c r="J56" s="3">
        <v>5669</v>
      </c>
      <c r="K56" s="4">
        <f t="shared" si="5"/>
        <v>0.20822676896845693</v>
      </c>
      <c r="L56" s="3">
        <v>5507</v>
      </c>
      <c r="M56" s="4">
        <f t="shared" si="6"/>
        <v>0.1736999147485081</v>
      </c>
      <c r="N56" s="3">
        <v>5425</v>
      </c>
      <c r="O56" s="4">
        <f t="shared" si="7"/>
        <v>0.15622335890878092</v>
      </c>
      <c r="P56" s="135"/>
      <c r="Q56" s="3">
        <v>5706</v>
      </c>
      <c r="R56" s="4">
        <f t="shared" si="8"/>
        <v>0.21611253196930957</v>
      </c>
      <c r="S56" s="78">
        <v>5683</v>
      </c>
      <c r="T56" s="4">
        <f t="shared" si="0"/>
        <v>0.21121057118499564</v>
      </c>
      <c r="U56" s="3">
        <v>5835</v>
      </c>
      <c r="V56" s="4">
        <f t="shared" si="9"/>
        <v>0.24360613810741683</v>
      </c>
      <c r="W56" s="3">
        <v>5782</v>
      </c>
      <c r="X56" s="4">
        <f t="shared" si="10"/>
        <v>0.23231031543051994</v>
      </c>
      <c r="Y56" s="25">
        <v>5320</v>
      </c>
      <c r="Z56" s="4">
        <f t="shared" si="21"/>
        <v>0.13384484228474003</v>
      </c>
      <c r="AA56" s="3">
        <v>4692</v>
      </c>
      <c r="AB56" s="4">
        <f t="shared" si="11"/>
        <v>0</v>
      </c>
      <c r="AC56" s="148"/>
      <c r="AD56" s="19">
        <v>5367.001953125</v>
      </c>
      <c r="AE56" s="4">
        <f t="shared" si="12"/>
        <v>0.14386230885017048</v>
      </c>
      <c r="AF56" s="23">
        <v>0.65622448921203602</v>
      </c>
      <c r="AG56" s="19">
        <v>5196.99951171875</v>
      </c>
      <c r="AH56" s="4">
        <f t="shared" si="13"/>
        <v>0.1076299044583866</v>
      </c>
      <c r="AI56" s="23">
        <v>0.74308562278747503</v>
      </c>
      <c r="AJ56" s="19">
        <v>5175.99951171875</v>
      </c>
      <c r="AK56" s="4">
        <f t="shared" si="13"/>
        <v>0.10315420113357843</v>
      </c>
      <c r="AL56" s="23">
        <v>0.74455571174621504</v>
      </c>
      <c r="AM56" s="19">
        <v>5175.99951171875</v>
      </c>
      <c r="AN56" s="4">
        <f t="shared" si="14"/>
        <v>0.10315420113357843</v>
      </c>
      <c r="AO56" s="23">
        <v>0.90518069267272905</v>
      </c>
      <c r="AP56" s="19">
        <v>5152.99951171875</v>
      </c>
      <c r="AQ56" s="4">
        <f t="shared" si="15"/>
        <v>9.8252240349264719E-2</v>
      </c>
      <c r="AR56" s="23">
        <v>1.2317259311676001</v>
      </c>
      <c r="AS56" s="19">
        <v>5128.99951171875</v>
      </c>
      <c r="AT56" s="4">
        <f t="shared" si="16"/>
        <v>9.3137150835198135E-2</v>
      </c>
      <c r="AU56" s="23">
        <v>1.9066846370696999</v>
      </c>
      <c r="AV56" s="19">
        <v>5118.0009765625</v>
      </c>
      <c r="AW56" s="4">
        <f t="shared" si="17"/>
        <v>9.0793047008205452E-2</v>
      </c>
      <c r="AX56" s="23">
        <v>3.28553295135498</v>
      </c>
      <c r="AY56" s="149"/>
      <c r="AZ56" s="19">
        <v>5149.00146484375</v>
      </c>
      <c r="BA56" s="4">
        <f t="shared" si="18"/>
        <v>9.7400141697303821E-2</v>
      </c>
      <c r="BB56" s="19">
        <v>5123</v>
      </c>
      <c r="BC56" s="4">
        <f t="shared" si="18"/>
        <v>9.1858482523444085E-2</v>
      </c>
      <c r="BD56" s="19">
        <v>5112.0009765625</v>
      </c>
      <c r="BE56" s="4">
        <f t="shared" si="23"/>
        <v>8.9514274629688861E-2</v>
      </c>
      <c r="BG56" s="3">
        <v>3</v>
      </c>
      <c r="BN56" s="19"/>
      <c r="BO56" s="4"/>
      <c r="BP56" s="23"/>
    </row>
    <row r="57" spans="1:68" s="3" customFormat="1" ht="19" x14ac:dyDescent="0.2">
      <c r="A57" s="125"/>
      <c r="B57" s="31" t="s">
        <v>153</v>
      </c>
      <c r="C57" s="3">
        <v>4691</v>
      </c>
      <c r="D57" s="3">
        <v>6468</v>
      </c>
      <c r="E57" s="4">
        <f t="shared" si="2"/>
        <v>0.37881048816883389</v>
      </c>
      <c r="F57" s="3">
        <v>5501</v>
      </c>
      <c r="G57" s="4">
        <f t="shared" si="3"/>
        <v>0.17267107226604139</v>
      </c>
      <c r="H57" s="3">
        <v>5755</v>
      </c>
      <c r="I57" s="4">
        <f t="shared" si="4"/>
        <v>0.22681730974205916</v>
      </c>
      <c r="J57" s="3">
        <v>5863</v>
      </c>
      <c r="K57" s="4">
        <f t="shared" si="5"/>
        <v>0.24984011937753148</v>
      </c>
      <c r="L57" s="3">
        <v>5403</v>
      </c>
      <c r="M57" s="4">
        <f t="shared" si="6"/>
        <v>0.15178000426348337</v>
      </c>
      <c r="N57" s="3">
        <v>5679</v>
      </c>
      <c r="O57" s="4">
        <f t="shared" si="7"/>
        <v>0.21061607333191223</v>
      </c>
      <c r="P57" s="135"/>
      <c r="Q57" s="3">
        <v>5796</v>
      </c>
      <c r="R57" s="4">
        <f t="shared" si="8"/>
        <v>0.23555745043700704</v>
      </c>
      <c r="S57" s="78">
        <v>5576</v>
      </c>
      <c r="T57" s="4">
        <f t="shared" si="0"/>
        <v>0.18865913451289695</v>
      </c>
      <c r="U57" s="3">
        <v>6209</v>
      </c>
      <c r="V57" s="4">
        <f t="shared" si="9"/>
        <v>0.32359837987635909</v>
      </c>
      <c r="W57" s="3">
        <v>6011</v>
      </c>
      <c r="X57" s="4">
        <f t="shared" si="10"/>
        <v>0.2813898955446601</v>
      </c>
      <c r="Y57" s="25">
        <v>6054</v>
      </c>
      <c r="Z57" s="4">
        <f t="shared" si="21"/>
        <v>0.29055638456619048</v>
      </c>
      <c r="AA57" s="3">
        <v>4695</v>
      </c>
      <c r="AB57" s="4">
        <f t="shared" si="11"/>
        <v>8.5269665316567433E-4</v>
      </c>
      <c r="AC57" s="148"/>
      <c r="AD57" s="19">
        <v>5334.0009765625</v>
      </c>
      <c r="AE57" s="4">
        <f t="shared" si="12"/>
        <v>0.1370711951742698</v>
      </c>
      <c r="AF57" s="23">
        <v>0.66365551948547297</v>
      </c>
      <c r="AG57" s="19">
        <v>5150.0009765625</v>
      </c>
      <c r="AH57" s="4">
        <f t="shared" si="13"/>
        <v>9.7847149128650557E-2</v>
      </c>
      <c r="AI57" s="23">
        <v>0.74884891510009699</v>
      </c>
      <c r="AJ57" s="19">
        <v>5150.0009765625</v>
      </c>
      <c r="AK57" s="4">
        <f t="shared" si="13"/>
        <v>9.7847149128650557E-2</v>
      </c>
      <c r="AL57" s="23">
        <v>0.74315690994262695</v>
      </c>
      <c r="AM57" s="19">
        <v>5150.0009765625</v>
      </c>
      <c r="AN57" s="4">
        <f t="shared" si="14"/>
        <v>9.7847149128650557E-2</v>
      </c>
      <c r="AO57" s="23">
        <v>0.90405130386352495</v>
      </c>
      <c r="AP57" s="19">
        <v>5150.0009765625</v>
      </c>
      <c r="AQ57" s="4">
        <f t="shared" si="15"/>
        <v>9.7847149128650557E-2</v>
      </c>
      <c r="AR57" s="23">
        <v>1.2324144840240401</v>
      </c>
      <c r="AS57" s="19">
        <v>5150.0009765625</v>
      </c>
      <c r="AT57" s="4">
        <f t="shared" si="16"/>
        <v>9.7847149128650557E-2</v>
      </c>
      <c r="AU57" s="23">
        <v>1.8952395915985101</v>
      </c>
      <c r="AV57" s="19">
        <v>5150.0009765625</v>
      </c>
      <c r="AW57" s="4">
        <f t="shared" si="17"/>
        <v>9.7847149128650557E-2</v>
      </c>
      <c r="AX57" s="23">
        <v>3.2581615447997998</v>
      </c>
      <c r="AY57" s="149"/>
      <c r="AZ57" s="19">
        <v>5181.99951171875</v>
      </c>
      <c r="BA57" s="4">
        <f t="shared" si="18"/>
        <v>0.1046684100871349</v>
      </c>
      <c r="BB57" s="19">
        <v>5149.0009765625</v>
      </c>
      <c r="BC57" s="4">
        <f t="shared" si="18"/>
        <v>9.7633974965359194E-2</v>
      </c>
      <c r="BD57" s="19">
        <v>5153.00048828125</v>
      </c>
      <c r="BE57" s="4">
        <f t="shared" si="23"/>
        <v>9.8486567529577851E-2</v>
      </c>
      <c r="BG57" s="3">
        <v>3</v>
      </c>
      <c r="BN57" s="19"/>
      <c r="BO57" s="4"/>
      <c r="BP57" s="23"/>
    </row>
    <row r="58" spans="1:68" s="3" customFormat="1" ht="19" x14ac:dyDescent="0.2">
      <c r="A58" s="125"/>
      <c r="B58" s="31" t="s">
        <v>154</v>
      </c>
      <c r="C58" s="3">
        <v>4732</v>
      </c>
      <c r="D58" s="3">
        <v>5979</v>
      </c>
      <c r="E58" s="4">
        <f t="shared" si="2"/>
        <v>0.26352493660185972</v>
      </c>
      <c r="F58" s="3">
        <v>5975</v>
      </c>
      <c r="G58" s="4">
        <f t="shared" si="3"/>
        <v>0.26267962806424339</v>
      </c>
      <c r="H58" s="3">
        <v>5652</v>
      </c>
      <c r="I58" s="4">
        <f t="shared" si="4"/>
        <v>0.19442096365173289</v>
      </c>
      <c r="J58" s="3">
        <v>5541</v>
      </c>
      <c r="K58" s="4">
        <f t="shared" si="5"/>
        <v>0.17096365173288253</v>
      </c>
      <c r="L58" s="3">
        <v>5741</v>
      </c>
      <c r="M58" s="4">
        <f t="shared" si="6"/>
        <v>0.21322907861369389</v>
      </c>
      <c r="N58" s="3">
        <v>5527</v>
      </c>
      <c r="O58" s="4">
        <f t="shared" si="7"/>
        <v>0.1680050718512256</v>
      </c>
      <c r="P58" s="135"/>
      <c r="Q58" s="3">
        <v>5856</v>
      </c>
      <c r="R58" s="4">
        <f t="shared" si="8"/>
        <v>0.23753169907016058</v>
      </c>
      <c r="S58" s="78">
        <v>5348</v>
      </c>
      <c r="T58" s="4">
        <f t="shared" si="0"/>
        <v>0.13017751479289941</v>
      </c>
      <c r="U58" s="3">
        <v>6130</v>
      </c>
      <c r="V58" s="4">
        <f t="shared" si="9"/>
        <v>0.29543533389687227</v>
      </c>
      <c r="W58" s="3">
        <v>5774</v>
      </c>
      <c r="X58" s="4">
        <f t="shared" si="10"/>
        <v>0.22020287404902783</v>
      </c>
      <c r="Y58" s="25">
        <v>5656</v>
      </c>
      <c r="Z58" s="4">
        <f t="shared" si="21"/>
        <v>0.19526627218934922</v>
      </c>
      <c r="AA58" s="3">
        <v>4791</v>
      </c>
      <c r="AB58" s="4">
        <f t="shared" si="11"/>
        <v>1.2468300929839415E-2</v>
      </c>
      <c r="AC58" s="148"/>
      <c r="AD58" s="19">
        <v>5377.00048828125</v>
      </c>
      <c r="AE58" s="4">
        <f t="shared" si="12"/>
        <v>0.13630610487769435</v>
      </c>
      <c r="AF58" s="23">
        <v>0.66234469413757302</v>
      </c>
      <c r="AG58" s="19">
        <v>5273.9990234375</v>
      </c>
      <c r="AH58" s="4">
        <f t="shared" si="13"/>
        <v>0.11453910047284444</v>
      </c>
      <c r="AI58" s="23">
        <v>0.74885511398315396</v>
      </c>
      <c r="AJ58" s="19">
        <v>5273.9990234375</v>
      </c>
      <c r="AK58" s="4">
        <f t="shared" si="13"/>
        <v>0.11453910047284444</v>
      </c>
      <c r="AL58" s="23">
        <v>0.74355745315551702</v>
      </c>
      <c r="AM58" s="19">
        <v>5266</v>
      </c>
      <c r="AN58" s="4">
        <f t="shared" si="14"/>
        <v>0.11284868977176665</v>
      </c>
      <c r="AO58" s="23">
        <v>0.90471410751342696</v>
      </c>
      <c r="AP58" s="19">
        <v>5173.99951171875</v>
      </c>
      <c r="AQ58" s="4">
        <f t="shared" si="15"/>
        <v>9.340649021951597E-2</v>
      </c>
      <c r="AR58" s="23">
        <v>1.23087358474731</v>
      </c>
      <c r="AS58" s="19">
        <v>5173.99951171875</v>
      </c>
      <c r="AT58" s="4">
        <f t="shared" si="16"/>
        <v>9.340649021951597E-2</v>
      </c>
      <c r="AU58" s="23">
        <v>1.9002091884612999</v>
      </c>
      <c r="AV58" s="19">
        <v>5173.99951171875</v>
      </c>
      <c r="AW58" s="4">
        <f t="shared" si="17"/>
        <v>9.340649021951597E-2</v>
      </c>
      <c r="AX58" s="23">
        <v>3.2789494991302401</v>
      </c>
      <c r="AY58" s="149"/>
      <c r="AZ58" s="19">
        <v>5234</v>
      </c>
      <c r="BA58" s="4">
        <f t="shared" si="18"/>
        <v>0.10608622147083691</v>
      </c>
      <c r="BB58" s="19">
        <v>5207.0009765625</v>
      </c>
      <c r="BC58" s="4">
        <f t="shared" si="18"/>
        <v>0.10038059521608189</v>
      </c>
      <c r="BD58" s="19">
        <v>5224.9990234375</v>
      </c>
      <c r="BE58" s="4">
        <f t="shared" si="23"/>
        <v>0.10418407088704562</v>
      </c>
      <c r="BG58" s="3">
        <v>3</v>
      </c>
      <c r="BN58" s="19"/>
      <c r="BO58" s="4"/>
      <c r="BP58" s="23"/>
    </row>
    <row r="59" spans="1:68" s="3" customFormat="1" ht="19" x14ac:dyDescent="0.2">
      <c r="A59" s="125"/>
      <c r="B59" s="31" t="s">
        <v>155</v>
      </c>
      <c r="C59" s="3">
        <v>5701</v>
      </c>
      <c r="D59" s="3">
        <v>7645</v>
      </c>
      <c r="E59" s="4">
        <f t="shared" si="2"/>
        <v>0.34099280827924927</v>
      </c>
      <c r="F59" s="3">
        <v>8486</v>
      </c>
      <c r="G59" s="4">
        <f t="shared" si="3"/>
        <v>0.48851078758112609</v>
      </c>
      <c r="H59" s="3">
        <v>8706</v>
      </c>
      <c r="I59" s="4">
        <f t="shared" si="4"/>
        <v>0.52710050868268721</v>
      </c>
      <c r="J59" s="3">
        <v>7241</v>
      </c>
      <c r="K59" s="4">
        <f t="shared" si="5"/>
        <v>0.2701280477109278</v>
      </c>
      <c r="L59" s="3">
        <v>7964</v>
      </c>
      <c r="M59" s="4">
        <f t="shared" si="6"/>
        <v>0.39694790387651291</v>
      </c>
      <c r="N59" s="3">
        <v>8594</v>
      </c>
      <c r="O59" s="4">
        <f t="shared" si="7"/>
        <v>0.50745483248552881</v>
      </c>
      <c r="P59" s="135"/>
      <c r="Q59" s="3">
        <v>7919</v>
      </c>
      <c r="R59" s="4">
        <f t="shared" si="8"/>
        <v>0.38905455183301174</v>
      </c>
      <c r="S59" s="3">
        <v>6825</v>
      </c>
      <c r="T59" s="4">
        <f t="shared" si="0"/>
        <v>0.19715839326433948</v>
      </c>
      <c r="U59" s="3">
        <v>8681</v>
      </c>
      <c r="V59" s="4">
        <f t="shared" si="9"/>
        <v>0.52271531310296449</v>
      </c>
      <c r="W59" s="3">
        <v>8387</v>
      </c>
      <c r="X59" s="4">
        <f t="shared" si="10"/>
        <v>0.47114541308542357</v>
      </c>
      <c r="Y59" s="25">
        <v>7116</v>
      </c>
      <c r="Z59" s="4">
        <f t="shared" si="21"/>
        <v>0.24820206981231352</v>
      </c>
      <c r="AA59" s="3">
        <v>6153</v>
      </c>
      <c r="AB59" s="4">
        <f t="shared" si="11"/>
        <v>7.9284336081389295E-2</v>
      </c>
      <c r="AC59" s="148"/>
      <c r="AD59" s="19">
        <v>7343</v>
      </c>
      <c r="AE59" s="4">
        <f t="shared" si="12"/>
        <v>0.2880196456761972</v>
      </c>
      <c r="AF59" s="23">
        <v>0.65950489044189398</v>
      </c>
      <c r="AG59" s="19">
        <v>6961.99951171875</v>
      </c>
      <c r="AH59" s="4">
        <f t="shared" si="13"/>
        <v>0.22118917939286975</v>
      </c>
      <c r="AI59" s="23">
        <v>0.74137353897094704</v>
      </c>
      <c r="AJ59" s="19">
        <v>6961.99951171875</v>
      </c>
      <c r="AK59" s="4">
        <f t="shared" si="13"/>
        <v>0.22118917939286975</v>
      </c>
      <c r="AL59" s="23">
        <v>0.74029755592346103</v>
      </c>
      <c r="AM59" s="19">
        <v>6961.99951171875</v>
      </c>
      <c r="AN59" s="4">
        <f t="shared" si="14"/>
        <v>0.22118917939286975</v>
      </c>
      <c r="AO59" s="23">
        <v>0.90620160102844205</v>
      </c>
      <c r="AP59" s="19">
        <v>6961.99951171875</v>
      </c>
      <c r="AQ59" s="4">
        <f t="shared" si="15"/>
        <v>0.22118917939286975</v>
      </c>
      <c r="AR59" s="23">
        <v>1.23216199874877</v>
      </c>
      <c r="AS59" s="19">
        <v>6961.99951171875</v>
      </c>
      <c r="AT59" s="4">
        <f t="shared" si="16"/>
        <v>0.22118917939286975</v>
      </c>
      <c r="AU59" s="23">
        <v>1.93800616264343</v>
      </c>
      <c r="AV59" s="19">
        <v>6844.99951171875</v>
      </c>
      <c r="AW59" s="4">
        <f t="shared" si="17"/>
        <v>0.20066646407976663</v>
      </c>
      <c r="AX59" s="23">
        <v>3.3711841106414702</v>
      </c>
      <c r="AY59" s="149"/>
      <c r="AZ59" s="19">
        <v>7313.00146484375</v>
      </c>
      <c r="BA59" s="4">
        <f t="shared" si="18"/>
        <v>0.28275766792558321</v>
      </c>
      <c r="BB59" s="19">
        <v>7245.00048828125</v>
      </c>
      <c r="BC59" s="4">
        <f t="shared" si="18"/>
        <v>0.27082976465203479</v>
      </c>
      <c r="BD59" s="19">
        <v>7069.9990234375</v>
      </c>
      <c r="BE59" s="4">
        <f t="shared" si="23"/>
        <v>0.24013313864892116</v>
      </c>
      <c r="BG59" s="3">
        <v>4</v>
      </c>
      <c r="BN59" s="19"/>
      <c r="BO59" s="4"/>
      <c r="BP59" s="23"/>
    </row>
    <row r="60" spans="1:68" s="3" customFormat="1" ht="19" x14ac:dyDescent="0.2">
      <c r="A60" s="125"/>
      <c r="B60" s="31" t="s">
        <v>156</v>
      </c>
      <c r="C60" s="3">
        <v>5779</v>
      </c>
      <c r="D60" s="3">
        <v>7917</v>
      </c>
      <c r="E60" s="4">
        <f t="shared" si="2"/>
        <v>0.36996020072676927</v>
      </c>
      <c r="F60" s="3">
        <v>7805</v>
      </c>
      <c r="G60" s="4">
        <f t="shared" si="3"/>
        <v>0.35057968506662052</v>
      </c>
      <c r="H60" s="3">
        <v>8475</v>
      </c>
      <c r="I60" s="4">
        <f t="shared" si="4"/>
        <v>0.46651669839072496</v>
      </c>
      <c r="J60" s="3">
        <v>7391</v>
      </c>
      <c r="K60" s="4">
        <f t="shared" si="5"/>
        <v>0.27894099325142752</v>
      </c>
      <c r="L60" s="3">
        <v>7658</v>
      </c>
      <c r="M60" s="4">
        <f t="shared" si="6"/>
        <v>0.32514275826267514</v>
      </c>
      <c r="N60" s="3">
        <v>8251</v>
      </c>
      <c r="O60" s="4">
        <f t="shared" si="7"/>
        <v>0.42775566707042745</v>
      </c>
      <c r="P60" s="135"/>
      <c r="Q60" s="3">
        <v>8021</v>
      </c>
      <c r="R60" s="4">
        <f t="shared" si="8"/>
        <v>0.38795639383976477</v>
      </c>
      <c r="S60" s="3">
        <v>7107</v>
      </c>
      <c r="T60" s="4">
        <f t="shared" si="0"/>
        <v>0.22979754282747877</v>
      </c>
      <c r="U60" s="3">
        <v>8593</v>
      </c>
      <c r="V60" s="4">
        <f t="shared" si="9"/>
        <v>0.48693545596123888</v>
      </c>
      <c r="W60" s="3">
        <v>8481</v>
      </c>
      <c r="X60" s="4">
        <f t="shared" si="10"/>
        <v>0.46755494030109013</v>
      </c>
      <c r="Y60" s="25">
        <v>7225</v>
      </c>
      <c r="Z60" s="4">
        <f t="shared" si="21"/>
        <v>0.2502163003979927</v>
      </c>
      <c r="AA60" s="3">
        <v>6225</v>
      </c>
      <c r="AB60" s="4">
        <f t="shared" si="11"/>
        <v>7.7175982003806931E-2</v>
      </c>
      <c r="AC60" s="148"/>
      <c r="AD60" s="19">
        <v>7250.99853515625</v>
      </c>
      <c r="AE60" s="4">
        <f t="shared" si="12"/>
        <v>0.25471509519921276</v>
      </c>
      <c r="AF60" s="23">
        <v>0.66279387474060003</v>
      </c>
      <c r="AG60" s="19">
        <v>7012.99951171875</v>
      </c>
      <c r="AH60" s="4">
        <f t="shared" si="13"/>
        <v>0.2135316684060824</v>
      </c>
      <c r="AI60" s="23">
        <v>0.74680018424987704</v>
      </c>
      <c r="AJ60" s="19">
        <v>7012.99951171875</v>
      </c>
      <c r="AK60" s="4">
        <f t="shared" si="13"/>
        <v>0.2135316684060824</v>
      </c>
      <c r="AL60" s="23">
        <v>0.74531674385070801</v>
      </c>
      <c r="AM60" s="19">
        <v>6940</v>
      </c>
      <c r="AN60" s="4">
        <f t="shared" si="14"/>
        <v>0.2008998096556498</v>
      </c>
      <c r="AO60" s="23">
        <v>0.90492796897888095</v>
      </c>
      <c r="AP60" s="19">
        <v>6844</v>
      </c>
      <c r="AQ60" s="4">
        <f t="shared" si="15"/>
        <v>0.18428793908980801</v>
      </c>
      <c r="AR60" s="23">
        <v>1.2292184829711901</v>
      </c>
      <c r="AS60" s="19">
        <v>6844</v>
      </c>
      <c r="AT60" s="4">
        <f t="shared" si="16"/>
        <v>0.18428793908980801</v>
      </c>
      <c r="AU60" s="23">
        <v>1.8979001045227</v>
      </c>
      <c r="AV60" s="19">
        <v>6844</v>
      </c>
      <c r="AW60" s="4">
        <f t="shared" si="17"/>
        <v>0.18428793908980801</v>
      </c>
      <c r="AX60" s="23">
        <v>3.2669184207916202</v>
      </c>
      <c r="AY60" s="149"/>
      <c r="AZ60" s="19">
        <v>7208.99951171875</v>
      </c>
      <c r="BA60" s="4">
        <f t="shared" si="18"/>
        <v>0.24744757081134283</v>
      </c>
      <c r="BB60" s="19">
        <v>7129</v>
      </c>
      <c r="BC60" s="4">
        <f t="shared" si="18"/>
        <v>0.23360442983215091</v>
      </c>
      <c r="BD60" s="19">
        <v>7026.99951171875</v>
      </c>
      <c r="BE60" s="4">
        <f t="shared" si="23"/>
        <v>0.21595423286360105</v>
      </c>
      <c r="BG60" s="3">
        <v>4</v>
      </c>
      <c r="BN60" s="19"/>
      <c r="BO60" s="4"/>
      <c r="BP60" s="23"/>
    </row>
    <row r="61" spans="1:68" s="3" customFormat="1" ht="19" x14ac:dyDescent="0.2">
      <c r="A61" s="125"/>
      <c r="B61" s="31" t="s">
        <v>157</v>
      </c>
      <c r="C61" s="3">
        <v>5763</v>
      </c>
      <c r="D61" s="3">
        <v>7531</v>
      </c>
      <c r="E61" s="4">
        <f t="shared" si="2"/>
        <v>0.30678466076696176</v>
      </c>
      <c r="F61" s="3">
        <v>8396</v>
      </c>
      <c r="G61" s="4">
        <f t="shared" si="3"/>
        <v>0.45688009717161204</v>
      </c>
      <c r="H61" s="3">
        <v>8947</v>
      </c>
      <c r="I61" s="4">
        <f t="shared" si="4"/>
        <v>0.55249002255769564</v>
      </c>
      <c r="J61" s="3">
        <v>7237</v>
      </c>
      <c r="K61" s="4">
        <f t="shared" si="5"/>
        <v>0.2557695644629534</v>
      </c>
      <c r="L61" s="3">
        <v>8228</v>
      </c>
      <c r="M61" s="4">
        <f t="shared" si="6"/>
        <v>0.42772861356932146</v>
      </c>
      <c r="N61" s="3">
        <v>8512</v>
      </c>
      <c r="O61" s="4">
        <f t="shared" si="7"/>
        <v>0.47700850251605065</v>
      </c>
      <c r="P61" s="135"/>
      <c r="Q61" s="3">
        <v>8060</v>
      </c>
      <c r="R61" s="4">
        <f t="shared" si="8"/>
        <v>0.3985771299670311</v>
      </c>
      <c r="S61" s="3">
        <v>7222</v>
      </c>
      <c r="T61" s="4">
        <f t="shared" si="0"/>
        <v>0.25316675342703454</v>
      </c>
      <c r="U61" s="3">
        <v>8713</v>
      </c>
      <c r="V61" s="4">
        <f t="shared" si="9"/>
        <v>0.51188617039736251</v>
      </c>
      <c r="W61" s="3">
        <v>8577</v>
      </c>
      <c r="X61" s="4">
        <f t="shared" si="10"/>
        <v>0.48828735033836534</v>
      </c>
      <c r="Y61" s="25">
        <v>7206</v>
      </c>
      <c r="Z61" s="4">
        <f t="shared" si="21"/>
        <v>0.25039042165538783</v>
      </c>
      <c r="AA61" s="3">
        <v>6164</v>
      </c>
      <c r="AB61" s="4">
        <f t="shared" si="11"/>
        <v>6.9581815026895644E-2</v>
      </c>
      <c r="AC61" s="148"/>
      <c r="AD61" s="19">
        <v>7317.00146484375</v>
      </c>
      <c r="AE61" s="4">
        <f t="shared" si="12"/>
        <v>0.26965147750195206</v>
      </c>
      <c r="AF61" s="23">
        <v>0.65869307518005304</v>
      </c>
      <c r="AG61" s="19">
        <v>7057.99853515625</v>
      </c>
      <c r="AH61" s="4">
        <f t="shared" si="13"/>
        <v>0.22470909858689048</v>
      </c>
      <c r="AI61" s="23">
        <v>0.74223256111144997</v>
      </c>
      <c r="AJ61" s="19">
        <v>7057.99853515625</v>
      </c>
      <c r="AK61" s="4">
        <f t="shared" si="13"/>
        <v>0.22470909858689048</v>
      </c>
      <c r="AL61" s="23">
        <v>0.741860151290893</v>
      </c>
      <c r="AM61" s="19">
        <v>7057.99853515625</v>
      </c>
      <c r="AN61" s="4">
        <f t="shared" si="14"/>
        <v>0.22470909858689048</v>
      </c>
      <c r="AO61" s="23">
        <v>0.90554285049438399</v>
      </c>
      <c r="AP61" s="19">
        <v>7007.99951171875</v>
      </c>
      <c r="AQ61" s="4">
        <f t="shared" si="15"/>
        <v>0.21603323125433804</v>
      </c>
      <c r="AR61" s="23">
        <v>1.23319387435913</v>
      </c>
      <c r="AS61" s="19">
        <v>6899.99853515625</v>
      </c>
      <c r="AT61" s="4">
        <f t="shared" si="16"/>
        <v>0.19729282234187928</v>
      </c>
      <c r="AU61" s="23">
        <v>1.91475105285644</v>
      </c>
      <c r="AV61" s="19">
        <v>6853</v>
      </c>
      <c r="AW61" s="4">
        <f t="shared" si="17"/>
        <v>0.18913760194343232</v>
      </c>
      <c r="AX61" s="23">
        <v>3.3178296089172301</v>
      </c>
      <c r="AY61" s="149"/>
      <c r="AZ61" s="19">
        <v>7317.00048828125</v>
      </c>
      <c r="BA61" s="4">
        <f t="shared" si="18"/>
        <v>0.26965130804810866</v>
      </c>
      <c r="BB61" s="19">
        <v>7212.99951171875</v>
      </c>
      <c r="BC61" s="4">
        <f t="shared" si="18"/>
        <v>0.25160498207856152</v>
      </c>
      <c r="BD61" s="19">
        <v>7002.99853515625</v>
      </c>
      <c r="BE61" s="4">
        <f t="shared" si="23"/>
        <v>0.21516545812185495</v>
      </c>
      <c r="BG61" s="3">
        <v>4</v>
      </c>
      <c r="BN61" s="19"/>
      <c r="BO61" s="4"/>
      <c r="BP61" s="23"/>
    </row>
    <row r="62" spans="1:68" s="3" customFormat="1" ht="19" x14ac:dyDescent="0.2">
      <c r="A62" s="125"/>
      <c r="B62" s="31" t="s">
        <v>158</v>
      </c>
      <c r="C62" s="3">
        <v>5688</v>
      </c>
      <c r="D62" s="3">
        <v>7737</v>
      </c>
      <c r="E62" s="4">
        <f t="shared" si="2"/>
        <v>0.36023206751054859</v>
      </c>
      <c r="F62" s="3">
        <v>7723</v>
      </c>
      <c r="G62" s="4">
        <f t="shared" si="3"/>
        <v>0.35777074542897336</v>
      </c>
      <c r="H62" s="3">
        <v>8362</v>
      </c>
      <c r="I62" s="4">
        <f t="shared" si="4"/>
        <v>0.47011251758087202</v>
      </c>
      <c r="J62" s="3">
        <v>7302</v>
      </c>
      <c r="K62" s="4">
        <f t="shared" si="5"/>
        <v>0.28375527426160341</v>
      </c>
      <c r="L62" s="3">
        <v>7607</v>
      </c>
      <c r="M62" s="4">
        <f t="shared" si="6"/>
        <v>0.33737693389592116</v>
      </c>
      <c r="N62" s="3">
        <v>8256</v>
      </c>
      <c r="O62" s="4">
        <f t="shared" si="7"/>
        <v>0.45147679324894519</v>
      </c>
      <c r="P62" s="135"/>
      <c r="Q62" s="3">
        <v>7532</v>
      </c>
      <c r="R62" s="4">
        <f t="shared" si="8"/>
        <v>0.32419127988748242</v>
      </c>
      <c r="S62" s="3">
        <v>7032</v>
      </c>
      <c r="T62" s="4">
        <f t="shared" si="0"/>
        <v>0.23628691983122363</v>
      </c>
      <c r="U62" s="3">
        <v>8729</v>
      </c>
      <c r="V62" s="4">
        <f t="shared" si="9"/>
        <v>0.53463431786216598</v>
      </c>
      <c r="W62" s="3">
        <v>8380</v>
      </c>
      <c r="X62" s="4">
        <f t="shared" si="10"/>
        <v>0.47327707454289736</v>
      </c>
      <c r="Y62" s="25">
        <v>7172</v>
      </c>
      <c r="Z62" s="4">
        <f t="shared" si="21"/>
        <v>0.2609001406469762</v>
      </c>
      <c r="AA62" s="3">
        <v>6160</v>
      </c>
      <c r="AB62" s="4">
        <f t="shared" si="11"/>
        <v>8.2981715893108321E-2</v>
      </c>
      <c r="AC62" s="148"/>
      <c r="AD62" s="19">
        <v>7620.00048828125</v>
      </c>
      <c r="AE62" s="4">
        <f t="shared" si="12"/>
        <v>0.33966253310148553</v>
      </c>
      <c r="AF62" s="23">
        <v>0.65842652320861805</v>
      </c>
      <c r="AG62" s="19">
        <v>6820.99853515625</v>
      </c>
      <c r="AH62" s="4">
        <f t="shared" si="13"/>
        <v>0.1991910223551776</v>
      </c>
      <c r="AI62" s="23">
        <v>0.74391722679138095</v>
      </c>
      <c r="AJ62" s="19">
        <v>6820.99853515625</v>
      </c>
      <c r="AK62" s="4">
        <f t="shared" si="13"/>
        <v>0.1991910223551776</v>
      </c>
      <c r="AL62" s="23">
        <v>0.74091672897338801</v>
      </c>
      <c r="AM62" s="19">
        <v>6820.99853515625</v>
      </c>
      <c r="AN62" s="4">
        <f t="shared" si="14"/>
        <v>0.1991910223551776</v>
      </c>
      <c r="AO62" s="23">
        <v>0.90725231170654297</v>
      </c>
      <c r="AP62" s="19">
        <v>6803.00048828125</v>
      </c>
      <c r="AQ62" s="4">
        <f t="shared" si="15"/>
        <v>0.19602680876955869</v>
      </c>
      <c r="AR62" s="23">
        <v>1.2364528179168699</v>
      </c>
      <c r="AS62" s="19">
        <v>6758.0009765625</v>
      </c>
      <c r="AT62" s="4">
        <f t="shared" si="16"/>
        <v>0.18811550220859696</v>
      </c>
      <c r="AU62" s="23">
        <v>1.93804454803466</v>
      </c>
      <c r="AV62" s="19">
        <v>6722</v>
      </c>
      <c r="AW62" s="4">
        <f t="shared" si="17"/>
        <v>0.18178621659634309</v>
      </c>
      <c r="AX62" s="23">
        <v>3.3695049285888601</v>
      </c>
      <c r="AY62" s="149"/>
      <c r="AZ62" s="19">
        <v>7108.99951171875</v>
      </c>
      <c r="BA62" s="4">
        <f t="shared" si="18"/>
        <v>0.24982410543578593</v>
      </c>
      <c r="BB62" s="19">
        <v>7060.00146484375</v>
      </c>
      <c r="BC62" s="4">
        <f t="shared" si="18"/>
        <v>0.24120982152667891</v>
      </c>
      <c r="BD62" s="19">
        <v>6914</v>
      </c>
      <c r="BE62" s="4">
        <f t="shared" si="23"/>
        <v>0.21554149085794649</v>
      </c>
      <c r="BG62" s="3">
        <v>4</v>
      </c>
      <c r="BN62" s="19"/>
      <c r="BO62" s="4"/>
      <c r="BP62" s="23"/>
    </row>
    <row r="63" spans="1:68" s="69" customFormat="1" ht="19" x14ac:dyDescent="0.2">
      <c r="A63" s="125"/>
      <c r="B63" s="110" t="s">
        <v>159</v>
      </c>
      <c r="C63" s="69">
        <v>5868</v>
      </c>
      <c r="D63" s="69">
        <v>8292</v>
      </c>
      <c r="E63" s="70">
        <f t="shared" si="2"/>
        <v>0.41308793456032711</v>
      </c>
      <c r="F63" s="69">
        <v>8495</v>
      </c>
      <c r="G63" s="70">
        <f t="shared" si="3"/>
        <v>0.44768234492160874</v>
      </c>
      <c r="H63" s="69">
        <v>8592</v>
      </c>
      <c r="I63" s="70">
        <f t="shared" si="4"/>
        <v>0.46421267893660523</v>
      </c>
      <c r="J63" s="69">
        <v>7743</v>
      </c>
      <c r="K63" s="70">
        <f t="shared" si="5"/>
        <v>0.31952965235173814</v>
      </c>
      <c r="L63" s="69">
        <v>8113</v>
      </c>
      <c r="M63" s="70">
        <f t="shared" si="6"/>
        <v>0.38258350374914785</v>
      </c>
      <c r="N63" s="69">
        <v>8319</v>
      </c>
      <c r="O63" s="70">
        <f t="shared" si="7"/>
        <v>0.41768916155419222</v>
      </c>
      <c r="P63" s="135"/>
      <c r="Q63" s="69">
        <v>7831</v>
      </c>
      <c r="R63" s="70">
        <f t="shared" si="8"/>
        <v>0.3345262440354464</v>
      </c>
      <c r="S63" s="69">
        <v>7175</v>
      </c>
      <c r="T63" s="70">
        <f t="shared" si="0"/>
        <v>0.22273346966598506</v>
      </c>
      <c r="U63" s="69">
        <v>8803</v>
      </c>
      <c r="V63" s="70">
        <f t="shared" si="9"/>
        <v>0.50017041581458765</v>
      </c>
      <c r="W63" s="69">
        <v>8522</v>
      </c>
      <c r="X63" s="70">
        <f t="shared" si="10"/>
        <v>0.45228357191547386</v>
      </c>
      <c r="Y63" s="71">
        <v>7681</v>
      </c>
      <c r="Z63" s="70">
        <f t="shared" si="21"/>
        <v>0.30896387184730734</v>
      </c>
      <c r="AA63" s="69">
        <v>6376</v>
      </c>
      <c r="AB63" s="70">
        <f t="shared" si="11"/>
        <v>8.6571233810497583E-2</v>
      </c>
      <c r="AC63" s="148"/>
      <c r="AD63" s="72">
        <v>7561.00146484375</v>
      </c>
      <c r="AE63" s="70">
        <f t="shared" si="12"/>
        <v>0.28851422372933699</v>
      </c>
      <c r="AF63" s="74">
        <v>0.65980267524719205</v>
      </c>
      <c r="AG63" s="72">
        <v>7034.0009765625</v>
      </c>
      <c r="AH63" s="70">
        <f t="shared" si="13"/>
        <v>0.19870500623082821</v>
      </c>
      <c r="AI63" s="74">
        <v>0.73899245262145996</v>
      </c>
      <c r="AJ63" s="72">
        <v>7034.0009765625</v>
      </c>
      <c r="AK63" s="70">
        <f t="shared" si="13"/>
        <v>0.19870500623082821</v>
      </c>
      <c r="AL63" s="74">
        <v>0.74130129814147905</v>
      </c>
      <c r="AM63" s="72">
        <v>7034.0009765625</v>
      </c>
      <c r="AN63" s="70">
        <f t="shared" si="14"/>
        <v>0.19870500623082821</v>
      </c>
      <c r="AO63" s="74">
        <v>0.90495109558105402</v>
      </c>
      <c r="AP63" s="72">
        <v>6920.00048828125</v>
      </c>
      <c r="AQ63" s="70">
        <f t="shared" si="15"/>
        <v>0.17927752015699561</v>
      </c>
      <c r="AR63" s="74">
        <v>1.23395776748657</v>
      </c>
      <c r="AS63" s="72">
        <v>6920.00048828125</v>
      </c>
      <c r="AT63" s="70">
        <f t="shared" si="16"/>
        <v>0.17927752015699561</v>
      </c>
      <c r="AU63" s="74">
        <v>1.9272601604461601</v>
      </c>
      <c r="AV63" s="72">
        <v>6917</v>
      </c>
      <c r="AW63" s="70">
        <f t="shared" si="17"/>
        <v>0.17876618950238576</v>
      </c>
      <c r="AX63" s="74">
        <v>3.3498222827911301</v>
      </c>
      <c r="AY63" s="149"/>
      <c r="AZ63" s="72">
        <v>7303.99951171875</v>
      </c>
      <c r="BA63" s="70">
        <f t="shared" si="18"/>
        <v>0.24471702653693761</v>
      </c>
      <c r="BB63" s="72">
        <v>7229.00146484375</v>
      </c>
      <c r="BC63" s="70">
        <f t="shared" si="18"/>
        <v>0.23193617328625593</v>
      </c>
      <c r="BD63" s="72">
        <v>7062.00048828125</v>
      </c>
      <c r="BE63" s="70">
        <f t="shared" si="23"/>
        <v>0.20347656582843388</v>
      </c>
      <c r="BG63" s="69">
        <v>4</v>
      </c>
      <c r="BN63" s="72"/>
      <c r="BO63" s="70"/>
      <c r="BP63" s="74"/>
    </row>
    <row r="64" spans="1:68" s="55" customFormat="1" ht="19" x14ac:dyDescent="0.2">
      <c r="A64" s="141" t="s">
        <v>67</v>
      </c>
      <c r="B64" s="108" t="s">
        <v>160</v>
      </c>
      <c r="C64" s="55">
        <v>5640</v>
      </c>
      <c r="D64" s="55">
        <v>6893</v>
      </c>
      <c r="E64" s="56">
        <f t="shared" si="2"/>
        <v>0.22216312056737597</v>
      </c>
      <c r="F64" s="55">
        <v>6443</v>
      </c>
      <c r="G64" s="56">
        <f t="shared" si="3"/>
        <v>0.1423758865248228</v>
      </c>
      <c r="H64" s="55">
        <v>6682</v>
      </c>
      <c r="I64" s="56">
        <f t="shared" si="4"/>
        <v>0.1847517730496453</v>
      </c>
      <c r="J64" s="55">
        <v>6467</v>
      </c>
      <c r="K64" s="56">
        <f t="shared" si="5"/>
        <v>0.14663120567375887</v>
      </c>
      <c r="L64" s="55">
        <v>6321</v>
      </c>
      <c r="M64" s="56">
        <f t="shared" si="6"/>
        <v>0.12074468085106393</v>
      </c>
      <c r="N64" s="55">
        <v>6407</v>
      </c>
      <c r="O64" s="56">
        <f t="shared" si="7"/>
        <v>0.13599290780141837</v>
      </c>
      <c r="P64" s="135"/>
      <c r="Q64" s="55">
        <v>6521</v>
      </c>
      <c r="R64" s="56">
        <f t="shared" si="8"/>
        <v>0.15620567375886529</v>
      </c>
      <c r="S64" s="77">
        <v>6544</v>
      </c>
      <c r="T64" s="56">
        <f t="shared" si="0"/>
        <v>0.16028368794326231</v>
      </c>
      <c r="U64" s="55">
        <v>6971</v>
      </c>
      <c r="V64" s="56">
        <f t="shared" si="9"/>
        <v>0.23599290780141846</v>
      </c>
      <c r="W64" s="55">
        <v>6589</v>
      </c>
      <c r="X64" s="56">
        <f t="shared" si="10"/>
        <v>0.16826241134751774</v>
      </c>
      <c r="Y64" s="57">
        <v>6283</v>
      </c>
      <c r="Z64" s="56">
        <f t="shared" si="21"/>
        <v>0.11400709219858163</v>
      </c>
      <c r="AA64" s="55">
        <v>5640</v>
      </c>
      <c r="AB64" s="56">
        <f t="shared" si="11"/>
        <v>0</v>
      </c>
      <c r="AC64" s="148"/>
      <c r="AD64" s="58">
        <v>6056.00146484375</v>
      </c>
      <c r="AE64" s="56">
        <f t="shared" si="12"/>
        <v>7.3759124972296197E-2</v>
      </c>
      <c r="AF64" s="60">
        <v>0.61876440048217696</v>
      </c>
      <c r="AG64" s="58">
        <v>5937.99951171875</v>
      </c>
      <c r="AH64" s="56">
        <f t="shared" si="13"/>
        <v>5.28367928579343E-2</v>
      </c>
      <c r="AI64" s="60">
        <v>0.69300317764282204</v>
      </c>
      <c r="AJ64" s="58">
        <v>5904</v>
      </c>
      <c r="AK64" s="56">
        <f t="shared" si="13"/>
        <v>4.6808510638297829E-2</v>
      </c>
      <c r="AL64" s="60">
        <v>0.73394823074340798</v>
      </c>
      <c r="AM64" s="58">
        <v>5834.00048828125</v>
      </c>
      <c r="AN64" s="56">
        <f t="shared" si="14"/>
        <v>3.4397249695257148E-2</v>
      </c>
      <c r="AO64" s="60">
        <v>0.92126822471618597</v>
      </c>
      <c r="AP64" s="58">
        <v>5834.00048828125</v>
      </c>
      <c r="AQ64" s="56">
        <f t="shared" si="15"/>
        <v>3.4397249695257148E-2</v>
      </c>
      <c r="AR64" s="60">
        <v>1.30763459205627</v>
      </c>
      <c r="AS64" s="58">
        <v>5834.00048828125</v>
      </c>
      <c r="AT64" s="56">
        <f t="shared" si="16"/>
        <v>3.4397249695257148E-2</v>
      </c>
      <c r="AU64" s="60">
        <v>2.12871217727661</v>
      </c>
      <c r="AV64" s="58">
        <v>5834.00048828125</v>
      </c>
      <c r="AW64" s="56">
        <f t="shared" si="17"/>
        <v>3.4397249695257148E-2</v>
      </c>
      <c r="AX64" s="60">
        <v>3.7612729072570801</v>
      </c>
      <c r="AY64" s="149"/>
      <c r="AZ64" s="58">
        <v>5950.00146484375</v>
      </c>
      <c r="BA64" s="56">
        <f t="shared" si="18"/>
        <v>5.4964798731161446E-2</v>
      </c>
      <c r="BB64" s="58">
        <v>5919.0009765625</v>
      </c>
      <c r="BC64" s="56">
        <f t="shared" si="18"/>
        <v>4.9468258255762398E-2</v>
      </c>
      <c r="BD64" s="58">
        <v>5909.00048828125</v>
      </c>
      <c r="BE64" s="56">
        <f t="shared" si="23"/>
        <v>4.7695122035682713E-2</v>
      </c>
      <c r="BG64" s="55">
        <v>5</v>
      </c>
      <c r="BN64" s="58"/>
      <c r="BO64" s="56"/>
      <c r="BP64" s="60"/>
    </row>
    <row r="65" spans="1:68" s="55" customFormat="1" ht="19" x14ac:dyDescent="0.2">
      <c r="A65" s="141"/>
      <c r="B65" s="108" t="s">
        <v>161</v>
      </c>
      <c r="C65" s="55">
        <v>5927</v>
      </c>
      <c r="D65" s="55">
        <v>7012</v>
      </c>
      <c r="E65" s="56">
        <f t="shared" si="2"/>
        <v>0.18306057027163836</v>
      </c>
      <c r="F65" s="55">
        <v>6091</v>
      </c>
      <c r="G65" s="56">
        <f t="shared" si="3"/>
        <v>2.766998481525218E-2</v>
      </c>
      <c r="H65" s="55">
        <v>6456</v>
      </c>
      <c r="I65" s="56">
        <f t="shared" si="4"/>
        <v>8.925257297114908E-2</v>
      </c>
      <c r="J65" s="55">
        <v>6544</v>
      </c>
      <c r="K65" s="56">
        <f t="shared" si="5"/>
        <v>0.10409988189640629</v>
      </c>
      <c r="L65" s="55">
        <v>5974</v>
      </c>
      <c r="M65" s="56">
        <f t="shared" si="6"/>
        <v>7.9298127214442182E-3</v>
      </c>
      <c r="N65" s="55">
        <v>6117</v>
      </c>
      <c r="O65" s="56">
        <f t="shared" si="7"/>
        <v>3.2056689724987431E-2</v>
      </c>
      <c r="P65" s="135"/>
      <c r="Q65" s="55">
        <v>6140</v>
      </c>
      <c r="R65" s="56">
        <f t="shared" si="8"/>
        <v>3.5937236375906956E-2</v>
      </c>
      <c r="S65" s="77">
        <v>6076</v>
      </c>
      <c r="T65" s="56">
        <f t="shared" si="0"/>
        <v>2.5139193521174219E-2</v>
      </c>
      <c r="U65" s="55">
        <v>6572</v>
      </c>
      <c r="V65" s="56">
        <f t="shared" si="9"/>
        <v>0.10882402564535187</v>
      </c>
      <c r="W65" s="55">
        <v>6226</v>
      </c>
      <c r="X65" s="56">
        <f t="shared" si="10"/>
        <v>5.0447106461953828E-2</v>
      </c>
      <c r="Y65" s="57">
        <v>6005</v>
      </c>
      <c r="Z65" s="56">
        <f t="shared" si="21"/>
        <v>1.3160114729205308E-2</v>
      </c>
      <c r="AA65" s="55">
        <v>5927</v>
      </c>
      <c r="AB65" s="56">
        <f t="shared" si="11"/>
        <v>0</v>
      </c>
      <c r="AC65" s="148"/>
      <c r="AD65" s="58">
        <v>5980</v>
      </c>
      <c r="AE65" s="56">
        <f t="shared" si="12"/>
        <v>8.942129239075447E-3</v>
      </c>
      <c r="AF65" s="60">
        <v>0.62535810470580999</v>
      </c>
      <c r="AG65" s="58">
        <v>5927</v>
      </c>
      <c r="AH65" s="56">
        <f t="shared" si="13"/>
        <v>0</v>
      </c>
      <c r="AI65" s="60">
        <v>0.69942522048950195</v>
      </c>
      <c r="AJ65" s="58">
        <v>5927</v>
      </c>
      <c r="AK65" s="56">
        <f t="shared" si="13"/>
        <v>0</v>
      </c>
      <c r="AL65" s="60">
        <v>0.73077869415283203</v>
      </c>
      <c r="AM65" s="58">
        <v>5927</v>
      </c>
      <c r="AN65" s="56">
        <f t="shared" si="14"/>
        <v>0</v>
      </c>
      <c r="AO65" s="60">
        <v>0.92369461059570301</v>
      </c>
      <c r="AP65" s="58">
        <v>5927</v>
      </c>
      <c r="AQ65" s="56">
        <f t="shared" si="15"/>
        <v>0</v>
      </c>
      <c r="AR65" s="60">
        <v>1.3046464920043901</v>
      </c>
      <c r="AS65" s="58">
        <v>5926.99951171875</v>
      </c>
      <c r="AT65" s="56">
        <f t="shared" si="16"/>
        <v>-8.2382529131841409E-8</v>
      </c>
      <c r="AU65" s="60">
        <v>2.08801841735839</v>
      </c>
      <c r="AV65" s="58">
        <v>5926.99951171875</v>
      </c>
      <c r="AW65" s="56">
        <f t="shared" si="17"/>
        <v>-8.2382529131841409E-8</v>
      </c>
      <c r="AX65" s="60">
        <v>3.6775829792022701</v>
      </c>
      <c r="AY65" s="149"/>
      <c r="AZ65" s="58">
        <v>5926.99951171875</v>
      </c>
      <c r="BA65" s="56">
        <f t="shared" si="18"/>
        <v>-8.2382529131841409E-8</v>
      </c>
      <c r="BB65" s="58">
        <v>5926.99951171875</v>
      </c>
      <c r="BC65" s="56">
        <f t="shared" si="18"/>
        <v>-8.2382529131841409E-8</v>
      </c>
      <c r="BD65" s="58">
        <v>5926.99951171875</v>
      </c>
      <c r="BE65" s="56">
        <f t="shared" si="23"/>
        <v>-8.2382529131841409E-8</v>
      </c>
      <c r="BG65" s="55">
        <v>5</v>
      </c>
      <c r="BN65" s="58"/>
      <c r="BO65" s="56"/>
      <c r="BP65" s="60"/>
    </row>
    <row r="66" spans="1:68" s="55" customFormat="1" ht="19" x14ac:dyDescent="0.2">
      <c r="A66" s="141"/>
      <c r="B66" s="108" t="s">
        <v>162</v>
      </c>
      <c r="C66" s="55">
        <v>5728</v>
      </c>
      <c r="D66" s="55">
        <v>6898</v>
      </c>
      <c r="E66" s="56">
        <f t="shared" si="2"/>
        <v>0.20425977653631278</v>
      </c>
      <c r="F66" s="55">
        <v>6261</v>
      </c>
      <c r="G66" s="56">
        <f t="shared" si="3"/>
        <v>9.3051675977653625E-2</v>
      </c>
      <c r="H66" s="55">
        <v>5971</v>
      </c>
      <c r="I66" s="56">
        <f t="shared" si="4"/>
        <v>4.2423184357541999E-2</v>
      </c>
      <c r="J66" s="55">
        <v>6549</v>
      </c>
      <c r="K66" s="56">
        <f t="shared" si="5"/>
        <v>0.14333100558659218</v>
      </c>
      <c r="L66" s="55">
        <v>6092</v>
      </c>
      <c r="M66" s="56">
        <f t="shared" si="6"/>
        <v>6.3547486033519451E-2</v>
      </c>
      <c r="N66" s="55">
        <v>5802</v>
      </c>
      <c r="O66" s="56">
        <f t="shared" si="7"/>
        <v>1.2918994413407825E-2</v>
      </c>
      <c r="P66" s="135"/>
      <c r="Q66" s="55">
        <v>6267</v>
      </c>
      <c r="R66" s="56">
        <f t="shared" si="8"/>
        <v>9.4099162011173076E-2</v>
      </c>
      <c r="S66" s="77">
        <v>6411</v>
      </c>
      <c r="T66" s="56">
        <f t="shared" si="0"/>
        <v>0.11923882681564235</v>
      </c>
      <c r="U66" s="55">
        <v>6155</v>
      </c>
      <c r="V66" s="56">
        <f t="shared" si="9"/>
        <v>7.4546089385474801E-2</v>
      </c>
      <c r="W66" s="55">
        <v>6136</v>
      </c>
      <c r="X66" s="56">
        <f t="shared" si="10"/>
        <v>7.1229050279329575E-2</v>
      </c>
      <c r="Y66" s="57">
        <v>5781</v>
      </c>
      <c r="Z66" s="56">
        <f t="shared" si="21"/>
        <v>9.2527932960893011E-3</v>
      </c>
      <c r="AA66" s="55">
        <v>5728</v>
      </c>
      <c r="AB66" s="56">
        <f t="shared" si="11"/>
        <v>0</v>
      </c>
      <c r="AC66" s="148"/>
      <c r="AD66" s="58">
        <v>5862.0009765625</v>
      </c>
      <c r="AE66" s="56">
        <f t="shared" si="12"/>
        <v>2.33940252378666E-2</v>
      </c>
      <c r="AF66" s="60">
        <v>0.62021613121032704</v>
      </c>
      <c r="AG66" s="58">
        <v>5777.99951171875</v>
      </c>
      <c r="AH66" s="56">
        <f t="shared" si="13"/>
        <v>8.7289650346979997E-3</v>
      </c>
      <c r="AI66" s="60">
        <v>0.69615697860717696</v>
      </c>
      <c r="AJ66" s="58">
        <v>5728.99951171875</v>
      </c>
      <c r="AK66" s="56">
        <f t="shared" si="13"/>
        <v>1.7449576095485142E-4</v>
      </c>
      <c r="AL66" s="60">
        <v>0.73494744300842196</v>
      </c>
      <c r="AM66" s="58">
        <v>5727.99951171875</v>
      </c>
      <c r="AN66" s="56">
        <f t="shared" si="14"/>
        <v>-8.52446316867983E-8</v>
      </c>
      <c r="AO66" s="60">
        <v>0.92526054382324197</v>
      </c>
      <c r="AP66" s="58">
        <v>5727.99951171875</v>
      </c>
      <c r="AQ66" s="56">
        <f t="shared" si="15"/>
        <v>-8.52446316867983E-8</v>
      </c>
      <c r="AR66" s="60">
        <v>1.3065946102142301</v>
      </c>
      <c r="AS66" s="58">
        <v>5727.99951171875</v>
      </c>
      <c r="AT66" s="56">
        <f t="shared" si="16"/>
        <v>-8.52446316867983E-8</v>
      </c>
      <c r="AU66" s="60">
        <v>2.1006944179534899</v>
      </c>
      <c r="AV66" s="58">
        <v>5727.99951171875</v>
      </c>
      <c r="AW66" s="56">
        <f t="shared" si="17"/>
        <v>-8.52446316867983E-8</v>
      </c>
      <c r="AX66" s="60">
        <v>3.7051508426666202</v>
      </c>
      <c r="AY66" s="149"/>
      <c r="AZ66" s="58">
        <v>5727.99951171875</v>
      </c>
      <c r="BA66" s="56">
        <f t="shared" si="18"/>
        <v>-8.52446316867983E-8</v>
      </c>
      <c r="BB66" s="58">
        <v>5727.99951171875</v>
      </c>
      <c r="BC66" s="56">
        <f t="shared" si="18"/>
        <v>-8.52446316867983E-8</v>
      </c>
      <c r="BD66" s="58">
        <v>5727.9990234375</v>
      </c>
      <c r="BE66" s="56">
        <f t="shared" si="23"/>
        <v>-1.704892632625743E-7</v>
      </c>
      <c r="BG66" s="55">
        <v>5</v>
      </c>
      <c r="BN66" s="58"/>
      <c r="BO66" s="56"/>
      <c r="BP66" s="60"/>
    </row>
    <row r="67" spans="1:68" s="55" customFormat="1" ht="19" x14ac:dyDescent="0.2">
      <c r="A67" s="141"/>
      <c r="B67" s="108" t="s">
        <v>163</v>
      </c>
      <c r="C67" s="55">
        <v>5385</v>
      </c>
      <c r="D67" s="55">
        <v>6523</v>
      </c>
      <c r="E67" s="56">
        <f t="shared" si="2"/>
        <v>0.21132776230269257</v>
      </c>
      <c r="F67" s="55">
        <v>6124</v>
      </c>
      <c r="G67" s="56">
        <f t="shared" si="3"/>
        <v>0.13723305478180126</v>
      </c>
      <c r="H67" s="55">
        <v>6071</v>
      </c>
      <c r="I67" s="56">
        <f t="shared" si="4"/>
        <v>0.12739090064995362</v>
      </c>
      <c r="J67" s="55">
        <v>6246</v>
      </c>
      <c r="K67" s="56">
        <f t="shared" si="5"/>
        <v>0.1598885793871867</v>
      </c>
      <c r="L67" s="55">
        <v>5938</v>
      </c>
      <c r="M67" s="56">
        <f t="shared" si="6"/>
        <v>0.10269266480965644</v>
      </c>
      <c r="N67" s="55">
        <v>5783</v>
      </c>
      <c r="O67" s="56">
        <f t="shared" si="7"/>
        <v>7.3909006499535801E-2</v>
      </c>
      <c r="P67" s="135"/>
      <c r="Q67" s="55">
        <v>5930</v>
      </c>
      <c r="R67" s="56">
        <f t="shared" si="8"/>
        <v>0.10120705663881147</v>
      </c>
      <c r="S67" s="77">
        <v>6337</v>
      </c>
      <c r="T67" s="56">
        <f t="shared" si="0"/>
        <v>0.17678737233054775</v>
      </c>
      <c r="U67" s="55">
        <v>6514</v>
      </c>
      <c r="V67" s="56">
        <f t="shared" si="9"/>
        <v>0.20965645311049208</v>
      </c>
      <c r="W67" s="55">
        <v>6102</v>
      </c>
      <c r="X67" s="56">
        <f t="shared" si="10"/>
        <v>0.13314763231197779</v>
      </c>
      <c r="Y67" s="57">
        <v>5857</v>
      </c>
      <c r="Z67" s="56">
        <f t="shared" si="21"/>
        <v>8.7650882079851389E-2</v>
      </c>
      <c r="AA67" s="55">
        <v>5385</v>
      </c>
      <c r="AB67" s="56">
        <f t="shared" si="11"/>
        <v>0</v>
      </c>
      <c r="AC67" s="148"/>
      <c r="AD67" s="58">
        <v>5821.00048828125</v>
      </c>
      <c r="AE67" s="56">
        <f t="shared" si="12"/>
        <v>8.0965735985376153E-2</v>
      </c>
      <c r="AF67" s="60">
        <v>0.62180995941162098</v>
      </c>
      <c r="AG67" s="58">
        <v>5569</v>
      </c>
      <c r="AH67" s="56">
        <f t="shared" si="13"/>
        <v>3.416898792943357E-2</v>
      </c>
      <c r="AI67" s="60">
        <v>0.694341421127319</v>
      </c>
      <c r="AJ67" s="58">
        <v>5569</v>
      </c>
      <c r="AK67" s="56">
        <f t="shared" si="13"/>
        <v>3.416898792943357E-2</v>
      </c>
      <c r="AL67" s="60">
        <v>0.73170757293701105</v>
      </c>
      <c r="AM67" s="58">
        <v>5526</v>
      </c>
      <c r="AN67" s="56">
        <f t="shared" si="14"/>
        <v>2.6183844011142154E-2</v>
      </c>
      <c r="AO67" s="60">
        <v>0.92460727691650302</v>
      </c>
      <c r="AP67" s="58">
        <v>5456.00048828125</v>
      </c>
      <c r="AQ67" s="56">
        <f t="shared" si="15"/>
        <v>1.3184863190575768E-2</v>
      </c>
      <c r="AR67" s="60">
        <v>1.30675148963928</v>
      </c>
      <c r="AS67" s="58">
        <v>5456.00048828125</v>
      </c>
      <c r="AT67" s="56">
        <f t="shared" si="16"/>
        <v>1.3184863190575768E-2</v>
      </c>
      <c r="AU67" s="60">
        <v>2.1065490245818999</v>
      </c>
      <c r="AV67" s="58">
        <v>5456.00048828125</v>
      </c>
      <c r="AW67" s="56">
        <f t="shared" si="17"/>
        <v>1.3184863190575768E-2</v>
      </c>
      <c r="AX67" s="60">
        <v>3.7210447788238499</v>
      </c>
      <c r="AY67" s="149"/>
      <c r="AZ67" s="58">
        <v>5529.0009765625</v>
      </c>
      <c r="BA67" s="56">
        <f t="shared" si="18"/>
        <v>2.6741128423862559E-2</v>
      </c>
      <c r="BB67" s="58">
        <v>5483.0009765625</v>
      </c>
      <c r="BC67" s="56">
        <f t="shared" si="18"/>
        <v>1.8198881441504167E-2</v>
      </c>
      <c r="BD67" s="58">
        <v>5515.00048828125</v>
      </c>
      <c r="BE67" s="56">
        <f t="shared" si="23"/>
        <v>2.4141223450557137E-2</v>
      </c>
      <c r="BG67" s="55">
        <v>5</v>
      </c>
      <c r="BN67" s="58"/>
      <c r="BO67" s="56"/>
      <c r="BP67" s="60"/>
    </row>
    <row r="68" spans="1:68" s="55" customFormat="1" ht="19" x14ac:dyDescent="0.2">
      <c r="A68" s="141"/>
      <c r="B68" s="108" t="s">
        <v>164</v>
      </c>
      <c r="C68" s="55">
        <v>5635</v>
      </c>
      <c r="D68" s="55">
        <v>6965</v>
      </c>
      <c r="E68" s="56">
        <f t="shared" si="2"/>
        <v>0.2360248447204969</v>
      </c>
      <c r="F68" s="55">
        <v>6120</v>
      </c>
      <c r="G68" s="56">
        <f t="shared" si="3"/>
        <v>8.606921029281267E-2</v>
      </c>
      <c r="H68" s="55">
        <v>6161</v>
      </c>
      <c r="I68" s="56">
        <f t="shared" si="4"/>
        <v>9.334516415261751E-2</v>
      </c>
      <c r="J68" s="55">
        <v>6386</v>
      </c>
      <c r="K68" s="56">
        <f t="shared" si="5"/>
        <v>0.13327417923691209</v>
      </c>
      <c r="L68" s="55">
        <v>6056</v>
      </c>
      <c r="M68" s="56">
        <f t="shared" si="6"/>
        <v>7.4711623779946779E-2</v>
      </c>
      <c r="N68" s="55">
        <v>6079</v>
      </c>
      <c r="O68" s="56">
        <f t="shared" si="7"/>
        <v>7.8793256433008052E-2</v>
      </c>
      <c r="P68" s="135"/>
      <c r="Q68" s="55">
        <v>6284</v>
      </c>
      <c r="R68" s="56">
        <f t="shared" si="8"/>
        <v>0.11517302573203203</v>
      </c>
      <c r="S68" s="77">
        <v>6293</v>
      </c>
      <c r="T68" s="56">
        <f t="shared" ref="T68:T83" si="24">S68/$C68-1</f>
        <v>0.11677018633540381</v>
      </c>
      <c r="U68" s="55">
        <v>6457</v>
      </c>
      <c r="V68" s="56">
        <f t="shared" si="9"/>
        <v>0.14587400177462295</v>
      </c>
      <c r="W68" s="55">
        <v>6159</v>
      </c>
      <c r="X68" s="56">
        <f t="shared" si="10"/>
        <v>9.2990239574090472E-2</v>
      </c>
      <c r="Y68" s="57">
        <v>6492</v>
      </c>
      <c r="Z68" s="56">
        <f t="shared" ref="Z68:Z83" si="25">Y68/$C68-1</f>
        <v>0.15208518189884646</v>
      </c>
      <c r="AA68" s="55">
        <v>5635</v>
      </c>
      <c r="AB68" s="56">
        <f t="shared" si="11"/>
        <v>0</v>
      </c>
      <c r="AC68" s="148"/>
      <c r="AD68" s="58">
        <v>5982.9990234375</v>
      </c>
      <c r="AE68" s="56">
        <f t="shared" si="12"/>
        <v>6.1756703360692056E-2</v>
      </c>
      <c r="AF68" s="60">
        <v>0.62335729598999001</v>
      </c>
      <c r="AG68" s="58">
        <v>5729.00048828125</v>
      </c>
      <c r="AH68" s="56">
        <f t="shared" si="13"/>
        <v>1.6681541842280323E-2</v>
      </c>
      <c r="AI68" s="60">
        <v>0.69974541664123502</v>
      </c>
      <c r="AJ68" s="58">
        <v>5729.00048828125</v>
      </c>
      <c r="AK68" s="56">
        <f t="shared" si="13"/>
        <v>1.6681541842280323E-2</v>
      </c>
      <c r="AL68" s="60">
        <v>0.73378610610961903</v>
      </c>
      <c r="AM68" s="58">
        <v>5729.00048828125</v>
      </c>
      <c r="AN68" s="56">
        <f t="shared" si="14"/>
        <v>1.6681541842280323E-2</v>
      </c>
      <c r="AO68" s="60">
        <v>0.92355012893676702</v>
      </c>
      <c r="AP68" s="58">
        <v>5728.00048828125</v>
      </c>
      <c r="AQ68" s="56">
        <f t="shared" si="15"/>
        <v>1.6504079553016915E-2</v>
      </c>
      <c r="AR68" s="60">
        <v>1.3033044338226301</v>
      </c>
      <c r="AS68" s="58">
        <v>5676</v>
      </c>
      <c r="AT68" s="56">
        <f t="shared" si="16"/>
        <v>7.2759538598048401E-3</v>
      </c>
      <c r="AU68" s="60">
        <v>2.0892989635467498</v>
      </c>
      <c r="AV68" s="58">
        <v>5663</v>
      </c>
      <c r="AW68" s="56">
        <f t="shared" si="17"/>
        <v>4.9689440993789802E-3</v>
      </c>
      <c r="AX68" s="60">
        <v>3.68666672706604</v>
      </c>
      <c r="AY68" s="149"/>
      <c r="AZ68" s="58">
        <v>5735.99951171875</v>
      </c>
      <c r="BA68" s="56">
        <f t="shared" si="18"/>
        <v>1.7923604564108242E-2</v>
      </c>
      <c r="BB68" s="58">
        <v>5717</v>
      </c>
      <c r="BC68" s="56">
        <f t="shared" si="18"/>
        <v>1.455190771960968E-2</v>
      </c>
      <c r="BD68" s="58">
        <v>5637.99951171875</v>
      </c>
      <c r="BE68" s="56">
        <f t="shared" si="23"/>
        <v>5.3230021628225543E-4</v>
      </c>
      <c r="BG68" s="55">
        <v>5</v>
      </c>
      <c r="BN68" s="58"/>
      <c r="BO68" s="56"/>
      <c r="BP68" s="60"/>
    </row>
    <row r="69" spans="1:68" s="55" customFormat="1" ht="19" x14ac:dyDescent="0.2">
      <c r="A69" s="141"/>
      <c r="B69" s="108" t="s">
        <v>165</v>
      </c>
      <c r="C69" s="55">
        <v>6207</v>
      </c>
      <c r="D69" s="55">
        <v>7931</v>
      </c>
      <c r="E69" s="56">
        <f t="shared" ref="E69:E83" si="26">D69/$C69-1</f>
        <v>0.27775092637344923</v>
      </c>
      <c r="F69" s="55">
        <v>9228</v>
      </c>
      <c r="G69" s="56">
        <f t="shared" ref="G69:G83" si="27">F69/$C69-1</f>
        <v>0.48670855485741904</v>
      </c>
      <c r="H69" s="55">
        <v>9815</v>
      </c>
      <c r="I69" s="56">
        <f t="shared" ref="I69:I83" si="28">H69/$C69-1</f>
        <v>0.58127920090220719</v>
      </c>
      <c r="J69" s="55">
        <v>7717</v>
      </c>
      <c r="K69" s="56">
        <f t="shared" ref="K69:K83" si="29">J69/$C69-1</f>
        <v>0.24327372321572427</v>
      </c>
      <c r="L69" s="55">
        <v>8816</v>
      </c>
      <c r="M69" s="56">
        <f t="shared" ref="M69:M83" si="30">L69/$C69-1</f>
        <v>0.4203318833574996</v>
      </c>
      <c r="N69" s="55">
        <v>9640</v>
      </c>
      <c r="O69" s="56">
        <f t="shared" ref="O69:O83" si="31">N69/$C69-1</f>
        <v>0.55308522635733848</v>
      </c>
      <c r="P69" s="135"/>
      <c r="Q69" s="55">
        <v>8624</v>
      </c>
      <c r="R69" s="56">
        <f t="shared" ref="R69:R83" si="32">Q69/$C69-1</f>
        <v>0.38939906557112947</v>
      </c>
      <c r="S69" s="77">
        <v>7641</v>
      </c>
      <c r="T69" s="56">
        <f t="shared" si="24"/>
        <v>0.23102948284195257</v>
      </c>
      <c r="U69" s="55">
        <v>10108</v>
      </c>
      <c r="V69" s="56">
        <f t="shared" ref="V69:V83" si="33">U69/$C69-1</f>
        <v>0.62848396971161602</v>
      </c>
      <c r="W69" s="55">
        <v>9610</v>
      </c>
      <c r="X69" s="56">
        <f t="shared" ref="X69:X83" si="34">W69/$C69-1</f>
        <v>0.54825197357821809</v>
      </c>
      <c r="Y69" s="57">
        <v>7670</v>
      </c>
      <c r="Z69" s="56">
        <f t="shared" si="25"/>
        <v>0.23570162719510224</v>
      </c>
      <c r="AA69" s="55">
        <v>6640</v>
      </c>
      <c r="AB69" s="56">
        <f t="shared" ref="AB69:AB83" si="35">AA69/$C69-1</f>
        <v>6.9759948445303754E-2</v>
      </c>
      <c r="AC69" s="148"/>
      <c r="AD69" s="58">
        <v>7735.99951171875</v>
      </c>
      <c r="AE69" s="56">
        <f t="shared" ref="AE69:AE80" si="36">AD69/$C69-1</f>
        <v>0.24633470464294338</v>
      </c>
      <c r="AF69" s="60">
        <v>0.62067747116088801</v>
      </c>
      <c r="AG69" s="58">
        <v>7588.00048828125</v>
      </c>
      <c r="AH69" s="56">
        <f t="shared" ref="AH69:AK80" si="37">AG69/$C69-1</f>
        <v>0.2224908149317304</v>
      </c>
      <c r="AI69" s="60">
        <v>0.695173740386962</v>
      </c>
      <c r="AJ69" s="58">
        <v>7446.00048828125</v>
      </c>
      <c r="AK69" s="56">
        <f t="shared" si="37"/>
        <v>0.19961341844389402</v>
      </c>
      <c r="AL69" s="60">
        <v>0.73277592658996504</v>
      </c>
      <c r="AM69" s="58">
        <v>7446.00048828125</v>
      </c>
      <c r="AN69" s="56">
        <f t="shared" ref="AN69:AN80" si="38">AM69/$C69-1</f>
        <v>0.19961341844389402</v>
      </c>
      <c r="AO69" s="60">
        <v>0.92362856864929199</v>
      </c>
      <c r="AP69" s="58">
        <v>7446.00048828125</v>
      </c>
      <c r="AQ69" s="56">
        <f t="shared" ref="AQ69:AQ80" si="39">AP69/$C69-1</f>
        <v>0.19961341844389402</v>
      </c>
      <c r="AR69" s="60">
        <v>1.3104863166809</v>
      </c>
      <c r="AS69" s="58">
        <v>7446.00048828125</v>
      </c>
      <c r="AT69" s="56">
        <f t="shared" ref="AT69:AT80" si="40">AS69/$C69-1</f>
        <v>0.19961341844389402</v>
      </c>
      <c r="AU69" s="60">
        <v>2.1305348873138401</v>
      </c>
      <c r="AV69" s="58">
        <v>7446.00048828125</v>
      </c>
      <c r="AW69" s="56">
        <f t="shared" ref="AW69:AW80" si="41">AV69/$C69-1</f>
        <v>0.19961341844389402</v>
      </c>
      <c r="AX69" s="60">
        <v>3.7699387073516801</v>
      </c>
      <c r="AY69" s="149"/>
      <c r="AZ69" s="58">
        <v>7907.00146484375</v>
      </c>
      <c r="BA69" s="56">
        <f t="shared" ref="BA69:BC83" si="42">AZ69/$C69-1</f>
        <v>0.27388456014882401</v>
      </c>
      <c r="BB69" s="58">
        <v>7947</v>
      </c>
      <c r="BC69" s="56">
        <f t="shared" si="42"/>
        <v>0.28032866118898014</v>
      </c>
      <c r="BD69" s="58">
        <v>7726.99951171875</v>
      </c>
      <c r="BE69" s="56">
        <f t="shared" ref="BE69:BE80" si="43">BD69/$C69-1</f>
        <v>0.24488472880920731</v>
      </c>
      <c r="BG69" s="55">
        <v>6</v>
      </c>
      <c r="BN69" s="58"/>
      <c r="BO69" s="56"/>
      <c r="BP69" s="60"/>
    </row>
    <row r="70" spans="1:68" s="55" customFormat="1" ht="19" x14ac:dyDescent="0.2">
      <c r="A70" s="141"/>
      <c r="B70" s="108" t="s">
        <v>166</v>
      </c>
      <c r="C70" s="55">
        <v>6463</v>
      </c>
      <c r="D70" s="55">
        <v>8119</v>
      </c>
      <c r="E70" s="56">
        <f t="shared" si="26"/>
        <v>0.2562277580071175</v>
      </c>
      <c r="F70" s="55">
        <v>9371</v>
      </c>
      <c r="G70" s="56">
        <f t="shared" si="27"/>
        <v>0.44994584558254691</v>
      </c>
      <c r="H70" s="55">
        <v>10224</v>
      </c>
      <c r="I70" s="56">
        <f t="shared" si="28"/>
        <v>0.58192789726133376</v>
      </c>
      <c r="J70" s="55">
        <v>7904</v>
      </c>
      <c r="K70" s="56">
        <f t="shared" si="29"/>
        <v>0.22296147300015479</v>
      </c>
      <c r="L70" s="55">
        <v>8977</v>
      </c>
      <c r="M70" s="56">
        <f t="shared" si="30"/>
        <v>0.3889834442209501</v>
      </c>
      <c r="N70" s="55">
        <v>10050</v>
      </c>
      <c r="O70" s="56">
        <f t="shared" si="31"/>
        <v>0.55500541544174542</v>
      </c>
      <c r="P70" s="135"/>
      <c r="Q70" s="55">
        <v>8764</v>
      </c>
      <c r="R70" s="56">
        <f t="shared" si="32"/>
        <v>0.35602661302800565</v>
      </c>
      <c r="S70" s="77">
        <v>8185</v>
      </c>
      <c r="T70" s="56">
        <f t="shared" si="24"/>
        <v>0.26643973386971997</v>
      </c>
      <c r="U70" s="55">
        <v>10049</v>
      </c>
      <c r="V70" s="56">
        <f t="shared" si="33"/>
        <v>0.55485068853473618</v>
      </c>
      <c r="W70" s="55">
        <v>9754</v>
      </c>
      <c r="X70" s="56">
        <f t="shared" si="34"/>
        <v>0.50920625096704319</v>
      </c>
      <c r="Y70" s="57">
        <v>7723</v>
      </c>
      <c r="Z70" s="56">
        <f t="shared" si="25"/>
        <v>0.19495590283150244</v>
      </c>
      <c r="AA70" s="55">
        <v>6969</v>
      </c>
      <c r="AB70" s="56">
        <f t="shared" si="35"/>
        <v>7.8291814946619187E-2</v>
      </c>
      <c r="AC70" s="148"/>
      <c r="AD70" s="58">
        <v>8227</v>
      </c>
      <c r="AE70" s="56">
        <f t="shared" si="36"/>
        <v>0.27293826396410337</v>
      </c>
      <c r="AF70" s="60">
        <v>0.61855769157409601</v>
      </c>
      <c r="AG70" s="58">
        <v>7972.0009765625</v>
      </c>
      <c r="AH70" s="56">
        <f t="shared" si="37"/>
        <v>0.23348305377727052</v>
      </c>
      <c r="AI70" s="60">
        <v>0.69233822822570801</v>
      </c>
      <c r="AJ70" s="58">
        <v>7871.00048828125</v>
      </c>
      <c r="AK70" s="56">
        <f t="shared" si="37"/>
        <v>0.21785556061910105</v>
      </c>
      <c r="AL70" s="60">
        <v>0.73454833030700595</v>
      </c>
      <c r="AM70" s="58">
        <v>7871.00048828125</v>
      </c>
      <c r="AN70" s="56">
        <f t="shared" si="38"/>
        <v>0.21785556061910105</v>
      </c>
      <c r="AO70" s="60">
        <v>0.92442679405212402</v>
      </c>
      <c r="AP70" s="58">
        <v>7871.00048828125</v>
      </c>
      <c r="AQ70" s="56">
        <f t="shared" si="39"/>
        <v>0.21785556061910105</v>
      </c>
      <c r="AR70" s="60">
        <v>1.3150503635406401</v>
      </c>
      <c r="AS70" s="58">
        <v>7854.99951171875</v>
      </c>
      <c r="AT70" s="56">
        <f t="shared" si="40"/>
        <v>0.21537977900645977</v>
      </c>
      <c r="AU70" s="60">
        <v>2.1328647136688201</v>
      </c>
      <c r="AV70" s="58">
        <v>7790.99951171875</v>
      </c>
      <c r="AW70" s="56">
        <f t="shared" si="41"/>
        <v>0.20547725695787555</v>
      </c>
      <c r="AX70" s="60">
        <v>3.7829332351684499</v>
      </c>
      <c r="AY70" s="149"/>
      <c r="AZ70" s="58">
        <v>8298</v>
      </c>
      <c r="BA70" s="56">
        <f t="shared" si="42"/>
        <v>0.28392387436175159</v>
      </c>
      <c r="BB70" s="58">
        <v>8180.00048828125</v>
      </c>
      <c r="BC70" s="56">
        <f t="shared" si="42"/>
        <v>0.26566617488492184</v>
      </c>
      <c r="BD70" s="58">
        <v>8095.9990234375</v>
      </c>
      <c r="BE70" s="56">
        <f t="shared" si="43"/>
        <v>0.25266888804541243</v>
      </c>
      <c r="BG70" s="55">
        <v>6</v>
      </c>
      <c r="BN70" s="58"/>
      <c r="BO70" s="56"/>
      <c r="BP70" s="60"/>
    </row>
    <row r="71" spans="1:68" s="55" customFormat="1" ht="19" x14ac:dyDescent="0.2">
      <c r="A71" s="141"/>
      <c r="B71" s="108" t="s">
        <v>167</v>
      </c>
      <c r="C71" s="55">
        <v>6136</v>
      </c>
      <c r="D71" s="55">
        <v>8150</v>
      </c>
      <c r="E71" s="56">
        <f t="shared" si="26"/>
        <v>0.32822685788787487</v>
      </c>
      <c r="F71" s="55">
        <v>8950</v>
      </c>
      <c r="G71" s="56">
        <f t="shared" si="27"/>
        <v>0.45860495436766624</v>
      </c>
      <c r="H71" s="55">
        <v>9967</v>
      </c>
      <c r="I71" s="56">
        <f t="shared" si="28"/>
        <v>0.62434810951760111</v>
      </c>
      <c r="J71" s="55">
        <v>7413</v>
      </c>
      <c r="K71" s="56">
        <f t="shared" si="29"/>
        <v>0.20811603650586696</v>
      </c>
      <c r="L71" s="55">
        <v>8737</v>
      </c>
      <c r="M71" s="56">
        <f t="shared" si="30"/>
        <v>0.42389178617992185</v>
      </c>
      <c r="N71" s="55">
        <v>9650</v>
      </c>
      <c r="O71" s="56">
        <f t="shared" si="31"/>
        <v>0.57268578878748366</v>
      </c>
      <c r="P71" s="135"/>
      <c r="Q71" s="55">
        <v>8419</v>
      </c>
      <c r="R71" s="56">
        <f t="shared" si="32"/>
        <v>0.37206649282920479</v>
      </c>
      <c r="S71" s="77">
        <v>7458</v>
      </c>
      <c r="T71" s="56">
        <f t="shared" si="24"/>
        <v>0.21544980443285522</v>
      </c>
      <c r="U71" s="55">
        <v>10021</v>
      </c>
      <c r="V71" s="56">
        <f t="shared" si="33"/>
        <v>0.63314863102998697</v>
      </c>
      <c r="W71" s="55">
        <v>9660</v>
      </c>
      <c r="X71" s="56">
        <f t="shared" si="34"/>
        <v>0.5743155149934811</v>
      </c>
      <c r="Y71" s="57">
        <v>7580</v>
      </c>
      <c r="Z71" s="56">
        <f t="shared" si="25"/>
        <v>0.23533246414602349</v>
      </c>
      <c r="AA71" s="55">
        <v>6480</v>
      </c>
      <c r="AB71" s="56">
        <f t="shared" si="35"/>
        <v>5.606258148631027E-2</v>
      </c>
      <c r="AC71" s="148"/>
      <c r="AD71" s="58">
        <v>7960.99853515625</v>
      </c>
      <c r="AE71" s="56">
        <f t="shared" si="36"/>
        <v>0.29742479386509935</v>
      </c>
      <c r="AF71" s="60">
        <v>0.61966609954833896</v>
      </c>
      <c r="AG71" s="58">
        <v>7471.99951171875</v>
      </c>
      <c r="AH71" s="56">
        <f t="shared" si="37"/>
        <v>0.2177313415447768</v>
      </c>
      <c r="AI71" s="60">
        <v>0.694527387619018</v>
      </c>
      <c r="AJ71" s="58">
        <v>7464.00048828125</v>
      </c>
      <c r="AK71" s="56">
        <f t="shared" si="37"/>
        <v>0.21642771973292851</v>
      </c>
      <c r="AL71" s="60">
        <v>0.73440313339233398</v>
      </c>
      <c r="AM71" s="58">
        <v>7464.00048828125</v>
      </c>
      <c r="AN71" s="56">
        <f t="shared" si="38"/>
        <v>0.21642771973292851</v>
      </c>
      <c r="AO71" s="60">
        <v>0.92377948760986295</v>
      </c>
      <c r="AP71" s="58">
        <v>7371.00048828125</v>
      </c>
      <c r="AQ71" s="56">
        <f t="shared" si="39"/>
        <v>0.20127126601715295</v>
      </c>
      <c r="AR71" s="60">
        <v>1.30520844459533</v>
      </c>
      <c r="AS71" s="58">
        <v>7364.00048828125</v>
      </c>
      <c r="AT71" s="56">
        <f t="shared" si="40"/>
        <v>0.20013045767295479</v>
      </c>
      <c r="AU71" s="60">
        <v>2.1032831668853702</v>
      </c>
      <c r="AV71" s="58">
        <v>7364.00048828125</v>
      </c>
      <c r="AW71" s="56">
        <f t="shared" si="41"/>
        <v>0.20013045767295479</v>
      </c>
      <c r="AX71" s="60">
        <v>3.7044682502746502</v>
      </c>
      <c r="AY71" s="149"/>
      <c r="AZ71" s="58">
        <v>7889.99951171875</v>
      </c>
      <c r="BA71" s="56">
        <f t="shared" si="42"/>
        <v>0.28585389695546781</v>
      </c>
      <c r="BB71" s="58">
        <v>7809.9990234375</v>
      </c>
      <c r="BC71" s="56">
        <f t="shared" si="42"/>
        <v>0.27281600773101378</v>
      </c>
      <c r="BD71" s="58">
        <v>7626.9990234375</v>
      </c>
      <c r="BE71" s="56">
        <f t="shared" si="43"/>
        <v>0.24299201816126148</v>
      </c>
      <c r="BG71" s="55">
        <v>6</v>
      </c>
      <c r="BN71" s="58"/>
      <c r="BO71" s="56"/>
      <c r="BP71" s="60"/>
    </row>
    <row r="72" spans="1:68" s="55" customFormat="1" ht="19" x14ac:dyDescent="0.2">
      <c r="A72" s="141"/>
      <c r="B72" s="108" t="s">
        <v>168</v>
      </c>
      <c r="C72" s="55">
        <v>6196</v>
      </c>
      <c r="D72" s="55">
        <v>7852</v>
      </c>
      <c r="E72" s="56">
        <f t="shared" si="26"/>
        <v>0.26726920593931558</v>
      </c>
      <c r="F72" s="55">
        <v>8982</v>
      </c>
      <c r="G72" s="56">
        <f t="shared" si="27"/>
        <v>0.44964493221433188</v>
      </c>
      <c r="H72" s="55">
        <v>9758</v>
      </c>
      <c r="I72" s="56">
        <f t="shared" si="28"/>
        <v>0.57488702388637836</v>
      </c>
      <c r="J72" s="55">
        <v>7578</v>
      </c>
      <c r="K72" s="56">
        <f t="shared" si="29"/>
        <v>0.22304712717882502</v>
      </c>
      <c r="L72" s="55">
        <v>8749</v>
      </c>
      <c r="M72" s="56">
        <f t="shared" si="30"/>
        <v>0.41204002582311161</v>
      </c>
      <c r="N72" s="55">
        <v>9603</v>
      </c>
      <c r="O72" s="56">
        <f t="shared" si="31"/>
        <v>0.54987088444157517</v>
      </c>
      <c r="P72" s="135"/>
      <c r="Q72" s="55">
        <v>8565</v>
      </c>
      <c r="R72" s="56">
        <f t="shared" si="32"/>
        <v>0.38234344738540993</v>
      </c>
      <c r="S72" s="77">
        <v>7872</v>
      </c>
      <c r="T72" s="56">
        <f t="shared" si="24"/>
        <v>0.27049709489993545</v>
      </c>
      <c r="U72" s="55">
        <v>10117</v>
      </c>
      <c r="V72" s="56">
        <f t="shared" si="33"/>
        <v>0.63282763072950288</v>
      </c>
      <c r="W72" s="55">
        <v>9707</v>
      </c>
      <c r="X72" s="56">
        <f t="shared" si="34"/>
        <v>0.56665590703679802</v>
      </c>
      <c r="Y72" s="57">
        <v>7637</v>
      </c>
      <c r="Z72" s="56">
        <f t="shared" si="25"/>
        <v>0.23256939961265322</v>
      </c>
      <c r="AA72" s="55">
        <v>6770</v>
      </c>
      <c r="AB72" s="56">
        <f t="shared" si="35"/>
        <v>9.2640413169786884E-2</v>
      </c>
      <c r="AC72" s="148"/>
      <c r="AD72" s="58">
        <v>7857.99951171875</v>
      </c>
      <c r="AE72" s="56">
        <f t="shared" si="36"/>
        <v>0.26823749382161877</v>
      </c>
      <c r="AF72" s="60">
        <v>0.620932817459106</v>
      </c>
      <c r="AG72" s="58">
        <v>7463.9990234375</v>
      </c>
      <c r="AH72" s="56">
        <f t="shared" si="37"/>
        <v>0.2046480024915267</v>
      </c>
      <c r="AI72" s="60">
        <v>0.69146108627319303</v>
      </c>
      <c r="AJ72" s="58">
        <v>7463.9990234375</v>
      </c>
      <c r="AK72" s="56">
        <f t="shared" si="37"/>
        <v>0.2046480024915267</v>
      </c>
      <c r="AL72" s="60">
        <v>0.73362994194030695</v>
      </c>
      <c r="AM72" s="58">
        <v>7463.9990234375</v>
      </c>
      <c r="AN72" s="56">
        <f t="shared" si="38"/>
        <v>0.2046480024915267</v>
      </c>
      <c r="AO72" s="60">
        <v>0.92465400695800704</v>
      </c>
      <c r="AP72" s="58">
        <v>7463.9990234375</v>
      </c>
      <c r="AQ72" s="56">
        <f t="shared" si="39"/>
        <v>0.2046480024915267</v>
      </c>
      <c r="AR72" s="60">
        <v>1.3086628913879299</v>
      </c>
      <c r="AS72" s="58">
        <v>7463.9990234375</v>
      </c>
      <c r="AT72" s="56">
        <f t="shared" si="40"/>
        <v>0.2046480024915267</v>
      </c>
      <c r="AU72" s="60">
        <v>2.12628126144409</v>
      </c>
      <c r="AV72" s="58">
        <v>7412.9990234375</v>
      </c>
      <c r="AW72" s="56">
        <f t="shared" si="41"/>
        <v>0.19641688564194637</v>
      </c>
      <c r="AX72" s="60">
        <v>3.7622981071472101</v>
      </c>
      <c r="AY72" s="149"/>
      <c r="AZ72" s="58">
        <v>7751.99951171875</v>
      </c>
      <c r="BA72" s="56">
        <f t="shared" si="42"/>
        <v>0.25112968233033417</v>
      </c>
      <c r="BB72" s="58">
        <v>7913.9990234375</v>
      </c>
      <c r="BC72" s="56">
        <f t="shared" si="42"/>
        <v>0.2772755041054713</v>
      </c>
      <c r="BD72" s="58">
        <v>7636</v>
      </c>
      <c r="BE72" s="56">
        <f t="shared" si="43"/>
        <v>0.23240800516462223</v>
      </c>
      <c r="BG72" s="55">
        <v>6</v>
      </c>
      <c r="BN72" s="58"/>
      <c r="BO72" s="56"/>
      <c r="BP72" s="60"/>
    </row>
    <row r="73" spans="1:68" s="63" customFormat="1" ht="19" x14ac:dyDescent="0.2">
      <c r="A73" s="141"/>
      <c r="B73" s="109" t="s">
        <v>169</v>
      </c>
      <c r="C73" s="63">
        <v>6189</v>
      </c>
      <c r="D73" s="63">
        <v>7695</v>
      </c>
      <c r="E73" s="64">
        <f t="shared" si="26"/>
        <v>0.24333494910324771</v>
      </c>
      <c r="F73" s="63">
        <v>8874</v>
      </c>
      <c r="G73" s="64">
        <f t="shared" si="27"/>
        <v>0.43383422200678634</v>
      </c>
      <c r="H73" s="63">
        <v>9833</v>
      </c>
      <c r="I73" s="64">
        <f t="shared" si="28"/>
        <v>0.58878655679431247</v>
      </c>
      <c r="J73" s="63">
        <v>7336</v>
      </c>
      <c r="K73" s="64">
        <f t="shared" si="29"/>
        <v>0.18532880917757311</v>
      </c>
      <c r="L73" s="63">
        <v>8618</v>
      </c>
      <c r="M73" s="64">
        <f t="shared" si="30"/>
        <v>0.39247051219906282</v>
      </c>
      <c r="N73" s="63">
        <v>9486</v>
      </c>
      <c r="O73" s="64">
        <f t="shared" si="31"/>
        <v>0.53271934076587502</v>
      </c>
      <c r="P73" s="135"/>
      <c r="Q73" s="63">
        <v>8061</v>
      </c>
      <c r="R73" s="64">
        <f t="shared" si="32"/>
        <v>0.30247212796897727</v>
      </c>
      <c r="S73" s="85">
        <v>7681</v>
      </c>
      <c r="T73" s="64">
        <f t="shared" si="24"/>
        <v>0.24107287122313781</v>
      </c>
      <c r="U73" s="63">
        <v>9701</v>
      </c>
      <c r="V73" s="64">
        <f t="shared" si="33"/>
        <v>0.5674583939247051</v>
      </c>
      <c r="W73" s="63">
        <v>9647</v>
      </c>
      <c r="X73" s="64">
        <f t="shared" si="34"/>
        <v>0.55873323638713845</v>
      </c>
      <c r="Y73" s="65">
        <v>7518</v>
      </c>
      <c r="Z73" s="64">
        <f t="shared" si="25"/>
        <v>0.2147358216190014</v>
      </c>
      <c r="AA73" s="63">
        <v>6729</v>
      </c>
      <c r="AB73" s="64">
        <f t="shared" si="35"/>
        <v>8.7251575375666413E-2</v>
      </c>
      <c r="AC73" s="148"/>
      <c r="AD73" s="66">
        <v>7631.00048828125</v>
      </c>
      <c r="AE73" s="64">
        <f t="shared" si="36"/>
        <v>0.23299410054633229</v>
      </c>
      <c r="AF73" s="68">
        <v>0.62009644508361805</v>
      </c>
      <c r="AG73" s="66">
        <v>7489.99951171875</v>
      </c>
      <c r="AH73" s="64">
        <f t="shared" si="37"/>
        <v>0.21021158696376641</v>
      </c>
      <c r="AI73" s="68">
        <v>0.69434213638305597</v>
      </c>
      <c r="AJ73" s="66">
        <v>7475</v>
      </c>
      <c r="AK73" s="64">
        <f t="shared" si="37"/>
        <v>0.20778801098723543</v>
      </c>
      <c r="AL73" s="68">
        <v>0.73333525657653797</v>
      </c>
      <c r="AM73" s="66">
        <v>7467.9990234375</v>
      </c>
      <c r="AN73" s="64">
        <f t="shared" si="38"/>
        <v>0.20665681425714988</v>
      </c>
      <c r="AO73" s="68">
        <v>0.92506456375122004</v>
      </c>
      <c r="AP73" s="66">
        <v>7461.0009765625</v>
      </c>
      <c r="AQ73" s="64">
        <f t="shared" si="39"/>
        <v>0.20552609089715634</v>
      </c>
      <c r="AR73" s="68">
        <v>1.3074100017547601</v>
      </c>
      <c r="AS73" s="66">
        <v>7364.00048828125</v>
      </c>
      <c r="AT73" s="64">
        <f t="shared" si="40"/>
        <v>0.1898530438328081</v>
      </c>
      <c r="AU73" s="68">
        <v>2.1114227771759002</v>
      </c>
      <c r="AV73" s="66">
        <v>7364.00048828125</v>
      </c>
      <c r="AW73" s="64">
        <f t="shared" si="41"/>
        <v>0.1898530438328081</v>
      </c>
      <c r="AX73" s="68">
        <v>3.7314078807830802</v>
      </c>
      <c r="AY73" s="149"/>
      <c r="AZ73" s="66">
        <v>7779.9970703125</v>
      </c>
      <c r="BA73" s="64">
        <f t="shared" si="42"/>
        <v>0.25706852000525116</v>
      </c>
      <c r="BB73" s="66">
        <v>7772</v>
      </c>
      <c r="BC73" s="64">
        <f t="shared" si="42"/>
        <v>0.25577637744385195</v>
      </c>
      <c r="BD73" s="66">
        <v>7535.99853515625</v>
      </c>
      <c r="BE73" s="64">
        <f t="shared" si="43"/>
        <v>0.21764397077981101</v>
      </c>
      <c r="BG73" s="63">
        <v>6</v>
      </c>
      <c r="BN73" s="66"/>
      <c r="BO73" s="64"/>
      <c r="BP73" s="68"/>
    </row>
    <row r="74" spans="1:68" s="3" customFormat="1" ht="19" x14ac:dyDescent="0.2">
      <c r="A74" s="125" t="s">
        <v>78</v>
      </c>
      <c r="B74" s="31" t="s">
        <v>170</v>
      </c>
      <c r="C74" s="3">
        <v>5621</v>
      </c>
      <c r="D74" s="3">
        <v>7416</v>
      </c>
      <c r="E74" s="4">
        <f t="shared" si="26"/>
        <v>0.31933819605052483</v>
      </c>
      <c r="F74" s="3">
        <v>6929</v>
      </c>
      <c r="G74" s="4">
        <f t="shared" si="27"/>
        <v>0.23269880804127374</v>
      </c>
      <c r="H74" s="3">
        <v>6644</v>
      </c>
      <c r="I74" s="4">
        <f t="shared" si="28"/>
        <v>0.18199608610567508</v>
      </c>
      <c r="J74" s="3">
        <v>7146</v>
      </c>
      <c r="K74" s="4">
        <f t="shared" si="29"/>
        <v>0.2713040384273262</v>
      </c>
      <c r="L74" s="3">
        <v>6511</v>
      </c>
      <c r="M74" s="4">
        <f t="shared" si="30"/>
        <v>0.15833481586906251</v>
      </c>
      <c r="N74" s="3">
        <v>6521</v>
      </c>
      <c r="O74" s="4">
        <f t="shared" si="31"/>
        <v>0.16011385874399564</v>
      </c>
      <c r="P74" s="135"/>
      <c r="Q74" s="3">
        <v>6958</v>
      </c>
      <c r="R74" s="4">
        <f t="shared" si="32"/>
        <v>0.23785803237858039</v>
      </c>
      <c r="S74" s="78">
        <v>7089</v>
      </c>
      <c r="T74" s="4">
        <f t="shared" si="24"/>
        <v>0.26116349404020633</v>
      </c>
      <c r="U74" s="3">
        <v>7308</v>
      </c>
      <c r="V74" s="4">
        <f t="shared" si="33"/>
        <v>0.30012453300124542</v>
      </c>
      <c r="W74" s="3">
        <v>6858</v>
      </c>
      <c r="X74" s="4">
        <f t="shared" si="34"/>
        <v>0.22006760362924749</v>
      </c>
      <c r="Y74" s="25">
        <v>7019</v>
      </c>
      <c r="Z74" s="4">
        <f t="shared" si="25"/>
        <v>0.24871019391567328</v>
      </c>
      <c r="AA74" s="3">
        <v>5662</v>
      </c>
      <c r="AB74" s="4">
        <f t="shared" si="35"/>
        <v>7.2940757872264061E-3</v>
      </c>
      <c r="AC74" s="148"/>
      <c r="AD74" s="19">
        <v>6487.99951171875</v>
      </c>
      <c r="AE74" s="4">
        <f t="shared" si="36"/>
        <v>0.15424293038938797</v>
      </c>
      <c r="AF74" s="23">
        <v>0.827104091644287</v>
      </c>
      <c r="AG74" s="19">
        <v>6187</v>
      </c>
      <c r="AH74" s="4">
        <f t="shared" si="37"/>
        <v>0.10069382672122407</v>
      </c>
      <c r="AI74" s="23">
        <v>0.92282867431640603</v>
      </c>
      <c r="AJ74" s="19">
        <v>6187</v>
      </c>
      <c r="AK74" s="4">
        <f t="shared" si="37"/>
        <v>0.10069382672122407</v>
      </c>
      <c r="AL74" s="23">
        <v>0.97805714607238703</v>
      </c>
      <c r="AM74" s="19">
        <v>6187</v>
      </c>
      <c r="AN74" s="4">
        <f t="shared" si="38"/>
        <v>0.10069382672122407</v>
      </c>
      <c r="AO74" s="23">
        <v>1.2311661243438701</v>
      </c>
      <c r="AP74" s="19">
        <v>6175</v>
      </c>
      <c r="AQ74" s="4">
        <f t="shared" si="39"/>
        <v>9.8558975271304083E-2</v>
      </c>
      <c r="AR74" s="23">
        <v>1.7412967681884699</v>
      </c>
      <c r="AS74" s="19">
        <v>6175</v>
      </c>
      <c r="AT74" s="4">
        <f t="shared" si="40"/>
        <v>9.8558975271304083E-2</v>
      </c>
      <c r="AU74" s="23">
        <v>2.82521247863769</v>
      </c>
      <c r="AV74" s="19">
        <v>6161</v>
      </c>
      <c r="AW74" s="4">
        <f t="shared" si="41"/>
        <v>9.6068315246397473E-2</v>
      </c>
      <c r="AX74" s="23">
        <v>5.0003590583801198</v>
      </c>
      <c r="AY74" s="149"/>
      <c r="AZ74" s="19">
        <v>6252.00048828125</v>
      </c>
      <c r="BA74" s="4">
        <f t="shared" si="42"/>
        <v>0.11225769227561821</v>
      </c>
      <c r="BB74" s="19">
        <v>6155.00048828125</v>
      </c>
      <c r="BC74" s="4">
        <f t="shared" si="42"/>
        <v>9.5000976388765368E-2</v>
      </c>
      <c r="BD74" s="19">
        <v>6087.99951171875</v>
      </c>
      <c r="BE74" s="4">
        <f t="shared" si="43"/>
        <v>8.3081215392056595E-2</v>
      </c>
      <c r="BG74" s="3">
        <v>7</v>
      </c>
      <c r="BN74" s="19"/>
      <c r="BO74" s="4"/>
      <c r="BP74" s="23"/>
    </row>
    <row r="75" spans="1:68" s="3" customFormat="1" ht="19" x14ac:dyDescent="0.2">
      <c r="A75" s="125"/>
      <c r="B75" s="31" t="s">
        <v>171</v>
      </c>
      <c r="C75" s="3">
        <v>5851</v>
      </c>
      <c r="D75" s="3">
        <v>7327</v>
      </c>
      <c r="E75" s="4">
        <f t="shared" si="26"/>
        <v>0.25226457015894721</v>
      </c>
      <c r="F75" s="3">
        <v>6694</v>
      </c>
      <c r="G75" s="4">
        <f t="shared" si="27"/>
        <v>0.14407793539565894</v>
      </c>
      <c r="H75" s="3">
        <v>6804</v>
      </c>
      <c r="I75" s="4">
        <f t="shared" si="28"/>
        <v>0.16287814048880533</v>
      </c>
      <c r="J75" s="3">
        <v>7154</v>
      </c>
      <c r="K75" s="4">
        <f t="shared" si="29"/>
        <v>0.22269697487608964</v>
      </c>
      <c r="L75" s="3">
        <v>6628</v>
      </c>
      <c r="M75" s="4">
        <f t="shared" si="30"/>
        <v>0.13279781233977106</v>
      </c>
      <c r="N75" s="3">
        <v>6660</v>
      </c>
      <c r="O75" s="4">
        <f t="shared" si="31"/>
        <v>0.13826696291232277</v>
      </c>
      <c r="P75" s="135"/>
      <c r="Q75" s="3">
        <v>7282</v>
      </c>
      <c r="R75" s="4">
        <f t="shared" si="32"/>
        <v>0.24457357716629646</v>
      </c>
      <c r="S75" s="78">
        <v>7131</v>
      </c>
      <c r="T75" s="4">
        <f t="shared" si="24"/>
        <v>0.21876602290206804</v>
      </c>
      <c r="U75" s="3">
        <v>7364</v>
      </c>
      <c r="V75" s="4">
        <f t="shared" si="33"/>
        <v>0.25858827550846009</v>
      </c>
      <c r="W75" s="3">
        <v>6956</v>
      </c>
      <c r="X75" s="4">
        <f t="shared" si="34"/>
        <v>0.188856605708426</v>
      </c>
      <c r="Y75" s="25">
        <v>7196</v>
      </c>
      <c r="Z75" s="4">
        <f t="shared" si="25"/>
        <v>0.22987523500256368</v>
      </c>
      <c r="AA75" s="3">
        <v>5851</v>
      </c>
      <c r="AB75" s="4">
        <f t="shared" si="35"/>
        <v>0</v>
      </c>
      <c r="AC75" s="148"/>
      <c r="AD75" s="19">
        <v>6387</v>
      </c>
      <c r="AE75" s="4">
        <f t="shared" si="36"/>
        <v>9.1608272090240916E-2</v>
      </c>
      <c r="AF75" s="23">
        <v>0.82715272903442305</v>
      </c>
      <c r="AG75" s="19">
        <v>6303.99951171875</v>
      </c>
      <c r="AH75" s="4">
        <f t="shared" si="37"/>
        <v>7.7422579340070019E-2</v>
      </c>
      <c r="AI75" s="23">
        <v>0.92402887344360296</v>
      </c>
      <c r="AJ75" s="19">
        <v>6303.99951171875</v>
      </c>
      <c r="AK75" s="4">
        <f t="shared" si="37"/>
        <v>7.7422579340070019E-2</v>
      </c>
      <c r="AL75" s="23">
        <v>0.977741718292236</v>
      </c>
      <c r="AM75" s="19">
        <v>6303.99951171875</v>
      </c>
      <c r="AN75" s="4">
        <f t="shared" si="38"/>
        <v>7.7422579340070019E-2</v>
      </c>
      <c r="AO75" s="23">
        <v>1.2318739891052199</v>
      </c>
      <c r="AP75" s="19">
        <v>6303.99951171875</v>
      </c>
      <c r="AQ75" s="4">
        <f t="shared" si="39"/>
        <v>7.7422579340070019E-2</v>
      </c>
      <c r="AR75" s="23">
        <v>1.7493989467620801</v>
      </c>
      <c r="AS75" s="19">
        <v>6303.99951171875</v>
      </c>
      <c r="AT75" s="4">
        <f t="shared" si="40"/>
        <v>7.7422579340070019E-2</v>
      </c>
      <c r="AU75" s="23">
        <v>2.84277915954589</v>
      </c>
      <c r="AV75" s="19">
        <v>6290.99951171875</v>
      </c>
      <c r="AW75" s="4">
        <f t="shared" si="41"/>
        <v>7.5200736919970979E-2</v>
      </c>
      <c r="AX75" s="23">
        <v>5.0456621646881104</v>
      </c>
      <c r="AY75" s="149"/>
      <c r="AZ75" s="19">
        <v>6384.99951171875</v>
      </c>
      <c r="BA75" s="4">
        <f t="shared" si="42"/>
        <v>9.126636672684163E-2</v>
      </c>
      <c r="BB75" s="19">
        <v>6353</v>
      </c>
      <c r="BC75" s="4">
        <f t="shared" si="42"/>
        <v>8.5797299606904742E-2</v>
      </c>
      <c r="BD75" s="19">
        <v>6272</v>
      </c>
      <c r="BE75" s="4">
        <f t="shared" si="43"/>
        <v>7.1953512220133353E-2</v>
      </c>
      <c r="BG75" s="3">
        <v>7</v>
      </c>
      <c r="BN75" s="19"/>
      <c r="BO75" s="4"/>
      <c r="BP75" s="23"/>
    </row>
    <row r="76" spans="1:68" s="3" customFormat="1" ht="19" x14ac:dyDescent="0.2">
      <c r="A76" s="125"/>
      <c r="B76" s="31" t="s">
        <v>172</v>
      </c>
      <c r="C76" s="3">
        <v>5713</v>
      </c>
      <c r="D76" s="3">
        <v>7658</v>
      </c>
      <c r="E76" s="4">
        <f t="shared" si="26"/>
        <v>0.34045160161036225</v>
      </c>
      <c r="F76" s="3">
        <v>6900</v>
      </c>
      <c r="G76" s="4">
        <f t="shared" si="27"/>
        <v>0.20777174864344472</v>
      </c>
      <c r="H76" s="3">
        <v>7084</v>
      </c>
      <c r="I76" s="4">
        <f t="shared" si="28"/>
        <v>0.23997899527393662</v>
      </c>
      <c r="J76" s="3">
        <v>7021</v>
      </c>
      <c r="K76" s="4">
        <f t="shared" si="29"/>
        <v>0.22895151409067038</v>
      </c>
      <c r="L76" s="3">
        <v>6637</v>
      </c>
      <c r="M76" s="4">
        <f t="shared" si="30"/>
        <v>0.1617363906879048</v>
      </c>
      <c r="N76" s="3">
        <v>6897</v>
      </c>
      <c r="O76" s="4">
        <f t="shared" si="31"/>
        <v>0.20724663049186076</v>
      </c>
      <c r="P76" s="135"/>
      <c r="Q76" s="3">
        <v>6959</v>
      </c>
      <c r="R76" s="4">
        <f t="shared" si="32"/>
        <v>0.21809907229126546</v>
      </c>
      <c r="S76" s="78">
        <v>6509</v>
      </c>
      <c r="T76" s="4">
        <f t="shared" si="24"/>
        <v>0.13933134955364967</v>
      </c>
      <c r="U76" s="3">
        <v>7484</v>
      </c>
      <c r="V76" s="4">
        <f t="shared" si="33"/>
        <v>0.30999474881848421</v>
      </c>
      <c r="W76" s="3">
        <v>7085</v>
      </c>
      <c r="X76" s="4">
        <f t="shared" si="34"/>
        <v>0.24015403465779794</v>
      </c>
      <c r="Y76" s="25">
        <v>6936</v>
      </c>
      <c r="Z76" s="4">
        <f t="shared" si="25"/>
        <v>0.214073166462454</v>
      </c>
      <c r="AA76" s="3">
        <v>5717</v>
      </c>
      <c r="AB76" s="4">
        <f t="shared" si="35"/>
        <v>7.001575354455003E-4</v>
      </c>
      <c r="AC76" s="148"/>
      <c r="AD76" s="19">
        <v>6780.0009765625</v>
      </c>
      <c r="AE76" s="4">
        <f t="shared" si="36"/>
        <v>0.18676719351697879</v>
      </c>
      <c r="AF76" s="23">
        <v>0.82535433769225997</v>
      </c>
      <c r="AG76" s="19">
        <v>6453</v>
      </c>
      <c r="AH76" s="4">
        <f t="shared" si="37"/>
        <v>0.12952914405741289</v>
      </c>
      <c r="AI76" s="23">
        <v>0.92754125595092696</v>
      </c>
      <c r="AJ76" s="19">
        <v>6453</v>
      </c>
      <c r="AK76" s="4">
        <f t="shared" si="37"/>
        <v>0.12952914405741289</v>
      </c>
      <c r="AL76" s="23">
        <v>0.97676038742065396</v>
      </c>
      <c r="AM76" s="19">
        <v>6423.00048828125</v>
      </c>
      <c r="AN76" s="4">
        <f t="shared" si="38"/>
        <v>0.12427804801002096</v>
      </c>
      <c r="AO76" s="23">
        <v>1.2307319641113199</v>
      </c>
      <c r="AP76" s="19">
        <v>6423.00048828125</v>
      </c>
      <c r="AQ76" s="4">
        <f t="shared" si="39"/>
        <v>0.12427804801002096</v>
      </c>
      <c r="AR76" s="23">
        <v>1.7374565601348799</v>
      </c>
      <c r="AS76" s="19">
        <v>6293.0009765625</v>
      </c>
      <c r="AT76" s="4">
        <f t="shared" si="40"/>
        <v>0.10152301357649218</v>
      </c>
      <c r="AU76" s="23">
        <v>2.81795310974121</v>
      </c>
      <c r="AV76" s="19">
        <v>6293.0009765625</v>
      </c>
      <c r="AW76" s="4">
        <f t="shared" si="41"/>
        <v>0.10152301357649218</v>
      </c>
      <c r="AX76" s="23">
        <v>4.9791049957275302</v>
      </c>
      <c r="AY76" s="149"/>
      <c r="AZ76" s="19">
        <v>6562.0009765625</v>
      </c>
      <c r="BA76" s="4">
        <f t="shared" si="42"/>
        <v>0.14860860783520047</v>
      </c>
      <c r="BB76" s="19">
        <v>6489.00048828125</v>
      </c>
      <c r="BC76" s="4">
        <f t="shared" si="42"/>
        <v>0.13583064734487138</v>
      </c>
      <c r="BD76" s="19">
        <v>6352.00048828125</v>
      </c>
      <c r="BE76" s="4">
        <f t="shared" si="43"/>
        <v>0.11185025175586372</v>
      </c>
      <c r="BG76" s="3">
        <v>7</v>
      </c>
      <c r="BN76" s="19"/>
      <c r="BO76" s="4"/>
      <c r="BP76" s="23"/>
    </row>
    <row r="77" spans="1:68" s="3" customFormat="1" ht="19" x14ac:dyDescent="0.2">
      <c r="A77" s="125"/>
      <c r="B77" s="31" t="s">
        <v>173</v>
      </c>
      <c r="C77" s="3">
        <v>5747</v>
      </c>
      <c r="D77" s="3">
        <v>7468</v>
      </c>
      <c r="E77" s="4">
        <f t="shared" si="26"/>
        <v>0.29946058813293885</v>
      </c>
      <c r="F77" s="3">
        <v>6773</v>
      </c>
      <c r="G77" s="4">
        <f t="shared" si="27"/>
        <v>0.17852792761440761</v>
      </c>
      <c r="H77" s="3">
        <v>6383</v>
      </c>
      <c r="I77" s="4">
        <f t="shared" si="28"/>
        <v>0.11066643466156245</v>
      </c>
      <c r="J77" s="3">
        <v>6789</v>
      </c>
      <c r="K77" s="4">
        <f t="shared" si="29"/>
        <v>0.1813119888637551</v>
      </c>
      <c r="L77" s="3">
        <v>6496</v>
      </c>
      <c r="M77" s="4">
        <f t="shared" si="30"/>
        <v>0.13032886723507908</v>
      </c>
      <c r="N77" s="3">
        <v>6329</v>
      </c>
      <c r="O77" s="4">
        <f t="shared" si="31"/>
        <v>0.10127022794501483</v>
      </c>
      <c r="P77" s="135"/>
      <c r="Q77" s="3">
        <v>6501</v>
      </c>
      <c r="R77" s="4">
        <f t="shared" si="32"/>
        <v>0.13119888637550026</v>
      </c>
      <c r="S77" s="78">
        <v>6509</v>
      </c>
      <c r="T77" s="4">
        <f t="shared" si="24"/>
        <v>0.132590917000174</v>
      </c>
      <c r="U77" s="3">
        <v>6772</v>
      </c>
      <c r="V77" s="4">
        <f t="shared" si="33"/>
        <v>0.1783539237863232</v>
      </c>
      <c r="W77" s="3">
        <v>6745</v>
      </c>
      <c r="X77" s="4">
        <f t="shared" si="34"/>
        <v>0.17365582042804939</v>
      </c>
      <c r="Y77" s="25">
        <v>6759</v>
      </c>
      <c r="Z77" s="4">
        <f t="shared" si="25"/>
        <v>0.1760918740212285</v>
      </c>
      <c r="AA77" s="3">
        <v>5747</v>
      </c>
      <c r="AB77" s="4">
        <f t="shared" si="35"/>
        <v>0</v>
      </c>
      <c r="AC77" s="148"/>
      <c r="AD77" s="19">
        <v>6263</v>
      </c>
      <c r="AE77" s="4">
        <f t="shared" si="36"/>
        <v>8.9785975291456488E-2</v>
      </c>
      <c r="AF77" s="23">
        <v>0.83300876617431596</v>
      </c>
      <c r="AG77" s="19">
        <v>6217.99951171875</v>
      </c>
      <c r="AH77" s="4">
        <f t="shared" si="37"/>
        <v>8.1955718064860017E-2</v>
      </c>
      <c r="AI77" s="23">
        <v>0.929429531097412</v>
      </c>
      <c r="AJ77" s="19">
        <v>6152.00048828125</v>
      </c>
      <c r="AK77" s="4">
        <f t="shared" si="37"/>
        <v>7.0471635336914806E-2</v>
      </c>
      <c r="AL77" s="23">
        <v>0.97461533546447698</v>
      </c>
      <c r="AM77" s="19">
        <v>6152.00048828125</v>
      </c>
      <c r="AN77" s="4">
        <f t="shared" si="38"/>
        <v>7.0471635336914806E-2</v>
      </c>
      <c r="AO77" s="23">
        <v>1.22897100448608</v>
      </c>
      <c r="AP77" s="19">
        <v>6122.0009765625</v>
      </c>
      <c r="AQ77" s="4">
        <f t="shared" si="39"/>
        <v>6.5251605457194994E-2</v>
      </c>
      <c r="AR77" s="23">
        <v>1.7448718547821001</v>
      </c>
      <c r="AS77" s="19">
        <v>6105.00048828125</v>
      </c>
      <c r="AT77" s="4">
        <f t="shared" si="40"/>
        <v>6.2293455416956744E-2</v>
      </c>
      <c r="AU77" s="23">
        <v>2.76508569717407</v>
      </c>
      <c r="AV77" s="19">
        <v>6010</v>
      </c>
      <c r="AW77" s="4">
        <f t="shared" si="41"/>
        <v>4.5763006786149196E-2</v>
      </c>
      <c r="AX77" s="23">
        <v>4.8837461471557599</v>
      </c>
      <c r="AY77" s="149"/>
      <c r="AZ77" s="19">
        <v>6177</v>
      </c>
      <c r="BA77" s="4">
        <f t="shared" si="42"/>
        <v>7.4821646076213666E-2</v>
      </c>
      <c r="BB77" s="19">
        <v>6176</v>
      </c>
      <c r="BC77" s="4">
        <f t="shared" si="42"/>
        <v>7.4647642248129475E-2</v>
      </c>
      <c r="BD77" s="19">
        <v>6109.00048828125</v>
      </c>
      <c r="BE77" s="4">
        <f t="shared" si="43"/>
        <v>6.2989470729293506E-2</v>
      </c>
      <c r="BG77" s="3">
        <v>7</v>
      </c>
      <c r="BN77" s="19"/>
      <c r="BO77" s="4"/>
      <c r="BP77" s="23"/>
    </row>
    <row r="78" spans="1:68" s="3" customFormat="1" ht="19" x14ac:dyDescent="0.2">
      <c r="A78" s="125"/>
      <c r="B78" s="31" t="s">
        <v>174</v>
      </c>
      <c r="C78" s="3">
        <v>5577</v>
      </c>
      <c r="D78" s="3">
        <v>7276</v>
      </c>
      <c r="E78" s="4">
        <f t="shared" si="26"/>
        <v>0.30464407387484305</v>
      </c>
      <c r="F78" s="3">
        <v>6513</v>
      </c>
      <c r="G78" s="4">
        <f t="shared" si="27"/>
        <v>0.16783216783216792</v>
      </c>
      <c r="H78" s="3">
        <v>6913</v>
      </c>
      <c r="I78" s="4">
        <f t="shared" si="28"/>
        <v>0.23955531647839345</v>
      </c>
      <c r="J78" s="3">
        <v>6569</v>
      </c>
      <c r="K78" s="4">
        <f t="shared" si="29"/>
        <v>0.17787340864263945</v>
      </c>
      <c r="L78" s="3">
        <v>6490</v>
      </c>
      <c r="M78" s="4">
        <f t="shared" si="30"/>
        <v>0.16370808678500981</v>
      </c>
      <c r="N78" s="3">
        <v>6584</v>
      </c>
      <c r="O78" s="4">
        <f t="shared" si="31"/>
        <v>0.18056302671687297</v>
      </c>
      <c r="P78" s="135"/>
      <c r="Q78" s="3">
        <v>6709</v>
      </c>
      <c r="R78" s="4">
        <f t="shared" si="32"/>
        <v>0.20297651066881839</v>
      </c>
      <c r="S78" s="78">
        <v>6866</v>
      </c>
      <c r="T78" s="4">
        <f t="shared" si="24"/>
        <v>0.23112784651246199</v>
      </c>
      <c r="U78" s="3">
        <v>7122</v>
      </c>
      <c r="V78" s="4">
        <f t="shared" si="33"/>
        <v>0.27703066164604628</v>
      </c>
      <c r="W78" s="3">
        <v>6948</v>
      </c>
      <c r="X78" s="4">
        <f t="shared" si="34"/>
        <v>0.24583109198493824</v>
      </c>
      <c r="Y78" s="25">
        <v>6578</v>
      </c>
      <c r="Z78" s="4">
        <f t="shared" si="25"/>
        <v>0.17948717948717952</v>
      </c>
      <c r="AA78" s="3">
        <v>5577</v>
      </c>
      <c r="AB78" s="4">
        <f t="shared" si="35"/>
        <v>0</v>
      </c>
      <c r="AC78" s="148"/>
      <c r="AD78" s="19">
        <v>6344</v>
      </c>
      <c r="AE78" s="4">
        <f t="shared" si="36"/>
        <v>0.13752913752913742</v>
      </c>
      <c r="AF78" s="23">
        <v>0.82823133468627896</v>
      </c>
      <c r="AG78" s="19">
        <v>6035.99951171875</v>
      </c>
      <c r="AH78" s="4">
        <f t="shared" si="37"/>
        <v>8.2302225518872119E-2</v>
      </c>
      <c r="AI78" s="23">
        <v>0.92612624168395996</v>
      </c>
      <c r="AJ78" s="19">
        <v>6035.99951171875</v>
      </c>
      <c r="AK78" s="4">
        <f t="shared" si="37"/>
        <v>8.2302225518872119E-2</v>
      </c>
      <c r="AL78" s="23">
        <v>0.977386474609375</v>
      </c>
      <c r="AM78" s="19">
        <v>6035.99951171875</v>
      </c>
      <c r="AN78" s="4">
        <f t="shared" si="38"/>
        <v>8.2302225518872119E-2</v>
      </c>
      <c r="AO78" s="23">
        <v>1.2275319099426201</v>
      </c>
      <c r="AP78" s="19">
        <v>6035.99951171875</v>
      </c>
      <c r="AQ78" s="4">
        <f t="shared" si="39"/>
        <v>8.2302225518872119E-2</v>
      </c>
      <c r="AR78" s="23">
        <v>1.7371461391448899</v>
      </c>
      <c r="AS78" s="19">
        <v>6033.99951171875</v>
      </c>
      <c r="AT78" s="4">
        <f t="shared" si="40"/>
        <v>8.1943609775640969E-2</v>
      </c>
      <c r="AU78" s="23">
        <v>2.82333207130432</v>
      </c>
      <c r="AV78" s="19">
        <v>5996.99951171875</v>
      </c>
      <c r="AW78" s="4">
        <f t="shared" si="41"/>
        <v>7.5309218525865251E-2</v>
      </c>
      <c r="AX78" s="23">
        <v>4.9962456226348797</v>
      </c>
      <c r="AY78" s="149"/>
      <c r="AZ78" s="19">
        <v>6166.9990234375</v>
      </c>
      <c r="BA78" s="4">
        <f t="shared" si="42"/>
        <v>0.10579146914783943</v>
      </c>
      <c r="BB78" s="19">
        <v>6068.99951171875</v>
      </c>
      <c r="BC78" s="4">
        <f t="shared" si="42"/>
        <v>8.8219385282185758E-2</v>
      </c>
      <c r="BD78" s="19">
        <v>6031.9990234375</v>
      </c>
      <c r="BE78" s="4">
        <f t="shared" si="43"/>
        <v>8.1584906479738262E-2</v>
      </c>
      <c r="BG78" s="3">
        <v>7</v>
      </c>
      <c r="BN78" s="19"/>
      <c r="BO78" s="4"/>
      <c r="BP78" s="23"/>
    </row>
    <row r="79" spans="1:68" s="3" customFormat="1" ht="19" x14ac:dyDescent="0.2">
      <c r="A79" s="125"/>
      <c r="B79" s="31" t="s">
        <v>175</v>
      </c>
      <c r="C79" s="3">
        <v>6718</v>
      </c>
      <c r="D79" s="3">
        <v>8697</v>
      </c>
      <c r="E79" s="4">
        <f t="shared" si="26"/>
        <v>0.29458172075022326</v>
      </c>
      <c r="F79" s="3">
        <v>9757</v>
      </c>
      <c r="G79" s="4">
        <f t="shared" si="27"/>
        <v>0.45236677582613871</v>
      </c>
      <c r="H79" s="3">
        <v>10206</v>
      </c>
      <c r="I79" s="4">
        <f t="shared" si="28"/>
        <v>0.51920214349508775</v>
      </c>
      <c r="J79" s="3">
        <v>8534</v>
      </c>
      <c r="K79" s="4">
        <f t="shared" si="29"/>
        <v>0.27031854718666271</v>
      </c>
      <c r="L79" s="3">
        <v>9600</v>
      </c>
      <c r="M79" s="4">
        <f t="shared" si="30"/>
        <v>0.42899672521583798</v>
      </c>
      <c r="N79" s="3">
        <v>9941</v>
      </c>
      <c r="O79" s="4">
        <f t="shared" si="31"/>
        <v>0.479755879726109</v>
      </c>
      <c r="P79" s="135"/>
      <c r="Q79" s="3">
        <v>9210</v>
      </c>
      <c r="R79" s="4">
        <f t="shared" si="32"/>
        <v>0.3709437332539447</v>
      </c>
      <c r="S79" s="78">
        <v>8683</v>
      </c>
      <c r="T79" s="4">
        <f t="shared" si="24"/>
        <v>0.29249776719261678</v>
      </c>
      <c r="U79" s="3">
        <v>10215</v>
      </c>
      <c r="V79" s="4">
        <f t="shared" si="33"/>
        <v>0.52054182792497761</v>
      </c>
      <c r="W79" s="3">
        <v>10029</v>
      </c>
      <c r="X79" s="4">
        <f t="shared" si="34"/>
        <v>0.49285501637392071</v>
      </c>
      <c r="Y79" s="25">
        <v>8392</v>
      </c>
      <c r="Z79" s="4">
        <f t="shared" si="25"/>
        <v>0.24918130395951166</v>
      </c>
      <c r="AA79" s="3">
        <v>7313</v>
      </c>
      <c r="AB79" s="4">
        <f t="shared" si="35"/>
        <v>8.8568026198273309E-2</v>
      </c>
      <c r="AC79" s="148"/>
      <c r="AD79" s="19">
        <v>9096.9990234375</v>
      </c>
      <c r="AE79" s="4">
        <f t="shared" si="36"/>
        <v>0.35412310560248583</v>
      </c>
      <c r="AF79" s="23">
        <v>0.82730674743652299</v>
      </c>
      <c r="AG79" s="19">
        <v>8340</v>
      </c>
      <c r="AH79" s="4">
        <f t="shared" si="37"/>
        <v>0.24144090503125937</v>
      </c>
      <c r="AI79" s="23">
        <v>0.92612314224243097</v>
      </c>
      <c r="AJ79" s="19">
        <v>8276.998046875</v>
      </c>
      <c r="AK79" s="4">
        <f t="shared" si="37"/>
        <v>0.23206282329190242</v>
      </c>
      <c r="AL79" s="23">
        <v>0.98040819168090798</v>
      </c>
      <c r="AM79" s="19">
        <v>8276.998046875</v>
      </c>
      <c r="AN79" s="4">
        <f t="shared" si="38"/>
        <v>0.23206282329190242</v>
      </c>
      <c r="AO79" s="23">
        <v>1.23272681236267</v>
      </c>
      <c r="AP79" s="19">
        <v>8273.9990234375</v>
      </c>
      <c r="AQ79" s="4">
        <f t="shared" si="39"/>
        <v>0.23161640718033638</v>
      </c>
      <c r="AR79" s="23">
        <v>1.7486431598663299</v>
      </c>
      <c r="AS79" s="19">
        <v>8251.9970703125</v>
      </c>
      <c r="AT79" s="4">
        <f t="shared" si="40"/>
        <v>0.22834133228825548</v>
      </c>
      <c r="AU79" s="23">
        <v>2.8440856933593701</v>
      </c>
      <c r="AV79" s="19">
        <v>8104.9990234375</v>
      </c>
      <c r="AW79" s="4">
        <f t="shared" si="41"/>
        <v>0.20646011066351599</v>
      </c>
      <c r="AX79" s="23">
        <v>5.0404198169708199</v>
      </c>
      <c r="AY79" s="149"/>
      <c r="AZ79" s="19">
        <v>8550.001953125</v>
      </c>
      <c r="BA79" s="4">
        <f t="shared" si="42"/>
        <v>0.27270049912548378</v>
      </c>
      <c r="BB79" s="19">
        <v>8500.9990234375</v>
      </c>
      <c r="BC79" s="4">
        <f t="shared" si="42"/>
        <v>0.26540622557866933</v>
      </c>
      <c r="BD79" s="19">
        <v>8249.0009765625</v>
      </c>
      <c r="BE79" s="4">
        <f t="shared" si="43"/>
        <v>0.2278953522718814</v>
      </c>
      <c r="BG79" s="3">
        <v>8</v>
      </c>
      <c r="BN79" s="19"/>
      <c r="BO79" s="4"/>
      <c r="BP79" s="23"/>
    </row>
    <row r="80" spans="1:68" s="3" customFormat="1" ht="19" x14ac:dyDescent="0.2">
      <c r="A80" s="125"/>
      <c r="B80" s="31" t="s">
        <v>176</v>
      </c>
      <c r="C80" s="3">
        <v>6747</v>
      </c>
      <c r="D80" s="3">
        <v>8458</v>
      </c>
      <c r="E80" s="4">
        <f t="shared" si="26"/>
        <v>0.25359419001037509</v>
      </c>
      <c r="F80" s="3">
        <v>9648</v>
      </c>
      <c r="G80" s="4">
        <f t="shared" si="27"/>
        <v>0.42996887505558035</v>
      </c>
      <c r="H80" s="3">
        <v>10513</v>
      </c>
      <c r="I80" s="4">
        <f t="shared" si="28"/>
        <v>0.55817400326070854</v>
      </c>
      <c r="J80" s="3">
        <v>8215</v>
      </c>
      <c r="K80" s="4">
        <f t="shared" si="29"/>
        <v>0.21757818289610187</v>
      </c>
      <c r="L80" s="3">
        <v>9381</v>
      </c>
      <c r="M80" s="4">
        <f t="shared" si="30"/>
        <v>0.39039573143619388</v>
      </c>
      <c r="N80" s="3">
        <v>10175</v>
      </c>
      <c r="O80" s="4">
        <f t="shared" si="31"/>
        <v>0.50807766414702837</v>
      </c>
      <c r="P80" s="135"/>
      <c r="Q80" s="3">
        <v>9138</v>
      </c>
      <c r="R80" s="4">
        <f t="shared" si="32"/>
        <v>0.35437972432192089</v>
      </c>
      <c r="S80" s="78">
        <v>8360</v>
      </c>
      <c r="T80" s="4">
        <f t="shared" si="24"/>
        <v>0.23906921594782871</v>
      </c>
      <c r="U80" s="3">
        <v>10372</v>
      </c>
      <c r="V80" s="4">
        <f t="shared" si="33"/>
        <v>0.53727582629316739</v>
      </c>
      <c r="W80" s="3">
        <v>10054</v>
      </c>
      <c r="X80" s="4">
        <f t="shared" si="34"/>
        <v>0.490143767600415</v>
      </c>
      <c r="Y80" s="25">
        <v>8370</v>
      </c>
      <c r="Z80" s="4">
        <f t="shared" si="25"/>
        <v>0.2405513561582926</v>
      </c>
      <c r="AA80" s="3">
        <v>7436</v>
      </c>
      <c r="AB80" s="4">
        <f t="shared" si="35"/>
        <v>0.10211946050096343</v>
      </c>
      <c r="AC80" s="148"/>
      <c r="AD80" s="19">
        <v>8630</v>
      </c>
      <c r="AE80" s="4">
        <f t="shared" si="36"/>
        <v>0.27908700163035416</v>
      </c>
      <c r="AF80" s="23">
        <v>0.82645225524902299</v>
      </c>
      <c r="AG80" s="19">
        <v>8360</v>
      </c>
      <c r="AH80" s="4">
        <f t="shared" si="37"/>
        <v>0.23906921594782871</v>
      </c>
      <c r="AI80" s="23">
        <v>0.924665927886962</v>
      </c>
      <c r="AJ80" s="19">
        <v>8360</v>
      </c>
      <c r="AK80" s="4">
        <f t="shared" si="37"/>
        <v>0.23906921594782871</v>
      </c>
      <c r="AL80" s="23">
        <v>0.97884654998779297</v>
      </c>
      <c r="AM80" s="19">
        <v>8360</v>
      </c>
      <c r="AN80" s="4">
        <f t="shared" si="38"/>
        <v>0.23906921594782871</v>
      </c>
      <c r="AO80" s="23">
        <v>1.2361695766448899</v>
      </c>
      <c r="AP80" s="19">
        <v>8317.9990234375</v>
      </c>
      <c r="AQ80" s="4">
        <f t="shared" si="39"/>
        <v>0.2328440823236253</v>
      </c>
      <c r="AR80" s="23">
        <v>1.74039077758789</v>
      </c>
      <c r="AS80" s="19">
        <v>8317.9990234375</v>
      </c>
      <c r="AT80" s="4">
        <f t="shared" si="40"/>
        <v>0.2328440823236253</v>
      </c>
      <c r="AU80" s="23">
        <v>2.8213715553283598</v>
      </c>
      <c r="AV80" s="19">
        <v>8311.0009765625</v>
      </c>
      <c r="AW80" s="4">
        <f t="shared" si="41"/>
        <v>0.23180687365681041</v>
      </c>
      <c r="AX80" s="23">
        <v>4.9955453872680602</v>
      </c>
      <c r="AY80" s="149"/>
      <c r="AZ80" s="19">
        <v>8770.0009765625</v>
      </c>
      <c r="BA80" s="4">
        <f t="shared" si="42"/>
        <v>0.29983710931710394</v>
      </c>
      <c r="BB80" s="19">
        <v>8738</v>
      </c>
      <c r="BC80" s="4">
        <f t="shared" si="42"/>
        <v>0.29509411590336443</v>
      </c>
      <c r="BD80" s="19">
        <v>8389.001953125</v>
      </c>
      <c r="BE80" s="4">
        <f t="shared" si="43"/>
        <v>0.2433677120386839</v>
      </c>
      <c r="BG80" s="3">
        <v>8</v>
      </c>
      <c r="BN80" s="19"/>
      <c r="BO80" s="4"/>
      <c r="BP80" s="23"/>
    </row>
    <row r="81" spans="1:66" s="3" customFormat="1" ht="19" x14ac:dyDescent="0.2">
      <c r="A81" s="125"/>
      <c r="B81" s="31" t="s">
        <v>177</v>
      </c>
      <c r="C81" s="3">
        <v>6755</v>
      </c>
      <c r="D81" s="3">
        <v>8799</v>
      </c>
      <c r="E81" s="4">
        <f t="shared" si="26"/>
        <v>0.30259067357512959</v>
      </c>
      <c r="F81" s="3">
        <v>9415</v>
      </c>
      <c r="G81" s="4">
        <f t="shared" si="27"/>
        <v>0.39378238341968919</v>
      </c>
      <c r="H81" s="3">
        <v>10498</v>
      </c>
      <c r="I81" s="4">
        <f t="shared" si="28"/>
        <v>0.5541080680977053</v>
      </c>
      <c r="J81" s="3">
        <v>8316</v>
      </c>
      <c r="K81" s="4">
        <f t="shared" si="29"/>
        <v>0.23108808290155447</v>
      </c>
      <c r="L81" s="3">
        <v>9193</v>
      </c>
      <c r="M81" s="4">
        <f t="shared" si="30"/>
        <v>0.36091783863804583</v>
      </c>
      <c r="N81" s="3">
        <v>10315</v>
      </c>
      <c r="O81" s="4">
        <f t="shared" si="31"/>
        <v>0.52701702442635079</v>
      </c>
      <c r="P81" s="135"/>
      <c r="Q81" s="3">
        <v>9769</v>
      </c>
      <c r="R81" s="4">
        <f t="shared" si="32"/>
        <v>0.44618800888230936</v>
      </c>
      <c r="S81" s="78">
        <v>8499</v>
      </c>
      <c r="T81" s="4">
        <f t="shared" si="24"/>
        <v>0.25817912657290898</v>
      </c>
      <c r="U81" s="3">
        <v>10160</v>
      </c>
      <c r="V81" s="4">
        <f t="shared" si="33"/>
        <v>0.5040710584752035</v>
      </c>
      <c r="W81" s="3">
        <v>10255</v>
      </c>
      <c r="X81" s="4">
        <f t="shared" si="34"/>
        <v>0.5181347150259068</v>
      </c>
      <c r="Y81" s="25">
        <v>8575</v>
      </c>
      <c r="Z81" s="4">
        <f t="shared" si="25"/>
        <v>0.26943005181347157</v>
      </c>
      <c r="AA81" s="3">
        <v>7457</v>
      </c>
      <c r="AB81" s="4">
        <f t="shared" si="35"/>
        <v>0.10392301998519615</v>
      </c>
      <c r="AC81" s="148"/>
      <c r="AD81" s="19">
        <v>8236.9990234375</v>
      </c>
      <c r="AE81" s="4">
        <f>AD81/$C81-1</f>
        <v>0.21939289762213177</v>
      </c>
      <c r="AF81" s="23">
        <v>0.92335295677185003</v>
      </c>
      <c r="AG81" s="19">
        <v>8236.9990234375</v>
      </c>
      <c r="AH81" s="4">
        <f>AG81/$C81-1</f>
        <v>0.21939289762213177</v>
      </c>
      <c r="AI81" s="23">
        <v>0.97703385353088301</v>
      </c>
      <c r="AJ81" s="19">
        <v>8223.9990234375</v>
      </c>
      <c r="AK81" s="4">
        <f>AJ81/$C81-1</f>
        <v>0.21746839725203548</v>
      </c>
      <c r="AL81" s="23">
        <v>1.2336132526397701</v>
      </c>
      <c r="AM81" s="19">
        <v>8138.99755859375</v>
      </c>
      <c r="AN81" s="4">
        <f>AM81/$C81-1</f>
        <v>0.20488490874814946</v>
      </c>
      <c r="AO81" s="23">
        <v>1.7494485378265301</v>
      </c>
      <c r="AP81" s="19">
        <v>8138.99755859375</v>
      </c>
      <c r="AQ81" s="4">
        <f>AP81/$C81-1</f>
        <v>0.20488490874814946</v>
      </c>
      <c r="AR81" s="23">
        <v>2.8489274978637602</v>
      </c>
      <c r="AS81" s="19">
        <v>8087.99951171875</v>
      </c>
      <c r="AT81" s="4">
        <f>AS81/$C81-1</f>
        <v>0.1973352348954478</v>
      </c>
      <c r="AU81" s="23">
        <v>5.0585801601409903</v>
      </c>
      <c r="AV81" s="19">
        <v>8071.998046875</v>
      </c>
      <c r="AW81" s="4">
        <f>AV81/$C81-1</f>
        <v>0.19496640220207251</v>
      </c>
      <c r="AX81" s="23">
        <v>9.3918776512145996</v>
      </c>
      <c r="AY81" s="149"/>
      <c r="AZ81" s="3">
        <v>8650</v>
      </c>
      <c r="BA81" s="5">
        <f t="shared" si="42"/>
        <v>0.28053293856402672</v>
      </c>
      <c r="BB81" s="19">
        <v>8429.998046875</v>
      </c>
      <c r="BC81" s="4">
        <f>BB81/$C81-1</f>
        <v>0.24796418162472245</v>
      </c>
      <c r="BD81" s="19">
        <v>8342.0009765625</v>
      </c>
      <c r="BE81" s="4">
        <f>BD81/$C81-1</f>
        <v>0.23493722821058483</v>
      </c>
      <c r="BG81" s="3">
        <v>8</v>
      </c>
      <c r="BL81" s="19"/>
      <c r="BM81" s="4"/>
      <c r="BN81" s="23"/>
    </row>
    <row r="82" spans="1:66" s="3" customFormat="1" ht="19" x14ac:dyDescent="0.2">
      <c r="A82" s="125"/>
      <c r="B82" s="31" t="s">
        <v>178</v>
      </c>
      <c r="C82" s="3">
        <v>6910</v>
      </c>
      <c r="D82" s="3">
        <v>9025</v>
      </c>
      <c r="E82" s="4">
        <f t="shared" si="26"/>
        <v>0.30607814761215635</v>
      </c>
      <c r="F82" s="3">
        <v>9774</v>
      </c>
      <c r="G82" s="4">
        <f t="shared" si="27"/>
        <v>0.41447178002894347</v>
      </c>
      <c r="H82" s="3">
        <v>10746</v>
      </c>
      <c r="I82" s="4">
        <f t="shared" si="28"/>
        <v>0.55513748191027501</v>
      </c>
      <c r="J82" s="3">
        <v>8809</v>
      </c>
      <c r="K82" s="4">
        <f t="shared" si="29"/>
        <v>0.27481910274963828</v>
      </c>
      <c r="L82" s="3">
        <v>9417</v>
      </c>
      <c r="M82" s="4">
        <f t="shared" si="30"/>
        <v>0.36280752532561511</v>
      </c>
      <c r="N82" s="3">
        <v>10379</v>
      </c>
      <c r="O82" s="4">
        <f t="shared" si="31"/>
        <v>0.50202604920405203</v>
      </c>
      <c r="P82" s="135"/>
      <c r="Q82" s="3">
        <v>10097</v>
      </c>
      <c r="R82" s="4">
        <f t="shared" si="32"/>
        <v>0.46121562952243123</v>
      </c>
      <c r="S82" s="78">
        <v>8843</v>
      </c>
      <c r="T82" s="4">
        <f t="shared" si="24"/>
        <v>0.27973950795947911</v>
      </c>
      <c r="U82" s="3">
        <v>10709</v>
      </c>
      <c r="V82" s="4">
        <f t="shared" si="33"/>
        <v>0.54978292329956591</v>
      </c>
      <c r="W82" s="3">
        <v>10739</v>
      </c>
      <c r="X82" s="4">
        <f t="shared" si="34"/>
        <v>0.55412445730824889</v>
      </c>
      <c r="Y82" s="25">
        <v>8415</v>
      </c>
      <c r="Z82" s="4">
        <f t="shared" si="25"/>
        <v>0.21780028943560059</v>
      </c>
      <c r="AA82" s="3">
        <v>7472</v>
      </c>
      <c r="AB82" s="4">
        <f t="shared" si="35"/>
        <v>8.1331403762662902E-2</v>
      </c>
      <c r="AC82" s="148"/>
      <c r="AD82" s="19">
        <v>8571</v>
      </c>
      <c r="AE82" s="4">
        <f>AD82/$C82-1</f>
        <v>0.24037626628075248</v>
      </c>
      <c r="AF82" s="23">
        <v>0.92516803741455</v>
      </c>
      <c r="AG82" s="19">
        <v>8452</v>
      </c>
      <c r="AH82" s="4">
        <f>AG82/$C82-1</f>
        <v>0.2231548480463097</v>
      </c>
      <c r="AI82" s="23">
        <v>0.97861433029174805</v>
      </c>
      <c r="AJ82" s="19">
        <v>8452</v>
      </c>
      <c r="AK82" s="4">
        <f>AJ82/$C82-1</f>
        <v>0.2231548480463097</v>
      </c>
      <c r="AL82" s="23">
        <v>1.2362143993377599</v>
      </c>
      <c r="AM82" s="19">
        <v>8452</v>
      </c>
      <c r="AN82" s="4">
        <f>AM82/$C82-1</f>
        <v>0.2231548480463097</v>
      </c>
      <c r="AO82" s="23">
        <v>1.7498762607574401</v>
      </c>
      <c r="AP82" s="19">
        <v>8403.0009765625</v>
      </c>
      <c r="AQ82" s="4">
        <f>AP82/$C82-1</f>
        <v>0.21606381715810419</v>
      </c>
      <c r="AR82" s="23">
        <v>2.8512363433837802</v>
      </c>
      <c r="AS82" s="19">
        <v>8362.0009765625</v>
      </c>
      <c r="AT82" s="4">
        <f>AS82/$C82-1</f>
        <v>0.21013038734623724</v>
      </c>
      <c r="AU82" s="23">
        <v>5.0590341091155997</v>
      </c>
      <c r="AV82" s="19">
        <v>8362.0009765625</v>
      </c>
      <c r="AW82" s="4">
        <f>AV82/$C82-1</f>
        <v>0.21013038734623724</v>
      </c>
      <c r="AX82" s="23">
        <v>9.3912909030914307</v>
      </c>
      <c r="AY82" s="149"/>
      <c r="AZ82" s="3">
        <v>8994</v>
      </c>
      <c r="BA82" s="5">
        <f t="shared" si="42"/>
        <v>0.3015918958031838</v>
      </c>
      <c r="BB82" s="19">
        <v>8836.0009765625</v>
      </c>
      <c r="BC82" s="4">
        <f>BB82/$C82-1</f>
        <v>0.2787266246834299</v>
      </c>
      <c r="BD82" s="19">
        <v>8664.9990234375</v>
      </c>
      <c r="BE82" s="4">
        <f>BD82/$C82-1</f>
        <v>0.25397959818198257</v>
      </c>
      <c r="BG82" s="3">
        <v>8</v>
      </c>
      <c r="BL82" s="19"/>
      <c r="BM82" s="4"/>
      <c r="BN82" s="23"/>
    </row>
    <row r="83" spans="1:66" s="69" customFormat="1" ht="19" x14ac:dyDescent="0.2">
      <c r="A83" s="125"/>
      <c r="B83" s="110" t="s">
        <v>179</v>
      </c>
      <c r="C83" s="69">
        <v>6634</v>
      </c>
      <c r="D83" s="69">
        <v>8811</v>
      </c>
      <c r="E83" s="70">
        <f t="shared" si="26"/>
        <v>0.32815797407295744</v>
      </c>
      <c r="F83" s="69">
        <v>9371</v>
      </c>
      <c r="G83" s="70">
        <f t="shared" si="27"/>
        <v>0.41257160084413624</v>
      </c>
      <c r="H83" s="69">
        <v>10309</v>
      </c>
      <c r="I83" s="70">
        <f t="shared" si="28"/>
        <v>0.55396442568586068</v>
      </c>
      <c r="J83" s="69">
        <v>8454</v>
      </c>
      <c r="K83" s="70">
        <f t="shared" si="29"/>
        <v>0.27434428700633107</v>
      </c>
      <c r="L83" s="69">
        <v>9190</v>
      </c>
      <c r="M83" s="70">
        <f t="shared" si="30"/>
        <v>0.38528791076273738</v>
      </c>
      <c r="N83" s="69">
        <v>9729</v>
      </c>
      <c r="O83" s="70">
        <f t="shared" si="31"/>
        <v>0.46653602652999693</v>
      </c>
      <c r="P83" s="135"/>
      <c r="Q83" s="69">
        <v>8983</v>
      </c>
      <c r="R83" s="70">
        <f t="shared" si="32"/>
        <v>0.35408501658124814</v>
      </c>
      <c r="S83" s="86">
        <v>8110</v>
      </c>
      <c r="T83" s="70">
        <f t="shared" si="24"/>
        <v>0.22249020198974967</v>
      </c>
      <c r="U83" s="69">
        <v>10292</v>
      </c>
      <c r="V83" s="70">
        <f t="shared" si="33"/>
        <v>0.55140186915887845</v>
      </c>
      <c r="W83" s="69">
        <v>9872</v>
      </c>
      <c r="X83" s="70">
        <f t="shared" si="34"/>
        <v>0.48809164908049452</v>
      </c>
      <c r="Y83" s="71">
        <v>8122</v>
      </c>
      <c r="Z83" s="70">
        <f t="shared" si="25"/>
        <v>0.22429906542056077</v>
      </c>
      <c r="AA83" s="69">
        <v>7248</v>
      </c>
      <c r="AB83" s="70">
        <f t="shared" si="35"/>
        <v>9.2553512209828215E-2</v>
      </c>
      <c r="AC83" s="148"/>
      <c r="AD83" s="72">
        <v>8053.00048828125</v>
      </c>
      <c r="AE83" s="70">
        <f>AD83/$C83-1</f>
        <v>0.21389817429623914</v>
      </c>
      <c r="AF83" s="74">
        <v>0.92468190193176203</v>
      </c>
      <c r="AG83" s="72">
        <v>8053.00048828125</v>
      </c>
      <c r="AH83" s="70">
        <f>AG83/$C83-1</f>
        <v>0.21389817429623914</v>
      </c>
      <c r="AI83" s="74">
        <v>0.97996044158935502</v>
      </c>
      <c r="AJ83" s="72">
        <v>8053.00048828125</v>
      </c>
      <c r="AK83" s="70">
        <f>AJ83/$C83-1</f>
        <v>0.21389817429623914</v>
      </c>
      <c r="AL83" s="74">
        <v>1.2331211566925</v>
      </c>
      <c r="AM83" s="72">
        <v>8035.99951171875</v>
      </c>
      <c r="AN83" s="70">
        <f>AM83/$C83-1</f>
        <v>0.21133547056357394</v>
      </c>
      <c r="AO83" s="74">
        <v>1.74901151657104</v>
      </c>
      <c r="AP83" s="72">
        <v>7932</v>
      </c>
      <c r="AQ83" s="70">
        <f>AP83/$C83-1</f>
        <v>0.19565872776605375</v>
      </c>
      <c r="AR83" s="74">
        <v>2.8435702323913499</v>
      </c>
      <c r="AS83" s="72">
        <v>7932</v>
      </c>
      <c r="AT83" s="70">
        <f>AS83/$C83-1</f>
        <v>0.19565872776605375</v>
      </c>
      <c r="AU83" s="74">
        <v>5.0467038154601997</v>
      </c>
      <c r="AV83" s="72">
        <v>7932</v>
      </c>
      <c r="AW83" s="70">
        <f>AV83/$C83-1</f>
        <v>0.19565872776605375</v>
      </c>
      <c r="AX83" s="74">
        <v>9.4173798561096191</v>
      </c>
      <c r="AY83" s="149"/>
      <c r="AZ83" s="69">
        <v>8439</v>
      </c>
      <c r="BA83" s="87">
        <f t="shared" si="42"/>
        <v>0.27208320771781724</v>
      </c>
      <c r="BB83" s="72">
        <v>8341.9990234375</v>
      </c>
      <c r="BC83" s="70">
        <f>BB83/$C83-1</f>
        <v>0.25746141444641246</v>
      </c>
      <c r="BD83" s="72">
        <v>8198.0009765625</v>
      </c>
      <c r="BE83" s="70">
        <f>BD83/$C83-1</f>
        <v>0.23575534768804651</v>
      </c>
      <c r="BG83" s="69">
        <v>8</v>
      </c>
      <c r="BL83" s="72"/>
      <c r="BM83" s="70"/>
      <c r="BN83" s="74"/>
    </row>
    <row r="84" spans="1:66" x14ac:dyDescent="0.3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Q84" s="3"/>
      <c r="R84" s="3"/>
      <c r="S84" s="23"/>
      <c r="T84" s="3"/>
      <c r="U84" s="3"/>
      <c r="V84" s="3"/>
      <c r="W84" s="3"/>
      <c r="X84" s="3"/>
      <c r="Y84" s="23"/>
      <c r="Z84" s="3"/>
      <c r="AA84" s="3"/>
      <c r="AB84" s="3"/>
      <c r="AD84" s="1"/>
      <c r="AE84" s="4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24"/>
      <c r="AR84" s="1"/>
      <c r="AS84" s="1"/>
      <c r="AT84" s="1"/>
      <c r="AU84" s="1"/>
      <c r="AV84" s="1"/>
      <c r="AW84" s="1"/>
      <c r="AX84" s="1"/>
      <c r="AZ84" s="1"/>
      <c r="BA84" s="1"/>
      <c r="BB84" s="1"/>
      <c r="BC84" s="1"/>
      <c r="BL84" s="1"/>
      <c r="BM84" s="1"/>
      <c r="BN84" s="1"/>
    </row>
    <row r="85" spans="1:66" x14ac:dyDescent="0.3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Q85" s="3"/>
      <c r="R85" s="3"/>
      <c r="S85" s="23"/>
      <c r="T85" s="3"/>
      <c r="U85" s="3"/>
      <c r="V85" s="3"/>
      <c r="W85" s="3"/>
      <c r="X85" s="3"/>
      <c r="Y85" s="23"/>
      <c r="Z85" s="3"/>
      <c r="AA85" s="3"/>
      <c r="AB85" s="3"/>
      <c r="AD85" s="1"/>
      <c r="AE85" s="4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24"/>
      <c r="AQ85" s="1"/>
      <c r="AR85" s="1"/>
      <c r="AS85" s="1"/>
      <c r="AT85" s="1"/>
      <c r="AU85" s="1"/>
      <c r="AV85" s="1"/>
      <c r="AW85" s="1"/>
      <c r="AX85" s="1"/>
      <c r="AZ85" s="1"/>
      <c r="BA85" s="1"/>
      <c r="BB85" s="1"/>
      <c r="BC85" s="1"/>
      <c r="BL85" s="1"/>
      <c r="BM85" s="1"/>
      <c r="BN85" s="1"/>
    </row>
    <row r="86" spans="1:66" s="7" customFormat="1" ht="19" x14ac:dyDescent="0.2">
      <c r="A86" s="142" t="s">
        <v>23</v>
      </c>
      <c r="B86" s="138"/>
      <c r="C86" s="11" t="s">
        <v>9</v>
      </c>
      <c r="D86" s="13"/>
      <c r="E86" s="13">
        <f t="shared" ref="E86:R86" si="44">AVERAGE(E4:E13)</f>
        <v>0.27944664645625467</v>
      </c>
      <c r="F86" s="13"/>
      <c r="G86" s="13">
        <f t="shared" si="44"/>
        <v>0.27540585901290643</v>
      </c>
      <c r="H86" s="13"/>
      <c r="I86" s="13">
        <f t="shared" si="44"/>
        <v>0.30678427057298346</v>
      </c>
      <c r="J86" s="13"/>
      <c r="K86" s="13">
        <f t="shared" ref="K86" si="45">AVERAGE(K4:K13)</f>
        <v>0.17165324762602302</v>
      </c>
      <c r="L86" s="13"/>
      <c r="M86" s="13">
        <f t="shared" ref="M86" si="46">AVERAGE(M4:M13)</f>
        <v>0.2228282853810295</v>
      </c>
      <c r="N86" s="13"/>
      <c r="O86" s="13">
        <f t="shared" ref="O86" si="47">AVERAGE(O4:O13)</f>
        <v>0.23852032803963857</v>
      </c>
      <c r="P86" s="135"/>
      <c r="Q86" s="13"/>
      <c r="R86" s="13">
        <f t="shared" si="44"/>
        <v>0.24180754136774613</v>
      </c>
      <c r="S86" s="13"/>
      <c r="T86" s="13">
        <f t="shared" ref="T86" si="48">AVERAGE(T4:T13)</f>
        <v>0.12512436424796941</v>
      </c>
      <c r="U86" s="13"/>
      <c r="V86" s="13">
        <f t="shared" ref="V86:X86" si="49">AVERAGE(V4:V13)</f>
        <v>0.38164524717754633</v>
      </c>
      <c r="W86" s="13"/>
      <c r="X86" s="13">
        <f t="shared" si="49"/>
        <v>0.29266928735108344</v>
      </c>
      <c r="Y86" s="13"/>
      <c r="Z86" s="13">
        <f>AVERAGE(Z4:Z13)</f>
        <v>5.2873570180000697E-2</v>
      </c>
      <c r="AA86" s="13"/>
      <c r="AB86" s="13">
        <f t="shared" ref="AB86" si="50">AVERAGE(AB4:AB13)</f>
        <v>1.8004346246386027E-2</v>
      </c>
      <c r="AC86" s="148"/>
      <c r="AD86" s="13"/>
      <c r="AE86" s="13">
        <f>AVERAGE(AE4:AE13)</f>
        <v>0.17988179853021916</v>
      </c>
      <c r="AF86" s="22">
        <f t="shared" ref="AF86:AW86" si="51">AVERAGE(AF4:AF13)</f>
        <v>0.24837937355041451</v>
      </c>
      <c r="AG86" s="13"/>
      <c r="AH86" s="13">
        <f t="shared" si="51"/>
        <v>0.13833912099860268</v>
      </c>
      <c r="AI86" s="22">
        <f t="shared" si="51"/>
        <v>0.27920498847961384</v>
      </c>
      <c r="AJ86" s="13"/>
      <c r="AK86" s="13">
        <f t="shared" si="51"/>
        <v>0.13014886532105918</v>
      </c>
      <c r="AL86" s="22">
        <f t="shared" si="51"/>
        <v>0.28031826019287037</v>
      </c>
      <c r="AM86" s="13"/>
      <c r="AN86" s="13">
        <f t="shared" si="51"/>
        <v>0.11998637822297817</v>
      </c>
      <c r="AO86" s="22">
        <f t="shared" si="51"/>
        <v>0.28100206851959186</v>
      </c>
      <c r="AP86" s="13"/>
      <c r="AQ86" s="13">
        <f t="shared" si="51"/>
        <v>0.11615224323673128</v>
      </c>
      <c r="AR86" s="22">
        <f t="shared" si="51"/>
        <v>0.35438568592071473</v>
      </c>
      <c r="AS86" s="13"/>
      <c r="AT86" s="13">
        <f t="shared" si="51"/>
        <v>0.11321640805508112</v>
      </c>
      <c r="AU86" s="22">
        <f t="shared" si="51"/>
        <v>0.49150674343109096</v>
      </c>
      <c r="AV86" s="13"/>
      <c r="AW86" s="13">
        <f t="shared" si="51"/>
        <v>0.11077498046235693</v>
      </c>
      <c r="AX86" s="22">
        <f t="shared" ref="AX86" si="52">AVERAGE(AX4:AX13)</f>
        <v>0.7816117525100702</v>
      </c>
      <c r="AY86" s="149"/>
      <c r="BA86" s="13">
        <f>AVERAGE(BA4:BA13)</f>
        <v>0.12874369700340466</v>
      </c>
      <c r="BB86" s="13"/>
      <c r="BC86" s="13">
        <f t="shared" ref="BC86:BE86" si="53">AVERAGE(BC4:BC13)</f>
        <v>0.12516674724804608</v>
      </c>
      <c r="BD86" s="13"/>
      <c r="BE86" s="13">
        <f t="shared" si="53"/>
        <v>0.11200835205940114</v>
      </c>
      <c r="BL86" s="13"/>
      <c r="BM86" s="13"/>
      <c r="BN86" s="22"/>
    </row>
    <row r="87" spans="1:66" s="1" customFormat="1" ht="19" x14ac:dyDescent="0.2">
      <c r="A87" s="142"/>
      <c r="B87" s="138"/>
      <c r="C87" s="6" t="s">
        <v>10</v>
      </c>
      <c r="D87" s="5"/>
      <c r="E87" s="5">
        <f t="shared" ref="E87:R87" si="54">STDEV(E3:E13)</f>
        <v>8.0703744846359907E-2</v>
      </c>
      <c r="F87" s="5"/>
      <c r="G87" s="5">
        <f t="shared" si="54"/>
        <v>5.4869454628278365E-2</v>
      </c>
      <c r="H87" s="5"/>
      <c r="I87" s="5">
        <f t="shared" si="54"/>
        <v>7.6784745926713124E-2</v>
      </c>
      <c r="J87" s="5"/>
      <c r="K87" s="5">
        <f t="shared" ref="K87" si="55">STDEV(K3:K13)</f>
        <v>3.0393228228233277E-2</v>
      </c>
      <c r="L87" s="5"/>
      <c r="M87" s="5">
        <f t="shared" ref="M87" si="56">STDEV(M3:M13)</f>
        <v>5.1250482204800267E-2</v>
      </c>
      <c r="N87" s="5"/>
      <c r="O87" s="5">
        <f t="shared" ref="O87" si="57">STDEV(O3:O13)</f>
        <v>7.4040177350701813E-2</v>
      </c>
      <c r="P87" s="135"/>
      <c r="Q87" s="5"/>
      <c r="R87" s="5">
        <f t="shared" si="54"/>
        <v>6.0441915615378122E-2</v>
      </c>
      <c r="S87" s="5"/>
      <c r="T87" s="5">
        <f t="shared" ref="T87" si="58">STDEV(T3:T13)</f>
        <v>3.6299461734472335E-2</v>
      </c>
      <c r="U87" s="5"/>
      <c r="V87" s="5">
        <f t="shared" ref="V87:X87" si="59">STDEV(V3:V13)</f>
        <v>8.9344131371668023E-2</v>
      </c>
      <c r="W87" s="5"/>
      <c r="X87" s="5">
        <f t="shared" si="59"/>
        <v>5.4516892154976626E-2</v>
      </c>
      <c r="Y87" s="5"/>
      <c r="Z87" s="5">
        <f>STDEV(Z3:Z13)</f>
        <v>3.3505729085207381E-2</v>
      </c>
      <c r="AA87" s="5"/>
      <c r="AB87" s="5">
        <f t="shared" ref="AB87:AE87" si="60">STDEV(AB3:AB13)</f>
        <v>1.9905096721369243E-2</v>
      </c>
      <c r="AC87" s="148"/>
      <c r="AD87" s="5"/>
      <c r="AE87" s="5">
        <f t="shared" si="60"/>
        <v>5.1097182070459386E-2</v>
      </c>
      <c r="AF87" s="23">
        <f t="shared" ref="AF87:AW87" si="61">STDEV(AF3:AF13)</f>
        <v>9.4912507026051083E-4</v>
      </c>
      <c r="AG87" s="5"/>
      <c r="AH87" s="5">
        <f t="shared" si="61"/>
        <v>3.3494456206438199E-2</v>
      </c>
      <c r="AI87" s="23">
        <f t="shared" si="61"/>
        <v>1.2611427396094616E-3</v>
      </c>
      <c r="AJ87" s="5"/>
      <c r="AK87" s="5">
        <f t="shared" si="61"/>
        <v>2.9038666566314295E-2</v>
      </c>
      <c r="AL87" s="23">
        <f t="shared" si="61"/>
        <v>6.3125649151490719E-4</v>
      </c>
      <c r="AM87" s="5"/>
      <c r="AN87" s="5">
        <f t="shared" si="61"/>
        <v>2.9538086666958393E-2</v>
      </c>
      <c r="AO87" s="23">
        <f t="shared" si="61"/>
        <v>5.5455756559522507E-4</v>
      </c>
      <c r="AP87" s="5"/>
      <c r="AQ87" s="5">
        <f t="shared" si="61"/>
        <v>2.9704226921531209E-2</v>
      </c>
      <c r="AR87" s="23">
        <f t="shared" si="61"/>
        <v>5.9035532195818113E-4</v>
      </c>
      <c r="AS87" s="5"/>
      <c r="AT87" s="5">
        <f t="shared" si="61"/>
        <v>2.7613779192172307E-2</v>
      </c>
      <c r="AU87" s="23">
        <f t="shared" si="61"/>
        <v>1.3754604291042719E-3</v>
      </c>
      <c r="AV87" s="5"/>
      <c r="AW87" s="5">
        <f t="shared" si="61"/>
        <v>2.5657567684107895E-2</v>
      </c>
      <c r="AX87" s="23">
        <f t="shared" ref="AX87" si="62">STDEV(AX3:AX13)</f>
        <v>7.7768760998006775E-3</v>
      </c>
      <c r="AY87" s="149"/>
      <c r="BA87" s="5">
        <f>STDEV(BA3:BA13)</f>
        <v>3.251563911225655E-2</v>
      </c>
      <c r="BB87" s="5"/>
      <c r="BC87" s="5">
        <f t="shared" ref="BC87:BE87" si="63">STDEV(BC3:BC13)</f>
        <v>3.6146794134431469E-2</v>
      </c>
      <c r="BD87" s="5"/>
      <c r="BE87" s="5">
        <f t="shared" si="63"/>
        <v>2.222985546522218E-2</v>
      </c>
      <c r="BL87" s="5"/>
      <c r="BM87" s="5"/>
      <c r="BN87" s="23"/>
    </row>
    <row r="88" spans="1:66" s="1" customFormat="1" ht="19" x14ac:dyDescent="0.2">
      <c r="A88" s="142"/>
      <c r="B88" s="138"/>
      <c r="C88" s="6" t="s">
        <v>11</v>
      </c>
      <c r="D88" s="5"/>
      <c r="E88" s="5">
        <f t="shared" ref="E88:R88" si="64">MAX(E3:E13)</f>
        <v>0.41685144124168505</v>
      </c>
      <c r="F88" s="5"/>
      <c r="G88" s="5">
        <f t="shared" si="64"/>
        <v>0.36607669616519178</v>
      </c>
      <c r="H88" s="5"/>
      <c r="I88" s="5">
        <f t="shared" si="64"/>
        <v>0.4129496402877697</v>
      </c>
      <c r="J88" s="5"/>
      <c r="K88" s="5">
        <f t="shared" ref="K88" si="65">MAX(K3:K13)</f>
        <v>0.20768662232076873</v>
      </c>
      <c r="L88" s="5"/>
      <c r="M88" s="5">
        <f t="shared" ref="M88" si="66">MAX(M3:M13)</f>
        <v>0.30943952802359886</v>
      </c>
      <c r="N88" s="5"/>
      <c r="O88" s="5">
        <f t="shared" ref="O88" si="67">MAX(O3:O13)</f>
        <v>0.32805755395683445</v>
      </c>
      <c r="P88" s="135"/>
      <c r="Q88" s="5"/>
      <c r="R88" s="5">
        <f t="shared" si="64"/>
        <v>0.3533812949640287</v>
      </c>
      <c r="S88" s="5"/>
      <c r="T88" s="5">
        <f t="shared" ref="T88" si="68">MAX(T3:T13)</f>
        <v>0.19918699186991873</v>
      </c>
      <c r="U88" s="5"/>
      <c r="V88" s="5">
        <f t="shared" ref="V88:X88" si="69">MAX(V3:V13)</f>
        <v>0.50061236987140223</v>
      </c>
      <c r="W88" s="5"/>
      <c r="X88" s="5">
        <f t="shared" si="69"/>
        <v>0.37201469687691358</v>
      </c>
      <c r="Y88" s="5"/>
      <c r="Z88" s="5">
        <f>MAX(Z3:Z13)</f>
        <v>0.10619469026548667</v>
      </c>
      <c r="AA88" s="5"/>
      <c r="AB88" s="5">
        <f t="shared" ref="AB88:AE88" si="70">MAX(AB3:AB13)</f>
        <v>5.0826699326393054E-2</v>
      </c>
      <c r="AC88" s="148"/>
      <c r="AD88" s="5"/>
      <c r="AE88" s="5">
        <f t="shared" si="70"/>
        <v>0.25290868213697792</v>
      </c>
      <c r="AF88" s="23">
        <f t="shared" ref="AF88:AW88" si="71">MAX(AF3:AF13)</f>
        <v>0.25053429603576599</v>
      </c>
      <c r="AG88" s="5"/>
      <c r="AH88" s="5">
        <f t="shared" si="71"/>
        <v>0.18453930713727695</v>
      </c>
      <c r="AI88" s="23">
        <f t="shared" si="71"/>
        <v>0.281845092773437</v>
      </c>
      <c r="AJ88" s="5"/>
      <c r="AK88" s="5">
        <f t="shared" si="71"/>
        <v>0.1795988118915286</v>
      </c>
      <c r="AL88" s="23">
        <f t="shared" si="71"/>
        <v>0.28149056434631298</v>
      </c>
      <c r="AM88" s="5"/>
      <c r="AN88" s="5">
        <f t="shared" si="71"/>
        <v>0.16000007025629359</v>
      </c>
      <c r="AO88" s="23">
        <f t="shared" si="71"/>
        <v>0.28223729133605902</v>
      </c>
      <c r="AP88" s="5"/>
      <c r="AQ88" s="5">
        <f t="shared" si="71"/>
        <v>0.16000007025629359</v>
      </c>
      <c r="AR88" s="23">
        <f t="shared" si="71"/>
        <v>0.35532474517822199</v>
      </c>
      <c r="AS88" s="5"/>
      <c r="AT88" s="5">
        <f t="shared" si="71"/>
        <v>0.15827324078237415</v>
      </c>
      <c r="AU88" s="23">
        <f t="shared" si="71"/>
        <v>0.49355411529540999</v>
      </c>
      <c r="AV88" s="5"/>
      <c r="AW88" s="5">
        <f t="shared" si="71"/>
        <v>0.14542780063145133</v>
      </c>
      <c r="AX88" s="23">
        <f t="shared" ref="AX88" si="72">MAX(AX3:AX13)</f>
        <v>0.79288601875305098</v>
      </c>
      <c r="AY88" s="149"/>
      <c r="BA88" s="5">
        <f>MAX(BA3:BA13)</f>
        <v>0.17980295566502469</v>
      </c>
      <c r="BB88" s="5"/>
      <c r="BC88" s="5">
        <f t="shared" ref="BC88:BE88" si="73">MAX(BC3:BC13)</f>
        <v>0.17233362394652718</v>
      </c>
      <c r="BD88" s="5"/>
      <c r="BE88" s="5">
        <f t="shared" si="73"/>
        <v>0.14043158441996262</v>
      </c>
      <c r="BL88" s="5"/>
      <c r="BM88" s="5"/>
      <c r="BN88" s="23"/>
    </row>
    <row r="89" spans="1:66" s="7" customFormat="1" ht="19" x14ac:dyDescent="0.2">
      <c r="A89" s="142" t="s">
        <v>34</v>
      </c>
      <c r="B89" s="138"/>
      <c r="C89" s="11" t="s">
        <v>9</v>
      </c>
      <c r="D89" s="13"/>
      <c r="E89" s="13">
        <f t="shared" ref="E89:R89" si="74">AVERAGE(E14:E23)</f>
        <v>0.33193608823065057</v>
      </c>
      <c r="F89" s="13"/>
      <c r="G89" s="13">
        <f t="shared" si="74"/>
        <v>0.26800518836494253</v>
      </c>
      <c r="H89" s="13"/>
      <c r="I89" s="13">
        <f t="shared" si="74"/>
        <v>0.26259162220053012</v>
      </c>
      <c r="J89" s="13"/>
      <c r="K89" s="13">
        <f t="shared" ref="K89" si="75">AVERAGE(K14:K23)</f>
        <v>0.18827978474534121</v>
      </c>
      <c r="L89" s="13"/>
      <c r="M89" s="13">
        <f t="shared" ref="M89" si="76">AVERAGE(M14:M23)</f>
        <v>0.18894713388125856</v>
      </c>
      <c r="N89" s="13"/>
      <c r="O89" s="13">
        <f t="shared" ref="O89" si="77">AVERAGE(O14:O23)</f>
        <v>0.2160852534231365</v>
      </c>
      <c r="P89" s="135"/>
      <c r="Q89" s="13"/>
      <c r="R89" s="13">
        <f t="shared" si="74"/>
        <v>0.2127487761307047</v>
      </c>
      <c r="S89" s="13"/>
      <c r="T89" s="13">
        <f t="shared" ref="T89" si="78">AVERAGE(T14:T23)</f>
        <v>0.13521379189087979</v>
      </c>
      <c r="U89" s="13"/>
      <c r="V89" s="13">
        <f t="shared" ref="V89:X89" si="79">AVERAGE(V14:V23)</f>
        <v>0.36012578603526546</v>
      </c>
      <c r="W89" s="13"/>
      <c r="X89" s="13">
        <f t="shared" si="79"/>
        <v>0.27099137412870061</v>
      </c>
      <c r="Y89" s="13"/>
      <c r="Z89" s="13">
        <f>AVERAGE(Z14:Z23)</f>
        <v>4.6879165578203617E-2</v>
      </c>
      <c r="AA89" s="13"/>
      <c r="AB89" s="13">
        <f t="shared" ref="AB89:AE89" si="80">AVERAGE(AB14:AB23)</f>
        <v>1.9218592485793363E-2</v>
      </c>
      <c r="AC89" s="148"/>
      <c r="AD89" s="13"/>
      <c r="AE89" s="13">
        <f t="shared" si="80"/>
        <v>0.19355959113721072</v>
      </c>
      <c r="AF89" s="22">
        <f t="shared" ref="AF89:AW89" si="81">AVERAGE(AF14:AF23)</f>
        <v>0.33071391582488968</v>
      </c>
      <c r="AG89" s="13"/>
      <c r="AH89" s="13">
        <f t="shared" si="81"/>
        <v>0.14182435868847154</v>
      </c>
      <c r="AI89" s="22">
        <f t="shared" si="81"/>
        <v>0.37169580459594675</v>
      </c>
      <c r="AJ89" s="13"/>
      <c r="AK89" s="13">
        <f t="shared" si="81"/>
        <v>0.138311781602801</v>
      </c>
      <c r="AL89" s="22">
        <f t="shared" si="81"/>
        <v>0.37361612319946225</v>
      </c>
      <c r="AM89" s="13"/>
      <c r="AN89" s="13">
        <f t="shared" si="81"/>
        <v>0.13505607271059161</v>
      </c>
      <c r="AO89" s="22">
        <f t="shared" si="81"/>
        <v>0.37398939132690379</v>
      </c>
      <c r="AP89" s="13"/>
      <c r="AQ89" s="13">
        <f t="shared" si="81"/>
        <v>0.12616265123669096</v>
      </c>
      <c r="AR89" s="22">
        <f t="shared" si="81"/>
        <v>0.47223105430602991</v>
      </c>
      <c r="AS89" s="13"/>
      <c r="AT89" s="13">
        <f t="shared" si="81"/>
        <v>0.12328490457520565</v>
      </c>
      <c r="AU89" s="22">
        <f t="shared" si="81"/>
        <v>0.65524494647979703</v>
      </c>
      <c r="AV89" s="13"/>
      <c r="AW89" s="13">
        <f t="shared" si="81"/>
        <v>0.116417610924091</v>
      </c>
      <c r="AX89" s="22">
        <f t="shared" ref="AX89" si="82">AVERAGE(AX14:AX23)</f>
        <v>1.0436416864395091</v>
      </c>
      <c r="AY89" s="149"/>
      <c r="BA89" s="13">
        <f>AVERAGE(BA14:BA23)</f>
        <v>0.13002175736218891</v>
      </c>
      <c r="BB89" s="13"/>
      <c r="BC89" s="13">
        <f t="shared" ref="BC89:BE89" si="83">AVERAGE(BC14:BC23)</f>
        <v>0.12175193847241908</v>
      </c>
      <c r="BD89" s="13"/>
      <c r="BE89" s="13">
        <f t="shared" si="83"/>
        <v>0.12503908111970066</v>
      </c>
      <c r="BL89" s="13"/>
      <c r="BM89" s="13"/>
      <c r="BN89" s="22"/>
    </row>
    <row r="90" spans="1:66" s="1" customFormat="1" ht="19" x14ac:dyDescent="0.2">
      <c r="A90" s="142"/>
      <c r="B90" s="138"/>
      <c r="C90" s="6" t="s">
        <v>10</v>
      </c>
      <c r="D90" s="5"/>
      <c r="E90" s="5">
        <f t="shared" ref="E90:R90" si="84">STDEV(E14:E23)</f>
        <v>8.6184087921443817E-2</v>
      </c>
      <c r="F90" s="5"/>
      <c r="G90" s="5">
        <f t="shared" si="84"/>
        <v>7.2565103027649708E-2</v>
      </c>
      <c r="H90" s="5"/>
      <c r="I90" s="5">
        <f t="shared" si="84"/>
        <v>7.2257732896796295E-2</v>
      </c>
      <c r="J90" s="5"/>
      <c r="K90" s="5">
        <f t="shared" ref="K90" si="85">STDEV(K14:K23)</f>
        <v>3.9315742559797112E-2</v>
      </c>
      <c r="L90" s="5"/>
      <c r="M90" s="5">
        <f t="shared" ref="M90" si="86">STDEV(M14:M23)</f>
        <v>3.8663068737900132E-2</v>
      </c>
      <c r="N90" s="5"/>
      <c r="O90" s="5">
        <f t="shared" ref="O90" si="87">STDEV(O14:O23)</f>
        <v>4.8774514711945369E-2</v>
      </c>
      <c r="P90" s="135"/>
      <c r="Q90" s="5"/>
      <c r="R90" s="5">
        <f t="shared" si="84"/>
        <v>4.6859029673659701E-2</v>
      </c>
      <c r="S90" s="5"/>
      <c r="T90" s="5">
        <f t="shared" ref="T90" si="88">STDEV(T14:T23)</f>
        <v>3.8830849157718526E-2</v>
      </c>
      <c r="U90" s="5"/>
      <c r="V90" s="5">
        <f t="shared" ref="V90:X90" si="89">STDEV(V14:V23)</f>
        <v>7.2993548203180214E-2</v>
      </c>
      <c r="W90" s="5"/>
      <c r="X90" s="5">
        <f t="shared" si="89"/>
        <v>5.1446489806908739E-2</v>
      </c>
      <c r="Y90" s="5"/>
      <c r="Z90" s="5">
        <f>STDEV(Z14:Z23)</f>
        <v>3.1322689773726424E-2</v>
      </c>
      <c r="AA90" s="5"/>
      <c r="AB90" s="5">
        <f t="shared" ref="AB90:AE90" si="90">STDEV(AB14:AB23)</f>
        <v>1.3191912432251551E-2</v>
      </c>
      <c r="AC90" s="148"/>
      <c r="AD90" s="5"/>
      <c r="AE90" s="5">
        <f t="shared" si="90"/>
        <v>6.4262519038402369E-2</v>
      </c>
      <c r="AF90" s="23">
        <f t="shared" ref="AF90:AW90" si="91">STDEV(AF14:AF23)</f>
        <v>1.1696135650793684E-3</v>
      </c>
      <c r="AG90" s="5"/>
      <c r="AH90" s="5">
        <f t="shared" si="91"/>
        <v>4.4212430865048544E-2</v>
      </c>
      <c r="AI90" s="23">
        <f t="shared" si="91"/>
        <v>1.6255810304699851E-3</v>
      </c>
      <c r="AJ90" s="5"/>
      <c r="AK90" s="5">
        <f t="shared" si="91"/>
        <v>4.3892279467761169E-2</v>
      </c>
      <c r="AL90" s="23">
        <f t="shared" si="91"/>
        <v>8.8359405207594764E-4</v>
      </c>
      <c r="AM90" s="5"/>
      <c r="AN90" s="5">
        <f t="shared" si="91"/>
        <v>3.9605359261151364E-2</v>
      </c>
      <c r="AO90" s="23">
        <f t="shared" si="91"/>
        <v>1.817861146307456E-3</v>
      </c>
      <c r="AP90" s="5"/>
      <c r="AQ90" s="5">
        <f t="shared" si="91"/>
        <v>3.8560041590098196E-2</v>
      </c>
      <c r="AR90" s="23">
        <f t="shared" si="91"/>
        <v>7.6344211232104128E-4</v>
      </c>
      <c r="AS90" s="5"/>
      <c r="AT90" s="5">
        <f t="shared" si="91"/>
        <v>4.0142640523044143E-2</v>
      </c>
      <c r="AU90" s="23">
        <f t="shared" si="91"/>
        <v>2.0963671805010863E-3</v>
      </c>
      <c r="AV90" s="5"/>
      <c r="AW90" s="5">
        <f t="shared" si="91"/>
        <v>3.96630993818076E-2</v>
      </c>
      <c r="AX90" s="23">
        <f t="shared" ref="AX90" si="92">STDEV(AX14:AX23)</f>
        <v>1.069711270510967E-2</v>
      </c>
      <c r="AY90" s="149"/>
      <c r="BA90" s="5">
        <f>STDEV(BA14:BA23)</f>
        <v>4.0252898094291327E-2</v>
      </c>
      <c r="BB90" s="5"/>
      <c r="BC90" s="5">
        <f t="shared" ref="BC90:BE90" si="93">STDEV(BC14:BC23)</f>
        <v>4.0842215231680523E-2</v>
      </c>
      <c r="BD90" s="5"/>
      <c r="BE90" s="5">
        <f t="shared" si="93"/>
        <v>3.8855393160862318E-2</v>
      </c>
      <c r="BL90" s="5"/>
      <c r="BM90" s="5"/>
      <c r="BN90" s="23"/>
    </row>
    <row r="91" spans="1:66" s="1" customFormat="1" ht="19" x14ac:dyDescent="0.2">
      <c r="A91" s="142"/>
      <c r="B91" s="138"/>
      <c r="C91" s="6" t="s">
        <v>11</v>
      </c>
      <c r="D91" s="5"/>
      <c r="E91" s="5">
        <f t="shared" ref="E91:R91" si="94">MAX(E14:E23)</f>
        <v>0.4858199753390875</v>
      </c>
      <c r="F91" s="5"/>
      <c r="G91" s="5">
        <f t="shared" si="94"/>
        <v>0.35556736646292841</v>
      </c>
      <c r="H91" s="5"/>
      <c r="I91" s="5">
        <f t="shared" si="94"/>
        <v>0.37945829981228218</v>
      </c>
      <c r="J91" s="5"/>
      <c r="K91" s="5">
        <f t="shared" ref="K91" si="95">MAX(K14:K23)</f>
        <v>0.24838292367399739</v>
      </c>
      <c r="L91" s="5"/>
      <c r="M91" s="5">
        <f t="shared" ref="M91" si="96">MAX(M14:M23)</f>
        <v>0.23477088948787062</v>
      </c>
      <c r="N91" s="5"/>
      <c r="O91" s="5">
        <f t="shared" ref="O91" si="97">MAX(O14:O23)</f>
        <v>0.3016894609814964</v>
      </c>
      <c r="P91" s="135"/>
      <c r="Q91" s="5"/>
      <c r="R91" s="5">
        <f t="shared" si="94"/>
        <v>0.28009566834972088</v>
      </c>
      <c r="S91" s="5"/>
      <c r="T91" s="5">
        <f t="shared" ref="T91" si="98">MAX(T14:T23)</f>
        <v>0.19653035935563823</v>
      </c>
      <c r="U91" s="5"/>
      <c r="V91" s="5">
        <f t="shared" ref="V91:X91" si="99">MAX(V14:V23)</f>
        <v>0.50808625336927227</v>
      </c>
      <c r="W91" s="5"/>
      <c r="X91" s="5">
        <f t="shared" si="99"/>
        <v>0.34727809064092252</v>
      </c>
      <c r="Y91" s="5"/>
      <c r="Z91" s="5">
        <f>MAX(Z14:Z23)</f>
        <v>9.1831557584982182E-2</v>
      </c>
      <c r="AA91" s="5"/>
      <c r="AB91" s="5">
        <f t="shared" ref="AB91:AE91" si="100">MAX(AB14:AB23)</f>
        <v>3.4753932014206068E-2</v>
      </c>
      <c r="AC91" s="148"/>
      <c r="AD91" s="5"/>
      <c r="AE91" s="5">
        <f t="shared" si="100"/>
        <v>0.28082191780821919</v>
      </c>
      <c r="AF91" s="23">
        <f t="shared" ref="AF91:AW91" si="101">MAX(AF14:AF23)</f>
        <v>0.33297634124755798</v>
      </c>
      <c r="AG91" s="5"/>
      <c r="AH91" s="5">
        <f t="shared" si="101"/>
        <v>0.20350417473888149</v>
      </c>
      <c r="AI91" s="23">
        <f t="shared" si="101"/>
        <v>0.37421154975891102</v>
      </c>
      <c r="AJ91" s="5"/>
      <c r="AK91" s="5">
        <f t="shared" si="101"/>
        <v>0.20134770889487874</v>
      </c>
      <c r="AL91" s="23">
        <f t="shared" si="101"/>
        <v>0.37466597557067799</v>
      </c>
      <c r="AM91" s="5"/>
      <c r="AN91" s="5">
        <f t="shared" si="101"/>
        <v>0.19164433646394885</v>
      </c>
      <c r="AO91" s="23">
        <f t="shared" si="101"/>
        <v>0.37671256065368602</v>
      </c>
      <c r="AP91" s="5"/>
      <c r="AQ91" s="5">
        <f t="shared" si="101"/>
        <v>0.17951495641004045</v>
      </c>
      <c r="AR91" s="23">
        <f t="shared" si="101"/>
        <v>0.47361421585083002</v>
      </c>
      <c r="AS91" s="5"/>
      <c r="AT91" s="5">
        <f t="shared" si="101"/>
        <v>0.17951495641004045</v>
      </c>
      <c r="AU91" s="23">
        <f t="shared" si="101"/>
        <v>0.65789318084716797</v>
      </c>
      <c r="AV91" s="5"/>
      <c r="AW91" s="5">
        <f t="shared" si="101"/>
        <v>0.16688812117990959</v>
      </c>
      <c r="AX91" s="23">
        <f t="shared" ref="AX91" si="102">MAX(AX14:AX23)</f>
        <v>1.0553047657012899</v>
      </c>
      <c r="AY91" s="149"/>
      <c r="BA91" s="5">
        <f>MAX(BA14:BA23)</f>
        <v>0.17757471124270685</v>
      </c>
      <c r="BB91" s="5"/>
      <c r="BC91" s="5">
        <f t="shared" ref="BC91:BE91" si="103">MAX(BC14:BC23)</f>
        <v>0.17353188633570293</v>
      </c>
      <c r="BD91" s="5"/>
      <c r="BE91" s="5">
        <f t="shared" si="103"/>
        <v>0.18123837363805473</v>
      </c>
      <c r="BL91" s="5"/>
      <c r="BM91" s="5"/>
      <c r="BN91" s="23"/>
    </row>
    <row r="92" spans="1:66" s="7" customFormat="1" ht="19" x14ac:dyDescent="0.2">
      <c r="A92" s="142" t="s">
        <v>45</v>
      </c>
      <c r="B92" s="138"/>
      <c r="C92" s="11" t="s">
        <v>9</v>
      </c>
      <c r="D92" s="13"/>
      <c r="E92" s="13">
        <f t="shared" ref="E92:R92" si="104">AVERAGE(E24:E33)</f>
        <v>0.31146280575551832</v>
      </c>
      <c r="F92" s="13"/>
      <c r="G92" s="13">
        <f t="shared" si="104"/>
        <v>0.31885997870015437</v>
      </c>
      <c r="H92" s="13"/>
      <c r="I92" s="13">
        <f t="shared" si="104"/>
        <v>0.36862659516370594</v>
      </c>
      <c r="J92" s="13"/>
      <c r="K92" s="13">
        <f t="shared" ref="K92" si="105">AVERAGE(K24:K33)</f>
        <v>0.20730047798072415</v>
      </c>
      <c r="L92" s="13"/>
      <c r="M92" s="13">
        <f t="shared" ref="M92" si="106">AVERAGE(M24:M33)</f>
        <v>0.2679360273548525</v>
      </c>
      <c r="N92" s="13"/>
      <c r="O92" s="13">
        <f t="shared" ref="O92" si="107">AVERAGE(O24:O33)</f>
        <v>0.30728807601975328</v>
      </c>
      <c r="P92" s="135"/>
      <c r="Q92" s="13"/>
      <c r="R92" s="13">
        <f t="shared" si="104"/>
        <v>0.26513260606106515</v>
      </c>
      <c r="S92" s="13"/>
      <c r="T92" s="13">
        <f t="shared" ref="T92" si="108">AVERAGE(T24:T33)</f>
        <v>0.18148370498121744</v>
      </c>
      <c r="U92" s="13"/>
      <c r="V92" s="13">
        <f t="shared" ref="V92:X92" si="109">AVERAGE(V24:V33)</f>
        <v>0.42540915545474184</v>
      </c>
      <c r="W92" s="13"/>
      <c r="X92" s="13">
        <f t="shared" si="109"/>
        <v>0.33993933943434601</v>
      </c>
      <c r="Y92" s="13"/>
      <c r="Z92" s="13">
        <f>AVERAGE(Z24:Z33)</f>
        <v>0.14156548219674325</v>
      </c>
      <c r="AA92" s="13"/>
      <c r="AB92" s="13">
        <f t="shared" ref="AB92:AE92" si="110">AVERAGE(AB24:AB33)</f>
        <v>2.49630582881184E-2</v>
      </c>
      <c r="AC92" s="148"/>
      <c r="AD92" s="13"/>
      <c r="AE92" s="13">
        <f t="shared" si="110"/>
        <v>0.2174987690457158</v>
      </c>
      <c r="AF92" s="22">
        <f t="shared" ref="AF92:AW92" si="111">AVERAGE(AF24:AF33)</f>
        <v>0.37179372310638381</v>
      </c>
      <c r="AG92" s="13"/>
      <c r="AH92" s="13">
        <f t="shared" si="111"/>
        <v>0.15421064432293288</v>
      </c>
      <c r="AI92" s="22">
        <f t="shared" si="111"/>
        <v>0.41940801143646195</v>
      </c>
      <c r="AJ92" s="13"/>
      <c r="AK92" s="13">
        <f t="shared" si="111"/>
        <v>0.15137744825008231</v>
      </c>
      <c r="AL92" s="22">
        <f t="shared" si="111"/>
        <v>0.42104558944702114</v>
      </c>
      <c r="AM92" s="13"/>
      <c r="AN92" s="13">
        <f t="shared" si="111"/>
        <v>0.14409527160647445</v>
      </c>
      <c r="AO92" s="22">
        <f t="shared" si="111"/>
        <v>0.46852109432220423</v>
      </c>
      <c r="AP92" s="13"/>
      <c r="AQ92" s="13">
        <f t="shared" si="111"/>
        <v>0.14317181117879602</v>
      </c>
      <c r="AR92" s="22">
        <f t="shared" si="111"/>
        <v>0.61232061386108361</v>
      </c>
      <c r="AS92" s="13"/>
      <c r="AT92" s="13">
        <f t="shared" si="111"/>
        <v>0.14007726588633324</v>
      </c>
      <c r="AU92" s="22">
        <f t="shared" si="111"/>
        <v>0.90604245662689176</v>
      </c>
      <c r="AV92" s="13"/>
      <c r="AW92" s="13">
        <f t="shared" si="111"/>
        <v>0.13351852141844378</v>
      </c>
      <c r="AX92" s="22">
        <f t="shared" ref="AX92" si="112">AVERAGE(AX24:AX33)</f>
        <v>1.515456485748286</v>
      </c>
      <c r="AY92" s="149"/>
      <c r="BA92" s="13">
        <f>AVERAGE(BA24:BA33)</f>
        <v>0.1647698350543941</v>
      </c>
      <c r="BB92" s="13"/>
      <c r="BC92" s="13">
        <f t="shared" ref="BC92:BE92" si="113">AVERAGE(BC24:BC33)</f>
        <v>0.15964224039241037</v>
      </c>
      <c r="BD92" s="13"/>
      <c r="BE92" s="13">
        <f t="shared" si="113"/>
        <v>0.14639887013135666</v>
      </c>
      <c r="BL92" s="13"/>
      <c r="BM92" s="13"/>
      <c r="BN92" s="22"/>
    </row>
    <row r="93" spans="1:66" s="1" customFormat="1" ht="19" x14ac:dyDescent="0.2">
      <c r="A93" s="142"/>
      <c r="B93" s="138"/>
      <c r="C93" s="6" t="s">
        <v>10</v>
      </c>
      <c r="D93" s="5"/>
      <c r="E93" s="5">
        <f t="shared" ref="E93:R93" si="114">STDEV(E24:E33)</f>
        <v>7.2322319183262387E-2</v>
      </c>
      <c r="F93" s="5"/>
      <c r="G93" s="5">
        <f t="shared" si="114"/>
        <v>8.140395288770351E-2</v>
      </c>
      <c r="H93" s="5"/>
      <c r="I93" s="5">
        <f t="shared" si="114"/>
        <v>0.12870789107930708</v>
      </c>
      <c r="J93" s="5"/>
      <c r="K93" s="5">
        <f t="shared" ref="K93" si="115">STDEV(K24:K33)</f>
        <v>3.0719879570919668E-2</v>
      </c>
      <c r="L93" s="5"/>
      <c r="M93" s="5">
        <f t="shared" ref="M93" si="116">STDEV(M24:M33)</f>
        <v>7.9381400663077514E-2</v>
      </c>
      <c r="N93" s="5"/>
      <c r="O93" s="5">
        <f t="shared" ref="O93" si="117">STDEV(O24:O33)</f>
        <v>0.12817473139880753</v>
      </c>
      <c r="P93" s="135"/>
      <c r="Q93" s="5"/>
      <c r="R93" s="5">
        <f t="shared" si="114"/>
        <v>6.9289195329044942E-2</v>
      </c>
      <c r="S93" s="5"/>
      <c r="T93" s="5">
        <f t="shared" ref="T93" si="118">STDEV(T24:T33)</f>
        <v>3.7297550706977857E-2</v>
      </c>
      <c r="U93" s="5"/>
      <c r="V93" s="5">
        <f t="shared" ref="V93:X93" si="119">STDEV(V24:V33)</f>
        <v>0.11078335126187283</v>
      </c>
      <c r="W93" s="5"/>
      <c r="X93" s="5">
        <f t="shared" si="119"/>
        <v>0.11315040459287655</v>
      </c>
      <c r="Y93" s="5"/>
      <c r="Z93" s="5">
        <f>STDEV(Z24:Z33)</f>
        <v>4.4008479240075331E-2</v>
      </c>
      <c r="AA93" s="5"/>
      <c r="AB93" s="5">
        <f t="shared" ref="AB93:AE93" si="120">STDEV(AB24:AB33)</f>
        <v>1.9743779454346636E-2</v>
      </c>
      <c r="AC93" s="148"/>
      <c r="AD93" s="5"/>
      <c r="AE93" s="5">
        <f t="shared" si="120"/>
        <v>4.7298811716739136E-2</v>
      </c>
      <c r="AF93" s="23">
        <f t="shared" ref="AF93:AW93" si="121">STDEV(AF24:AF33)</f>
        <v>9.7202103925083424E-4</v>
      </c>
      <c r="AG93" s="5"/>
      <c r="AH93" s="5">
        <f t="shared" si="121"/>
        <v>3.8948813460468586E-2</v>
      </c>
      <c r="AI93" s="23">
        <f t="shared" si="121"/>
        <v>1.1771177607979039E-3</v>
      </c>
      <c r="AJ93" s="5"/>
      <c r="AK93" s="5">
        <f t="shared" si="121"/>
        <v>3.9278854347074933E-2</v>
      </c>
      <c r="AL93" s="23">
        <f t="shared" si="121"/>
        <v>8.3409702269947609E-4</v>
      </c>
      <c r="AM93" s="5"/>
      <c r="AN93" s="5">
        <f t="shared" si="121"/>
        <v>3.3324888917501225E-2</v>
      </c>
      <c r="AO93" s="23">
        <f t="shared" si="121"/>
        <v>5.8295928732583129E-4</v>
      </c>
      <c r="AP93" s="5"/>
      <c r="AQ93" s="5">
        <f t="shared" si="121"/>
        <v>3.270322589563962E-2</v>
      </c>
      <c r="AR93" s="23">
        <f t="shared" si="121"/>
        <v>6.7905724184497889E-4</v>
      </c>
      <c r="AS93" s="5"/>
      <c r="AT93" s="5">
        <f t="shared" si="121"/>
        <v>3.430603712765979E-2</v>
      </c>
      <c r="AU93" s="23">
        <f t="shared" si="121"/>
        <v>4.5382362326690214E-3</v>
      </c>
      <c r="AV93" s="5"/>
      <c r="AW93" s="5">
        <f t="shared" si="121"/>
        <v>3.2392475066131438E-2</v>
      </c>
      <c r="AX93" s="23">
        <f t="shared" ref="AX93" si="122">STDEV(AX24:AX33)</f>
        <v>1.7381479803526348E-2</v>
      </c>
      <c r="AY93" s="149"/>
      <c r="BA93" s="5">
        <f>STDEV(BA24:BA33)</f>
        <v>5.1567257398699842E-2</v>
      </c>
      <c r="BB93" s="5"/>
      <c r="BC93" s="5">
        <f t="shared" ref="BC93:BE93" si="123">STDEV(BC24:BC33)</f>
        <v>4.6717941947438717E-2</v>
      </c>
      <c r="BD93" s="5"/>
      <c r="BE93" s="5">
        <f t="shared" si="123"/>
        <v>3.6439308513931352E-2</v>
      </c>
      <c r="BL93" s="5"/>
      <c r="BM93" s="5"/>
      <c r="BN93" s="23"/>
    </row>
    <row r="94" spans="1:66" s="1" customFormat="1" ht="19" x14ac:dyDescent="0.2">
      <c r="A94" s="142"/>
      <c r="B94" s="138"/>
      <c r="C94" s="6" t="s">
        <v>11</v>
      </c>
      <c r="D94" s="5"/>
      <c r="E94" s="5">
        <f t="shared" ref="E94:R94" si="124">MAX(E24:E33)</f>
        <v>0.44784914555097233</v>
      </c>
      <c r="F94" s="5"/>
      <c r="G94" s="5">
        <f t="shared" si="124"/>
        <v>0.44663382594417067</v>
      </c>
      <c r="H94" s="5"/>
      <c r="I94" s="5">
        <f t="shared" si="124"/>
        <v>0.51251203079884511</v>
      </c>
      <c r="J94" s="5"/>
      <c r="K94" s="5">
        <f t="shared" ref="K94" si="125">MAX(K24:K33)</f>
        <v>0.23711340206185572</v>
      </c>
      <c r="L94" s="5"/>
      <c r="M94" s="5">
        <f t="shared" ref="M94" si="126">MAX(M24:M33)</f>
        <v>0.38939713816561117</v>
      </c>
      <c r="N94" s="5"/>
      <c r="O94" s="5">
        <f t="shared" ref="O94" si="127">MAX(O24:O33)</f>
        <v>0.45668912415784413</v>
      </c>
      <c r="P94" s="135"/>
      <c r="Q94" s="5"/>
      <c r="R94" s="5">
        <f t="shared" si="124"/>
        <v>0.38368580060422963</v>
      </c>
      <c r="S94" s="5"/>
      <c r="T94" s="5">
        <f t="shared" ref="T94" si="128">MAX(T24:T33)</f>
        <v>0.25486152032999421</v>
      </c>
      <c r="U94" s="5"/>
      <c r="V94" s="5">
        <f t="shared" ref="V94:X94" si="129">MAX(V24:V33)</f>
        <v>0.54398311048557346</v>
      </c>
      <c r="W94" s="5"/>
      <c r="X94" s="5">
        <f t="shared" si="129"/>
        <v>0.49735322425409056</v>
      </c>
      <c r="Y94" s="5"/>
      <c r="Z94" s="5">
        <f>MAX(Z24:Z33)</f>
        <v>0.20102254241227047</v>
      </c>
      <c r="AA94" s="5"/>
      <c r="AB94" s="5">
        <f t="shared" ref="AB94:AE94" si="130">MAX(AB24:AB33)</f>
        <v>5.3449063499314775E-2</v>
      </c>
      <c r="AC94" s="148"/>
      <c r="AD94" s="5"/>
      <c r="AE94" s="5">
        <f t="shared" si="130"/>
        <v>0.28224242341644601</v>
      </c>
      <c r="AF94" s="23">
        <f t="shared" ref="AF94:AW94" si="131">MAX(AF24:AF33)</f>
        <v>0.37347149848937899</v>
      </c>
      <c r="AG94" s="5"/>
      <c r="AH94" s="5">
        <f t="shared" si="131"/>
        <v>0.1927113702623906</v>
      </c>
      <c r="AI94" s="23">
        <f t="shared" si="131"/>
        <v>0.42211532592773399</v>
      </c>
      <c r="AJ94" s="5"/>
      <c r="AK94" s="5">
        <f t="shared" si="131"/>
        <v>0.1927113702623906</v>
      </c>
      <c r="AL94" s="23">
        <f t="shared" si="131"/>
        <v>0.42228627204894997</v>
      </c>
      <c r="AM94" s="5"/>
      <c r="AN94" s="5">
        <f t="shared" si="131"/>
        <v>0.17871241266993954</v>
      </c>
      <c r="AO94" s="23">
        <f t="shared" si="131"/>
        <v>0.46952033042907698</v>
      </c>
      <c r="AP94" s="5"/>
      <c r="AQ94" s="5">
        <f t="shared" si="131"/>
        <v>0.17871241266993954</v>
      </c>
      <c r="AR94" s="23">
        <f t="shared" si="131"/>
        <v>0.61356854438781705</v>
      </c>
      <c r="AS94" s="5"/>
      <c r="AT94" s="5">
        <f t="shared" si="131"/>
        <v>0.17871241266993954</v>
      </c>
      <c r="AU94" s="23">
        <f t="shared" si="131"/>
        <v>0.91163802146911599</v>
      </c>
      <c r="AV94" s="5"/>
      <c r="AW94" s="5">
        <f t="shared" si="131"/>
        <v>0.17406460608877516</v>
      </c>
      <c r="AX94" s="23">
        <f t="shared" ref="AX94" si="132">MAX(AX24:AX33)</f>
        <v>1.5360188484191799</v>
      </c>
      <c r="AY94" s="149"/>
      <c r="BA94" s="5">
        <f>MAX(BA24:BA33)</f>
        <v>0.22588880123605626</v>
      </c>
      <c r="BB94" s="5"/>
      <c r="BC94" s="5">
        <f t="shared" ref="BC94:BE94" si="133">MAX(BC24:BC33)</f>
        <v>0.20644839069267329</v>
      </c>
      <c r="BD94" s="5"/>
      <c r="BE94" s="5">
        <f t="shared" si="133"/>
        <v>0.19095488540001138</v>
      </c>
      <c r="BL94" s="5"/>
      <c r="BM94" s="5"/>
      <c r="BN94" s="23"/>
    </row>
    <row r="95" spans="1:66" s="7" customFormat="1" ht="19" x14ac:dyDescent="0.2">
      <c r="A95" s="138" t="s">
        <v>56</v>
      </c>
      <c r="B95" s="138"/>
      <c r="C95" s="11" t="s">
        <v>9</v>
      </c>
      <c r="D95" s="13"/>
      <c r="E95" s="13">
        <f t="shared" ref="E95:R95" si="134">AVERAGE(E34:E43)</f>
        <v>0.34370748298452081</v>
      </c>
      <c r="F95" s="13"/>
      <c r="G95" s="13">
        <f t="shared" si="134"/>
        <v>0.32064696732692222</v>
      </c>
      <c r="H95" s="13"/>
      <c r="I95" s="13">
        <f t="shared" si="134"/>
        <v>0.32342255368262346</v>
      </c>
      <c r="J95" s="13"/>
      <c r="K95" s="13">
        <f t="shared" ref="K95" si="135">AVERAGE(K34:K43)</f>
        <v>0.23210952755902409</v>
      </c>
      <c r="L95" s="13"/>
      <c r="M95" s="13">
        <f t="shared" ref="M95" si="136">AVERAGE(M34:M43)</f>
        <v>0.26117204494445051</v>
      </c>
      <c r="N95" s="13"/>
      <c r="O95" s="13">
        <f t="shared" ref="O95" si="137">AVERAGE(O34:O43)</f>
        <v>0.28340889773648525</v>
      </c>
      <c r="P95" s="135"/>
      <c r="Q95" s="13"/>
      <c r="R95" s="13">
        <f t="shared" si="134"/>
        <v>0.28497270678402364</v>
      </c>
      <c r="S95" s="13"/>
      <c r="T95" s="13">
        <f t="shared" ref="T95" si="138">AVERAGE(T34:T43)</f>
        <v>0.17310436120039252</v>
      </c>
      <c r="U95" s="13"/>
      <c r="V95" s="13">
        <f t="shared" ref="V95:X95" si="139">AVERAGE(V34:V43)</f>
        <v>0.36884019749095576</v>
      </c>
      <c r="W95" s="13"/>
      <c r="X95" s="13">
        <f t="shared" si="139"/>
        <v>0.33587018261041035</v>
      </c>
      <c r="Y95" s="13"/>
      <c r="Z95" s="13">
        <f>AVERAGE(Z34:Z43)</f>
        <v>0.16667110950697839</v>
      </c>
      <c r="AA95" s="13"/>
      <c r="AB95" s="13">
        <f t="shared" ref="AB95:AE95" si="140">AVERAGE(AB34:AB43)</f>
        <v>4.3851615407008701E-2</v>
      </c>
      <c r="AC95" s="148"/>
      <c r="AD95" s="13"/>
      <c r="AE95" s="13">
        <f t="shared" si="140"/>
        <v>0.25732224071266618</v>
      </c>
      <c r="AF95" s="22">
        <f t="shared" ref="AF95:AW95" si="141">AVERAGE(AF34:AF43)</f>
        <v>0.54245290756225528</v>
      </c>
      <c r="AG95" s="13"/>
      <c r="AH95" s="13">
        <f t="shared" si="141"/>
        <v>0.18286757502450521</v>
      </c>
      <c r="AI95" s="22">
        <f t="shared" si="141"/>
        <v>0.60562813282012828</v>
      </c>
      <c r="AJ95" s="13"/>
      <c r="AK95" s="13">
        <f t="shared" si="141"/>
        <v>0.17343694887002059</v>
      </c>
      <c r="AL95" s="22">
        <f t="shared" si="141"/>
        <v>0.60940785408019937</v>
      </c>
      <c r="AM95" s="13"/>
      <c r="AN95" s="13">
        <f t="shared" si="141"/>
        <v>0.17103756249525348</v>
      </c>
      <c r="AO95" s="22">
        <f t="shared" si="141"/>
        <v>0.67297806739807053</v>
      </c>
      <c r="AP95" s="13"/>
      <c r="AQ95" s="13">
        <f t="shared" si="141"/>
        <v>0.16635277132312734</v>
      </c>
      <c r="AR95" s="22">
        <f t="shared" si="141"/>
        <v>0.86451790332794065</v>
      </c>
      <c r="AS95" s="13"/>
      <c r="AT95" s="13">
        <f t="shared" si="141"/>
        <v>0.15798410270272861</v>
      </c>
      <c r="AU95" s="22">
        <f t="shared" si="141"/>
        <v>1.256037735939022</v>
      </c>
      <c r="AV95" s="13"/>
      <c r="AW95" s="13">
        <f t="shared" si="141"/>
        <v>0.15233193335900524</v>
      </c>
      <c r="AX95" s="22">
        <f t="shared" ref="AX95" si="142">AVERAGE(AX34:AX43)</f>
        <v>2.0656231641769365</v>
      </c>
      <c r="AY95" s="149"/>
      <c r="BA95" s="13">
        <f>AVERAGE(BA34:BA43)</f>
        <v>0.18317122976792352</v>
      </c>
      <c r="BB95" s="13"/>
      <c r="BC95" s="13">
        <f t="shared" ref="BC95:BE95" si="143">AVERAGE(BC34:BC43)</f>
        <v>0.16454271935498341</v>
      </c>
      <c r="BD95" s="13"/>
      <c r="BE95" s="13">
        <f t="shared" si="143"/>
        <v>0.16193370277136881</v>
      </c>
      <c r="BL95" s="13"/>
      <c r="BM95" s="13"/>
      <c r="BN95" s="22"/>
    </row>
    <row r="96" spans="1:66" s="1" customFormat="1" ht="19" x14ac:dyDescent="0.2">
      <c r="A96" s="138"/>
      <c r="B96" s="138"/>
      <c r="C96" s="6" t="s">
        <v>10</v>
      </c>
      <c r="D96" s="5"/>
      <c r="E96" s="5">
        <f t="shared" ref="E96:R96" si="144">STDEV(E34:E43)</f>
        <v>8.644080000012451E-2</v>
      </c>
      <c r="F96" s="5"/>
      <c r="G96" s="5">
        <f t="shared" si="144"/>
        <v>9.1040723269415411E-2</v>
      </c>
      <c r="H96" s="5"/>
      <c r="I96" s="5">
        <f t="shared" si="144"/>
        <v>0.12013905946065329</v>
      </c>
      <c r="J96" s="5"/>
      <c r="K96" s="5">
        <f t="shared" ref="K96" si="145">STDEV(K34:K43)</f>
        <v>2.5292594445144635E-2</v>
      </c>
      <c r="L96" s="5"/>
      <c r="M96" s="5">
        <f t="shared" ref="M96" si="146">STDEV(M34:M43)</f>
        <v>7.2107681766689066E-2</v>
      </c>
      <c r="N96" s="5"/>
      <c r="O96" s="5">
        <f t="shared" ref="O96" si="147">STDEV(O34:O43)</f>
        <v>0.11050978383451648</v>
      </c>
      <c r="P96" s="135"/>
      <c r="Q96" s="5"/>
      <c r="R96" s="5">
        <f t="shared" si="144"/>
        <v>7.2256530307194949E-2</v>
      </c>
      <c r="S96" s="5"/>
      <c r="T96" s="5">
        <f t="shared" ref="T96" si="148">STDEV(T34:T43)</f>
        <v>3.2412217818435875E-2</v>
      </c>
      <c r="U96" s="5"/>
      <c r="V96" s="5">
        <f t="shared" ref="V96:X96" si="149">STDEV(V34:V43)</f>
        <v>9.454168319026264E-2</v>
      </c>
      <c r="W96" s="5"/>
      <c r="X96" s="5">
        <f t="shared" si="149"/>
        <v>7.2599115626328217E-2</v>
      </c>
      <c r="Y96" s="5"/>
      <c r="Z96" s="5">
        <f>STDEV(Z34:Z43)</f>
        <v>4.0917166987575297E-2</v>
      </c>
      <c r="AA96" s="5"/>
      <c r="AB96" s="5">
        <f t="shared" ref="AB96:AE96" si="150">STDEV(AB34:AB43)</f>
        <v>2.6963445241907046E-2</v>
      </c>
      <c r="AC96" s="148"/>
      <c r="AD96" s="5"/>
      <c r="AE96" s="5">
        <f t="shared" si="150"/>
        <v>0.11628433153987124</v>
      </c>
      <c r="AF96" s="23">
        <f t="shared" ref="AF96:AW96" si="151">STDEV(AF34:AF43)</f>
        <v>0.14860675818043304</v>
      </c>
      <c r="AG96" s="5"/>
      <c r="AH96" s="5">
        <f t="shared" si="151"/>
        <v>5.5085488169489008E-2</v>
      </c>
      <c r="AI96" s="23">
        <f t="shared" si="151"/>
        <v>0.15326952117425965</v>
      </c>
      <c r="AJ96" s="5"/>
      <c r="AK96" s="5">
        <f t="shared" si="151"/>
        <v>4.2474608584758093E-2</v>
      </c>
      <c r="AL96" s="23">
        <f t="shared" si="151"/>
        <v>0.15344191823193934</v>
      </c>
      <c r="AM96" s="5"/>
      <c r="AN96" s="5">
        <f t="shared" si="151"/>
        <v>4.0947412231193803E-2</v>
      </c>
      <c r="AO96" s="23">
        <f t="shared" si="151"/>
        <v>0.15373363362867454</v>
      </c>
      <c r="AP96" s="5"/>
      <c r="AQ96" s="5">
        <f t="shared" si="151"/>
        <v>3.9152461127443111E-2</v>
      </c>
      <c r="AR96" s="23">
        <f t="shared" si="151"/>
        <v>0.15394583344491425</v>
      </c>
      <c r="AS96" s="5"/>
      <c r="AT96" s="5">
        <f t="shared" si="151"/>
        <v>4.2489741393033346E-2</v>
      </c>
      <c r="AU96" s="23">
        <f t="shared" si="151"/>
        <v>0.15300964952261498</v>
      </c>
      <c r="AV96" s="5"/>
      <c r="AW96" s="5">
        <f t="shared" si="151"/>
        <v>3.9839391954583518E-2</v>
      </c>
      <c r="AX96" s="23">
        <f t="shared" ref="AX96" si="152">STDEV(AX34:AX43)</f>
        <v>0.13881858572938521</v>
      </c>
      <c r="AY96" s="149"/>
      <c r="BA96" s="5">
        <f>STDEV(BA34:BA43)</f>
        <v>6.2480633078849414E-2</v>
      </c>
      <c r="BB96" s="5"/>
      <c r="BC96" s="5">
        <f t="shared" ref="BC96:BE96" si="153">STDEV(BC34:BC43)</f>
        <v>5.0773869594830802E-2</v>
      </c>
      <c r="BD96" s="5"/>
      <c r="BE96" s="5">
        <f t="shared" si="153"/>
        <v>4.9399075023947268E-2</v>
      </c>
      <c r="BL96" s="5"/>
      <c r="BM96" s="5"/>
      <c r="BN96" s="23"/>
    </row>
    <row r="97" spans="1:66" s="1" customFormat="1" ht="19" x14ac:dyDescent="0.2">
      <c r="A97" s="138"/>
      <c r="B97" s="138"/>
      <c r="C97" s="6" t="s">
        <v>11</v>
      </c>
      <c r="D97" s="5"/>
      <c r="E97" s="5">
        <f t="shared" ref="E97:R97" si="154">MAX(E34:E43)</f>
        <v>0.52887617065556713</v>
      </c>
      <c r="F97" s="5"/>
      <c r="G97" s="5">
        <f t="shared" si="154"/>
        <v>0.44605719237435015</v>
      </c>
      <c r="H97" s="5"/>
      <c r="I97" s="5">
        <f t="shared" si="154"/>
        <v>0.50259965337954937</v>
      </c>
      <c r="J97" s="5"/>
      <c r="K97" s="5">
        <f t="shared" ref="K97" si="155">MAX(K34:K43)</f>
        <v>0.26985151710781152</v>
      </c>
      <c r="L97" s="5"/>
      <c r="M97" s="5">
        <f t="shared" ref="M97" si="156">MAX(M34:M43)</f>
        <v>0.37759965337954937</v>
      </c>
      <c r="N97" s="5"/>
      <c r="O97" s="5">
        <f t="shared" ref="O97" si="157">MAX(O34:O43)</f>
        <v>0.43999133448873473</v>
      </c>
      <c r="P97" s="135"/>
      <c r="Q97" s="5"/>
      <c r="R97" s="5">
        <f t="shared" si="154"/>
        <v>0.39360194371330226</v>
      </c>
      <c r="S97" s="5"/>
      <c r="T97" s="5">
        <f t="shared" ref="T97" si="158">MAX(T34:T43)</f>
        <v>0.23540389229538783</v>
      </c>
      <c r="U97" s="5"/>
      <c r="V97" s="5">
        <f t="shared" ref="V97:X97" si="159">MAX(V34:V43)</f>
        <v>0.56737435008665504</v>
      </c>
      <c r="W97" s="5"/>
      <c r="X97" s="5">
        <f t="shared" si="159"/>
        <v>0.43500866551126527</v>
      </c>
      <c r="Y97" s="5"/>
      <c r="Z97" s="5">
        <f>MAX(Z34:Z43)</f>
        <v>0.22057241230901647</v>
      </c>
      <c r="AA97" s="5"/>
      <c r="AB97" s="5">
        <f t="shared" ref="AB97:AE97" si="160">MAX(AB34:AB43)</f>
        <v>8.1974158017369181E-2</v>
      </c>
      <c r="AC97" s="148"/>
      <c r="AD97" s="5"/>
      <c r="AE97" s="5">
        <f t="shared" si="160"/>
        <v>0.41097638800255254</v>
      </c>
      <c r="AF97" s="23">
        <f t="shared" ref="AF97:AW97" si="161">MAX(AF34:AF43)</f>
        <v>0.96538066864013605</v>
      </c>
      <c r="AG97" s="5"/>
      <c r="AH97" s="5">
        <f t="shared" si="161"/>
        <v>0.27794648539048961</v>
      </c>
      <c r="AI97" s="23">
        <f t="shared" si="161"/>
        <v>1.0417885780334399</v>
      </c>
      <c r="AJ97" s="5"/>
      <c r="AK97" s="5">
        <f t="shared" si="161"/>
        <v>0.23994894703254621</v>
      </c>
      <c r="AL97" s="23">
        <f t="shared" si="161"/>
        <v>1.04610443115234</v>
      </c>
      <c r="AM97" s="5"/>
      <c r="AN97" s="5">
        <f t="shared" si="161"/>
        <v>0.22612189394543725</v>
      </c>
      <c r="AO97" s="23">
        <f t="shared" si="161"/>
        <v>1.11050701141357</v>
      </c>
      <c r="AP97" s="5"/>
      <c r="AQ97" s="5">
        <f t="shared" si="161"/>
        <v>0.21952796778610928</v>
      </c>
      <c r="AR97" s="23">
        <f t="shared" si="161"/>
        <v>1.3026499748229901</v>
      </c>
      <c r="AS97" s="5"/>
      <c r="AT97" s="5">
        <f t="shared" si="161"/>
        <v>0.20931706269277806</v>
      </c>
      <c r="AU97" s="23">
        <f t="shared" si="161"/>
        <v>1.6911435127258301</v>
      </c>
      <c r="AV97" s="5"/>
      <c r="AW97" s="5">
        <f t="shared" si="161"/>
        <v>0.20931706269277806</v>
      </c>
      <c r="AX97" s="23">
        <f t="shared" ref="AX97" si="162">MAX(AX34:AX43)</f>
        <v>2.4580738544464098</v>
      </c>
      <c r="AY97" s="149"/>
      <c r="BA97" s="5">
        <f>MAX(BA34:BA43)</f>
        <v>0.27989633120531843</v>
      </c>
      <c r="BB97" s="5"/>
      <c r="BC97" s="5">
        <f t="shared" ref="BC97:BE97" si="163">MAX(BC34:BC43)</f>
        <v>0.24653411283443449</v>
      </c>
      <c r="BD97" s="5"/>
      <c r="BE97" s="5">
        <f t="shared" si="163"/>
        <v>0.22855296539888426</v>
      </c>
      <c r="BL97" s="5"/>
      <c r="BM97" s="5"/>
      <c r="BN97" s="23"/>
    </row>
    <row r="98" spans="1:66" s="7" customFormat="1" ht="19" x14ac:dyDescent="0.2">
      <c r="A98" s="142" t="s">
        <v>182</v>
      </c>
      <c r="B98" s="138"/>
      <c r="C98" s="11" t="s">
        <v>9</v>
      </c>
      <c r="D98" s="13"/>
      <c r="E98" s="13">
        <f t="shared" ref="E98:R98" si="164">AVERAGE(E44:E53)</f>
        <v>0.2526284991239825</v>
      </c>
      <c r="F98" s="13"/>
      <c r="G98" s="13">
        <f t="shared" si="164"/>
        <v>0.27004488969270379</v>
      </c>
      <c r="H98" s="13"/>
      <c r="I98" s="13">
        <f t="shared" si="164"/>
        <v>0.35851073835186725</v>
      </c>
      <c r="J98" s="13"/>
      <c r="K98" s="13">
        <f t="shared" ref="K98" si="165">AVERAGE(K44:K53)</f>
        <v>0.17900019970223713</v>
      </c>
      <c r="L98" s="13"/>
      <c r="M98" s="13">
        <f t="shared" ref="M98" si="166">AVERAGE(M44:M53)</f>
        <v>0.23149132338578404</v>
      </c>
      <c r="N98" s="13"/>
      <c r="O98" s="13">
        <f t="shared" ref="O98" si="167">AVERAGE(O44:O53)</f>
        <v>0.30252749263028661</v>
      </c>
      <c r="P98" s="135"/>
      <c r="Q98" s="13"/>
      <c r="R98" s="13">
        <f t="shared" si="164"/>
        <v>0.24675420629488859</v>
      </c>
      <c r="S98" s="13"/>
      <c r="T98" s="13">
        <f t="shared" ref="T98" si="168">AVERAGE(T44:T53)</f>
        <v>0.1443373299133755</v>
      </c>
      <c r="U98" s="13"/>
      <c r="V98" s="13">
        <f t="shared" ref="V98:X98" si="169">AVERAGE(V44:V53)</f>
        <v>0.38419010762086347</v>
      </c>
      <c r="W98" s="13"/>
      <c r="X98" s="13">
        <f t="shared" si="169"/>
        <v>0.31544280343177816</v>
      </c>
      <c r="Y98" s="13"/>
      <c r="Z98" s="13">
        <f>AVERAGE(Z44:Z53)</f>
        <v>0.16330130293854594</v>
      </c>
      <c r="AA98" s="13"/>
      <c r="AB98" s="13">
        <f t="shared" ref="AB98:AE98" si="170">AVERAGE(AB44:AB53)</f>
        <v>4.0422834086413138E-2</v>
      </c>
      <c r="AC98" s="148"/>
      <c r="AD98" s="13"/>
      <c r="AE98" s="13">
        <f t="shared" si="170"/>
        <v>0.17512784732430894</v>
      </c>
      <c r="AF98" s="22">
        <f t="shared" ref="AF98:AW98" si="171">AVERAGE(AF44:AF53)</f>
        <v>0.49577643871307331</v>
      </c>
      <c r="AG98" s="13"/>
      <c r="AH98" s="13">
        <f t="shared" si="171"/>
        <v>0.12799087030035242</v>
      </c>
      <c r="AI98" s="22">
        <f t="shared" si="171"/>
        <v>0.55747749805450408</v>
      </c>
      <c r="AJ98" s="13"/>
      <c r="AK98" s="13">
        <f t="shared" si="171"/>
        <v>0.12379977931218382</v>
      </c>
      <c r="AL98" s="22">
        <f t="shared" si="171"/>
        <v>0.55669014453887888</v>
      </c>
      <c r="AM98" s="13"/>
      <c r="AN98" s="13">
        <f t="shared" si="171"/>
        <v>0.1171148610898433</v>
      </c>
      <c r="AO98" s="22">
        <f t="shared" si="171"/>
        <v>0.67865743637084919</v>
      </c>
      <c r="AP98" s="13"/>
      <c r="AQ98" s="13">
        <f t="shared" si="171"/>
        <v>0.11385519762161748</v>
      </c>
      <c r="AR98" s="22">
        <f t="shared" si="171"/>
        <v>0.9268255949020382</v>
      </c>
      <c r="AS98" s="13"/>
      <c r="AT98" s="13">
        <f t="shared" si="171"/>
        <v>0.10906113910891961</v>
      </c>
      <c r="AU98" s="22">
        <f t="shared" si="171"/>
        <v>1.447713398933405</v>
      </c>
      <c r="AV98" s="13"/>
      <c r="AW98" s="13">
        <f t="shared" si="171"/>
        <v>0.10672064549076976</v>
      </c>
      <c r="AX98" s="22">
        <f t="shared" ref="AX98" si="172">AVERAGE(AX44:AX53)</f>
        <v>2.5109937667846642</v>
      </c>
      <c r="AY98" s="149"/>
      <c r="BA98" s="13">
        <f>AVERAGE(BA44:BA53)</f>
        <v>0.1410877761882891</v>
      </c>
      <c r="BB98" s="13"/>
      <c r="BC98" s="13">
        <f t="shared" ref="BC98:BE98" si="173">AVERAGE(BC44:BC53)</f>
        <v>0.134487352225376</v>
      </c>
      <c r="BD98" s="13"/>
      <c r="BE98" s="13">
        <f t="shared" si="173"/>
        <v>0.1199260907025832</v>
      </c>
      <c r="BL98" s="13"/>
      <c r="BM98" s="13"/>
      <c r="BN98" s="22"/>
    </row>
    <row r="99" spans="1:66" s="1" customFormat="1" ht="19" x14ac:dyDescent="0.2">
      <c r="A99" s="142"/>
      <c r="B99" s="138"/>
      <c r="C99" s="6" t="s">
        <v>10</v>
      </c>
      <c r="D99" s="5"/>
      <c r="E99" s="5">
        <f t="shared" ref="E99:R99" si="174">STDEV(E44:E53)</f>
        <v>5.0986724762184465E-2</v>
      </c>
      <c r="F99" s="5"/>
      <c r="G99" s="5">
        <f t="shared" si="174"/>
        <v>0.14490626947591029</v>
      </c>
      <c r="H99" s="5"/>
      <c r="I99" s="5">
        <f t="shared" si="174"/>
        <v>0.20745807809680353</v>
      </c>
      <c r="J99" s="5"/>
      <c r="K99" s="5">
        <f t="shared" ref="K99" si="175">STDEV(K44:K53)</f>
        <v>6.601605534686189E-2</v>
      </c>
      <c r="L99" s="5"/>
      <c r="M99" s="5">
        <f t="shared" ref="M99" si="176">STDEV(M44:M53)</f>
        <v>0.1380261106021457</v>
      </c>
      <c r="N99" s="5"/>
      <c r="O99" s="5">
        <f t="shared" ref="O99" si="177">STDEV(O44:O53)</f>
        <v>0.20558646843411812</v>
      </c>
      <c r="P99" s="135"/>
      <c r="Q99" s="5"/>
      <c r="R99" s="5">
        <f t="shared" si="174"/>
        <v>9.7686926566577931E-2</v>
      </c>
      <c r="S99" s="5"/>
      <c r="T99" s="5">
        <f t="shared" ref="T99" si="178">STDEV(T44:T53)</f>
        <v>6.5553572316119565E-2</v>
      </c>
      <c r="U99" s="5"/>
      <c r="V99" s="5">
        <f t="shared" ref="V99:X99" si="179">STDEV(V44:V53)</f>
        <v>0.18562906616902064</v>
      </c>
      <c r="W99" s="5"/>
      <c r="X99" s="5">
        <f t="shared" si="179"/>
        <v>0.18287622914824433</v>
      </c>
      <c r="Y99" s="5"/>
      <c r="Z99" s="5">
        <f>STDEV(Z44:Z53)</f>
        <v>8.5134275267269938E-2</v>
      </c>
      <c r="AA99" s="5"/>
      <c r="AB99" s="5">
        <f t="shared" ref="AB99:AE99" si="180">STDEV(AB44:AB53)</f>
        <v>4.3440683719631723E-2</v>
      </c>
      <c r="AC99" s="148"/>
      <c r="AD99" s="5"/>
      <c r="AE99" s="5">
        <f t="shared" si="180"/>
        <v>0.10140340639989591</v>
      </c>
      <c r="AF99" s="23">
        <f t="shared" ref="AF99:AW99" si="181">STDEV(AF44:AF53)</f>
        <v>1.5312217367333459E-3</v>
      </c>
      <c r="AG99" s="5"/>
      <c r="AH99" s="5">
        <f t="shared" si="181"/>
        <v>8.0941090743924055E-2</v>
      </c>
      <c r="AI99" s="23">
        <f t="shared" si="181"/>
        <v>1.9975468820053006E-3</v>
      </c>
      <c r="AJ99" s="5"/>
      <c r="AK99" s="5">
        <f t="shared" si="181"/>
        <v>8.2054539383835098E-2</v>
      </c>
      <c r="AL99" s="23">
        <f t="shared" si="181"/>
        <v>1.7385305032227953E-3</v>
      </c>
      <c r="AM99" s="5"/>
      <c r="AN99" s="5">
        <f t="shared" si="181"/>
        <v>8.3403265057347992E-2</v>
      </c>
      <c r="AO99" s="23">
        <f t="shared" si="181"/>
        <v>1.1066777526302287E-3</v>
      </c>
      <c r="AP99" s="5"/>
      <c r="AQ99" s="5">
        <f t="shared" si="181"/>
        <v>8.2088622649266904E-2</v>
      </c>
      <c r="AR99" s="23">
        <f t="shared" si="181"/>
        <v>1.0824284483788218E-3</v>
      </c>
      <c r="AS99" s="5"/>
      <c r="AT99" s="5">
        <f t="shared" si="181"/>
        <v>8.0848788066871249E-2</v>
      </c>
      <c r="AU99" s="23">
        <f t="shared" si="181"/>
        <v>1.0787186234400304E-2</v>
      </c>
      <c r="AV99" s="5"/>
      <c r="AW99" s="5">
        <f t="shared" si="181"/>
        <v>7.9221438669123581E-2</v>
      </c>
      <c r="AX99" s="23">
        <f t="shared" ref="AX99" si="182">STDEV(AX44:AX53)</f>
        <v>2.7490224815449611E-2</v>
      </c>
      <c r="AY99" s="149"/>
      <c r="BA99" s="5">
        <f>STDEV(BA44:BA53)</f>
        <v>0.10048393934735915</v>
      </c>
      <c r="BB99" s="5"/>
      <c r="BC99" s="5">
        <f t="shared" ref="BC99:BE99" si="183">STDEV(BC44:BC53)</f>
        <v>0.1016630074079381</v>
      </c>
      <c r="BD99" s="5"/>
      <c r="BE99" s="5">
        <f t="shared" si="183"/>
        <v>8.6121185155528898E-2</v>
      </c>
      <c r="BL99" s="5"/>
      <c r="BM99" s="5"/>
      <c r="BN99" s="23"/>
    </row>
    <row r="100" spans="1:66" s="1" customFormat="1" ht="19" x14ac:dyDescent="0.2">
      <c r="A100" s="142"/>
      <c r="B100" s="138"/>
      <c r="C100" s="6" t="s">
        <v>11</v>
      </c>
      <c r="D100" s="5"/>
      <c r="E100" s="5">
        <f t="shared" ref="E100:R100" si="184">MAX(E44:E53)</f>
        <v>0.32280903176425557</v>
      </c>
      <c r="F100" s="5"/>
      <c r="G100" s="5">
        <f t="shared" si="184"/>
        <v>0.44174665913796352</v>
      </c>
      <c r="H100" s="5"/>
      <c r="I100" s="5">
        <f t="shared" si="184"/>
        <v>0.57907774390243905</v>
      </c>
      <c r="J100" s="5"/>
      <c r="K100" s="5">
        <f t="shared" ref="K100" si="185">MAX(K44:K53)</f>
        <v>0.27535399923459636</v>
      </c>
      <c r="L100" s="5"/>
      <c r="M100" s="5">
        <f t="shared" ref="M100" si="186">MAX(M44:M53)</f>
        <v>0.38659890833803878</v>
      </c>
      <c r="N100" s="5"/>
      <c r="O100" s="5">
        <f t="shared" ref="O100" si="187">MAX(O44:O53)</f>
        <v>0.51350308641975317</v>
      </c>
      <c r="P100" s="135"/>
      <c r="Q100" s="5"/>
      <c r="R100" s="5">
        <f t="shared" si="184"/>
        <v>0.36165327210103326</v>
      </c>
      <c r="S100" s="5"/>
      <c r="T100" s="5">
        <f t="shared" ref="T100" si="188">MAX(T44:T53)</f>
        <v>0.22145061728395055</v>
      </c>
      <c r="U100" s="5"/>
      <c r="V100" s="5">
        <f t="shared" ref="V100:X100" si="189">MAX(V44:V53)</f>
        <v>0.64474956488106749</v>
      </c>
      <c r="W100" s="5"/>
      <c r="X100" s="5">
        <f t="shared" si="189"/>
        <v>0.5401276348868691</v>
      </c>
      <c r="Y100" s="5"/>
      <c r="Z100" s="5">
        <f>MAX(Z44:Z53)</f>
        <v>0.28300803673938013</v>
      </c>
      <c r="AA100" s="5"/>
      <c r="AB100" s="5">
        <f t="shared" ref="AB100:AE100" si="190">MAX(AB44:AB53)</f>
        <v>9.6836419753086433E-2</v>
      </c>
      <c r="AC100" s="148"/>
      <c r="AD100" s="5"/>
      <c r="AE100" s="5">
        <f t="shared" si="190"/>
        <v>0.3125121810638658</v>
      </c>
      <c r="AF100" s="23">
        <f t="shared" ref="AF100:AW100" si="191">MAX(AF44:AF53)</f>
        <v>0.499608755111694</v>
      </c>
      <c r="AG100" s="5"/>
      <c r="AH100" s="5">
        <f t="shared" si="191"/>
        <v>0.21551067073170738</v>
      </c>
      <c r="AI100" s="23">
        <f t="shared" si="191"/>
        <v>0.56267976760864202</v>
      </c>
      <c r="AJ100" s="5"/>
      <c r="AK100" s="5">
        <f t="shared" si="191"/>
        <v>0.21465867337072142</v>
      </c>
      <c r="AL100" s="23">
        <f t="shared" si="191"/>
        <v>0.56066417694091797</v>
      </c>
      <c r="AM100" s="5"/>
      <c r="AN100" s="5">
        <f t="shared" si="191"/>
        <v>0.21427199541312136</v>
      </c>
      <c r="AO100" s="23">
        <f t="shared" si="191"/>
        <v>0.68135309219360296</v>
      </c>
      <c r="AP100" s="5"/>
      <c r="AQ100" s="5">
        <f t="shared" si="191"/>
        <v>0.21427199541312136</v>
      </c>
      <c r="AR100" s="23">
        <f t="shared" si="191"/>
        <v>0.92852091789245605</v>
      </c>
      <c r="AS100" s="5"/>
      <c r="AT100" s="5">
        <f t="shared" si="191"/>
        <v>0.20943724618062265</v>
      </c>
      <c r="AU100" s="23">
        <f t="shared" si="191"/>
        <v>1.45469427108764</v>
      </c>
      <c r="AV100" s="5"/>
      <c r="AW100" s="5">
        <f t="shared" si="191"/>
        <v>0.19976793656932901</v>
      </c>
      <c r="AX100" s="23">
        <f t="shared" ref="AX100" si="192">MAX(AX44:AX53)</f>
        <v>2.5280849933624201</v>
      </c>
      <c r="AY100" s="149"/>
      <c r="BA100" s="5">
        <f>MAX(BA44:BA53)</f>
        <v>0.26842012923636638</v>
      </c>
      <c r="BB100" s="5"/>
      <c r="BC100" s="5">
        <f t="shared" ref="BC100:BE100" si="193">MAX(BC44:BC53)</f>
        <v>0.24598695323075814</v>
      </c>
      <c r="BD100" s="5"/>
      <c r="BE100" s="5">
        <f t="shared" si="193"/>
        <v>0.21717278829650932</v>
      </c>
      <c r="BL100" s="5"/>
      <c r="BM100" s="5"/>
      <c r="BN100" s="23"/>
    </row>
    <row r="101" spans="1:66" s="7" customFormat="1" ht="19" x14ac:dyDescent="0.2">
      <c r="A101" s="142" t="s">
        <v>181</v>
      </c>
      <c r="B101" s="138"/>
      <c r="C101" s="11" t="s">
        <v>9</v>
      </c>
      <c r="D101" s="13"/>
      <c r="E101" s="13">
        <f t="shared" ref="E101:R101" si="194">AVERAGE(E54:E63)</f>
        <v>0.3380823392952646</v>
      </c>
      <c r="F101" s="13"/>
      <c r="G101" s="13">
        <f t="shared" si="194"/>
        <v>0.32281621827123963</v>
      </c>
      <c r="H101" s="13"/>
      <c r="I101" s="13">
        <f t="shared" si="194"/>
        <v>0.35885471744823078</v>
      </c>
      <c r="J101" s="13"/>
      <c r="K101" s="13">
        <f t="shared" ref="K101" si="195">AVERAGE(K54:K63)</f>
        <v>0.24458081436253823</v>
      </c>
      <c r="L101" s="13"/>
      <c r="M101" s="13">
        <f t="shared" ref="M101" si="196">AVERAGE(M54:M63)</f>
        <v>0.27584470040971487</v>
      </c>
      <c r="N101" s="13"/>
      <c r="O101" s="13">
        <f t="shared" ref="O101" si="197">AVERAGE(O54:O63)</f>
        <v>0.31847835371622873</v>
      </c>
      <c r="P101" s="135"/>
      <c r="Q101" s="13"/>
      <c r="R101" s="13">
        <f t="shared" si="194"/>
        <v>0.29442745917922386</v>
      </c>
      <c r="S101" s="13"/>
      <c r="T101" s="13">
        <f t="shared" ref="T101" si="198">AVERAGE(T54:T63)</f>
        <v>0.20282045256550979</v>
      </c>
      <c r="U101" s="13"/>
      <c r="V101" s="13">
        <f t="shared" ref="V101:X101" si="199">AVERAGE(V54:V63)</f>
        <v>0.39957909005982301</v>
      </c>
      <c r="W101" s="13"/>
      <c r="X101" s="13">
        <f t="shared" si="199"/>
        <v>0.35803181798548084</v>
      </c>
      <c r="Y101" s="13"/>
      <c r="Z101" s="13">
        <f>AVERAGE(Z54:Z63)</f>
        <v>0.22501024431390859</v>
      </c>
      <c r="AA101" s="13"/>
      <c r="AB101" s="13">
        <f t="shared" ref="AB101:AE101" si="200">AVERAGE(AB54:AB63)</f>
        <v>4.6014616709362154E-2</v>
      </c>
      <c r="AC101" s="148"/>
      <c r="AD101" s="13"/>
      <c r="AE101" s="13">
        <f t="shared" si="200"/>
        <v>0.22185660771838739</v>
      </c>
      <c r="AF101" s="22">
        <f t="shared" ref="AF101:AW101" si="201">AVERAGE(AF54:AF63)</f>
        <v>0.66033849716186488</v>
      </c>
      <c r="AG101" s="13"/>
      <c r="AH101" s="13">
        <f t="shared" si="201"/>
        <v>0.16589408463636696</v>
      </c>
      <c r="AI101" s="22">
        <f t="shared" si="201"/>
        <v>0.74423503875732366</v>
      </c>
      <c r="AJ101" s="13"/>
      <c r="AK101" s="13">
        <f t="shared" si="201"/>
        <v>0.16409079043297478</v>
      </c>
      <c r="AL101" s="22">
        <f t="shared" si="201"/>
        <v>0.74279673099517773</v>
      </c>
      <c r="AM101" s="13"/>
      <c r="AN101" s="13">
        <f t="shared" si="201"/>
        <v>0.15994931178376276</v>
      </c>
      <c r="AO101" s="22">
        <f t="shared" si="201"/>
        <v>0.90499308109283416</v>
      </c>
      <c r="AP101" s="13"/>
      <c r="AQ101" s="13">
        <f t="shared" si="201"/>
        <v>0.15205983392755826</v>
      </c>
      <c r="AR101" s="22">
        <f t="shared" si="201"/>
        <v>1.2319942235946622</v>
      </c>
      <c r="AS101" s="13"/>
      <c r="AT101" s="13">
        <f t="shared" si="201"/>
        <v>0.14812998984544931</v>
      </c>
      <c r="AU101" s="22">
        <f t="shared" si="201"/>
        <v>1.9128427743911689</v>
      </c>
      <c r="AV101" s="13"/>
      <c r="AW101" s="13">
        <f t="shared" si="201"/>
        <v>0.14310183243573815</v>
      </c>
      <c r="AX101" s="22">
        <f t="shared" ref="AX101" si="202">AVERAGE(AX54:AX63)</f>
        <v>3.3081755399703914</v>
      </c>
      <c r="AY101" s="149"/>
      <c r="BA101" s="13">
        <f>AVERAGE(BA54:BA63)</f>
        <v>0.18462382876780434</v>
      </c>
      <c r="BB101" s="13"/>
      <c r="BC101" s="13">
        <f t="shared" ref="BC101:BE101" si="203">AVERAGE(BC54:BC63)</f>
        <v>0.17411603119578009</v>
      </c>
      <c r="BD101" s="13"/>
      <c r="BE101" s="13">
        <f t="shared" si="203"/>
        <v>0.16110225914922857</v>
      </c>
      <c r="BL101" s="13"/>
      <c r="BM101" s="13"/>
      <c r="BN101" s="22"/>
    </row>
    <row r="102" spans="1:66" s="1" customFormat="1" ht="19" x14ac:dyDescent="0.2">
      <c r="A102" s="142"/>
      <c r="B102" s="138"/>
      <c r="C102" s="6" t="s">
        <v>10</v>
      </c>
      <c r="D102" s="5"/>
      <c r="E102" s="5">
        <f t="shared" ref="E102:R102" si="204">STDEV(E54:E63)</f>
        <v>5.2703788882785547E-2</v>
      </c>
      <c r="F102" s="5"/>
      <c r="G102" s="5">
        <f t="shared" si="204"/>
        <v>0.11305309267181241</v>
      </c>
      <c r="H102" s="5"/>
      <c r="I102" s="5">
        <f t="shared" si="204"/>
        <v>0.14867946696262807</v>
      </c>
      <c r="J102" s="5"/>
      <c r="K102" s="5">
        <f t="shared" ref="K102" si="205">STDEV(K54:K63)</f>
        <v>4.6997175065495347E-2</v>
      </c>
      <c r="L102" s="5"/>
      <c r="M102" s="5">
        <f t="shared" ref="M102" si="206">STDEV(M54:M63)</f>
        <v>0.10824225056099535</v>
      </c>
      <c r="N102" s="5"/>
      <c r="O102" s="5">
        <f t="shared" ref="O102" si="207">STDEV(O54:O63)</f>
        <v>0.14806292056471987</v>
      </c>
      <c r="P102" s="135"/>
      <c r="Q102" s="5"/>
      <c r="R102" s="5">
        <f t="shared" si="204"/>
        <v>8.0479471487341012E-2</v>
      </c>
      <c r="S102" s="5"/>
      <c r="T102" s="5">
        <f t="shared" ref="T102" si="208">STDEV(T54:T63)</f>
        <v>3.5817262712804464E-2</v>
      </c>
      <c r="U102" s="5"/>
      <c r="V102" s="5">
        <f t="shared" ref="V102:X102" si="209">STDEV(V54:V63)</f>
        <v>0.1203654653866563</v>
      </c>
      <c r="W102" s="5"/>
      <c r="X102" s="5">
        <f t="shared" si="209"/>
        <v>0.11985661977680961</v>
      </c>
      <c r="Y102" s="5"/>
      <c r="Z102" s="5">
        <f>STDEV(Z54:Z63)</f>
        <v>6.1427460769722199E-2</v>
      </c>
      <c r="AA102" s="5"/>
      <c r="AB102" s="5">
        <f t="shared" ref="AB102:AE102" si="210">STDEV(AB54:AB63)</f>
        <v>3.6150292236392892E-2</v>
      </c>
      <c r="AC102" s="148"/>
      <c r="AD102" s="5"/>
      <c r="AE102" s="5">
        <f t="shared" si="210"/>
        <v>7.4624971622648237E-2</v>
      </c>
      <c r="AF102" s="23">
        <f t="shared" ref="AF102:AW102" si="211">STDEV(AF54:AF63)</f>
        <v>2.4119959270284294E-3</v>
      </c>
      <c r="AG102" s="5"/>
      <c r="AH102" s="5">
        <f t="shared" si="211"/>
        <v>5.0629555874559438E-2</v>
      </c>
      <c r="AI102" s="23">
        <f t="shared" si="211"/>
        <v>3.308631109362485E-3</v>
      </c>
      <c r="AJ102" s="5"/>
      <c r="AK102" s="5">
        <f t="shared" si="211"/>
        <v>5.1842116318169096E-2</v>
      </c>
      <c r="AL102" s="23">
        <f t="shared" si="211"/>
        <v>1.771842799944075E-3</v>
      </c>
      <c r="AM102" s="5"/>
      <c r="AN102" s="5">
        <f t="shared" si="211"/>
        <v>5.3227024844367136E-2</v>
      </c>
      <c r="AO102" s="23">
        <f t="shared" si="211"/>
        <v>1.1567271232169574E-3</v>
      </c>
      <c r="AP102" s="5"/>
      <c r="AQ102" s="5">
        <f t="shared" si="211"/>
        <v>5.222234377102683E-2</v>
      </c>
      <c r="AR102" s="23">
        <f t="shared" si="211"/>
        <v>2.1815731686180037E-3</v>
      </c>
      <c r="AS102" s="5"/>
      <c r="AT102" s="5">
        <f t="shared" si="211"/>
        <v>5.0224387615817927E-2</v>
      </c>
      <c r="AU102" s="23">
        <f t="shared" si="211"/>
        <v>1.7059114397488074E-2</v>
      </c>
      <c r="AV102" s="5"/>
      <c r="AW102" s="5">
        <f t="shared" si="211"/>
        <v>4.6842520056249989E-2</v>
      </c>
      <c r="AX102" s="23">
        <f t="shared" ref="AX102" si="212">STDEV(AX54:AX63)</f>
        <v>4.3485560888259882E-2</v>
      </c>
      <c r="AY102" s="149"/>
      <c r="BA102" s="5">
        <f>STDEV(BA54:BA63)</f>
        <v>7.9415187028721607E-2</v>
      </c>
      <c r="BB102" s="5"/>
      <c r="BC102" s="5">
        <f t="shared" ref="BC102:BE102" si="213">STDEV(BC54:BC63)</f>
        <v>7.6563675382204821E-2</v>
      </c>
      <c r="BD102" s="5"/>
      <c r="BE102" s="5">
        <f t="shared" si="213"/>
        <v>6.1162953664840126E-2</v>
      </c>
      <c r="BL102" s="5"/>
      <c r="BM102" s="5"/>
      <c r="BN102" s="23"/>
    </row>
    <row r="103" spans="1:66" s="1" customFormat="1" ht="19" x14ac:dyDescent="0.2">
      <c r="A103" s="142"/>
      <c r="B103" s="138"/>
      <c r="C103" s="6" t="s">
        <v>11</v>
      </c>
      <c r="D103" s="5"/>
      <c r="E103" s="5">
        <f t="shared" ref="E103:R103" si="214">MAX(E54:E63)</f>
        <v>0.41308793456032711</v>
      </c>
      <c r="F103" s="5"/>
      <c r="G103" s="5">
        <f t="shared" si="214"/>
        <v>0.48851078758112609</v>
      </c>
      <c r="H103" s="5"/>
      <c r="I103" s="5">
        <f t="shared" si="214"/>
        <v>0.55249002255769564</v>
      </c>
      <c r="J103" s="5"/>
      <c r="K103" s="5">
        <f t="shared" ref="K103" si="215">MAX(K54:K63)</f>
        <v>0.31952965235173814</v>
      </c>
      <c r="L103" s="5"/>
      <c r="M103" s="5">
        <f t="shared" ref="M103" si="216">MAX(M54:M63)</f>
        <v>0.42772861356932146</v>
      </c>
      <c r="N103" s="5"/>
      <c r="O103" s="5">
        <f t="shared" ref="O103" si="217">MAX(O54:O63)</f>
        <v>0.50745483248552881</v>
      </c>
      <c r="P103" s="135"/>
      <c r="Q103" s="5"/>
      <c r="R103" s="5">
        <f t="shared" si="214"/>
        <v>0.3985771299670311</v>
      </c>
      <c r="S103" s="5"/>
      <c r="T103" s="5">
        <f t="shared" ref="T103" si="218">MAX(T54:T63)</f>
        <v>0.25316675342703454</v>
      </c>
      <c r="U103" s="5"/>
      <c r="V103" s="5">
        <f t="shared" ref="V103:X103" si="219">MAX(V54:V63)</f>
        <v>0.53463431786216598</v>
      </c>
      <c r="W103" s="5"/>
      <c r="X103" s="5">
        <f t="shared" si="219"/>
        <v>0.48828735033836534</v>
      </c>
      <c r="Y103" s="5"/>
      <c r="Z103" s="5">
        <f>MAX(Z54:Z63)</f>
        <v>0.30896387184730734</v>
      </c>
      <c r="AA103" s="5"/>
      <c r="AB103" s="5">
        <f t="shared" ref="AB103:AE103" si="220">MAX(AB54:AB63)</f>
        <v>8.6571233810497583E-2</v>
      </c>
      <c r="AC103" s="148"/>
      <c r="AD103" s="5"/>
      <c r="AE103" s="5">
        <f t="shared" si="220"/>
        <v>0.33966253310148553</v>
      </c>
      <c r="AF103" s="23">
        <f t="shared" ref="AF103:AW103" si="221">MAX(AF54:AF63)</f>
        <v>0.66365551948547297</v>
      </c>
      <c r="AG103" s="5"/>
      <c r="AH103" s="5">
        <f t="shared" si="221"/>
        <v>0.22470909858689048</v>
      </c>
      <c r="AI103" s="23">
        <f t="shared" si="221"/>
        <v>0.74885511398315396</v>
      </c>
      <c r="AJ103" s="5"/>
      <c r="AK103" s="5">
        <f t="shared" si="221"/>
        <v>0.22470909858689048</v>
      </c>
      <c r="AL103" s="23">
        <f t="shared" si="221"/>
        <v>0.74531674385070801</v>
      </c>
      <c r="AM103" s="5"/>
      <c r="AN103" s="5">
        <f t="shared" si="221"/>
        <v>0.22470909858689048</v>
      </c>
      <c r="AO103" s="23">
        <f t="shared" si="221"/>
        <v>0.90725231170654297</v>
      </c>
      <c r="AP103" s="5"/>
      <c r="AQ103" s="5">
        <f t="shared" si="221"/>
        <v>0.22118917939286975</v>
      </c>
      <c r="AR103" s="23">
        <f t="shared" si="221"/>
        <v>1.2364528179168699</v>
      </c>
      <c r="AS103" s="5"/>
      <c r="AT103" s="5">
        <f t="shared" si="221"/>
        <v>0.22118917939286975</v>
      </c>
      <c r="AU103" s="23">
        <f t="shared" si="221"/>
        <v>1.93804454803466</v>
      </c>
      <c r="AV103" s="5"/>
      <c r="AW103" s="5">
        <f t="shared" si="221"/>
        <v>0.20066646407976663</v>
      </c>
      <c r="AX103" s="23">
        <f t="shared" ref="AX103" si="222">MAX(AX54:AX63)</f>
        <v>3.3711841106414702</v>
      </c>
      <c r="AY103" s="149"/>
      <c r="BA103" s="5">
        <f>MAX(BA54:BA63)</f>
        <v>0.28275766792558321</v>
      </c>
      <c r="BB103" s="5"/>
      <c r="BC103" s="5">
        <f t="shared" ref="BC103:BE103" si="223">MAX(BC54:BC63)</f>
        <v>0.27082976465203479</v>
      </c>
      <c r="BD103" s="5"/>
      <c r="BE103" s="5">
        <f t="shared" si="223"/>
        <v>0.24013313864892116</v>
      </c>
      <c r="BL103" s="5"/>
      <c r="BM103" s="5"/>
      <c r="BN103" s="23"/>
    </row>
    <row r="104" spans="1:66" s="7" customFormat="1" ht="19" x14ac:dyDescent="0.2">
      <c r="A104" s="138" t="s">
        <v>67</v>
      </c>
      <c r="B104" s="138"/>
      <c r="C104" s="11" t="s">
        <v>9</v>
      </c>
      <c r="D104" s="13"/>
      <c r="E104" s="13">
        <f t="shared" ref="E104:R104" si="224">AVERAGE(E64:E73)</f>
        <v>0.2429645771709521</v>
      </c>
      <c r="F104" s="13"/>
      <c r="G104" s="13">
        <f t="shared" si="224"/>
        <v>0.27651383214210928</v>
      </c>
      <c r="H104" s="13"/>
      <c r="I104" s="13">
        <f t="shared" si="224"/>
        <v>0.34883923835427411</v>
      </c>
      <c r="J104" s="13"/>
      <c r="K104" s="13">
        <f t="shared" ref="K104" si="225">AVERAGE(K64:K73)</f>
        <v>0.17699520208590003</v>
      </c>
      <c r="L104" s="13"/>
      <c r="M104" s="13">
        <f t="shared" ref="M104" si="226">AVERAGE(M64:M73)</f>
        <v>0.2407343919976177</v>
      </c>
      <c r="N104" s="13"/>
      <c r="O104" s="13">
        <f t="shared" ref="O104" si="227">AVERAGE(O64:O73)</f>
        <v>0.3097037510666375</v>
      </c>
      <c r="P104" s="135"/>
      <c r="Q104" s="13"/>
      <c r="R104" s="13">
        <f t="shared" si="224"/>
        <v>0.23049299012995164</v>
      </c>
      <c r="S104" s="13"/>
      <c r="T104" s="13">
        <f t="shared" ref="T104" si="228">AVERAGE(T64:T73)</f>
        <v>0.18227082542136314</v>
      </c>
      <c r="U104" s="13"/>
      <c r="V104" s="13">
        <f t="shared" ref="V104:X104" si="229">AVERAGE(V64:V73)</f>
        <v>0.37916627916479073</v>
      </c>
      <c r="W104" s="13"/>
      <c r="X104" s="13">
        <f t="shared" si="229"/>
        <v>0.32732393229375484</v>
      </c>
      <c r="Y104" s="13"/>
      <c r="Z104" s="13">
        <f>AVERAGE(Z64:Z73)</f>
        <v>0.14894512796068568</v>
      </c>
      <c r="AA104" s="13"/>
      <c r="AB104" s="13">
        <f t="shared" ref="AB104:AE104" si="230">AVERAGE(AB64:AB73)</f>
        <v>3.8400633342368651E-2</v>
      </c>
      <c r="AC104" s="148"/>
      <c r="AD104" s="13"/>
      <c r="AE104" s="13">
        <f t="shared" si="230"/>
        <v>0.15667470756354035</v>
      </c>
      <c r="AF104" s="22">
        <f t="shared" ref="AF104:AW104" si="231">AVERAGE(AF64:AF73)</f>
        <v>0.62094364166259708</v>
      </c>
      <c r="AG104" s="13"/>
      <c r="AH104" s="13">
        <f t="shared" si="231"/>
        <v>0.1200981087373417</v>
      </c>
      <c r="AI104" s="22">
        <f t="shared" si="231"/>
        <v>0.69505147933959921</v>
      </c>
      <c r="AJ104" s="13"/>
      <c r="AK104" s="13">
        <f t="shared" si="231"/>
        <v>0.11441662484456523</v>
      </c>
      <c r="AL104" s="22">
        <f t="shared" si="231"/>
        <v>0.73338606357574421</v>
      </c>
      <c r="AM104" s="13"/>
      <c r="AN104" s="13">
        <f t="shared" si="231"/>
        <v>0.11224640658486482</v>
      </c>
      <c r="AO104" s="22">
        <f t="shared" si="231"/>
        <v>0.92399342060089074</v>
      </c>
      <c r="AP104" s="13"/>
      <c r="AQ104" s="13">
        <f t="shared" si="231"/>
        <v>0.1093000445663049</v>
      </c>
      <c r="AR104" s="22">
        <f t="shared" si="231"/>
        <v>1.3075749635696361</v>
      </c>
      <c r="AS104" s="13"/>
      <c r="AT104" s="13">
        <f t="shared" si="231"/>
        <v>0.10644826005661204</v>
      </c>
      <c r="AU104" s="22">
        <f t="shared" si="231"/>
        <v>2.111765980720516</v>
      </c>
      <c r="AV104" s="13"/>
      <c r="AW104" s="13">
        <f t="shared" si="231"/>
        <v>0.10440419519075299</v>
      </c>
      <c r="AX104" s="22">
        <f t="shared" ref="AX104" si="232">AVERAGE(AX64:AX73)</f>
        <v>3.7302764415740937</v>
      </c>
      <c r="AY104" s="149"/>
      <c r="BA104" s="13">
        <f>AVERAGE(BA64:BA73)</f>
        <v>0.14514898978936003</v>
      </c>
      <c r="BB104" s="13"/>
      <c r="BC104" s="13">
        <f t="shared" ref="BC104:BE104" si="233">AVERAGE(BC64:BC73)</f>
        <v>0.14340816051439545</v>
      </c>
      <c r="BD104" s="13"/>
      <c r="BE104" s="13">
        <f t="shared" si="233"/>
        <v>0.12629660037910442</v>
      </c>
      <c r="BL104" s="13"/>
      <c r="BM104" s="13"/>
      <c r="BN104" s="22"/>
    </row>
    <row r="105" spans="1:66" s="1" customFormat="1" ht="19" x14ac:dyDescent="0.2">
      <c r="A105" s="138"/>
      <c r="B105" s="138"/>
      <c r="C105" s="6" t="s">
        <v>10</v>
      </c>
      <c r="D105" s="5"/>
      <c r="E105" s="5">
        <f t="shared" ref="E105:R105" si="234">STDEV(E64:E73)</f>
        <v>4.1918983895925403E-2</v>
      </c>
      <c r="F105" s="5"/>
      <c r="G105" s="5">
        <f t="shared" si="234"/>
        <v>0.19188672726403161</v>
      </c>
      <c r="H105" s="5"/>
      <c r="I105" s="5">
        <f t="shared" si="234"/>
        <v>0.25721876414327088</v>
      </c>
      <c r="J105" s="5"/>
      <c r="K105" s="5">
        <f t="shared" ref="K105" si="235">STDEV(K64:K73)</f>
        <v>4.6233246888340532E-2</v>
      </c>
      <c r="L105" s="5"/>
      <c r="M105" s="5">
        <f t="shared" ref="M105" si="236">STDEV(M64:M73)</f>
        <v>0.17849958678927788</v>
      </c>
      <c r="N105" s="5"/>
      <c r="O105" s="5">
        <f t="shared" ref="O105" si="237">STDEV(O64:O73)</f>
        <v>0.25825193643348754</v>
      </c>
      <c r="P105" s="135"/>
      <c r="Q105" s="5"/>
      <c r="R105" s="5">
        <f t="shared" si="234"/>
        <v>0.14192322472145708</v>
      </c>
      <c r="S105" s="5"/>
      <c r="T105" s="5">
        <f t="shared" ref="T105" si="238">STDEV(T64:T73)</f>
        <v>7.8366255827980361E-2</v>
      </c>
      <c r="U105" s="5"/>
      <c r="V105" s="5">
        <f t="shared" ref="V105:X105" si="239">STDEV(V64:V73)</f>
        <v>0.24195161028561099</v>
      </c>
      <c r="W105" s="5"/>
      <c r="X105" s="5">
        <f t="shared" si="239"/>
        <v>0.23895325602680786</v>
      </c>
      <c r="Y105" s="5"/>
      <c r="Z105" s="5">
        <f>STDEV(Z64:Z73)</f>
        <v>8.9048623821330219E-2</v>
      </c>
      <c r="AA105" s="5"/>
      <c r="AB105" s="5">
        <f t="shared" ref="AB105:AE105" si="240">STDEV(AB64:AB73)</f>
        <v>4.1617396048194331E-2</v>
      </c>
      <c r="AC105" s="148"/>
      <c r="AD105" s="5"/>
      <c r="AE105" s="5">
        <f t="shared" si="240"/>
        <v>0.11587471498482088</v>
      </c>
      <c r="AF105" s="23">
        <f t="shared" ref="AF105:AW105" si="241">STDEV(AF64:AF73)</f>
        <v>2.0937913197574963E-3</v>
      </c>
      <c r="AG105" s="5"/>
      <c r="AH105" s="5">
        <f t="shared" si="241"/>
        <v>0.10412135563861893</v>
      </c>
      <c r="AI105" s="23">
        <f t="shared" si="241"/>
        <v>2.7513623186849194E-3</v>
      </c>
      <c r="AJ105" s="5"/>
      <c r="AK105" s="5">
        <f t="shared" si="241"/>
        <v>0.10106620640902363</v>
      </c>
      <c r="AL105" s="23">
        <f t="shared" si="241"/>
        <v>1.3059393355678703E-3</v>
      </c>
      <c r="AM105" s="5"/>
      <c r="AN105" s="5">
        <f t="shared" si="241"/>
        <v>0.10268065066392007</v>
      </c>
      <c r="AO105" s="23">
        <f t="shared" si="241"/>
        <v>1.1375083476473885E-3</v>
      </c>
      <c r="AP105" s="5"/>
      <c r="AQ105" s="5">
        <f t="shared" si="241"/>
        <v>0.10225396608814243</v>
      </c>
      <c r="AR105" s="23">
        <f t="shared" si="241"/>
        <v>3.3270761381137943E-3</v>
      </c>
      <c r="AS105" s="5"/>
      <c r="AT105" s="5">
        <f t="shared" si="241"/>
        <v>0.10127453311020171</v>
      </c>
      <c r="AU105" s="23">
        <f t="shared" si="241"/>
        <v>1.6950519552674573E-2</v>
      </c>
      <c r="AV105" s="5"/>
      <c r="AW105" s="5">
        <f t="shared" si="241"/>
        <v>9.9510877870590542E-2</v>
      </c>
      <c r="AX105" s="23">
        <f t="shared" ref="AX105" si="242">STDEV(AX64:AX73)</f>
        <v>3.7109854300432739E-2</v>
      </c>
      <c r="AY105" s="149"/>
      <c r="BA105" s="5">
        <f>STDEV(BA64:BA73)</f>
        <v>0.13327644233403668</v>
      </c>
      <c r="BB105" s="5"/>
      <c r="BC105" s="5">
        <f t="shared" ref="BC105:BE105" si="243">STDEV(BC64:BC73)</f>
        <v>0.13467061468188563</v>
      </c>
      <c r="BD105" s="5"/>
      <c r="BE105" s="5">
        <f t="shared" si="243"/>
        <v>0.11906449753884647</v>
      </c>
      <c r="BL105" s="5"/>
      <c r="BM105" s="5"/>
      <c r="BN105" s="23"/>
    </row>
    <row r="106" spans="1:66" s="1" customFormat="1" ht="19" x14ac:dyDescent="0.2">
      <c r="A106" s="138"/>
      <c r="B106" s="138"/>
      <c r="C106" s="6" t="s">
        <v>11</v>
      </c>
      <c r="D106" s="5"/>
      <c r="E106" s="5">
        <f t="shared" ref="E106:R106" si="244">MAX(E64:E73)</f>
        <v>0.32822685788787487</v>
      </c>
      <c r="F106" s="5"/>
      <c r="G106" s="5">
        <f t="shared" si="244"/>
        <v>0.48670855485741904</v>
      </c>
      <c r="H106" s="5"/>
      <c r="I106" s="5">
        <f t="shared" si="244"/>
        <v>0.62434810951760111</v>
      </c>
      <c r="J106" s="5"/>
      <c r="K106" s="5">
        <f t="shared" ref="K106" si="245">MAX(K64:K73)</f>
        <v>0.24327372321572427</v>
      </c>
      <c r="L106" s="5"/>
      <c r="M106" s="5">
        <f t="shared" ref="M106" si="246">MAX(M64:M73)</f>
        <v>0.42389178617992185</v>
      </c>
      <c r="N106" s="5"/>
      <c r="O106" s="5">
        <f t="shared" ref="O106" si="247">MAX(O64:O73)</f>
        <v>0.57268578878748366</v>
      </c>
      <c r="P106" s="135"/>
      <c r="Q106" s="5"/>
      <c r="R106" s="5">
        <f t="shared" si="244"/>
        <v>0.38939906557112947</v>
      </c>
      <c r="S106" s="5"/>
      <c r="T106" s="5">
        <f t="shared" ref="T106" si="248">MAX(T64:T73)</f>
        <v>0.27049709489993545</v>
      </c>
      <c r="U106" s="5"/>
      <c r="V106" s="5">
        <f t="shared" ref="V106:X106" si="249">MAX(V64:V73)</f>
        <v>0.63314863102998697</v>
      </c>
      <c r="W106" s="5"/>
      <c r="X106" s="5">
        <f t="shared" si="249"/>
        <v>0.5743155149934811</v>
      </c>
      <c r="Y106" s="5"/>
      <c r="Z106" s="5">
        <f>MAX(Z64:Z73)</f>
        <v>0.23570162719510224</v>
      </c>
      <c r="AA106" s="5"/>
      <c r="AB106" s="5">
        <f t="shared" ref="AB106:AE106" si="250">MAX(AB64:AB73)</f>
        <v>9.2640413169786884E-2</v>
      </c>
      <c r="AC106" s="148"/>
      <c r="AD106" s="5"/>
      <c r="AE106" s="5">
        <f t="shared" si="250"/>
        <v>0.29742479386509935</v>
      </c>
      <c r="AF106" s="23">
        <f t="shared" ref="AF106:AW106" si="251">MAX(AF64:AF73)</f>
        <v>0.62535810470580999</v>
      </c>
      <c r="AG106" s="5"/>
      <c r="AH106" s="5">
        <f t="shared" si="251"/>
        <v>0.23348305377727052</v>
      </c>
      <c r="AI106" s="23">
        <f t="shared" si="251"/>
        <v>0.69974541664123502</v>
      </c>
      <c r="AJ106" s="5"/>
      <c r="AK106" s="5">
        <f t="shared" si="251"/>
        <v>0.21785556061910105</v>
      </c>
      <c r="AL106" s="23">
        <f t="shared" si="251"/>
        <v>0.73494744300842196</v>
      </c>
      <c r="AM106" s="5"/>
      <c r="AN106" s="5">
        <f t="shared" si="251"/>
        <v>0.21785556061910105</v>
      </c>
      <c r="AO106" s="23">
        <f t="shared" si="251"/>
        <v>0.92526054382324197</v>
      </c>
      <c r="AP106" s="5"/>
      <c r="AQ106" s="5">
        <f t="shared" si="251"/>
        <v>0.21785556061910105</v>
      </c>
      <c r="AR106" s="23">
        <f t="shared" si="251"/>
        <v>1.3150503635406401</v>
      </c>
      <c r="AS106" s="5"/>
      <c r="AT106" s="5">
        <f t="shared" si="251"/>
        <v>0.21537977900645977</v>
      </c>
      <c r="AU106" s="23">
        <f t="shared" si="251"/>
        <v>2.1328647136688201</v>
      </c>
      <c r="AV106" s="5"/>
      <c r="AW106" s="5">
        <f t="shared" si="251"/>
        <v>0.20547725695787555</v>
      </c>
      <c r="AX106" s="23">
        <f t="shared" ref="AX106" si="252">MAX(AX64:AX73)</f>
        <v>3.7829332351684499</v>
      </c>
      <c r="AY106" s="149"/>
      <c r="BA106" s="5">
        <f>MAX(BA64:BA73)</f>
        <v>0.28585389695546781</v>
      </c>
      <c r="BB106" s="5"/>
      <c r="BC106" s="5">
        <f t="shared" ref="BC106:BE106" si="253">MAX(BC64:BC73)</f>
        <v>0.28032866118898014</v>
      </c>
      <c r="BD106" s="5"/>
      <c r="BE106" s="5">
        <f t="shared" si="253"/>
        <v>0.25266888804541243</v>
      </c>
      <c r="BL106" s="5"/>
      <c r="BM106" s="5"/>
      <c r="BN106" s="23"/>
    </row>
    <row r="107" spans="1:66" s="7" customFormat="1" ht="19" x14ac:dyDescent="0.2">
      <c r="A107" s="142" t="s">
        <v>78</v>
      </c>
      <c r="B107" s="138"/>
      <c r="C107" s="11" t="s">
        <v>9</v>
      </c>
      <c r="D107" s="13"/>
      <c r="E107" s="13">
        <f t="shared" ref="E107:R107" si="254">AVERAGE(E74:E83)</f>
        <v>0.30011617358484582</v>
      </c>
      <c r="F107" s="13"/>
      <c r="G107" s="13">
        <f t="shared" si="254"/>
        <v>0.30340700027014406</v>
      </c>
      <c r="H107" s="13"/>
      <c r="I107" s="13">
        <f t="shared" si="254"/>
        <v>0.36756610954580105</v>
      </c>
      <c r="J107" s="13"/>
      <c r="K107" s="13">
        <f t="shared" ref="K107" si="255">AVERAGE(K74:K83)</f>
        <v>0.23502861276407688</v>
      </c>
      <c r="L107" s="13"/>
      <c r="M107" s="13">
        <f t="shared" ref="M107" si="256">AVERAGE(M74:M83)</f>
        <v>0.26753117042952573</v>
      </c>
      <c r="N107" s="13"/>
      <c r="O107" s="13">
        <f t="shared" ref="O107" si="257">AVERAGE(O74:O83)</f>
        <v>0.32708733508436044</v>
      </c>
      <c r="P107" s="135"/>
      <c r="Q107" s="13"/>
      <c r="R107" s="13">
        <f t="shared" si="254"/>
        <v>0.30215181914423156</v>
      </c>
      <c r="S107" s="13"/>
      <c r="T107" s="13">
        <f t="shared" ref="T107" si="258">AVERAGE(T74:T83)</f>
        <v>0.22749554496711433</v>
      </c>
      <c r="U107" s="13"/>
      <c r="V107" s="13">
        <f t="shared" ref="V107:X107" si="259">AVERAGE(V74:V83)</f>
        <v>0.39871656479123524</v>
      </c>
      <c r="W107" s="13"/>
      <c r="X107" s="13">
        <f t="shared" si="259"/>
        <v>0.36119147617974445</v>
      </c>
      <c r="Y107" s="13"/>
      <c r="Z107" s="13">
        <f>AVERAGE(Z74:Z83)</f>
        <v>0.22494997156765359</v>
      </c>
      <c r="AA107" s="13"/>
      <c r="AB107" s="13">
        <f t="shared" ref="AB107" si="260">AVERAGE(AB74:AB83)</f>
        <v>4.7648965597959593E-2</v>
      </c>
      <c r="AC107" s="148"/>
      <c r="AD107" s="13"/>
      <c r="AE107" s="13">
        <f>AVERAGE(AE74:AE83)</f>
        <v>0.19668109542491649</v>
      </c>
      <c r="AF107" s="22">
        <f t="shared" ref="AF107:AW107" si="261">AVERAGE(AF74:AF83)</f>
        <v>0.85678131580352734</v>
      </c>
      <c r="AG107" s="13"/>
      <c r="AH107" s="13">
        <f t="shared" si="261"/>
        <v>0.16088595346462078</v>
      </c>
      <c r="AI107" s="22">
        <f t="shared" si="261"/>
        <v>0.94163522720336879</v>
      </c>
      <c r="AJ107" s="13"/>
      <c r="AK107" s="13">
        <f t="shared" si="261"/>
        <v>0.15860728698088095</v>
      </c>
      <c r="AL107" s="22">
        <f t="shared" si="261"/>
        <v>1.0546764612197861</v>
      </c>
      <c r="AM107" s="13"/>
      <c r="AN107" s="13">
        <f t="shared" si="261"/>
        <v>0.15656755815248663</v>
      </c>
      <c r="AO107" s="22">
        <f t="shared" si="261"/>
        <v>1.3867507696151677</v>
      </c>
      <c r="AP107" s="13"/>
      <c r="AQ107" s="13">
        <f t="shared" si="261"/>
        <v>0.15288813767737314</v>
      </c>
      <c r="AR107" s="22">
        <f t="shared" si="261"/>
        <v>2.074293828010553</v>
      </c>
      <c r="AS107" s="13"/>
      <c r="AT107" s="13">
        <f t="shared" si="261"/>
        <v>0.14860513980000836</v>
      </c>
      <c r="AU107" s="22">
        <f t="shared" si="261"/>
        <v>3.4904137849807704</v>
      </c>
      <c r="AV107" s="13"/>
      <c r="AW107" s="13">
        <f t="shared" si="261"/>
        <v>0.1432886792689565</v>
      </c>
      <c r="AX107" s="22">
        <f t="shared" ref="AX107" si="262">AVERAGE(AX74:AX83)</f>
        <v>6.3141631603240933</v>
      </c>
      <c r="AY107" s="149"/>
      <c r="BA107" s="13">
        <f>AVERAGE(BA74:BA83)</f>
        <v>0.1959491432589329</v>
      </c>
      <c r="BB107" s="13"/>
      <c r="BC107" s="13">
        <f t="shared" ref="BC107:BE107" si="263">AVERAGE(BC74:BC83)</f>
        <v>0.18241485131074553</v>
      </c>
      <c r="BD107" s="13"/>
      <c r="BE107" s="13">
        <f t="shared" si="263"/>
        <v>0.16073945949682647</v>
      </c>
      <c r="BL107" s="13"/>
      <c r="BM107" s="13"/>
      <c r="BN107" s="22"/>
    </row>
    <row r="108" spans="1:66" s="1" customFormat="1" ht="19" x14ac:dyDescent="0.2">
      <c r="A108" s="142"/>
      <c r="B108" s="138"/>
      <c r="C108" s="6" t="s">
        <v>10</v>
      </c>
      <c r="D108" s="5"/>
      <c r="E108" s="5">
        <f t="shared" ref="E108:R108" si="264">STDEV(E74:E83)</f>
        <v>2.8538621995122384E-2</v>
      </c>
      <c r="F108" s="5"/>
      <c r="G108" s="5">
        <f t="shared" si="264"/>
        <v>0.12654983505734488</v>
      </c>
      <c r="H108" s="5"/>
      <c r="I108" s="5">
        <f t="shared" si="264"/>
        <v>0.19409224219743995</v>
      </c>
      <c r="J108" s="5"/>
      <c r="K108" s="5">
        <f t="shared" ref="K108" si="265">STDEV(K74:K83)</f>
        <v>3.7045812559717915E-2</v>
      </c>
      <c r="L108" s="5"/>
      <c r="M108" s="5">
        <f t="shared" ref="M108" si="266">STDEV(M74:M83)</f>
        <v>0.12636160236947053</v>
      </c>
      <c r="N108" s="5"/>
      <c r="O108" s="5">
        <f t="shared" ref="O108" si="267">STDEV(O74:O83)</f>
        <v>0.1814890151883492</v>
      </c>
      <c r="P108" s="135"/>
      <c r="Q108" s="5"/>
      <c r="R108" s="5">
        <f t="shared" si="264"/>
        <v>0.11044320536484113</v>
      </c>
      <c r="S108" s="5"/>
      <c r="T108" s="5">
        <f t="shared" ref="T108" si="268">STDEV(T74:T83)</f>
        <v>5.3808248840042261E-2</v>
      </c>
      <c r="U108" s="5"/>
      <c r="V108" s="5">
        <f t="shared" ref="V108:X108" si="269">STDEV(V74:V83)</f>
        <v>0.14600932971027614</v>
      </c>
      <c r="W108" s="5"/>
      <c r="X108" s="5">
        <f t="shared" si="269"/>
        <v>0.15799609989630406</v>
      </c>
      <c r="Y108" s="5"/>
      <c r="Z108" s="5">
        <f>STDEV(Z74:Z83)</f>
        <v>2.9854592569730609E-2</v>
      </c>
      <c r="AA108" s="5"/>
      <c r="AB108" s="5">
        <f t="shared" ref="AB108:AE108" si="270">STDEV(AB74:AB83)</f>
        <v>4.8993285206011566E-2</v>
      </c>
      <c r="AC108" s="148"/>
      <c r="AD108" s="5"/>
      <c r="AE108" s="5">
        <f t="shared" si="270"/>
        <v>8.310992988119506E-2</v>
      </c>
      <c r="AF108" s="23">
        <f t="shared" ref="AF108:AW108" si="271">STDEV(AF74:AF83)</f>
        <v>4.6707244315134969E-2</v>
      </c>
      <c r="AG108" s="5"/>
      <c r="AH108" s="5">
        <f t="shared" si="271"/>
        <v>7.2026505040743635E-2</v>
      </c>
      <c r="AI108" s="23">
        <f t="shared" si="271"/>
        <v>2.5538073030703552E-2</v>
      </c>
      <c r="AJ108" s="5"/>
      <c r="AK108" s="5">
        <f t="shared" si="271"/>
        <v>7.221784752866825E-2</v>
      </c>
      <c r="AL108" s="23">
        <f t="shared" si="271"/>
        <v>0.12397435823884694</v>
      </c>
      <c r="AM108" s="5"/>
      <c r="AN108" s="5">
        <f t="shared" si="271"/>
        <v>7.1204149323901886E-2</v>
      </c>
      <c r="AO108" s="23">
        <f t="shared" si="271"/>
        <v>0.25029340193454475</v>
      </c>
      <c r="AP108" s="5"/>
      <c r="AQ108" s="5">
        <f t="shared" si="271"/>
        <v>6.9316525164465903E-2</v>
      </c>
      <c r="AR108" s="23">
        <f t="shared" si="271"/>
        <v>0.53386569857563415</v>
      </c>
      <c r="AS108" s="5"/>
      <c r="AT108" s="5">
        <f t="shared" si="271"/>
        <v>6.9530046884428084E-2</v>
      </c>
      <c r="AU108" s="23">
        <f t="shared" si="271"/>
        <v>1.0797292490336059</v>
      </c>
      <c r="AV108" s="5"/>
      <c r="AW108" s="5">
        <f t="shared" si="271"/>
        <v>7.0276982818443176E-2</v>
      </c>
      <c r="AX108" s="23">
        <f t="shared" ref="AX108" si="272">STDEV(AX74:AX83)</f>
        <v>2.1300163326104191</v>
      </c>
      <c r="AY108" s="149"/>
      <c r="BA108" s="5">
        <f>STDEV(BA74:BA83)</f>
        <v>9.6493425926136342E-2</v>
      </c>
      <c r="BB108" s="5"/>
      <c r="BC108" s="5">
        <f t="shared" ref="BC108:BE108" si="273">STDEV(BC74:BC83)</f>
        <v>9.3346205041011501E-2</v>
      </c>
      <c r="BD108" s="5"/>
      <c r="BE108" s="5">
        <f t="shared" si="273"/>
        <v>8.3857129419271079E-2</v>
      </c>
      <c r="BL108" s="5"/>
      <c r="BM108" s="5"/>
      <c r="BN108" s="23"/>
    </row>
    <row r="109" spans="1:66" s="1" customFormat="1" ht="19" x14ac:dyDescent="0.2">
      <c r="A109" s="142"/>
      <c r="B109" s="138"/>
      <c r="C109" s="6" t="s">
        <v>11</v>
      </c>
      <c r="D109" s="5"/>
      <c r="E109" s="5">
        <f t="shared" ref="E109:R109" si="274">MAX(E74:E83)</f>
        <v>0.34045160161036225</v>
      </c>
      <c r="F109" s="5"/>
      <c r="G109" s="5">
        <f t="shared" si="274"/>
        <v>0.45236677582613871</v>
      </c>
      <c r="H109" s="5"/>
      <c r="I109" s="5">
        <f t="shared" si="274"/>
        <v>0.55817400326070854</v>
      </c>
      <c r="J109" s="5"/>
      <c r="K109" s="5">
        <f t="shared" ref="K109" si="275">MAX(K74:K83)</f>
        <v>0.27481910274963828</v>
      </c>
      <c r="L109" s="5"/>
      <c r="M109" s="5">
        <f t="shared" ref="M109" si="276">MAX(M74:M83)</f>
        <v>0.42899672521583798</v>
      </c>
      <c r="N109" s="5"/>
      <c r="O109" s="5">
        <f t="shared" ref="O109" si="277">MAX(O74:O83)</f>
        <v>0.52701702442635079</v>
      </c>
      <c r="P109" s="135"/>
      <c r="Q109" s="5"/>
      <c r="R109" s="5">
        <f t="shared" si="274"/>
        <v>0.46121562952243123</v>
      </c>
      <c r="S109" s="5"/>
      <c r="T109" s="5">
        <f t="shared" ref="T109" si="278">MAX(T74:T83)</f>
        <v>0.29249776719261678</v>
      </c>
      <c r="U109" s="5"/>
      <c r="V109" s="5">
        <f t="shared" ref="V109:X109" si="279">MAX(V74:V83)</f>
        <v>0.55140186915887845</v>
      </c>
      <c r="W109" s="5"/>
      <c r="X109" s="5">
        <f t="shared" si="279"/>
        <v>0.55412445730824889</v>
      </c>
      <c r="Y109" s="5"/>
      <c r="Z109" s="5">
        <f>MAX(Z74:Z83)</f>
        <v>0.26943005181347157</v>
      </c>
      <c r="AA109" s="5"/>
      <c r="AB109" s="5">
        <f t="shared" ref="AB109:AE109" si="280">MAX(AB74:AB83)</f>
        <v>0.10392301998519615</v>
      </c>
      <c r="AC109" s="148"/>
      <c r="AD109" s="5"/>
      <c r="AE109" s="5">
        <f t="shared" si="280"/>
        <v>0.35412310560248583</v>
      </c>
      <c r="AF109" s="23">
        <f t="shared" ref="AF109:AW109" si="281">MAX(AF74:AF83)</f>
        <v>0.92516803741455</v>
      </c>
      <c r="AG109" s="5"/>
      <c r="AH109" s="5">
        <f t="shared" si="281"/>
        <v>0.24144090503125937</v>
      </c>
      <c r="AI109" s="23">
        <f t="shared" si="281"/>
        <v>0.97996044158935502</v>
      </c>
      <c r="AJ109" s="5"/>
      <c r="AK109" s="5">
        <f t="shared" si="281"/>
        <v>0.23906921594782871</v>
      </c>
      <c r="AL109" s="23">
        <f t="shared" si="281"/>
        <v>1.2362143993377599</v>
      </c>
      <c r="AM109" s="5"/>
      <c r="AN109" s="5">
        <f t="shared" si="281"/>
        <v>0.23906921594782871</v>
      </c>
      <c r="AO109" s="23">
        <f t="shared" si="281"/>
        <v>1.7498762607574401</v>
      </c>
      <c r="AP109" s="5"/>
      <c r="AQ109" s="5">
        <f t="shared" si="281"/>
        <v>0.2328440823236253</v>
      </c>
      <c r="AR109" s="23">
        <f t="shared" si="281"/>
        <v>2.8512363433837802</v>
      </c>
      <c r="AS109" s="5"/>
      <c r="AT109" s="5">
        <f t="shared" si="281"/>
        <v>0.2328440823236253</v>
      </c>
      <c r="AU109" s="23">
        <f t="shared" si="281"/>
        <v>5.0590341091155997</v>
      </c>
      <c r="AV109" s="5"/>
      <c r="AW109" s="5">
        <f t="shared" si="281"/>
        <v>0.23180687365681041</v>
      </c>
      <c r="AX109" s="23">
        <f t="shared" ref="AX109" si="282">MAX(AX74:AX83)</f>
        <v>9.4173798561096191</v>
      </c>
      <c r="AY109" s="149"/>
      <c r="BA109" s="5">
        <f>MAX(BA74:BA83)</f>
        <v>0.3015918958031838</v>
      </c>
      <c r="BB109" s="5"/>
      <c r="BC109" s="5">
        <f t="shared" ref="BC109:BE109" si="283">MAX(BC74:BC83)</f>
        <v>0.29509411590336443</v>
      </c>
      <c r="BD109" s="5"/>
      <c r="BE109" s="5">
        <f t="shared" si="283"/>
        <v>0.25397959818198257</v>
      </c>
      <c r="BL109" s="5"/>
      <c r="BM109" s="5"/>
      <c r="BN109" s="23"/>
    </row>
    <row r="110" spans="1:66" s="7" customFormat="1" x14ac:dyDescent="0.2">
      <c r="A110" s="41"/>
      <c r="B110" s="16"/>
      <c r="C110" s="21" t="s">
        <v>12</v>
      </c>
      <c r="D110" s="13"/>
      <c r="E110" s="13">
        <f t="shared" ref="E110:R110" si="284">AVERAGE(E4:E83)</f>
        <v>0.30004307657524854</v>
      </c>
      <c r="F110" s="13"/>
      <c r="G110" s="13">
        <f t="shared" si="284"/>
        <v>0.29446249172264033</v>
      </c>
      <c r="H110" s="13"/>
      <c r="I110" s="13">
        <f t="shared" si="284"/>
        <v>0.33689948066500192</v>
      </c>
      <c r="J110" s="13"/>
      <c r="K110" s="13">
        <f t="shared" ref="K110" si="285">AVERAGE(K4:K83)</f>
        <v>0.2043684833532331</v>
      </c>
      <c r="L110" s="13"/>
      <c r="M110" s="13">
        <f t="shared" ref="M110" si="286">AVERAGE(M4:M83)</f>
        <v>0.24456063472302919</v>
      </c>
      <c r="N110" s="13"/>
      <c r="O110" s="13">
        <f t="shared" ref="O110" si="287">AVERAGE(O4:O83)</f>
        <v>0.2878874359645659</v>
      </c>
      <c r="P110" s="135"/>
      <c r="Q110" s="13"/>
      <c r="R110" s="13">
        <f t="shared" si="284"/>
        <v>0.25981101313647936</v>
      </c>
      <c r="S110" s="13"/>
      <c r="T110" s="13">
        <f>AVERAGE(T4:T83)</f>
        <v>0.17148129689847774</v>
      </c>
      <c r="U110" s="13"/>
      <c r="V110" s="13">
        <f t="shared" ref="V110:X110" si="288">AVERAGE(V4:V83)</f>
        <v>0.38720905347440249</v>
      </c>
      <c r="W110" s="13"/>
      <c r="X110" s="13">
        <f t="shared" si="288"/>
        <v>0.32518252667691228</v>
      </c>
      <c r="Y110" s="13"/>
      <c r="Z110" s="13">
        <f>AVERAGE(Z4:Z83)</f>
        <v>0.14627449678033991</v>
      </c>
      <c r="AA110" s="13"/>
      <c r="AB110" s="13">
        <f t="shared" ref="AB110:AE110" si="289">AVERAGE(AB4:AB83)</f>
        <v>3.4815582770426255E-2</v>
      </c>
      <c r="AC110" s="148"/>
      <c r="AD110" s="13"/>
      <c r="AE110" s="13">
        <f t="shared" si="289"/>
        <v>0.19982533218212062</v>
      </c>
      <c r="AF110" s="22">
        <f t="shared" ref="AF110:AU110" si="290">AVERAGE(AF4:AF83)</f>
        <v>0.51589747667312602</v>
      </c>
      <c r="AG110" s="13"/>
      <c r="AH110" s="13">
        <f t="shared" si="290"/>
        <v>0.14901383952164929</v>
      </c>
      <c r="AI110" s="22">
        <f t="shared" si="290"/>
        <v>0.57679202258586859</v>
      </c>
      <c r="AJ110" s="13"/>
      <c r="AK110" s="13">
        <f t="shared" si="290"/>
        <v>0.144273690701821</v>
      </c>
      <c r="AL110" s="22">
        <f t="shared" si="290"/>
        <v>0.5964921534061427</v>
      </c>
      <c r="AM110" s="13"/>
      <c r="AN110" s="13">
        <f t="shared" si="290"/>
        <v>0.13950667783078191</v>
      </c>
      <c r="AO110" s="22">
        <f t="shared" si="290"/>
        <v>0.71136066615581428</v>
      </c>
      <c r="AP110" s="13"/>
      <c r="AQ110" s="13">
        <f t="shared" si="290"/>
        <v>0.13499283634602491</v>
      </c>
      <c r="AR110" s="22">
        <f t="shared" si="290"/>
        <v>0.98051798343658236</v>
      </c>
      <c r="AS110" s="13"/>
      <c r="AT110" s="13">
        <f t="shared" si="290"/>
        <v>0.1308509012537922</v>
      </c>
      <c r="AU110" s="22">
        <f t="shared" si="290"/>
        <v>1.5339459776878333</v>
      </c>
      <c r="AV110" s="13"/>
      <c r="AW110" s="13">
        <f>AVERAGE(AW4:AW83)</f>
        <v>0.12631979981876429</v>
      </c>
      <c r="AX110" s="22">
        <f>AVERAGE(AX4:AX83)</f>
        <v>2.6587427496910068</v>
      </c>
      <c r="AY110" s="149"/>
      <c r="BA110" s="13">
        <f>AVERAGE(BA4:BA83)</f>
        <v>0.15918953214903725</v>
      </c>
      <c r="BB110" s="13"/>
      <c r="BC110" s="13">
        <f t="shared" ref="BC110:BE110" si="291">AVERAGE(BC4:BC83)</f>
        <v>0.15069125508926948</v>
      </c>
      <c r="BD110" s="13"/>
      <c r="BE110" s="13">
        <f t="shared" si="291"/>
        <v>0.13918055197619625</v>
      </c>
      <c r="BL110" s="13"/>
      <c r="BM110" s="13"/>
      <c r="BN110" s="22"/>
    </row>
    <row r="111" spans="1:66" x14ac:dyDescent="0.3">
      <c r="B111" s="17"/>
      <c r="C111" s="6" t="s">
        <v>184</v>
      </c>
      <c r="D111" s="13"/>
      <c r="E111" s="13">
        <f t="shared" ref="E111:R111" si="292">STDEV(E4:E83)</f>
        <v>7.2535050948196733E-2</v>
      </c>
      <c r="F111" s="13"/>
      <c r="G111" s="13">
        <f t="shared" si="292"/>
        <v>0.11416806191316799</v>
      </c>
      <c r="H111" s="13"/>
      <c r="I111" s="13">
        <f t="shared" si="292"/>
        <v>0.15896557582321894</v>
      </c>
      <c r="J111" s="13"/>
      <c r="K111" s="13">
        <f t="shared" ref="K111" si="293">STDEV(K4:K83)</f>
        <v>4.8748790209341454E-2</v>
      </c>
      <c r="L111" s="13"/>
      <c r="M111" s="13">
        <f t="shared" ref="M111" si="294">STDEV(M4:M83)</f>
        <v>0.10725379594693445</v>
      </c>
      <c r="N111" s="13"/>
      <c r="O111" s="13">
        <f t="shared" ref="O111" si="295">STDEV(O4:O83)</f>
        <v>0.15567020015179747</v>
      </c>
      <c r="Q111" s="13"/>
      <c r="R111" s="13">
        <f t="shared" si="292"/>
        <v>9.0727717125946669E-2</v>
      </c>
      <c r="S111" s="13"/>
      <c r="T111" s="13">
        <f t="shared" ref="T111" si="296">STDEV(T4:T83)</f>
        <v>5.7846838316238186E-2</v>
      </c>
      <c r="U111" s="13"/>
      <c r="V111" s="13">
        <f t="shared" ref="V111:X111" si="297">STDEV(V4:V83)</f>
        <v>0.13775528460267966</v>
      </c>
      <c r="W111" s="13"/>
      <c r="X111" s="13">
        <f t="shared" si="297"/>
        <v>0.13548219355579941</v>
      </c>
      <c r="Y111" s="13"/>
      <c r="Z111" s="13">
        <f>STDEV(Z4:Z83)</f>
        <v>8.3232713224502541E-2</v>
      </c>
      <c r="AA111" s="13"/>
      <c r="AB111" s="13">
        <f t="shared" ref="AB111:AE111" si="298">STDEV(AB4:AB83)</f>
        <v>3.4034693317312341E-2</v>
      </c>
      <c r="AD111" s="13"/>
      <c r="AE111" s="13">
        <f t="shared" si="298"/>
        <v>8.7032266646797418E-2</v>
      </c>
      <c r="AF111" s="22">
        <f t="shared" ref="AF111:AW111" si="299">STDEV(AF4:AF83)</f>
        <v>0.19411848406072843</v>
      </c>
      <c r="AG111" s="13"/>
      <c r="AH111" s="13">
        <f t="shared" si="299"/>
        <v>6.4176800269567985E-2</v>
      </c>
      <c r="AI111" s="22">
        <f t="shared" si="299"/>
        <v>0.21152984226194368</v>
      </c>
      <c r="AJ111" s="13"/>
      <c r="AK111" s="13">
        <f t="shared" si="299"/>
        <v>6.2556455060402208E-2</v>
      </c>
      <c r="AL111" s="22">
        <f t="shared" si="299"/>
        <v>0.24320679982883839</v>
      </c>
      <c r="AM111" s="13"/>
      <c r="AN111" s="13">
        <f t="shared" si="299"/>
        <v>6.2578955909202788E-2</v>
      </c>
      <c r="AO111" s="22">
        <f t="shared" si="299"/>
        <v>0.35167941347159398</v>
      </c>
      <c r="AP111" s="13"/>
      <c r="AQ111" s="13">
        <f t="shared" si="299"/>
        <v>6.1551591980486604E-2</v>
      </c>
      <c r="AR111" s="22">
        <f t="shared" si="299"/>
        <v>0.55651661673713082</v>
      </c>
      <c r="AS111" s="13"/>
      <c r="AT111" s="13">
        <f t="shared" si="299"/>
        <v>6.1034547735547069E-2</v>
      </c>
      <c r="AU111" s="22">
        <f t="shared" si="299"/>
        <v>0.98815041800015035</v>
      </c>
      <c r="AV111" s="13"/>
      <c r="AW111" s="13">
        <f t="shared" si="299"/>
        <v>5.9388925775301762E-2</v>
      </c>
      <c r="AX111" s="22">
        <f t="shared" ref="AX111" si="300">STDEV(AX4:AX83)</f>
        <v>1.8435521929138046</v>
      </c>
      <c r="BA111" s="13">
        <f>STDEV(BA4:BA83)</f>
        <v>8.1406244849440576E-2</v>
      </c>
      <c r="BB111" s="13"/>
      <c r="BC111" s="13">
        <f t="shared" ref="BC111:BE111" si="301">STDEV(BC4:BC83)</f>
        <v>7.9025502520846808E-2</v>
      </c>
      <c r="BD111" s="13"/>
      <c r="BE111" s="13">
        <f t="shared" si="301"/>
        <v>6.8726684967073015E-2</v>
      </c>
      <c r="BL111" s="13"/>
      <c r="BM111" s="13"/>
      <c r="BN111" s="22"/>
    </row>
    <row r="112" spans="1:66" x14ac:dyDescent="0.3">
      <c r="B112" s="17"/>
      <c r="C112" s="6" t="s">
        <v>183</v>
      </c>
      <c r="D112" s="13"/>
      <c r="E112" s="13">
        <f t="shared" ref="E112:R112" si="302">MIN(E4:E83)</f>
        <v>0.15060476004682011</v>
      </c>
      <c r="F112" s="13"/>
      <c r="G112" s="13">
        <f t="shared" si="302"/>
        <v>2.766998481525218E-2</v>
      </c>
      <c r="H112" s="13"/>
      <c r="I112" s="13">
        <f t="shared" si="302"/>
        <v>4.2423184357541999E-2</v>
      </c>
      <c r="J112" s="13"/>
      <c r="K112" s="13">
        <f t="shared" ref="K112" si="303">MIN(K4:K83)</f>
        <v>6.6049913941480298E-2</v>
      </c>
      <c r="L112" s="13"/>
      <c r="M112" s="13">
        <f t="shared" ref="M112" si="304">MIN(M4:M83)</f>
        <v>7.9298127214442182E-3</v>
      </c>
      <c r="N112" s="13"/>
      <c r="O112" s="13">
        <f t="shared" ref="O112" si="305">MIN(O4:O83)</f>
        <v>1.2918994413407825E-2</v>
      </c>
      <c r="Q112" s="13"/>
      <c r="R112" s="13">
        <f t="shared" si="302"/>
        <v>3.5937236375906956E-2</v>
      </c>
      <c r="S112" s="13"/>
      <c r="T112" s="13">
        <f t="shared" ref="T112" si="306">MIN(T4:T83)</f>
        <v>2.5139193521174219E-2</v>
      </c>
      <c r="U112" s="13"/>
      <c r="V112" s="13">
        <f t="shared" ref="V112:X112" si="307">MIN(V4:V83)</f>
        <v>7.4546089385474801E-2</v>
      </c>
      <c r="W112" s="13"/>
      <c r="X112" s="13">
        <f t="shared" si="307"/>
        <v>5.0447106461953828E-2</v>
      </c>
      <c r="Y112" s="13"/>
      <c r="Z112" s="13">
        <f>MIN(Z4:Z83)</f>
        <v>5.6461731493098188E-3</v>
      </c>
      <c r="AA112" s="13"/>
      <c r="AB112" s="13">
        <f t="shared" ref="AB112:AE112" si="308">MIN(AB4:AB83)</f>
        <v>0</v>
      </c>
      <c r="AD112" s="13"/>
      <c r="AE112" s="13">
        <f t="shared" si="308"/>
        <v>8.942129239075447E-3</v>
      </c>
      <c r="AF112" s="22">
        <f t="shared" ref="AF112:AW112" si="309">MIN(AF4:AF83)</f>
        <v>0.24723196029663</v>
      </c>
      <c r="AG112" s="13"/>
      <c r="AH112" s="13">
        <f t="shared" si="309"/>
        <v>0</v>
      </c>
      <c r="AI112" s="22">
        <f t="shared" si="309"/>
        <v>0.27772736549377403</v>
      </c>
      <c r="AJ112" s="13"/>
      <c r="AK112" s="13">
        <f t="shared" si="309"/>
        <v>0</v>
      </c>
      <c r="AL112" s="22">
        <f t="shared" si="309"/>
        <v>0.27941179275512601</v>
      </c>
      <c r="AM112" s="13"/>
      <c r="AN112" s="13">
        <f t="shared" si="309"/>
        <v>-8.52446316867983E-8</v>
      </c>
      <c r="AO112" s="22">
        <f t="shared" si="309"/>
        <v>0.28027796745300199</v>
      </c>
      <c r="AP112" s="13"/>
      <c r="AQ112" s="13">
        <f t="shared" si="309"/>
        <v>-8.52446316867983E-8</v>
      </c>
      <c r="AR112" s="22">
        <f t="shared" si="309"/>
        <v>0.35336375236511203</v>
      </c>
      <c r="AS112" s="13"/>
      <c r="AT112" s="13">
        <f t="shared" si="309"/>
        <v>-8.52446316867983E-8</v>
      </c>
      <c r="AU112" s="22">
        <f t="shared" si="309"/>
        <v>0.48940277099609297</v>
      </c>
      <c r="AV112" s="13"/>
      <c r="AW112" s="13">
        <f t="shared" si="309"/>
        <v>-8.52446316867983E-8</v>
      </c>
      <c r="AX112" s="22">
        <f t="shared" ref="AX112" si="310">MIN(AX4:AX83)</f>
        <v>0.769883632659912</v>
      </c>
      <c r="BA112" s="13">
        <f>MIN(BA4:BA83)</f>
        <v>-8.52446316867983E-8</v>
      </c>
      <c r="BB112" s="13"/>
      <c r="BC112" s="13">
        <f t="shared" ref="BC112:BE112" si="311">MIN(BC4:BC83)</f>
        <v>-8.52446316867983E-8</v>
      </c>
      <c r="BD112" s="13"/>
      <c r="BE112" s="13">
        <f t="shared" si="311"/>
        <v>-1.704892632625743E-7</v>
      </c>
      <c r="BL112" s="13"/>
      <c r="BM112" s="13"/>
      <c r="BN112" s="22"/>
    </row>
    <row r="113" spans="3:66" x14ac:dyDescent="0.3">
      <c r="C113" s="6" t="s">
        <v>180</v>
      </c>
      <c r="D113" s="13"/>
      <c r="E113" s="13">
        <f t="shared" ref="E113:R113" si="312">MAX(E4:E83)</f>
        <v>0.52887617065556713</v>
      </c>
      <c r="F113" s="13"/>
      <c r="G113" s="13">
        <f t="shared" si="312"/>
        <v>0.48851078758112609</v>
      </c>
      <c r="H113" s="13"/>
      <c r="I113" s="13">
        <f t="shared" si="312"/>
        <v>0.62434810951760111</v>
      </c>
      <c r="J113" s="13"/>
      <c r="K113" s="13">
        <f t="shared" ref="K113" si="313">MAX(K4:K83)</f>
        <v>0.31952965235173814</v>
      </c>
      <c r="L113" s="13"/>
      <c r="M113" s="13">
        <f t="shared" ref="M113" si="314">MAX(M4:M83)</f>
        <v>0.42899672521583798</v>
      </c>
      <c r="N113" s="13"/>
      <c r="O113" s="13">
        <f t="shared" ref="O113" si="315">MAX(O4:O83)</f>
        <v>0.57268578878748366</v>
      </c>
      <c r="Q113" s="13"/>
      <c r="R113" s="13">
        <f t="shared" si="312"/>
        <v>0.46121562952243123</v>
      </c>
      <c r="S113" s="13"/>
      <c r="T113" s="13">
        <f t="shared" ref="T113" si="316">MAX(T4:T83)</f>
        <v>0.29249776719261678</v>
      </c>
      <c r="U113" s="13"/>
      <c r="V113" s="13">
        <f t="shared" ref="V113:X113" si="317">MAX(V4:V83)</f>
        <v>0.64474956488106749</v>
      </c>
      <c r="W113" s="13"/>
      <c r="X113" s="13">
        <f t="shared" si="317"/>
        <v>0.5743155149934811</v>
      </c>
      <c r="Y113" s="13"/>
      <c r="Z113" s="13">
        <f>MAX(Z4:Z83)</f>
        <v>0.30896387184730734</v>
      </c>
      <c r="AA113" s="13"/>
      <c r="AB113" s="13">
        <f t="shared" ref="AB113:AE113" si="318">MAX(AB4:AB83)</f>
        <v>0.10392301998519615</v>
      </c>
      <c r="AD113" s="13"/>
      <c r="AE113" s="13">
        <f t="shared" si="318"/>
        <v>0.41097638800255254</v>
      </c>
      <c r="AF113" s="22">
        <f t="shared" ref="AF113:AW113" si="319">MAX(AF4:AF83)</f>
        <v>0.96538066864013605</v>
      </c>
      <c r="AG113" s="13"/>
      <c r="AH113" s="13">
        <f t="shared" si="319"/>
        <v>0.27794648539048961</v>
      </c>
      <c r="AI113" s="22">
        <f t="shared" si="319"/>
        <v>1.0417885780334399</v>
      </c>
      <c r="AJ113" s="13"/>
      <c r="AK113" s="13">
        <f t="shared" si="319"/>
        <v>0.23994894703254621</v>
      </c>
      <c r="AL113" s="22">
        <f t="shared" si="319"/>
        <v>1.2362143993377599</v>
      </c>
      <c r="AM113" s="13"/>
      <c r="AN113" s="13">
        <f t="shared" si="319"/>
        <v>0.23906921594782871</v>
      </c>
      <c r="AO113" s="22">
        <f t="shared" si="319"/>
        <v>1.7498762607574401</v>
      </c>
      <c r="AP113" s="13"/>
      <c r="AQ113" s="13">
        <f t="shared" si="319"/>
        <v>0.2328440823236253</v>
      </c>
      <c r="AR113" s="22">
        <f t="shared" si="319"/>
        <v>2.8512363433837802</v>
      </c>
      <c r="AS113" s="13"/>
      <c r="AT113" s="13">
        <f t="shared" si="319"/>
        <v>0.2328440823236253</v>
      </c>
      <c r="AU113" s="22">
        <f t="shared" si="319"/>
        <v>5.0590341091155997</v>
      </c>
      <c r="AV113" s="13"/>
      <c r="AW113" s="13">
        <f t="shared" si="319"/>
        <v>0.23180687365681041</v>
      </c>
      <c r="AX113" s="22">
        <f t="shared" ref="AX113" si="320">MAX(AX4:AX83)</f>
        <v>9.4173798561096191</v>
      </c>
      <c r="BA113" s="13">
        <f>MAX(BA4:BA83)</f>
        <v>0.3015918958031838</v>
      </c>
      <c r="BB113" s="13"/>
      <c r="BC113" s="13">
        <f t="shared" ref="BC113:BE113" si="321">MAX(BC4:BC83)</f>
        <v>0.29509411590336443</v>
      </c>
      <c r="BD113" s="13"/>
      <c r="BE113" s="13">
        <f t="shared" si="321"/>
        <v>0.25397959818198257</v>
      </c>
      <c r="BL113" s="13"/>
      <c r="BM113" s="13"/>
      <c r="BN113" s="22"/>
    </row>
    <row r="114" spans="3:66" x14ac:dyDescent="0.3">
      <c r="C114" s="6" t="s">
        <v>258</v>
      </c>
      <c r="E114" s="22">
        <f>SUM(E4:E83)*100</f>
        <v>2400.3446126019885</v>
      </c>
      <c r="G114" s="22">
        <f>SUM(G4:G83)*100</f>
        <v>2355.6999337811226</v>
      </c>
      <c r="I114" s="22">
        <f>SUM(I4:I83)*100</f>
        <v>2695.1958453200155</v>
      </c>
      <c r="K114" s="22">
        <f>SUM(K4:K83)*100</f>
        <v>1634.9478668258648</v>
      </c>
      <c r="M114" s="22">
        <f>SUM(M4:M83)*100</f>
        <v>1956.4850777842335</v>
      </c>
      <c r="O114" s="22">
        <f>SUM(O4:O83)*100</f>
        <v>2303.0994877165272</v>
      </c>
      <c r="R114" s="22">
        <f>SUM(R4:R83)*100</f>
        <v>2078.4881050918348</v>
      </c>
      <c r="S114" s="22"/>
      <c r="T114" s="22">
        <f>SUM(T4:T83)*100</f>
        <v>1371.850375187822</v>
      </c>
      <c r="U114" s="22"/>
      <c r="V114" s="22">
        <f>SUM(V4:V83)*100</f>
        <v>3097.6724277952198</v>
      </c>
      <c r="W114" s="22"/>
      <c r="X114" s="22">
        <f>SUM(X4:X83)*100</f>
        <v>2601.4602134152979</v>
      </c>
      <c r="Y114" s="22"/>
      <c r="Z114" s="22">
        <f>SUM(Z4:Z83)*100</f>
        <v>1170.1959742427193</v>
      </c>
      <c r="AA114" s="22"/>
      <c r="AB114" s="22">
        <f>SUM(AB4:AB83)*100</f>
        <v>278.52466216341003</v>
      </c>
      <c r="AD114" s="23"/>
      <c r="AE114" s="22">
        <f>SUM(AE4:AE83)*100</f>
        <v>1598.6026574569651</v>
      </c>
      <c r="AF114" s="22">
        <f>SUM(AF4:AF83)</f>
        <v>41.271798133850083</v>
      </c>
      <c r="AG114" s="23"/>
      <c r="AH114" s="23"/>
      <c r="AI114" s="22">
        <f>SUM(AI4:AI83)</f>
        <v>46.143361806869486</v>
      </c>
      <c r="AJ114" s="5"/>
      <c r="AK114" s="5"/>
      <c r="AL114" s="22">
        <f>SUM(AL4:AL83)</f>
        <v>47.71937227249142</v>
      </c>
      <c r="AM114" s="5"/>
      <c r="AN114" s="5"/>
      <c r="AO114" s="22">
        <f>SUM(AO4:AO83)</f>
        <v>56.908853292465139</v>
      </c>
      <c r="AP114" s="23"/>
      <c r="AQ114" s="23"/>
      <c r="AR114" s="22">
        <f>SUM(AR4:AR83)</f>
        <v>78.441438674926587</v>
      </c>
      <c r="AS114" s="5"/>
      <c r="AT114" s="5"/>
      <c r="AU114" s="22">
        <f>SUM(AU4:AU83)</f>
        <v>122.71567821502666</v>
      </c>
      <c r="AV114" s="5"/>
      <c r="AW114" s="23"/>
      <c r="AX114" s="23"/>
      <c r="BA114" s="22">
        <f>SUM(BA4:BA83)*100</f>
        <v>1273.5162571922981</v>
      </c>
      <c r="BB114" s="22"/>
      <c r="BC114" s="22">
        <f t="shared" ref="BC114:BE114" si="322">SUM(BC4:BC83)*100</f>
        <v>1205.5300407141558</v>
      </c>
      <c r="BD114" s="22"/>
      <c r="BE114" s="22">
        <f t="shared" si="322"/>
        <v>1113.44441580957</v>
      </c>
      <c r="BL114" s="23"/>
      <c r="BM114" s="23"/>
      <c r="BN114" s="23"/>
    </row>
    <row r="115" spans="3:66" x14ac:dyDescent="0.3">
      <c r="AD115" s="5"/>
      <c r="AE115" s="5"/>
      <c r="AG115" s="5"/>
      <c r="AH115" s="5"/>
      <c r="AP115" s="5"/>
      <c r="AQ115" s="5"/>
      <c r="AW115" s="5"/>
      <c r="AX115" s="5"/>
      <c r="BL115" s="5"/>
      <c r="BM115" s="22"/>
      <c r="BN115" s="5"/>
    </row>
    <row r="117" spans="3:66" x14ac:dyDescent="0.3">
      <c r="AD117" s="22"/>
      <c r="AF117" s="22"/>
      <c r="AG117" s="22"/>
      <c r="AH117" s="22"/>
      <c r="AI117" s="22"/>
      <c r="AJ117" s="22"/>
      <c r="AL117" s="23"/>
      <c r="AM117" s="23"/>
      <c r="AN117" s="23"/>
      <c r="AO117" s="23"/>
      <c r="AP117" s="23"/>
    </row>
    <row r="118" spans="3:66" x14ac:dyDescent="0.3">
      <c r="AD118" s="22"/>
      <c r="AF118" s="22"/>
      <c r="AG118" s="22"/>
      <c r="AH118" s="22"/>
      <c r="AI118" s="22"/>
      <c r="AJ118" s="22"/>
      <c r="AL118" s="23"/>
      <c r="AM118" s="23"/>
      <c r="AN118" s="23"/>
      <c r="AO118" s="23"/>
      <c r="AP118" s="23"/>
    </row>
    <row r="119" spans="3:66" x14ac:dyDescent="0.3">
      <c r="AD119" s="22"/>
      <c r="AF119" s="22"/>
      <c r="AG119" s="22"/>
      <c r="AH119" s="22"/>
      <c r="AI119" s="22"/>
      <c r="AJ119" s="22"/>
      <c r="AL119" s="23"/>
      <c r="AM119" s="23"/>
      <c r="AN119" s="23"/>
      <c r="AO119" s="23"/>
      <c r="AP119" s="23"/>
    </row>
    <row r="120" spans="3:66" x14ac:dyDescent="0.3">
      <c r="AD120" s="22"/>
      <c r="AF120" s="22"/>
      <c r="AG120" s="22"/>
      <c r="AH120" s="22"/>
      <c r="AI120" s="22"/>
      <c r="AJ120" s="22"/>
      <c r="AK120" s="19"/>
      <c r="AL120" s="23"/>
      <c r="AM120" s="23"/>
      <c r="AN120" s="23"/>
      <c r="AO120" s="23"/>
      <c r="AP120" s="23"/>
      <c r="AQ120" s="19"/>
      <c r="AR120" s="19"/>
      <c r="AS120" s="19"/>
      <c r="AT120" s="19"/>
      <c r="AU120" s="19"/>
      <c r="AV120" s="19"/>
      <c r="AW120" s="19"/>
      <c r="AX120" s="19"/>
      <c r="AZ120" s="2"/>
      <c r="BL120" s="19"/>
      <c r="BM120" s="19"/>
      <c r="BN120" s="19"/>
    </row>
    <row r="121" spans="3:66" x14ac:dyDescent="0.3">
      <c r="AD121" s="22"/>
      <c r="AF121" s="22"/>
      <c r="AG121" s="22"/>
      <c r="AH121" s="22"/>
      <c r="AI121" s="22"/>
      <c r="AJ121" s="22"/>
      <c r="AK121" s="19"/>
      <c r="AL121" s="23"/>
      <c r="AM121" s="23"/>
      <c r="AN121" s="23"/>
      <c r="AO121" s="23"/>
      <c r="AP121" s="23"/>
      <c r="AQ121" s="19"/>
      <c r="AR121" s="19"/>
      <c r="AS121" s="19"/>
      <c r="AT121" s="19"/>
      <c r="AU121" s="19"/>
      <c r="AV121" s="19"/>
      <c r="AW121" s="19"/>
      <c r="AX121" s="19"/>
      <c r="AZ121" s="2"/>
      <c r="BL121" s="19"/>
      <c r="BM121" s="19"/>
      <c r="BN121" s="19"/>
    </row>
    <row r="122" spans="3:66" x14ac:dyDescent="0.3">
      <c r="AD122" s="22"/>
      <c r="AF122" s="22"/>
      <c r="AG122" s="22"/>
      <c r="AH122" s="22"/>
      <c r="AI122" s="22"/>
      <c r="AJ122" s="22"/>
      <c r="AK122" s="19"/>
      <c r="AL122" s="23"/>
      <c r="AM122" s="23"/>
      <c r="AN122" s="23"/>
      <c r="AO122" s="23"/>
      <c r="AP122" s="23"/>
      <c r="AQ122" s="19"/>
      <c r="AR122" s="19"/>
      <c r="AS122" s="19"/>
      <c r="AT122" s="19"/>
      <c r="AU122" s="19"/>
      <c r="AV122" s="19"/>
      <c r="AW122" s="19"/>
      <c r="AX122" s="19"/>
      <c r="AZ122" s="2"/>
      <c r="BA122" s="2"/>
      <c r="BB122" s="2"/>
      <c r="BC122" s="2"/>
      <c r="BL122" s="19"/>
      <c r="BM122" s="19"/>
      <c r="BN122" s="19"/>
    </row>
    <row r="123" spans="3:66" x14ac:dyDescent="0.3">
      <c r="AD123" s="22"/>
      <c r="AF123" s="22"/>
      <c r="AG123" s="22"/>
      <c r="AH123" s="22"/>
      <c r="AI123" s="22"/>
      <c r="AJ123" s="22"/>
      <c r="AK123" s="19"/>
      <c r="AL123" s="23"/>
      <c r="AM123" s="23"/>
      <c r="AN123" s="23"/>
      <c r="AO123" s="23"/>
      <c r="AP123" s="23"/>
      <c r="AQ123" s="19"/>
      <c r="AR123" s="19"/>
      <c r="AS123" s="19"/>
      <c r="AT123" s="19"/>
      <c r="AU123" s="19"/>
      <c r="AV123" s="19"/>
      <c r="AW123" s="19"/>
      <c r="AX123" s="19"/>
      <c r="AZ123" s="2"/>
      <c r="BA123" s="2"/>
      <c r="BB123" s="2"/>
      <c r="BC123" s="2"/>
      <c r="BL123" s="19"/>
      <c r="BM123" s="19"/>
      <c r="BN123" s="19"/>
    </row>
    <row r="124" spans="3:66" x14ac:dyDescent="0.3">
      <c r="AD124" s="22"/>
      <c r="AF124" s="22"/>
      <c r="AG124" s="22"/>
      <c r="AH124" s="22"/>
      <c r="AI124" s="22"/>
      <c r="AJ124" s="22"/>
      <c r="AK124" s="19"/>
      <c r="AL124" s="23"/>
      <c r="AM124" s="23"/>
      <c r="AN124" s="23"/>
      <c r="AO124" s="23"/>
      <c r="AP124" s="23"/>
      <c r="AQ124" s="19"/>
      <c r="AR124" s="19"/>
      <c r="AS124" s="19"/>
      <c r="AT124" s="19"/>
      <c r="AU124" s="19"/>
      <c r="AV124" s="19"/>
      <c r="AW124" s="19"/>
      <c r="AX124" s="19"/>
      <c r="AZ124" s="2"/>
      <c r="BA124" s="2"/>
      <c r="BB124" s="2"/>
      <c r="BC124" s="2"/>
      <c r="BL124" s="19"/>
      <c r="BM124" s="19"/>
      <c r="BN124" s="19"/>
    </row>
    <row r="125" spans="3:66" x14ac:dyDescent="0.3">
      <c r="AD125" s="13"/>
      <c r="AF125" s="13"/>
      <c r="AG125" s="13"/>
      <c r="AH125" s="13"/>
      <c r="AI125" s="13"/>
      <c r="AJ125" s="13"/>
      <c r="AK125" s="19"/>
      <c r="AL125" s="23"/>
      <c r="AM125" s="23"/>
      <c r="AN125" s="23"/>
      <c r="AO125" s="23"/>
      <c r="AP125" s="23"/>
      <c r="AQ125" s="19"/>
      <c r="AR125" s="19"/>
      <c r="AS125" s="19"/>
      <c r="AT125" s="19"/>
      <c r="AU125" s="19"/>
      <c r="AV125" s="19"/>
      <c r="AW125" s="19"/>
      <c r="AX125" s="19"/>
      <c r="AZ125" s="2"/>
      <c r="BA125" s="2"/>
      <c r="BB125" s="2"/>
      <c r="BC125" s="2"/>
      <c r="BL125" s="19"/>
      <c r="BM125" s="19"/>
      <c r="BN125" s="19"/>
    </row>
    <row r="126" spans="3:66" x14ac:dyDescent="0.3"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Z126" s="2"/>
      <c r="BA126" s="2"/>
      <c r="BB126" s="2"/>
      <c r="BC126" s="2"/>
      <c r="BL126" s="19"/>
      <c r="BM126" s="19"/>
      <c r="BN126" s="19"/>
    </row>
    <row r="127" spans="3:66" x14ac:dyDescent="0.3"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Z127" s="2"/>
      <c r="BA127" s="2"/>
      <c r="BB127" s="2"/>
      <c r="BC127" s="2"/>
      <c r="BL127" s="19"/>
      <c r="BM127" s="19"/>
      <c r="BN127" s="19"/>
    </row>
    <row r="128" spans="3:66" x14ac:dyDescent="0.3"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Z128" s="2"/>
      <c r="BA128" s="2"/>
      <c r="BB128" s="2"/>
      <c r="BC128" s="2"/>
      <c r="BL128" s="19"/>
      <c r="BM128" s="19"/>
      <c r="BN128" s="19"/>
    </row>
    <row r="129" spans="31:66" x14ac:dyDescent="0.3"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19"/>
      <c r="AT129" s="20"/>
      <c r="AU129" s="20"/>
      <c r="AV129" s="19"/>
      <c r="AW129" s="20"/>
      <c r="AX129" s="20"/>
      <c r="AZ129" s="2"/>
      <c r="BA129" s="2"/>
      <c r="BB129" s="2"/>
      <c r="BC129" s="2"/>
      <c r="BL129" s="20"/>
      <c r="BM129" s="20"/>
      <c r="BN129" s="19"/>
    </row>
    <row r="130" spans="31:66" x14ac:dyDescent="0.3">
      <c r="AI130" s="19"/>
      <c r="AJ130" s="19"/>
      <c r="AK130" s="22"/>
      <c r="AL130" s="22"/>
      <c r="AM130" s="22"/>
      <c r="AN130" s="22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Z130" s="2"/>
      <c r="BA130" s="2"/>
      <c r="BB130" s="2"/>
      <c r="BC130" s="2"/>
      <c r="BL130" s="19"/>
      <c r="BM130" s="19"/>
      <c r="BN130" s="19"/>
    </row>
    <row r="131" spans="31:66" x14ac:dyDescent="0.3">
      <c r="AI131" s="19"/>
      <c r="AJ131" s="19"/>
      <c r="AK131" s="22"/>
      <c r="AL131" s="22"/>
      <c r="AM131" s="22"/>
      <c r="AN131" s="22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Z131" s="2"/>
      <c r="BA131" s="2"/>
      <c r="BB131" s="2"/>
      <c r="BC131" s="2"/>
      <c r="BL131" s="19"/>
      <c r="BM131" s="19"/>
      <c r="BN131" s="19"/>
    </row>
    <row r="132" spans="31:66" x14ac:dyDescent="0.3"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Z132" s="2"/>
      <c r="BA132" s="2"/>
      <c r="BB132" s="2"/>
      <c r="BC132" s="2"/>
      <c r="BL132" s="19"/>
      <c r="BM132" s="19"/>
      <c r="BN132" s="19"/>
    </row>
    <row r="133" spans="31:66" x14ac:dyDescent="0.3">
      <c r="AE133" s="13"/>
      <c r="AF133" s="13"/>
      <c r="AG133" s="13"/>
      <c r="AH133" s="13"/>
      <c r="AI133" s="13"/>
      <c r="AJ133" s="13"/>
      <c r="AK133" s="13"/>
      <c r="AL133" s="19"/>
      <c r="AM133" s="23"/>
      <c r="AN133" s="23"/>
      <c r="AO133" s="23"/>
      <c r="AP133" s="23"/>
      <c r="AQ133" s="23"/>
      <c r="AR133" s="23"/>
      <c r="AS133" s="23"/>
      <c r="AT133" s="19"/>
      <c r="AU133" s="19"/>
      <c r="AV133" s="19"/>
      <c r="AW133" s="19"/>
      <c r="AX133" s="19"/>
      <c r="AZ133" s="2"/>
      <c r="BA133" s="2"/>
      <c r="BB133" s="2"/>
      <c r="BC133" s="2"/>
      <c r="BL133" s="23"/>
      <c r="BM133" s="23"/>
      <c r="BN133" s="23"/>
    </row>
    <row r="134" spans="31:66" x14ac:dyDescent="0.3">
      <c r="AE134" s="5"/>
      <c r="AF134" s="5"/>
      <c r="AG134" s="5"/>
      <c r="AH134" s="5"/>
      <c r="AI134" s="5"/>
      <c r="AJ134" s="5"/>
      <c r="AK134" s="5"/>
      <c r="AL134" s="19"/>
      <c r="AM134" s="23"/>
      <c r="AN134" s="23"/>
      <c r="AO134" s="23"/>
      <c r="AP134" s="23"/>
      <c r="AQ134" s="23"/>
      <c r="AR134" s="23"/>
      <c r="AS134" s="23"/>
      <c r="AT134" s="19"/>
      <c r="AU134" s="19"/>
      <c r="AV134" s="19"/>
      <c r="AW134" s="19"/>
      <c r="AX134" s="19"/>
      <c r="AZ134" s="2"/>
      <c r="BA134" s="2"/>
      <c r="BB134" s="2"/>
      <c r="BC134" s="2"/>
      <c r="BL134" s="23"/>
      <c r="BM134" s="23"/>
      <c r="BN134" s="23"/>
    </row>
    <row r="135" spans="31:66" x14ac:dyDescent="0.3">
      <c r="AE135" s="13"/>
      <c r="AF135" s="13"/>
      <c r="AG135" s="13"/>
      <c r="AH135" s="13"/>
      <c r="AI135" s="13"/>
      <c r="AJ135" s="13"/>
      <c r="AK135" s="13"/>
      <c r="AL135" s="19"/>
      <c r="AM135" s="23"/>
      <c r="AN135" s="23"/>
      <c r="AO135" s="23"/>
      <c r="AP135" s="23"/>
      <c r="AQ135" s="23"/>
      <c r="AR135" s="23"/>
      <c r="AS135" s="23"/>
      <c r="AT135" s="19"/>
      <c r="AU135" s="19"/>
      <c r="AV135" s="19"/>
      <c r="AW135" s="19"/>
      <c r="AX135" s="19"/>
      <c r="AZ135" s="2"/>
      <c r="BA135" s="2"/>
      <c r="BB135" s="2"/>
      <c r="BC135" s="2"/>
      <c r="BL135" s="23"/>
      <c r="BM135" s="23"/>
      <c r="BN135" s="23"/>
    </row>
    <row r="136" spans="31:66" x14ac:dyDescent="0.3">
      <c r="AE136" s="5"/>
      <c r="AF136" s="5"/>
      <c r="AG136" s="5"/>
      <c r="AH136" s="5"/>
      <c r="AI136" s="5"/>
      <c r="AJ136" s="5"/>
      <c r="AK136" s="5"/>
      <c r="AL136" s="19"/>
      <c r="AM136" s="23"/>
      <c r="AN136" s="23"/>
      <c r="AO136" s="23"/>
      <c r="AP136" s="23"/>
      <c r="AQ136" s="23"/>
      <c r="AR136" s="23"/>
      <c r="AS136" s="23"/>
      <c r="AT136" s="19"/>
      <c r="AU136" s="19"/>
      <c r="AV136" s="19"/>
      <c r="AW136" s="19"/>
      <c r="AX136" s="19"/>
      <c r="AZ136" s="2"/>
      <c r="BA136" s="2"/>
      <c r="BB136" s="2"/>
      <c r="BC136" s="2"/>
      <c r="BL136" s="23"/>
      <c r="BM136" s="23"/>
      <c r="BN136" s="23"/>
    </row>
    <row r="137" spans="31:66" x14ac:dyDescent="0.3">
      <c r="AE137" s="13"/>
      <c r="AF137" s="13"/>
      <c r="AG137" s="13"/>
      <c r="AH137" s="13"/>
      <c r="AI137" s="13"/>
      <c r="AJ137" s="13"/>
      <c r="AK137" s="13"/>
      <c r="AL137" s="19"/>
      <c r="AM137" s="23"/>
      <c r="AN137" s="23"/>
      <c r="AO137" s="23"/>
      <c r="AP137" s="23"/>
      <c r="AQ137" s="23"/>
      <c r="AR137" s="23"/>
      <c r="AS137" s="23"/>
      <c r="AT137" s="19"/>
      <c r="AU137" s="19"/>
      <c r="AV137" s="19"/>
      <c r="AW137" s="19"/>
      <c r="AX137" s="19"/>
      <c r="AZ137" s="2"/>
      <c r="BA137" s="2"/>
      <c r="BB137" s="2"/>
      <c r="BC137" s="2"/>
      <c r="BL137" s="23"/>
      <c r="BM137" s="23"/>
      <c r="BN137" s="23"/>
    </row>
    <row r="138" spans="31:66" x14ac:dyDescent="0.3">
      <c r="AE138" s="5"/>
      <c r="AF138" s="5"/>
      <c r="AG138" s="5"/>
      <c r="AH138" s="5"/>
      <c r="AI138" s="5"/>
      <c r="AJ138" s="5"/>
      <c r="AK138" s="5"/>
      <c r="AL138" s="19"/>
      <c r="AM138" s="23"/>
      <c r="AN138" s="23"/>
      <c r="AO138" s="23"/>
      <c r="AP138" s="23"/>
      <c r="AQ138" s="23"/>
      <c r="AR138" s="23"/>
      <c r="AS138" s="23"/>
      <c r="AT138" s="19"/>
      <c r="AU138" s="19"/>
      <c r="AV138" s="19"/>
      <c r="AW138" s="19"/>
      <c r="AX138" s="19"/>
      <c r="AZ138" s="2"/>
      <c r="BA138" s="2"/>
      <c r="BB138" s="2"/>
      <c r="BC138" s="2"/>
      <c r="BL138" s="23"/>
      <c r="BM138" s="23"/>
      <c r="BN138" s="23"/>
    </row>
    <row r="139" spans="31:66" x14ac:dyDescent="0.3">
      <c r="AE139" s="13"/>
      <c r="AF139" s="13"/>
      <c r="AG139" s="13"/>
      <c r="AH139" s="13"/>
      <c r="AI139" s="13"/>
      <c r="AJ139" s="13"/>
      <c r="AK139" s="13"/>
      <c r="AL139" s="20"/>
      <c r="AM139" s="23"/>
      <c r="AN139" s="23"/>
      <c r="AO139" s="23"/>
      <c r="AP139" s="23"/>
      <c r="AQ139" s="23"/>
      <c r="AR139" s="23"/>
      <c r="AS139" s="23"/>
      <c r="AT139" s="20"/>
      <c r="AU139" s="20"/>
      <c r="AV139" s="19"/>
      <c r="AW139" s="20"/>
      <c r="AX139" s="20"/>
      <c r="AZ139" s="2"/>
      <c r="BA139" s="2"/>
      <c r="BB139" s="2"/>
      <c r="BC139" s="2"/>
      <c r="BL139" s="23"/>
      <c r="BM139" s="23"/>
      <c r="BN139" s="23"/>
    </row>
    <row r="140" spans="31:66" x14ac:dyDescent="0.3">
      <c r="AE140" s="5"/>
      <c r="AF140" s="5"/>
      <c r="AG140" s="5"/>
      <c r="AH140" s="5"/>
      <c r="AI140" s="5"/>
      <c r="AJ140" s="5"/>
      <c r="AK140" s="5"/>
      <c r="AL140" s="19"/>
      <c r="AM140" s="23"/>
      <c r="AN140" s="23"/>
      <c r="AO140" s="23"/>
      <c r="AP140" s="23"/>
      <c r="AQ140" s="23"/>
      <c r="AR140" s="23"/>
      <c r="AS140" s="23"/>
      <c r="AT140" s="19"/>
      <c r="AU140" s="19"/>
      <c r="AV140" s="19"/>
      <c r="AW140" s="19"/>
      <c r="AX140" s="19"/>
      <c r="AZ140" s="2"/>
      <c r="BA140" s="2"/>
      <c r="BB140" s="2"/>
      <c r="BC140" s="2"/>
      <c r="BL140" s="23"/>
      <c r="BM140" s="23"/>
      <c r="BN140" s="23"/>
    </row>
    <row r="141" spans="31:66" x14ac:dyDescent="0.3">
      <c r="AE141" s="13"/>
      <c r="AF141" s="13"/>
      <c r="AG141" s="13"/>
      <c r="AH141" s="13"/>
      <c r="AI141" s="13"/>
      <c r="AJ141" s="13"/>
      <c r="AK141" s="13"/>
      <c r="AL141" s="19"/>
      <c r="AM141" s="23"/>
      <c r="AN141" s="23"/>
      <c r="AO141" s="23"/>
      <c r="AP141" s="23"/>
      <c r="AQ141" s="23"/>
      <c r="AR141" s="23"/>
      <c r="AS141" s="23"/>
      <c r="AT141" s="19"/>
      <c r="AU141" s="19"/>
      <c r="AV141" s="19"/>
      <c r="AW141" s="19"/>
      <c r="AX141" s="19"/>
      <c r="AZ141" s="2"/>
      <c r="BA141" s="2"/>
      <c r="BB141" s="2"/>
      <c r="BC141" s="2"/>
      <c r="BL141" s="23"/>
      <c r="BM141" s="23"/>
      <c r="BN141" s="23"/>
    </row>
    <row r="142" spans="31:66" x14ac:dyDescent="0.3">
      <c r="AE142" s="5"/>
      <c r="AF142" s="5"/>
      <c r="AG142" s="5"/>
      <c r="AH142" s="5"/>
      <c r="AI142" s="5"/>
      <c r="AJ142" s="5"/>
      <c r="AK142" s="5"/>
      <c r="AL142" s="19"/>
      <c r="AM142" s="23"/>
      <c r="AN142" s="23"/>
      <c r="AO142" s="23"/>
      <c r="AP142" s="23"/>
      <c r="AQ142" s="23"/>
      <c r="AR142" s="23"/>
      <c r="AS142" s="23"/>
      <c r="AT142" s="19"/>
      <c r="AU142" s="19"/>
      <c r="AV142" s="19"/>
      <c r="AW142" s="19"/>
      <c r="AX142" s="19"/>
      <c r="AZ142" s="2"/>
      <c r="BA142" s="2"/>
      <c r="BB142" s="2"/>
      <c r="BC142" s="2"/>
      <c r="BL142" s="23"/>
      <c r="BM142" s="23"/>
      <c r="BN142" s="23"/>
    </row>
    <row r="143" spans="31:66" x14ac:dyDescent="0.3">
      <c r="AE143" s="13"/>
      <c r="AF143" s="13"/>
      <c r="AG143" s="13"/>
      <c r="AH143" s="13"/>
      <c r="AI143" s="13"/>
      <c r="AJ143" s="13"/>
      <c r="AK143" s="13"/>
      <c r="AL143" s="19"/>
      <c r="AM143" s="23"/>
      <c r="AN143" s="23"/>
      <c r="AO143" s="23"/>
      <c r="AP143" s="23"/>
      <c r="AQ143" s="23"/>
      <c r="AR143" s="23"/>
      <c r="AS143" s="23"/>
      <c r="AT143" s="19"/>
      <c r="AU143" s="19"/>
      <c r="AV143" s="19"/>
      <c r="AW143" s="19"/>
      <c r="AX143" s="19"/>
      <c r="AZ143" s="2"/>
      <c r="BA143" s="2"/>
      <c r="BB143" s="2"/>
      <c r="BC143" s="2"/>
      <c r="BL143" s="23"/>
      <c r="BM143" s="23"/>
      <c r="BN143" s="23"/>
    </row>
    <row r="144" spans="31:66" x14ac:dyDescent="0.3">
      <c r="AE144" s="5"/>
      <c r="AF144" s="5"/>
      <c r="AG144" s="5"/>
      <c r="AH144" s="5"/>
      <c r="AI144" s="5"/>
      <c r="AJ144" s="5"/>
      <c r="AK144" s="5"/>
      <c r="AL144" s="19"/>
      <c r="AM144" s="23"/>
      <c r="AN144" s="23"/>
      <c r="AO144" s="23"/>
      <c r="AP144" s="23"/>
      <c r="AQ144" s="23"/>
      <c r="AR144" s="23"/>
      <c r="AS144" s="23"/>
      <c r="AT144" s="19"/>
      <c r="AU144" s="19"/>
      <c r="AV144" s="19"/>
      <c r="AW144" s="19"/>
      <c r="AX144" s="19"/>
      <c r="AZ144" s="2"/>
      <c r="BA144" s="2"/>
      <c r="BB144" s="2"/>
      <c r="BC144" s="2"/>
      <c r="BL144" s="23"/>
      <c r="BM144" s="23"/>
      <c r="BN144" s="23"/>
    </row>
    <row r="145" spans="31:66" x14ac:dyDescent="0.3">
      <c r="AE145" s="13"/>
      <c r="AF145" s="13"/>
      <c r="AG145" s="13"/>
      <c r="AH145" s="13"/>
      <c r="AI145" s="13"/>
      <c r="AJ145" s="13"/>
      <c r="AK145" s="13"/>
      <c r="AL145" s="19"/>
      <c r="AM145" s="23"/>
      <c r="AN145" s="23"/>
      <c r="AO145" s="23"/>
      <c r="AP145" s="23"/>
      <c r="AQ145" s="23"/>
      <c r="AR145" s="23"/>
      <c r="AS145" s="23"/>
      <c r="AT145" s="19"/>
      <c r="AU145" s="19"/>
      <c r="AV145" s="19"/>
      <c r="AW145" s="19"/>
      <c r="AX145" s="19"/>
      <c r="AZ145" s="2"/>
      <c r="BA145" s="2"/>
      <c r="BB145" s="2"/>
      <c r="BC145" s="2"/>
      <c r="BL145" s="23"/>
      <c r="BM145" s="23"/>
      <c r="BN145" s="23"/>
    </row>
    <row r="146" spans="31:66" x14ac:dyDescent="0.3">
      <c r="AE146" s="5"/>
      <c r="AF146" s="5"/>
      <c r="AG146" s="5"/>
      <c r="AH146" s="5"/>
      <c r="AI146" s="5"/>
      <c r="AJ146" s="5"/>
      <c r="AK146" s="5"/>
      <c r="AL146" s="19"/>
      <c r="AM146" s="23"/>
      <c r="AN146" s="23"/>
      <c r="AO146" s="23"/>
      <c r="AP146" s="23"/>
      <c r="AQ146" s="23"/>
      <c r="AR146" s="23"/>
      <c r="AS146" s="23"/>
      <c r="AT146" s="19"/>
      <c r="AU146" s="19"/>
      <c r="AV146" s="19"/>
      <c r="AW146" s="19"/>
      <c r="AX146" s="19"/>
      <c r="AZ146" s="2"/>
      <c r="BA146" s="2"/>
      <c r="BB146" s="2"/>
      <c r="BC146" s="2"/>
      <c r="BL146" s="23"/>
      <c r="BM146" s="23"/>
      <c r="BN146" s="23"/>
    </row>
    <row r="147" spans="31:66" x14ac:dyDescent="0.3">
      <c r="AE147" s="13"/>
      <c r="AF147" s="13"/>
      <c r="AG147" s="13"/>
      <c r="AH147" s="13"/>
      <c r="AI147" s="13"/>
      <c r="AJ147" s="13"/>
      <c r="AK147" s="13"/>
      <c r="AL147" s="19"/>
      <c r="AM147" s="23"/>
      <c r="AN147" s="23"/>
      <c r="AO147" s="23"/>
      <c r="AP147" s="23"/>
      <c r="AQ147" s="23"/>
      <c r="AR147" s="23"/>
      <c r="AS147" s="23"/>
      <c r="AT147" s="19"/>
      <c r="AU147" s="19"/>
      <c r="AV147" s="19"/>
      <c r="AW147" s="19"/>
      <c r="AX147" s="19"/>
      <c r="AZ147" s="2"/>
      <c r="BA147" s="2"/>
      <c r="BB147" s="2"/>
      <c r="BC147" s="2"/>
      <c r="BL147" s="23"/>
      <c r="BM147" s="23"/>
      <c r="BN147" s="23"/>
    </row>
    <row r="148" spans="31:66" x14ac:dyDescent="0.3">
      <c r="AE148" s="5"/>
      <c r="AF148" s="5"/>
      <c r="AG148" s="5"/>
      <c r="AH148" s="5"/>
      <c r="AI148" s="5"/>
      <c r="AJ148" s="5"/>
      <c r="AK148" s="5"/>
      <c r="AL148" s="19"/>
      <c r="AM148" s="23"/>
      <c r="AN148" s="23"/>
      <c r="AO148" s="23"/>
      <c r="AP148" s="23"/>
      <c r="AQ148" s="23"/>
      <c r="AR148" s="23"/>
      <c r="AS148" s="23"/>
      <c r="AT148" s="19"/>
      <c r="AU148" s="19"/>
      <c r="AV148" s="19"/>
      <c r="AW148" s="19"/>
      <c r="AX148" s="19"/>
      <c r="AZ148" s="2"/>
      <c r="BA148" s="2"/>
      <c r="BB148" s="2"/>
      <c r="BC148" s="2"/>
      <c r="BL148" s="23"/>
      <c r="BM148" s="23"/>
      <c r="BN148" s="23"/>
    </row>
    <row r="149" spans="31:66" x14ac:dyDescent="0.3"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Z149" s="2"/>
      <c r="BA149" s="2"/>
      <c r="BB149" s="2"/>
      <c r="BC149" s="2"/>
      <c r="BL149" s="19"/>
      <c r="BM149" s="19"/>
      <c r="BN149" s="19"/>
    </row>
    <row r="150" spans="31:66" x14ac:dyDescent="0.3"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Z150" s="2"/>
      <c r="BA150" s="2"/>
      <c r="BB150" s="2"/>
      <c r="BC150" s="2"/>
      <c r="BL150" s="19"/>
      <c r="BM150" s="19"/>
      <c r="BN150" s="19"/>
    </row>
    <row r="151" spans="31:66" x14ac:dyDescent="0.3"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Z151" s="2"/>
      <c r="BA151" s="2"/>
      <c r="BB151" s="2"/>
      <c r="BC151" s="2"/>
      <c r="BL151" s="19"/>
      <c r="BM151" s="19"/>
      <c r="BN151" s="19"/>
    </row>
    <row r="152" spans="31:66" x14ac:dyDescent="0.3"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Z152" s="2"/>
      <c r="BA152" s="2"/>
      <c r="BB152" s="2"/>
      <c r="BC152" s="2"/>
      <c r="BL152" s="19"/>
      <c r="BM152" s="19"/>
      <c r="BN152" s="19"/>
    </row>
    <row r="153" spans="31:66" x14ac:dyDescent="0.3"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Z153" s="2"/>
      <c r="BA153" s="2"/>
      <c r="BB153" s="2"/>
      <c r="BC153" s="2"/>
      <c r="BL153" s="19"/>
      <c r="BM153" s="19"/>
      <c r="BN153" s="19"/>
    </row>
    <row r="154" spans="31:66" x14ac:dyDescent="0.3"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Z154" s="2"/>
      <c r="BA154" s="2"/>
      <c r="BB154" s="2"/>
      <c r="BC154" s="2"/>
      <c r="BL154" s="19"/>
      <c r="BM154" s="19"/>
      <c r="BN154" s="19"/>
    </row>
    <row r="155" spans="31:66" x14ac:dyDescent="0.3"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Z155" s="2"/>
      <c r="BA155" s="2"/>
      <c r="BB155" s="2"/>
      <c r="BC155" s="2"/>
      <c r="BL155" s="19"/>
      <c r="BM155" s="19"/>
      <c r="BN155" s="19"/>
    </row>
    <row r="156" spans="31:66" x14ac:dyDescent="0.3"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Z156" s="2"/>
      <c r="BA156" s="2"/>
      <c r="BB156" s="2"/>
      <c r="BC156" s="2"/>
      <c r="BL156" s="19"/>
      <c r="BM156" s="19"/>
      <c r="BN156" s="19"/>
    </row>
    <row r="157" spans="31:66" x14ac:dyDescent="0.3"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Z157" s="2"/>
      <c r="BA157" s="2"/>
      <c r="BB157" s="2"/>
      <c r="BC157" s="2"/>
      <c r="BL157" s="19"/>
      <c r="BM157" s="19"/>
      <c r="BN157" s="19"/>
    </row>
    <row r="158" spans="31:66" x14ac:dyDescent="0.3"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Z158" s="2"/>
      <c r="BA158" s="2"/>
      <c r="BB158" s="2"/>
      <c r="BC158" s="2"/>
      <c r="BL158" s="19"/>
      <c r="BM158" s="19"/>
      <c r="BN158" s="19"/>
    </row>
    <row r="159" spans="31:66" x14ac:dyDescent="0.3"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Z159" s="2"/>
      <c r="BA159" s="2"/>
      <c r="BB159" s="2"/>
      <c r="BC159" s="2"/>
      <c r="BL159" s="19"/>
      <c r="BM159" s="19"/>
      <c r="BN159" s="19"/>
    </row>
    <row r="160" spans="31:66" x14ac:dyDescent="0.3"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Z160" s="2"/>
      <c r="BA160" s="2"/>
      <c r="BB160" s="2"/>
      <c r="BC160" s="2"/>
      <c r="BL160" s="19"/>
      <c r="BM160" s="19"/>
      <c r="BN160" s="19"/>
    </row>
    <row r="161" spans="35:66" x14ac:dyDescent="0.3"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Z161" s="2"/>
      <c r="BA161" s="2"/>
      <c r="BB161" s="2"/>
      <c r="BC161" s="2"/>
      <c r="BL161" s="19"/>
      <c r="BM161" s="19"/>
      <c r="BN161" s="19"/>
    </row>
    <row r="162" spans="35:66" x14ac:dyDescent="0.3"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Z162" s="2"/>
      <c r="BA162" s="2"/>
      <c r="BB162" s="2"/>
      <c r="BC162" s="2"/>
      <c r="BL162" s="19"/>
      <c r="BM162" s="19"/>
      <c r="BN162" s="19"/>
    </row>
    <row r="163" spans="35:66" x14ac:dyDescent="0.3"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Z163" s="2"/>
      <c r="BA163" s="2"/>
      <c r="BB163" s="2"/>
      <c r="BC163" s="2"/>
      <c r="BL163" s="19"/>
      <c r="BM163" s="19"/>
      <c r="BN163" s="19"/>
    </row>
    <row r="164" spans="35:66" x14ac:dyDescent="0.3"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Z164" s="2"/>
      <c r="BA164" s="2"/>
      <c r="BB164" s="2"/>
      <c r="BC164" s="2"/>
      <c r="BL164" s="19"/>
      <c r="BM164" s="19"/>
      <c r="BN164" s="19"/>
    </row>
    <row r="165" spans="35:66" x14ac:dyDescent="0.3"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Z165" s="2"/>
      <c r="BA165" s="2"/>
      <c r="BB165" s="2"/>
      <c r="BC165" s="2"/>
      <c r="BL165" s="19"/>
      <c r="BM165" s="19"/>
      <c r="BN165" s="19"/>
    </row>
    <row r="166" spans="35:66" x14ac:dyDescent="0.3"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Z166" s="2"/>
      <c r="BA166" s="2"/>
      <c r="BB166" s="2"/>
      <c r="BC166" s="2"/>
      <c r="BL166" s="19"/>
      <c r="BM166" s="19"/>
      <c r="BN166" s="19"/>
    </row>
    <row r="167" spans="35:66" x14ac:dyDescent="0.3"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Z167" s="2"/>
      <c r="BA167" s="2"/>
      <c r="BB167" s="2"/>
      <c r="BC167" s="2"/>
      <c r="BL167" s="19"/>
      <c r="BM167" s="19"/>
      <c r="BN167" s="19"/>
    </row>
    <row r="168" spans="35:66" x14ac:dyDescent="0.3"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Z168" s="2"/>
      <c r="BA168" s="2"/>
      <c r="BB168" s="2"/>
      <c r="BC168" s="2"/>
      <c r="BL168" s="19"/>
      <c r="BM168" s="19"/>
      <c r="BN168" s="19"/>
    </row>
    <row r="169" spans="35:66" x14ac:dyDescent="0.3"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Z169" s="2"/>
      <c r="BA169" s="2"/>
      <c r="BB169" s="2"/>
      <c r="BC169" s="2"/>
      <c r="BL169" s="19"/>
      <c r="BM169" s="19"/>
      <c r="BN169" s="19"/>
    </row>
    <row r="170" spans="35:66" x14ac:dyDescent="0.3"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Z170" s="2"/>
      <c r="BA170" s="2"/>
      <c r="BB170" s="2"/>
      <c r="BC170" s="2"/>
      <c r="BL170" s="19"/>
      <c r="BM170" s="19"/>
      <c r="BN170" s="19"/>
    </row>
    <row r="171" spans="35:66" x14ac:dyDescent="0.3"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Z171" s="2"/>
      <c r="BA171" s="2"/>
      <c r="BB171" s="2"/>
      <c r="BC171" s="2"/>
      <c r="BL171" s="19"/>
      <c r="BM171" s="19"/>
      <c r="BN171" s="19"/>
    </row>
    <row r="172" spans="35:66" x14ac:dyDescent="0.3"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Z172" s="2"/>
      <c r="BA172" s="2"/>
      <c r="BB172" s="2"/>
      <c r="BC172" s="2"/>
      <c r="BL172" s="19"/>
      <c r="BM172" s="19"/>
      <c r="BN172" s="19"/>
    </row>
    <row r="173" spans="35:66" x14ac:dyDescent="0.3"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Z173" s="2"/>
      <c r="BA173" s="2"/>
      <c r="BB173" s="2"/>
      <c r="BC173" s="2"/>
      <c r="BL173" s="19"/>
      <c r="BM173" s="19"/>
      <c r="BN173" s="19"/>
    </row>
    <row r="174" spans="35:66" x14ac:dyDescent="0.3"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Z174" s="2"/>
      <c r="BA174" s="2"/>
      <c r="BB174" s="2"/>
      <c r="BC174" s="2"/>
      <c r="BL174" s="19"/>
      <c r="BM174" s="19"/>
      <c r="BN174" s="19"/>
    </row>
    <row r="175" spans="35:66" x14ac:dyDescent="0.3"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Z175" s="2"/>
      <c r="BA175" s="2"/>
      <c r="BB175" s="2"/>
      <c r="BC175" s="2"/>
      <c r="BL175" s="19"/>
      <c r="BM175" s="19"/>
      <c r="BN175" s="19"/>
    </row>
    <row r="176" spans="35:66" x14ac:dyDescent="0.3"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Z176" s="2"/>
      <c r="BA176" s="2"/>
      <c r="BB176" s="2"/>
      <c r="BC176" s="2"/>
      <c r="BL176" s="19"/>
      <c r="BM176" s="19"/>
      <c r="BN176" s="19"/>
    </row>
    <row r="177" spans="35:66" x14ac:dyDescent="0.3"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Z177" s="2"/>
      <c r="BA177" s="2"/>
      <c r="BB177" s="2"/>
      <c r="BC177" s="2"/>
      <c r="BL177" s="19"/>
      <c r="BM177" s="19"/>
      <c r="BN177" s="19"/>
    </row>
    <row r="178" spans="35:66" x14ac:dyDescent="0.3"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Z178" s="2"/>
      <c r="BA178" s="2"/>
      <c r="BB178" s="2"/>
      <c r="BC178" s="2"/>
      <c r="BL178" s="19"/>
      <c r="BM178" s="19"/>
      <c r="BN178" s="19"/>
    </row>
    <row r="179" spans="35:66" x14ac:dyDescent="0.3"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Z179" s="2"/>
      <c r="BA179" s="2"/>
      <c r="BB179" s="2"/>
      <c r="BC179" s="2"/>
      <c r="BL179" s="19"/>
      <c r="BM179" s="19"/>
      <c r="BN179" s="19"/>
    </row>
    <row r="180" spans="35:66" x14ac:dyDescent="0.3"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Z180" s="2"/>
      <c r="BA180" s="2"/>
      <c r="BB180" s="2"/>
      <c r="BC180" s="2"/>
      <c r="BL180" s="19"/>
      <c r="BM180" s="19"/>
      <c r="BN180" s="19"/>
    </row>
    <row r="181" spans="35:66" x14ac:dyDescent="0.3"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Z181" s="2"/>
      <c r="BA181" s="2"/>
      <c r="BB181" s="2"/>
      <c r="BC181" s="2"/>
      <c r="BL181" s="19"/>
      <c r="BM181" s="19"/>
      <c r="BN181" s="19"/>
    </row>
    <row r="182" spans="35:66" x14ac:dyDescent="0.3"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Z182" s="2"/>
      <c r="BA182" s="2"/>
      <c r="BB182" s="2"/>
      <c r="BC182" s="2"/>
      <c r="BL182" s="19"/>
      <c r="BM182" s="19"/>
      <c r="BN182" s="19"/>
    </row>
    <row r="183" spans="35:66" x14ac:dyDescent="0.3"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Z183" s="2"/>
      <c r="BA183" s="2"/>
      <c r="BB183" s="2"/>
      <c r="BC183" s="2"/>
      <c r="BL183" s="19"/>
      <c r="BM183" s="19"/>
      <c r="BN183" s="19"/>
    </row>
    <row r="184" spans="35:66" x14ac:dyDescent="0.3"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Z184" s="2"/>
      <c r="BA184" s="2"/>
      <c r="BB184" s="2"/>
      <c r="BC184" s="2"/>
      <c r="BL184" s="19"/>
      <c r="BM184" s="19"/>
      <c r="BN184" s="19"/>
    </row>
    <row r="185" spans="35:66" x14ac:dyDescent="0.3"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Z185" s="2"/>
      <c r="BA185" s="2"/>
      <c r="BB185" s="2"/>
      <c r="BC185" s="2"/>
      <c r="BL185" s="19"/>
      <c r="BM185" s="19"/>
      <c r="BN185" s="19"/>
    </row>
    <row r="186" spans="35:66" x14ac:dyDescent="0.3"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Z186" s="2"/>
      <c r="BA186" s="2"/>
      <c r="BB186" s="2"/>
      <c r="BC186" s="2"/>
      <c r="BL186" s="19"/>
      <c r="BM186" s="19"/>
      <c r="BN186" s="19"/>
    </row>
    <row r="187" spans="35:66" x14ac:dyDescent="0.3"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Z187" s="2"/>
      <c r="BA187" s="2"/>
      <c r="BB187" s="2"/>
      <c r="BC187" s="2"/>
      <c r="BL187" s="19"/>
      <c r="BM187" s="19"/>
      <c r="BN187" s="19"/>
    </row>
    <row r="188" spans="35:66" x14ac:dyDescent="0.3"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Z188" s="2"/>
      <c r="BA188" s="2"/>
      <c r="BB188" s="2"/>
      <c r="BC188" s="2"/>
      <c r="BL188" s="19"/>
      <c r="BM188" s="19"/>
      <c r="BN188" s="19"/>
    </row>
    <row r="189" spans="35:66" x14ac:dyDescent="0.3"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Z189" s="2"/>
      <c r="BA189" s="2"/>
      <c r="BB189" s="2"/>
      <c r="BC189" s="2"/>
      <c r="BL189" s="19"/>
      <c r="BM189" s="19"/>
      <c r="BN189" s="19"/>
    </row>
    <row r="190" spans="35:66" x14ac:dyDescent="0.3"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Z190" s="2"/>
      <c r="BA190" s="2"/>
      <c r="BB190" s="2"/>
      <c r="BC190" s="2"/>
      <c r="BL190" s="19"/>
      <c r="BM190" s="19"/>
      <c r="BN190" s="19"/>
    </row>
    <row r="191" spans="35:66" x14ac:dyDescent="0.3"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Z191" s="2"/>
      <c r="BA191" s="2"/>
      <c r="BB191" s="2"/>
      <c r="BC191" s="2"/>
      <c r="BL191" s="19"/>
      <c r="BM191" s="19"/>
      <c r="BN191" s="19"/>
    </row>
    <row r="192" spans="35:66" x14ac:dyDescent="0.3"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Z192" s="2"/>
      <c r="BA192" s="2"/>
      <c r="BB192" s="2"/>
      <c r="BC192" s="2"/>
      <c r="BL192" s="19"/>
      <c r="BM192" s="19"/>
      <c r="BN192" s="19"/>
    </row>
    <row r="193" spans="35:66" x14ac:dyDescent="0.3"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Z193" s="2"/>
      <c r="BA193" s="2"/>
      <c r="BB193" s="2"/>
      <c r="BC193" s="2"/>
      <c r="BL193" s="19"/>
      <c r="BM193" s="19"/>
      <c r="BN193" s="19"/>
    </row>
    <row r="194" spans="35:66" x14ac:dyDescent="0.3"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Z194" s="2"/>
      <c r="BA194" s="2"/>
      <c r="BB194" s="2"/>
      <c r="BC194" s="2"/>
      <c r="BL194" s="19"/>
      <c r="BM194" s="19"/>
      <c r="BN194" s="19"/>
    </row>
    <row r="195" spans="35:66" x14ac:dyDescent="0.3"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Z195" s="2"/>
      <c r="BA195" s="2"/>
      <c r="BB195" s="2"/>
      <c r="BC195" s="2"/>
      <c r="BL195" s="19"/>
      <c r="BM195" s="19"/>
      <c r="BN195" s="19"/>
    </row>
    <row r="196" spans="35:66" x14ac:dyDescent="0.3"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Z196" s="2"/>
      <c r="BA196" s="2"/>
      <c r="BB196" s="2"/>
      <c r="BC196" s="2"/>
      <c r="BL196" s="19"/>
      <c r="BM196" s="19"/>
      <c r="BN196" s="19"/>
    </row>
    <row r="197" spans="35:66" x14ac:dyDescent="0.3"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Z197" s="2"/>
      <c r="BA197" s="2"/>
      <c r="BB197" s="2"/>
      <c r="BC197" s="2"/>
      <c r="BL197" s="19"/>
      <c r="BM197" s="19"/>
      <c r="BN197" s="19"/>
    </row>
    <row r="198" spans="35:66" x14ac:dyDescent="0.3"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Z198" s="2"/>
      <c r="BA198" s="2"/>
      <c r="BB198" s="2"/>
      <c r="BC198" s="2"/>
      <c r="BL198" s="19"/>
      <c r="BM198" s="19"/>
      <c r="BN198" s="19"/>
    </row>
    <row r="199" spans="35:66" x14ac:dyDescent="0.3"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Z199" s="2"/>
      <c r="BA199" s="2"/>
      <c r="BB199" s="19"/>
      <c r="BC199" s="2"/>
      <c r="BL199" s="19"/>
      <c r="BM199" s="19"/>
      <c r="BN199" s="19"/>
    </row>
    <row r="200" spans="35:66" x14ac:dyDescent="0.3">
      <c r="AZ200" s="2"/>
      <c r="BA200" s="2"/>
      <c r="BB200" s="19"/>
      <c r="BC200" s="2"/>
    </row>
    <row r="201" spans="35:66" x14ac:dyDescent="0.3">
      <c r="AZ201" s="2"/>
      <c r="BA201" s="2"/>
      <c r="BB201" s="19"/>
      <c r="BC201" s="2"/>
    </row>
  </sheetData>
  <mergeCells count="49">
    <mergeCell ref="W1:X2"/>
    <mergeCell ref="BN2:BP2"/>
    <mergeCell ref="AZ1:BE1"/>
    <mergeCell ref="AG2:AI2"/>
    <mergeCell ref="AJ2:AL2"/>
    <mergeCell ref="AM2:AO2"/>
    <mergeCell ref="AP2:AR2"/>
    <mergeCell ref="AZ2:BA2"/>
    <mergeCell ref="BB2:BC2"/>
    <mergeCell ref="BD2:BE2"/>
    <mergeCell ref="AV2:AX2"/>
    <mergeCell ref="AY1:AY1048576"/>
    <mergeCell ref="F2:G2"/>
    <mergeCell ref="H2:I2"/>
    <mergeCell ref="P1:P1048576"/>
    <mergeCell ref="AS2:AU2"/>
    <mergeCell ref="AD2:AF2"/>
    <mergeCell ref="AD1:AX1"/>
    <mergeCell ref="J1:O1"/>
    <mergeCell ref="J2:K2"/>
    <mergeCell ref="L2:M2"/>
    <mergeCell ref="N2:O2"/>
    <mergeCell ref="AA1:AB2"/>
    <mergeCell ref="AC1:AC1048576"/>
    <mergeCell ref="Q1:R2"/>
    <mergeCell ref="S1:T2"/>
    <mergeCell ref="Y1:Z2"/>
    <mergeCell ref="U1:V2"/>
    <mergeCell ref="D2:E2"/>
    <mergeCell ref="D1:I1"/>
    <mergeCell ref="A107:B109"/>
    <mergeCell ref="A24:A33"/>
    <mergeCell ref="A89:B91"/>
    <mergeCell ref="A92:B94"/>
    <mergeCell ref="A95:B97"/>
    <mergeCell ref="A98:B100"/>
    <mergeCell ref="A101:B103"/>
    <mergeCell ref="A104:B106"/>
    <mergeCell ref="A44:A53"/>
    <mergeCell ref="A54:A63"/>
    <mergeCell ref="A64:A73"/>
    <mergeCell ref="A74:A83"/>
    <mergeCell ref="C1:C3"/>
    <mergeCell ref="A86:B88"/>
    <mergeCell ref="A34:A43"/>
    <mergeCell ref="A4:A13"/>
    <mergeCell ref="A14:A23"/>
    <mergeCell ref="A1:A3"/>
    <mergeCell ref="B1:B3"/>
  </mergeCells>
  <conditionalFormatting sqref="AJ4:AJ80 AG81:AG83">
    <cfRule type="cellIs" dxfId="0" priority="2" operator="lessThan">
      <formula>$AG$4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Lawrence</vt:lpstr>
      <vt:lpstr>Taillard</vt:lpstr>
      <vt:lpstr>Demirkol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CORSINI</cp:lastModifiedBy>
  <dcterms:created xsi:type="dcterms:W3CDTF">2022-12-07T10:24:32Z</dcterms:created>
  <dcterms:modified xsi:type="dcterms:W3CDTF">2024-06-26T12:35:29Z</dcterms:modified>
</cp:coreProperties>
</file>