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c52eccb1075d706/Escritorio/"/>
    </mc:Choice>
  </mc:AlternateContent>
  <xr:revisionPtr revIDLastSave="0" documentId="8_{58685180-0A57-422F-8234-5191A75BF4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  <sheet name="2" sheetId="4" r:id="rId2"/>
    <sheet name="3" sheetId="5" r:id="rId3"/>
    <sheet name="4" sheetId="6" r:id="rId4"/>
    <sheet name="A" sheetId="3" r:id="rId5"/>
    <sheet name="Hoja7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D13" i="1"/>
  <c r="D12" i="1"/>
  <c r="D4" i="1"/>
  <c r="D11" i="1"/>
  <c r="F11" i="1" s="1"/>
  <c r="G11" i="1" s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5" i="7"/>
  <c r="B6" i="7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6" i="3"/>
  <c r="B6" i="3"/>
  <c r="B7" i="3" s="1"/>
  <c r="C2" i="3"/>
  <c r="D4" i="6"/>
  <c r="C15" i="6"/>
  <c r="C14" i="6"/>
  <c r="C13" i="6"/>
  <c r="C12" i="6"/>
  <c r="C11" i="6"/>
  <c r="F10" i="6"/>
  <c r="C5" i="5"/>
  <c r="D4" i="5"/>
  <c r="C4" i="5"/>
  <c r="C16" i="5"/>
  <c r="C15" i="5"/>
  <c r="C14" i="5"/>
  <c r="C13" i="5"/>
  <c r="C12" i="5"/>
  <c r="C11" i="5"/>
  <c r="F10" i="5"/>
  <c r="D11" i="5" s="1"/>
  <c r="E11" i="5" s="1"/>
  <c r="C16" i="4"/>
  <c r="C15" i="4"/>
  <c r="C14" i="4"/>
  <c r="C13" i="4"/>
  <c r="C12" i="4"/>
  <c r="C11" i="4"/>
  <c r="F10" i="4"/>
  <c r="D4" i="4"/>
  <c r="C15" i="1"/>
  <c r="C16" i="1"/>
  <c r="C4" i="1"/>
  <c r="F12" i="1" l="1"/>
  <c r="G12" i="1" s="1"/>
  <c r="F13" i="1" s="1"/>
  <c r="G13" i="1" s="1"/>
  <c r="E7" i="3"/>
  <c r="D7" i="3"/>
  <c r="B8" i="3"/>
  <c r="E6" i="3"/>
  <c r="C6" i="7"/>
  <c r="B7" i="7" s="1"/>
  <c r="D6" i="7"/>
  <c r="D11" i="6"/>
  <c r="E11" i="6" s="1"/>
  <c r="C30" i="3"/>
  <c r="D5" i="7"/>
  <c r="D6" i="3"/>
  <c r="F11" i="6"/>
  <c r="F11" i="5"/>
  <c r="D11" i="4"/>
  <c r="E11" i="4" s="1"/>
  <c r="F11" i="4" s="1"/>
  <c r="B8" i="7" l="1"/>
  <c r="C8" i="7" s="1"/>
  <c r="B9" i="7" s="1"/>
  <c r="C9" i="7" s="1"/>
  <c r="D9" i="7" s="1"/>
  <c r="C7" i="7"/>
  <c r="D7" i="7" s="1"/>
  <c r="B9" i="3"/>
  <c r="D8" i="3"/>
  <c r="E8" i="3" s="1"/>
  <c r="D12" i="6"/>
  <c r="E12" i="6" s="1"/>
  <c r="F12" i="6" s="1"/>
  <c r="D12" i="5"/>
  <c r="E12" i="5" s="1"/>
  <c r="F12" i="5" s="1"/>
  <c r="D12" i="4"/>
  <c r="E12" i="4" s="1"/>
  <c r="F12" i="4" s="1"/>
  <c r="D14" i="1"/>
  <c r="F14" i="1" s="1"/>
  <c r="G14" i="1" s="1"/>
  <c r="D10" i="7" l="1"/>
  <c r="D8" i="7"/>
  <c r="B10" i="3"/>
  <c r="D9" i="3"/>
  <c r="D13" i="6"/>
  <c r="E13" i="6" s="1"/>
  <c r="F13" i="6" s="1"/>
  <c r="D13" i="5"/>
  <c r="E13" i="5" s="1"/>
  <c r="F13" i="5" s="1"/>
  <c r="D13" i="4"/>
  <c r="E13" i="4" s="1"/>
  <c r="F13" i="4" s="1"/>
  <c r="D15" i="1"/>
  <c r="F15" i="1" s="1"/>
  <c r="G15" i="1" s="1"/>
  <c r="D16" i="1" l="1"/>
  <c r="F16" i="1" s="1"/>
  <c r="G16" i="1" s="1"/>
  <c r="E9" i="3"/>
  <c r="B11" i="3"/>
  <c r="D10" i="3"/>
  <c r="E10" i="3" s="1"/>
  <c r="D14" i="6"/>
  <c r="E14" i="6" s="1"/>
  <c r="F14" i="6" s="1"/>
  <c r="D14" i="5"/>
  <c r="E14" i="5" s="1"/>
  <c r="F14" i="5" s="1"/>
  <c r="F14" i="4"/>
  <c r="D14" i="4"/>
  <c r="E14" i="4" s="1"/>
  <c r="D17" i="1" l="1"/>
  <c r="F17" i="1" s="1"/>
  <c r="G17" i="1" s="1"/>
  <c r="D18" i="1" s="1"/>
  <c r="F18" i="1" s="1"/>
  <c r="G18" i="1" s="1"/>
  <c r="D19" i="1" s="1"/>
  <c r="F19" i="1" s="1"/>
  <c r="G19" i="1" s="1"/>
  <c r="D20" i="1" s="1"/>
  <c r="F20" i="1" s="1"/>
  <c r="G20" i="1" s="1"/>
  <c r="D21" i="1" s="1"/>
  <c r="F21" i="1" s="1"/>
  <c r="G21" i="1" s="1"/>
  <c r="D22" i="1" s="1"/>
  <c r="F22" i="1" s="1"/>
  <c r="G22" i="1" s="1"/>
  <c r="B12" i="3"/>
  <c r="D11" i="3"/>
  <c r="E11" i="3" s="1"/>
  <c r="D15" i="6"/>
  <c r="E15" i="6" s="1"/>
  <c r="F15" i="6" s="1"/>
  <c r="D15" i="5"/>
  <c r="E15" i="5" s="1"/>
  <c r="F15" i="5" s="1"/>
  <c r="D15" i="4"/>
  <c r="E15" i="4" s="1"/>
  <c r="F15" i="4" s="1"/>
  <c r="D23" i="1" l="1"/>
  <c r="F23" i="1" s="1"/>
  <c r="G23" i="1" s="1"/>
  <c r="B13" i="3"/>
  <c r="D12" i="3"/>
  <c r="E12" i="3" s="1"/>
  <c r="D16" i="5"/>
  <c r="E16" i="5" s="1"/>
  <c r="F16" i="5" s="1"/>
  <c r="D16" i="4"/>
  <c r="E16" i="4" s="1"/>
  <c r="F16" i="4" s="1"/>
  <c r="D24" i="1" l="1"/>
  <c r="F24" i="1" s="1"/>
  <c r="G24" i="1" s="1"/>
  <c r="B14" i="3"/>
  <c r="D13" i="3"/>
  <c r="E13" i="3" s="1"/>
  <c r="D25" i="1" l="1"/>
  <c r="F25" i="1" s="1"/>
  <c r="G25" i="1" s="1"/>
  <c r="B15" i="3"/>
  <c r="D14" i="3"/>
  <c r="E14" i="3" s="1"/>
  <c r="D26" i="1" l="1"/>
  <c r="F26" i="1" s="1"/>
  <c r="G26" i="1" s="1"/>
  <c r="B16" i="3"/>
  <c r="D15" i="3"/>
  <c r="E15" i="3" s="1"/>
  <c r="D27" i="1" l="1"/>
  <c r="F27" i="1" s="1"/>
  <c r="G27" i="1" s="1"/>
  <c r="B17" i="3"/>
  <c r="D16" i="3"/>
  <c r="E16" i="3" s="1"/>
  <c r="D28" i="1" l="1"/>
  <c r="F28" i="1" s="1"/>
  <c r="G28" i="1" s="1"/>
  <c r="B18" i="3"/>
  <c r="D17" i="3"/>
  <c r="E17" i="3" s="1"/>
  <c r="D29" i="1" l="1"/>
  <c r="F29" i="1" s="1"/>
  <c r="G29" i="1" s="1"/>
  <c r="B19" i="3"/>
  <c r="D18" i="3"/>
  <c r="E18" i="3" s="1"/>
  <c r="D30" i="1" l="1"/>
  <c r="F30" i="1" s="1"/>
  <c r="G30" i="1" s="1"/>
  <c r="B20" i="3"/>
  <c r="D19" i="3"/>
  <c r="E19" i="3" s="1"/>
  <c r="D31" i="1" l="1"/>
  <c r="F31" i="1" s="1"/>
  <c r="G31" i="1" s="1"/>
  <c r="B21" i="3"/>
  <c r="D20" i="3"/>
  <c r="E20" i="3" s="1"/>
  <c r="D32" i="1" l="1"/>
  <c r="F32" i="1" s="1"/>
  <c r="G32" i="1" s="1"/>
  <c r="B22" i="3"/>
  <c r="D21" i="3"/>
  <c r="E21" i="3" s="1"/>
  <c r="D33" i="1" l="1"/>
  <c r="F33" i="1" s="1"/>
  <c r="G33" i="1" s="1"/>
  <c r="B23" i="3"/>
  <c r="D22" i="3"/>
  <c r="E22" i="3" s="1"/>
  <c r="D34" i="1" l="1"/>
  <c r="F34" i="1" s="1"/>
  <c r="G34" i="1" s="1"/>
  <c r="B24" i="3"/>
  <c r="D23" i="3"/>
  <c r="E23" i="3" s="1"/>
  <c r="D35" i="1" l="1"/>
  <c r="F35" i="1" s="1"/>
  <c r="G35" i="1" s="1"/>
  <c r="B25" i="3"/>
  <c r="D24" i="3"/>
  <c r="E24" i="3" s="1"/>
  <c r="D36" i="1" l="1"/>
  <c r="F36" i="1" s="1"/>
  <c r="G36" i="1" s="1"/>
  <c r="B26" i="3"/>
  <c r="D25" i="3"/>
  <c r="E25" i="3" s="1"/>
  <c r="D37" i="1" l="1"/>
  <c r="F37" i="1" s="1"/>
  <c r="G37" i="1" s="1"/>
  <c r="B27" i="3"/>
  <c r="D26" i="3"/>
  <c r="E26" i="3" s="1"/>
  <c r="D38" i="1" l="1"/>
  <c r="F38" i="1" s="1"/>
  <c r="G38" i="1" s="1"/>
  <c r="B28" i="3"/>
  <c r="D27" i="3"/>
  <c r="E27" i="3" s="1"/>
  <c r="D39" i="1" l="1"/>
  <c r="F39" i="1" s="1"/>
  <c r="G39" i="1" s="1"/>
  <c r="B29" i="3"/>
  <c r="D29" i="3" s="1"/>
  <c r="D28" i="3"/>
  <c r="E28" i="3" s="1"/>
  <c r="D40" i="1" l="1"/>
  <c r="F40" i="1" s="1"/>
  <c r="G40" i="1" s="1"/>
  <c r="E29" i="3"/>
  <c r="D30" i="3"/>
  <c r="D41" i="1" l="1"/>
  <c r="F41" i="1" s="1"/>
  <c r="G41" i="1" s="1"/>
  <c r="D42" i="1" l="1"/>
  <c r="F42" i="1" s="1"/>
  <c r="G42" i="1" s="1"/>
  <c r="D43" i="1" l="1"/>
  <c r="F43" i="1" s="1"/>
  <c r="G43" i="1" s="1"/>
  <c r="D44" i="1" l="1"/>
  <c r="F44" i="1" s="1"/>
  <c r="G44" i="1" s="1"/>
  <c r="D45" i="1" l="1"/>
  <c r="F45" i="1" s="1"/>
  <c r="G45" i="1" s="1"/>
  <c r="D46" i="1" l="1"/>
  <c r="F46" i="1" s="1"/>
  <c r="G46" i="1" s="1"/>
  <c r="D47" i="1" l="1"/>
  <c r="F47" i="1" s="1"/>
  <c r="G47" i="1" s="1"/>
  <c r="D48" i="1" l="1"/>
  <c r="F48" i="1" s="1"/>
  <c r="G48" i="1" s="1"/>
  <c r="D49" i="1" l="1"/>
  <c r="F49" i="1" s="1"/>
  <c r="G49" i="1" s="1"/>
  <c r="D50" i="1" l="1"/>
  <c r="F50" i="1" s="1"/>
  <c r="G50" i="1" s="1"/>
  <c r="D51" i="1" l="1"/>
  <c r="F51" i="1" s="1"/>
  <c r="G51" i="1" s="1"/>
  <c r="D52" i="1" l="1"/>
  <c r="F52" i="1" s="1"/>
  <c r="G52" i="1" s="1"/>
  <c r="D53" i="1" l="1"/>
  <c r="F53" i="1" s="1"/>
  <c r="G53" i="1" s="1"/>
  <c r="D54" i="1" l="1"/>
  <c r="F54" i="1" s="1"/>
  <c r="G54" i="1" s="1"/>
  <c r="D55" i="1" l="1"/>
  <c r="F55" i="1" s="1"/>
  <c r="G55" i="1" s="1"/>
  <c r="D56" i="1" l="1"/>
  <c r="F56" i="1" s="1"/>
  <c r="G56" i="1" s="1"/>
  <c r="D57" i="1" l="1"/>
  <c r="F57" i="1" s="1"/>
  <c r="G57" i="1" s="1"/>
  <c r="D58" i="1" l="1"/>
  <c r="F58" i="1" s="1"/>
  <c r="G58" i="1" s="1"/>
  <c r="D59" i="1" l="1"/>
  <c r="F59" i="1" s="1"/>
  <c r="G59" i="1" s="1"/>
  <c r="D60" i="1" l="1"/>
  <c r="F60" i="1" s="1"/>
  <c r="G60" i="1" s="1"/>
  <c r="D61" i="1" l="1"/>
  <c r="F61" i="1" s="1"/>
  <c r="G61" i="1" s="1"/>
  <c r="D62" i="1" l="1"/>
  <c r="F62" i="1" s="1"/>
  <c r="G62" i="1" s="1"/>
  <c r="D63" i="1" l="1"/>
  <c r="F63" i="1" s="1"/>
  <c r="G63" i="1"/>
  <c r="D64" i="1" l="1"/>
  <c r="F64" i="1" s="1"/>
  <c r="G64" i="1" s="1"/>
  <c r="D65" i="1" l="1"/>
  <c r="F65" i="1" s="1"/>
  <c r="G65" i="1" s="1"/>
  <c r="D66" i="1" l="1"/>
  <c r="F66" i="1" s="1"/>
  <c r="G66" i="1" s="1"/>
  <c r="D67" i="1" l="1"/>
  <c r="F67" i="1" s="1"/>
  <c r="G67" i="1" s="1"/>
  <c r="D68" i="1" l="1"/>
  <c r="F68" i="1" s="1"/>
  <c r="G68" i="1" s="1"/>
  <c r="D69" i="1" l="1"/>
  <c r="F69" i="1" s="1"/>
  <c r="G69" i="1" s="1"/>
  <c r="D70" i="1" l="1"/>
  <c r="F70" i="1" s="1"/>
  <c r="G70" i="1" s="1"/>
  <c r="D71" i="1" l="1"/>
  <c r="F71" i="1" s="1"/>
  <c r="G71" i="1" s="1"/>
  <c r="D72" i="1" l="1"/>
  <c r="F72" i="1" s="1"/>
  <c r="G72" i="1" s="1"/>
  <c r="D73" i="1" l="1"/>
  <c r="F73" i="1" s="1"/>
  <c r="G73" i="1" s="1"/>
  <c r="D74" i="1" l="1"/>
  <c r="F74" i="1" s="1"/>
  <c r="G74" i="1" s="1"/>
  <c r="D75" i="1" l="1"/>
  <c r="F75" i="1" s="1"/>
  <c r="G75" i="1" s="1"/>
  <c r="D76" i="1" l="1"/>
  <c r="F76" i="1" s="1"/>
  <c r="G76" i="1" s="1"/>
  <c r="D77" i="1" l="1"/>
  <c r="F77" i="1" s="1"/>
  <c r="G77" i="1" s="1"/>
  <c r="D78" i="1" l="1"/>
  <c r="F78" i="1" s="1"/>
  <c r="G78" i="1" s="1"/>
  <c r="D79" i="1" l="1"/>
  <c r="F79" i="1" s="1"/>
  <c r="G79" i="1" s="1"/>
  <c r="D80" i="1" l="1"/>
  <c r="F80" i="1" s="1"/>
  <c r="G80" i="1" s="1"/>
  <c r="D81" i="1" l="1"/>
  <c r="F81" i="1" s="1"/>
  <c r="G81" i="1" s="1"/>
  <c r="D82" i="1" l="1"/>
  <c r="F82" i="1" s="1"/>
  <c r="G82" i="1" s="1"/>
  <c r="D83" i="1" l="1"/>
  <c r="F83" i="1" s="1"/>
  <c r="G83" i="1" s="1"/>
  <c r="D84" i="1" l="1"/>
  <c r="F84" i="1" s="1"/>
  <c r="G84" i="1" s="1"/>
  <c r="D85" i="1" l="1"/>
  <c r="F85" i="1" s="1"/>
  <c r="G85" i="1" s="1"/>
  <c r="D86" i="1" l="1"/>
  <c r="F86" i="1" s="1"/>
  <c r="G86" i="1" s="1"/>
  <c r="D87" i="1" l="1"/>
  <c r="F87" i="1" s="1"/>
  <c r="G87" i="1" s="1"/>
  <c r="D88" i="1" l="1"/>
  <c r="F88" i="1" s="1"/>
  <c r="G88" i="1" s="1"/>
  <c r="D89" i="1" l="1"/>
  <c r="F89" i="1" s="1"/>
  <c r="G89" i="1" s="1"/>
  <c r="D90" i="1" l="1"/>
  <c r="F90" i="1" s="1"/>
  <c r="G90" i="1" s="1"/>
  <c r="D91" i="1" l="1"/>
  <c r="F91" i="1" s="1"/>
  <c r="G91" i="1" s="1"/>
  <c r="D92" i="1" l="1"/>
  <c r="F92" i="1" s="1"/>
  <c r="G92" i="1" s="1"/>
  <c r="D93" i="1" l="1"/>
  <c r="F93" i="1" s="1"/>
  <c r="G93" i="1" s="1"/>
  <c r="D94" i="1" l="1"/>
  <c r="F94" i="1" s="1"/>
  <c r="G94" i="1" s="1"/>
  <c r="D95" i="1" l="1"/>
  <c r="F95" i="1" s="1"/>
  <c r="G95" i="1" s="1"/>
  <c r="D96" i="1" l="1"/>
  <c r="F96" i="1" s="1"/>
  <c r="G96" i="1" s="1"/>
  <c r="D97" i="1" l="1"/>
  <c r="F97" i="1" s="1"/>
  <c r="G97" i="1" s="1"/>
  <c r="D98" i="1" l="1"/>
  <c r="F98" i="1" s="1"/>
  <c r="G98" i="1" s="1"/>
  <c r="D99" i="1" l="1"/>
  <c r="F99" i="1" s="1"/>
  <c r="G99" i="1" s="1"/>
  <c r="D100" i="1" l="1"/>
  <c r="F100" i="1" s="1"/>
  <c r="G100" i="1" s="1"/>
  <c r="D101" i="1" l="1"/>
  <c r="F101" i="1" s="1"/>
  <c r="G101" i="1" s="1"/>
  <c r="D102" i="1" l="1"/>
  <c r="F102" i="1" s="1"/>
  <c r="G102" i="1" s="1"/>
  <c r="D103" i="1" l="1"/>
  <c r="F103" i="1" s="1"/>
  <c r="G103" i="1" s="1"/>
  <c r="D104" i="1" l="1"/>
  <c r="F104" i="1" s="1"/>
  <c r="G104" i="1" s="1"/>
  <c r="D105" i="1" l="1"/>
  <c r="F105" i="1" s="1"/>
  <c r="G105" i="1" s="1"/>
  <c r="D106" i="1" l="1"/>
  <c r="F106" i="1" s="1"/>
  <c r="G106" i="1" s="1"/>
  <c r="D107" i="1" l="1"/>
  <c r="F107" i="1" s="1"/>
  <c r="G107" i="1" s="1"/>
  <c r="D108" i="1" l="1"/>
  <c r="F108" i="1" s="1"/>
  <c r="G108" i="1" s="1"/>
  <c r="D109" i="1" l="1"/>
  <c r="F109" i="1" s="1"/>
  <c r="G109" i="1" s="1"/>
  <c r="D110" i="1" l="1"/>
  <c r="F110" i="1" s="1"/>
  <c r="G110" i="1" s="1"/>
  <c r="D111" i="1" l="1"/>
  <c r="F111" i="1" s="1"/>
  <c r="G111" i="1" s="1"/>
  <c r="D112" i="1" s="1"/>
  <c r="F112" i="1" s="1"/>
  <c r="G112" i="1" s="1"/>
  <c r="D113" i="1" s="1"/>
  <c r="F113" i="1" s="1"/>
  <c r="G113" i="1" s="1"/>
  <c r="D114" i="1" s="1"/>
  <c r="F114" i="1" s="1"/>
  <c r="G114" i="1" s="1"/>
  <c r="D115" i="1" s="1"/>
  <c r="F115" i="1" s="1"/>
  <c r="G115" i="1" s="1"/>
  <c r="D116" i="1" s="1"/>
  <c r="F116" i="1" s="1"/>
  <c r="G116" i="1" s="1"/>
  <c r="D117" i="1" s="1"/>
  <c r="F117" i="1" s="1"/>
  <c r="G117" i="1" s="1"/>
  <c r="D118" i="1" s="1"/>
  <c r="F118" i="1" s="1"/>
  <c r="G118" i="1" s="1"/>
  <c r="D119" i="1" s="1"/>
  <c r="F119" i="1" s="1"/>
  <c r="G119" i="1" s="1"/>
  <c r="D120" i="1" s="1"/>
  <c r="F120" i="1" s="1"/>
  <c r="G120" i="1" s="1"/>
  <c r="D121" i="1" s="1"/>
  <c r="F121" i="1" s="1"/>
  <c r="G121" i="1" s="1"/>
  <c r="D122" i="1" s="1"/>
  <c r="F122" i="1" s="1"/>
  <c r="G122" i="1" s="1"/>
  <c r="D123" i="1" s="1"/>
  <c r="F123" i="1" s="1"/>
  <c r="G123" i="1" s="1"/>
  <c r="D124" i="1" s="1"/>
  <c r="F124" i="1" s="1"/>
  <c r="G124" i="1" s="1"/>
  <c r="D125" i="1" s="1"/>
  <c r="F125" i="1" s="1"/>
  <c r="G125" i="1" s="1"/>
  <c r="D126" i="1" s="1"/>
  <c r="F126" i="1" s="1"/>
  <c r="G126" i="1" s="1"/>
  <c r="D127" i="1" s="1"/>
  <c r="F127" i="1" s="1"/>
  <c r="G127" i="1" s="1"/>
  <c r="D128" i="1" s="1"/>
  <c r="F128" i="1" s="1"/>
  <c r="G128" i="1" s="1"/>
  <c r="D129" i="1" s="1"/>
  <c r="F129" i="1" s="1"/>
  <c r="G129" i="1" s="1"/>
  <c r="D130" i="1" s="1"/>
  <c r="F130" i="1" s="1"/>
  <c r="G130" i="1" s="1"/>
  <c r="D131" i="1" s="1"/>
  <c r="F131" i="1" s="1"/>
  <c r="G131" i="1" s="1"/>
  <c r="D132" i="1" s="1"/>
  <c r="F132" i="1" s="1"/>
  <c r="G132" i="1" s="1"/>
  <c r="D133" i="1" s="1"/>
  <c r="F133" i="1" s="1"/>
  <c r="G133" i="1" s="1"/>
  <c r="D134" i="1" s="1"/>
  <c r="F134" i="1" s="1"/>
  <c r="G134" i="1" s="1"/>
  <c r="D135" i="1" s="1"/>
  <c r="F135" i="1" s="1"/>
  <c r="G135" i="1" s="1"/>
  <c r="D136" i="1" s="1"/>
  <c r="F136" i="1" s="1"/>
  <c r="G136" i="1" s="1"/>
  <c r="D137" i="1" s="1"/>
  <c r="F137" i="1" s="1"/>
  <c r="G137" i="1" s="1"/>
  <c r="D138" i="1" l="1"/>
  <c r="F138" i="1" s="1"/>
  <c r="G138" i="1" s="1"/>
  <c r="D139" i="1" l="1"/>
  <c r="F139" i="1" s="1"/>
  <c r="G139" i="1" s="1"/>
  <c r="D140" i="1" s="1"/>
  <c r="F140" i="1" s="1"/>
  <c r="G140" i="1" s="1"/>
  <c r="D141" i="1" s="1"/>
  <c r="F141" i="1" s="1"/>
  <c r="G141" i="1" s="1"/>
  <c r="D142" i="1" l="1"/>
  <c r="F142" i="1" s="1"/>
  <c r="G142" i="1" s="1"/>
  <c r="D143" i="1" s="1"/>
  <c r="F143" i="1" s="1"/>
  <c r="G143" i="1" s="1"/>
  <c r="D144" i="1" s="1"/>
  <c r="F144" i="1" s="1"/>
  <c r="G144" i="1" s="1"/>
  <c r="D145" i="1" s="1"/>
  <c r="F145" i="1" s="1"/>
  <c r="G145" i="1" s="1"/>
  <c r="D146" i="1" l="1"/>
  <c r="F146" i="1" s="1"/>
  <c r="G146" i="1" s="1"/>
  <c r="D147" i="1" s="1"/>
  <c r="F147" i="1" s="1"/>
  <c r="G147" i="1" s="1"/>
  <c r="D148" i="1" s="1"/>
  <c r="F148" i="1" s="1"/>
  <c r="G148" i="1" s="1"/>
  <c r="D149" i="1" s="1"/>
  <c r="F149" i="1" s="1"/>
  <c r="G149" i="1" s="1"/>
  <c r="D150" i="1" s="1"/>
  <c r="F150" i="1" s="1"/>
  <c r="G150" i="1" s="1"/>
  <c r="D151" i="1" l="1"/>
  <c r="F151" i="1" s="1"/>
  <c r="G151" i="1" s="1"/>
  <c r="D152" i="1" s="1"/>
  <c r="F152" i="1" s="1"/>
  <c r="G152" i="1" s="1"/>
  <c r="D153" i="1" s="1"/>
  <c r="F153" i="1" s="1"/>
  <c r="G153" i="1" s="1"/>
  <c r="D154" i="1" s="1"/>
  <c r="F154" i="1" s="1"/>
  <c r="G154" i="1" s="1"/>
  <c r="D155" i="1" s="1"/>
  <c r="F155" i="1" s="1"/>
  <c r="G155" i="1" s="1"/>
  <c r="D156" i="1" s="1"/>
  <c r="F156" i="1" s="1"/>
  <c r="G156" i="1" s="1"/>
  <c r="D157" i="1" s="1"/>
  <c r="F157" i="1" s="1"/>
  <c r="G157" i="1" s="1"/>
  <c r="D158" i="1" s="1"/>
  <c r="F158" i="1" s="1"/>
  <c r="G158" i="1" s="1"/>
  <c r="D159" i="1" s="1"/>
  <c r="F159" i="1" s="1"/>
  <c r="G159" i="1" s="1"/>
  <c r="D160" i="1" s="1"/>
  <c r="F160" i="1" s="1"/>
  <c r="G160" i="1" s="1"/>
  <c r="D161" i="1" s="1"/>
  <c r="F161" i="1" s="1"/>
  <c r="G161" i="1" s="1"/>
  <c r="D162" i="1" s="1"/>
  <c r="F162" i="1" s="1"/>
  <c r="G162" i="1" s="1"/>
  <c r="D163" i="1" s="1"/>
  <c r="F163" i="1" s="1"/>
  <c r="G163" i="1" s="1"/>
  <c r="D164" i="1" s="1"/>
  <c r="F164" i="1" s="1"/>
  <c r="G164" i="1" s="1"/>
  <c r="D165" i="1" s="1"/>
  <c r="F165" i="1" s="1"/>
  <c r="G165" i="1" s="1"/>
  <c r="D166" i="1" s="1"/>
  <c r="F166" i="1" s="1"/>
  <c r="G166" i="1" s="1"/>
  <c r="D167" i="1" s="1"/>
  <c r="F167" i="1" s="1"/>
  <c r="G167" i="1" s="1"/>
  <c r="D168" i="1" s="1"/>
  <c r="F168" i="1" s="1"/>
  <c r="G168" i="1" s="1"/>
  <c r="D169" i="1" s="1"/>
  <c r="F169" i="1" s="1"/>
  <c r="G169" i="1" s="1"/>
  <c r="D170" i="1" l="1"/>
  <c r="F170" i="1" s="1"/>
  <c r="G170" i="1" s="1"/>
  <c r="D171" i="1" s="1"/>
  <c r="F171" i="1" s="1"/>
  <c r="G171" i="1" s="1"/>
  <c r="D172" i="1" s="1"/>
  <c r="F172" i="1" s="1"/>
  <c r="G172" i="1" s="1"/>
  <c r="D173" i="1" s="1"/>
  <c r="F173" i="1" s="1"/>
  <c r="G173" i="1" s="1"/>
  <c r="D174" i="1" l="1"/>
  <c r="F174" i="1" s="1"/>
  <c r="G174" i="1" s="1"/>
  <c r="D175" i="1" s="1"/>
  <c r="F175" i="1" s="1"/>
  <c r="G175" i="1" s="1"/>
  <c r="D176" i="1" s="1"/>
  <c r="F176" i="1" s="1"/>
  <c r="G176" i="1" s="1"/>
  <c r="D177" i="1" s="1"/>
  <c r="F177" i="1" s="1"/>
  <c r="G177" i="1" s="1"/>
  <c r="D178" i="1" l="1"/>
  <c r="F178" i="1" s="1"/>
  <c r="G178" i="1" s="1"/>
  <c r="D179" i="1" s="1"/>
  <c r="F179" i="1" s="1"/>
  <c r="G179" i="1" s="1"/>
  <c r="D180" i="1" s="1"/>
  <c r="F180" i="1" s="1"/>
  <c r="G180" i="1" s="1"/>
  <c r="D181" i="1" s="1"/>
  <c r="F181" i="1" s="1"/>
  <c r="G181" i="1" s="1"/>
  <c r="D182" i="1" s="1"/>
  <c r="F182" i="1" s="1"/>
  <c r="G182" i="1" s="1"/>
  <c r="D183" i="1" s="1"/>
  <c r="F183" i="1" s="1"/>
  <c r="G183" i="1" s="1"/>
  <c r="D184" i="1" s="1"/>
  <c r="F184" i="1" s="1"/>
  <c r="G184" i="1" s="1"/>
  <c r="D185" i="1" s="1"/>
  <c r="F185" i="1" s="1"/>
  <c r="G185" i="1" s="1"/>
  <c r="D186" i="1" s="1"/>
  <c r="F186" i="1" s="1"/>
  <c r="G186" i="1" s="1"/>
  <c r="D187" i="1" l="1"/>
  <c r="F187" i="1" s="1"/>
  <c r="G187" i="1" s="1"/>
  <c r="D188" i="1" s="1"/>
  <c r="F188" i="1" s="1"/>
  <c r="G188" i="1" s="1"/>
  <c r="D189" i="1" l="1"/>
  <c r="F189" i="1" s="1"/>
  <c r="G189" i="1" s="1"/>
  <c r="D190" i="1" l="1"/>
  <c r="F190" i="1" s="1"/>
  <c r="G190" i="1" s="1"/>
</calcChain>
</file>

<file path=xl/sharedStrings.xml><?xml version="1.0" encoding="utf-8"?>
<sst xmlns="http://schemas.openxmlformats.org/spreadsheetml/2006/main" count="74" uniqueCount="32">
  <si>
    <t>R=</t>
  </si>
  <si>
    <t>C=</t>
  </si>
  <si>
    <t>i=</t>
  </si>
  <si>
    <t>n=</t>
  </si>
  <si>
    <t>DATOS</t>
  </si>
  <si>
    <t>?</t>
  </si>
  <si>
    <t>24% anual conv mensual</t>
  </si>
  <si>
    <t>Período</t>
  </si>
  <si>
    <t>Pago</t>
  </si>
  <si>
    <t>Interés</t>
  </si>
  <si>
    <t>Amortización</t>
  </si>
  <si>
    <t>Saldo</t>
  </si>
  <si>
    <t>18% anual cap trimestral</t>
  </si>
  <si>
    <t>12% anual cap semestral</t>
  </si>
  <si>
    <t>3 años</t>
  </si>
  <si>
    <t>8% anual</t>
  </si>
  <si>
    <t>5 años</t>
  </si>
  <si>
    <t>Capital</t>
  </si>
  <si>
    <t>Plazo</t>
  </si>
  <si>
    <t>20% anual</t>
  </si>
  <si>
    <t>2 años</t>
  </si>
  <si>
    <t>Periodo</t>
  </si>
  <si>
    <t>Año</t>
  </si>
  <si>
    <t>Unidad 3</t>
  </si>
  <si>
    <t>Anualidad vencida</t>
  </si>
  <si>
    <t>Inflación</t>
  </si>
  <si>
    <t>Monto a pagar</t>
  </si>
  <si>
    <t>Inciso a</t>
  </si>
  <si>
    <t>Inciso b</t>
  </si>
  <si>
    <t>M=</t>
  </si>
  <si>
    <t>IVA (16%)</t>
  </si>
  <si>
    <t>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</si>
</sst>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3" borderId="0" xfId="1" applyNumberFormat="1" applyFont="1" applyFill="1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43" fontId="0" fillId="2" borderId="0" xfId="1" applyFont="1" applyFill="1"/>
    <xf numFmtId="0" fontId="0" fillId="0" borderId="0" xfId="0" applyFill="1"/>
    <xf numFmtId="43" fontId="2" fillId="2" borderId="0" xfId="1" applyFont="1" applyFill="1"/>
    <xf numFmtId="164" fontId="2" fillId="2" borderId="0" xfId="0" applyNumberFormat="1" applyFont="1" applyFill="1"/>
    <xf numFmtId="4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43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3" fontId="0" fillId="5" borderId="1" xfId="0" applyNumberFormat="1" applyFill="1" applyBorder="1"/>
    <xf numFmtId="44" fontId="0" fillId="5" borderId="1" xfId="0" applyNumberFormat="1" applyFill="1" applyBorder="1"/>
    <xf numFmtId="8" fontId="2" fillId="0" borderId="0" xfId="0" applyNumberFormat="1" applyFont="1"/>
    <xf numFmtId="0" fontId="0" fillId="0" borderId="1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660400</xdr:colOff>
      <xdr:row>10</xdr:row>
      <xdr:rowOff>158750</xdr:rowOff>
    </xdr:to>
    <xdr:pic>
      <xdr:nvPicPr>
        <xdr:cNvPr id="2" name="Imagen 1" descr="Tabla&#10;&#10;Descripción generada automáticamente">
          <a:extLst>
            <a:ext uri="{FF2B5EF4-FFF2-40B4-BE49-F238E27FC236}">
              <a16:creationId xmlns:a16="http://schemas.microsoft.com/office/drawing/2014/main" id="{052DF5CB-D16C-49E5-AEB9-54C73A722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184150"/>
          <a:ext cx="4470400" cy="181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tabSelected="1" workbookViewId="0">
      <selection activeCell="H14" sqref="H14"/>
    </sheetView>
  </sheetViews>
  <sheetFormatPr baseColWidth="10" defaultRowHeight="14.5" x14ac:dyDescent="0.35"/>
  <cols>
    <col min="1" max="1" width="9.453125" customWidth="1"/>
    <col min="2" max="2" width="13.7265625" customWidth="1"/>
    <col min="4" max="4" width="11.08984375" bestFit="1" customWidth="1"/>
    <col min="5" max="5" width="11.08984375" customWidth="1"/>
    <col min="6" max="6" width="13.7265625" customWidth="1"/>
    <col min="7" max="7" width="13.54296875" bestFit="1" customWidth="1"/>
  </cols>
  <sheetData>
    <row r="1" spans="1:7" x14ac:dyDescent="0.35">
      <c r="A1" s="2" t="s">
        <v>4</v>
      </c>
    </row>
    <row r="2" spans="1:7" x14ac:dyDescent="0.35">
      <c r="A2" s="1" t="s">
        <v>0</v>
      </c>
      <c r="B2" t="s">
        <v>5</v>
      </c>
    </row>
    <row r="3" spans="1:7" x14ac:dyDescent="0.35">
      <c r="A3" s="1" t="s">
        <v>1</v>
      </c>
      <c r="B3" s="10">
        <v>3040000</v>
      </c>
    </row>
    <row r="4" spans="1:7" x14ac:dyDescent="0.35">
      <c r="A4" s="1" t="s">
        <v>2</v>
      </c>
      <c r="B4" t="s">
        <v>6</v>
      </c>
      <c r="C4">
        <f>24/12</f>
        <v>2</v>
      </c>
      <c r="D4" s="4">
        <f>2/100</f>
        <v>0.02</v>
      </c>
      <c r="E4" s="4"/>
    </row>
    <row r="5" spans="1:7" x14ac:dyDescent="0.35">
      <c r="A5" s="1" t="s">
        <v>3</v>
      </c>
      <c r="B5">
        <v>6</v>
      </c>
      <c r="D5">
        <v>1.2500000000000001E-2</v>
      </c>
    </row>
    <row r="7" spans="1:7" x14ac:dyDescent="0.35">
      <c r="C7" s="5" t="s">
        <v>0</v>
      </c>
      <c r="D7" s="10">
        <v>31928.125</v>
      </c>
      <c r="E7" s="10"/>
    </row>
    <row r="9" spans="1:7" x14ac:dyDescent="0.35">
      <c r="B9" s="21" t="s">
        <v>7</v>
      </c>
      <c r="C9" s="21" t="s">
        <v>8</v>
      </c>
      <c r="D9" s="21" t="s">
        <v>9</v>
      </c>
      <c r="E9" s="21" t="s">
        <v>30</v>
      </c>
      <c r="F9" s="21" t="s">
        <v>10</v>
      </c>
      <c r="G9" s="21" t="s">
        <v>11</v>
      </c>
    </row>
    <row r="10" spans="1:7" x14ac:dyDescent="0.35">
      <c r="B10" s="17">
        <v>0</v>
      </c>
      <c r="C10" s="18">
        <v>0</v>
      </c>
      <c r="D10" s="18">
        <v>0</v>
      </c>
      <c r="E10" s="18"/>
      <c r="F10" s="18">
        <v>0</v>
      </c>
      <c r="G10" s="16">
        <v>275000</v>
      </c>
    </row>
    <row r="11" spans="1:7" x14ac:dyDescent="0.35">
      <c r="A11" s="26" t="s">
        <v>31</v>
      </c>
      <c r="B11" s="17">
        <v>1</v>
      </c>
      <c r="C11" s="25">
        <v>68750</v>
      </c>
      <c r="D11" s="19">
        <f>G10*$D$4</f>
        <v>5500</v>
      </c>
      <c r="E11" s="19"/>
      <c r="F11" s="19">
        <f>C11-D11</f>
        <v>63250</v>
      </c>
      <c r="G11" s="20">
        <f>G10-F11</f>
        <v>211750</v>
      </c>
    </row>
    <row r="12" spans="1:7" x14ac:dyDescent="0.35">
      <c r="A12" s="26"/>
      <c r="B12" s="17">
        <v>2</v>
      </c>
      <c r="C12" s="25">
        <v>68750</v>
      </c>
      <c r="D12" s="19">
        <f>G11*$D$4</f>
        <v>4235</v>
      </c>
      <c r="E12" s="19"/>
      <c r="F12" s="19">
        <f>C12-D12</f>
        <v>64515</v>
      </c>
      <c r="G12" s="20">
        <f t="shared" ref="G12:G15" si="0">G11-F12</f>
        <v>147235</v>
      </c>
    </row>
    <row r="13" spans="1:7" x14ac:dyDescent="0.35">
      <c r="A13" s="26"/>
      <c r="B13" s="17">
        <v>3</v>
      </c>
      <c r="C13" s="25">
        <v>68750</v>
      </c>
      <c r="D13" s="19">
        <f>G12*$D$5</f>
        <v>1840.4375</v>
      </c>
      <c r="E13" s="19"/>
      <c r="F13" s="19">
        <f>C13-D13</f>
        <v>66909.5625</v>
      </c>
      <c r="G13" s="20">
        <f t="shared" si="0"/>
        <v>80325.4375</v>
      </c>
    </row>
    <row r="14" spans="1:7" x14ac:dyDescent="0.35">
      <c r="A14" s="26"/>
      <c r="B14" s="17">
        <v>4</v>
      </c>
      <c r="C14" s="25">
        <v>68750</v>
      </c>
      <c r="D14" s="19">
        <f>G13*$D$4</f>
        <v>1606.50875</v>
      </c>
      <c r="E14" s="19"/>
      <c r="F14" s="19">
        <f>C14-D14</f>
        <v>67143.491250000006</v>
      </c>
      <c r="G14" s="20">
        <f t="shared" si="0"/>
        <v>13181.946249999994</v>
      </c>
    </row>
    <row r="15" spans="1:7" x14ac:dyDescent="0.35">
      <c r="B15" s="17">
        <v>5</v>
      </c>
      <c r="C15" s="20">
        <f t="shared" ref="C12:C75" si="1">$D$7</f>
        <v>31928.125</v>
      </c>
      <c r="D15" s="19">
        <f>G14*$D$4</f>
        <v>263.63892499999986</v>
      </c>
      <c r="E15" s="19"/>
      <c r="F15" s="19">
        <f>C15-D15</f>
        <v>31664.486075000001</v>
      </c>
      <c r="G15" s="20">
        <f t="shared" si="0"/>
        <v>-18482.539825000007</v>
      </c>
    </row>
    <row r="16" spans="1:7" x14ac:dyDescent="0.35">
      <c r="B16" s="22">
        <v>6</v>
      </c>
      <c r="C16" s="23">
        <f t="shared" si="1"/>
        <v>31928.125</v>
      </c>
      <c r="D16" s="24">
        <f>G15*$D$4</f>
        <v>-369.65079650000013</v>
      </c>
      <c r="E16" s="24"/>
      <c r="F16" s="24">
        <f>C16-D16</f>
        <v>32297.775796500002</v>
      </c>
      <c r="G16" s="23">
        <f>G15-F16</f>
        <v>-50780.315621500005</v>
      </c>
    </row>
    <row r="17" spans="2:7" x14ac:dyDescent="0.35">
      <c r="B17" s="17">
        <v>7</v>
      </c>
      <c r="C17" s="20">
        <f t="shared" si="1"/>
        <v>31928.125</v>
      </c>
      <c r="D17" s="19">
        <f>G16*$D$4</f>
        <v>-1015.6063124300001</v>
      </c>
      <c r="E17" s="19"/>
      <c r="F17" s="19">
        <f t="shared" ref="F17:F80" si="2">C17-D17</f>
        <v>32943.731312429998</v>
      </c>
      <c r="G17" s="19">
        <f t="shared" ref="G17:G80" si="3">G16-F17</f>
        <v>-83724.046933930003</v>
      </c>
    </row>
    <row r="18" spans="2:7" x14ac:dyDescent="0.35">
      <c r="B18" s="17">
        <v>8</v>
      </c>
      <c r="C18" s="20">
        <f t="shared" si="1"/>
        <v>31928.125</v>
      </c>
      <c r="D18" s="19">
        <f>G17*$D$4</f>
        <v>-1674.4809386786001</v>
      </c>
      <c r="E18" s="19"/>
      <c r="F18" s="19">
        <f t="shared" si="2"/>
        <v>33602.6059386786</v>
      </c>
      <c r="G18" s="19">
        <f t="shared" si="3"/>
        <v>-117326.6528726086</v>
      </c>
    </row>
    <row r="19" spans="2:7" x14ac:dyDescent="0.35">
      <c r="B19" s="17">
        <v>9</v>
      </c>
      <c r="C19" s="20">
        <f t="shared" si="1"/>
        <v>31928.125</v>
      </c>
      <c r="D19" s="19">
        <f>G18*$D$4</f>
        <v>-2346.5330574521718</v>
      </c>
      <c r="E19" s="19"/>
      <c r="F19" s="19">
        <f t="shared" si="2"/>
        <v>34274.658057452172</v>
      </c>
      <c r="G19" s="19">
        <f t="shared" si="3"/>
        <v>-151601.31093006078</v>
      </c>
    </row>
    <row r="20" spans="2:7" x14ac:dyDescent="0.35">
      <c r="B20" s="17">
        <v>10</v>
      </c>
      <c r="C20" s="20">
        <f t="shared" si="1"/>
        <v>31928.125</v>
      </c>
      <c r="D20" s="19">
        <f>G19*$D$4</f>
        <v>-3032.0262186012155</v>
      </c>
      <c r="E20" s="19"/>
      <c r="F20" s="19">
        <f t="shared" si="2"/>
        <v>34960.151218601219</v>
      </c>
      <c r="G20" s="19">
        <f t="shared" si="3"/>
        <v>-186561.46214866199</v>
      </c>
    </row>
    <row r="21" spans="2:7" x14ac:dyDescent="0.35">
      <c r="B21" s="17">
        <v>11</v>
      </c>
      <c r="C21" s="20">
        <f t="shared" si="1"/>
        <v>31928.125</v>
      </c>
      <c r="D21" s="19">
        <f>G20*$D$4</f>
        <v>-3731.2292429732397</v>
      </c>
      <c r="E21" s="19"/>
      <c r="F21" s="19">
        <f t="shared" si="2"/>
        <v>35659.354242973241</v>
      </c>
      <c r="G21" s="19">
        <f t="shared" si="3"/>
        <v>-222220.81639163522</v>
      </c>
    </row>
    <row r="22" spans="2:7" x14ac:dyDescent="0.35">
      <c r="B22" s="17">
        <v>12</v>
      </c>
      <c r="C22" s="20">
        <f t="shared" si="1"/>
        <v>31928.125</v>
      </c>
      <c r="D22" s="19">
        <f>G21*$D$4</f>
        <v>-4444.4163278327042</v>
      </c>
      <c r="E22" s="19"/>
      <c r="F22" s="19">
        <f t="shared" si="2"/>
        <v>36372.541327832703</v>
      </c>
      <c r="G22" s="19">
        <f t="shared" si="3"/>
        <v>-258593.35771946792</v>
      </c>
    </row>
    <row r="23" spans="2:7" x14ac:dyDescent="0.35">
      <c r="B23" s="17">
        <v>13</v>
      </c>
      <c r="C23" s="20">
        <f t="shared" si="1"/>
        <v>31928.125</v>
      </c>
      <c r="D23" s="19">
        <f>G22*$D$4</f>
        <v>-5171.8671543893588</v>
      </c>
      <c r="E23" s="19"/>
      <c r="F23" s="19">
        <f t="shared" si="2"/>
        <v>37099.992154389358</v>
      </c>
      <c r="G23" s="19">
        <f t="shared" si="3"/>
        <v>-295693.34987385728</v>
      </c>
    </row>
    <row r="24" spans="2:7" x14ac:dyDescent="0.35">
      <c r="B24" s="17">
        <v>14</v>
      </c>
      <c r="C24" s="20">
        <f t="shared" si="1"/>
        <v>31928.125</v>
      </c>
      <c r="D24" s="19">
        <f>G23*$D$4</f>
        <v>-5913.8669974771456</v>
      </c>
      <c r="E24" s="19"/>
      <c r="F24" s="19">
        <f t="shared" si="2"/>
        <v>37841.991997477147</v>
      </c>
      <c r="G24" s="19">
        <f t="shared" si="3"/>
        <v>-333535.34187133441</v>
      </c>
    </row>
    <row r="25" spans="2:7" x14ac:dyDescent="0.35">
      <c r="B25" s="17">
        <v>15</v>
      </c>
      <c r="C25" s="20">
        <f t="shared" si="1"/>
        <v>31928.125</v>
      </c>
      <c r="D25" s="19">
        <f>G24*$D$4</f>
        <v>-6670.7068374266883</v>
      </c>
      <c r="E25" s="19"/>
      <c r="F25" s="19">
        <f t="shared" si="2"/>
        <v>38598.831837426689</v>
      </c>
      <c r="G25" s="19">
        <f t="shared" si="3"/>
        <v>-372134.17370876111</v>
      </c>
    </row>
    <row r="26" spans="2:7" x14ac:dyDescent="0.35">
      <c r="B26" s="17">
        <v>16</v>
      </c>
      <c r="C26" s="20">
        <f t="shared" si="1"/>
        <v>31928.125</v>
      </c>
      <c r="D26" s="19">
        <f>G25*$D$4</f>
        <v>-7442.6834741752227</v>
      </c>
      <c r="E26" s="19"/>
      <c r="F26" s="19">
        <f t="shared" si="2"/>
        <v>39370.808474175225</v>
      </c>
      <c r="G26" s="19">
        <f t="shared" si="3"/>
        <v>-411504.98218293634</v>
      </c>
    </row>
    <row r="27" spans="2:7" x14ac:dyDescent="0.35">
      <c r="B27" s="17">
        <v>17</v>
      </c>
      <c r="C27" s="20">
        <f t="shared" si="1"/>
        <v>31928.125</v>
      </c>
      <c r="D27" s="19">
        <f>G26*$D$4</f>
        <v>-8230.0996436587266</v>
      </c>
      <c r="E27" s="19"/>
      <c r="F27" s="19">
        <f t="shared" si="2"/>
        <v>40158.22464365873</v>
      </c>
      <c r="G27" s="19">
        <f t="shared" si="3"/>
        <v>-451663.20682659507</v>
      </c>
    </row>
    <row r="28" spans="2:7" x14ac:dyDescent="0.35">
      <c r="B28" s="17">
        <v>18</v>
      </c>
      <c r="C28" s="20">
        <f t="shared" si="1"/>
        <v>31928.125</v>
      </c>
      <c r="D28" s="19">
        <f>G27*$D$4</f>
        <v>-9033.2641365319014</v>
      </c>
      <c r="E28" s="19"/>
      <c r="F28" s="19">
        <f t="shared" si="2"/>
        <v>40961.3891365319</v>
      </c>
      <c r="G28" s="19">
        <f t="shared" si="3"/>
        <v>-492624.59596312698</v>
      </c>
    </row>
    <row r="29" spans="2:7" x14ac:dyDescent="0.35">
      <c r="B29" s="17">
        <v>19</v>
      </c>
      <c r="C29" s="20">
        <f t="shared" si="1"/>
        <v>31928.125</v>
      </c>
      <c r="D29" s="19">
        <f>G28*$D$4</f>
        <v>-9852.4919192625403</v>
      </c>
      <c r="E29" s="19"/>
      <c r="F29" s="19">
        <f t="shared" si="2"/>
        <v>41780.616919262538</v>
      </c>
      <c r="G29" s="19">
        <f t="shared" si="3"/>
        <v>-534405.21288238955</v>
      </c>
    </row>
    <row r="30" spans="2:7" x14ac:dyDescent="0.35">
      <c r="B30" s="17">
        <v>20</v>
      </c>
      <c r="C30" s="20">
        <f t="shared" si="1"/>
        <v>31928.125</v>
      </c>
      <c r="D30" s="19">
        <f>G29*$D$4</f>
        <v>-10688.10425764779</v>
      </c>
      <c r="E30" s="19"/>
      <c r="F30" s="19">
        <f t="shared" si="2"/>
        <v>42616.229257647792</v>
      </c>
      <c r="G30" s="19">
        <f t="shared" si="3"/>
        <v>-577021.44214003731</v>
      </c>
    </row>
    <row r="31" spans="2:7" x14ac:dyDescent="0.35">
      <c r="B31" s="17">
        <v>21</v>
      </c>
      <c r="C31" s="20">
        <f t="shared" si="1"/>
        <v>31928.125</v>
      </c>
      <c r="D31" s="19">
        <f>G30*$D$4</f>
        <v>-11540.428842800746</v>
      </c>
      <c r="E31" s="19"/>
      <c r="F31" s="19">
        <f t="shared" si="2"/>
        <v>43468.553842800742</v>
      </c>
      <c r="G31" s="19">
        <f t="shared" si="3"/>
        <v>-620489.9959828381</v>
      </c>
    </row>
    <row r="32" spans="2:7" x14ac:dyDescent="0.35">
      <c r="B32" s="17">
        <v>22</v>
      </c>
      <c r="C32" s="20">
        <f t="shared" si="1"/>
        <v>31928.125</v>
      </c>
      <c r="D32" s="19">
        <f>G31*$D$4</f>
        <v>-12409.799919656762</v>
      </c>
      <c r="E32" s="19"/>
      <c r="F32" s="19">
        <f t="shared" si="2"/>
        <v>44337.924919656762</v>
      </c>
      <c r="G32" s="19">
        <f t="shared" si="3"/>
        <v>-664827.92090249481</v>
      </c>
    </row>
    <row r="33" spans="2:7" x14ac:dyDescent="0.35">
      <c r="B33" s="17">
        <v>23</v>
      </c>
      <c r="C33" s="20">
        <f t="shared" si="1"/>
        <v>31928.125</v>
      </c>
      <c r="D33" s="19">
        <f>G32*$D$4</f>
        <v>-13296.558418049897</v>
      </c>
      <c r="E33" s="19"/>
      <c r="F33" s="19">
        <f t="shared" si="2"/>
        <v>45224.683418049899</v>
      </c>
      <c r="G33" s="19">
        <f t="shared" si="3"/>
        <v>-710052.60432054475</v>
      </c>
    </row>
    <row r="34" spans="2:7" x14ac:dyDescent="0.35">
      <c r="B34" s="17">
        <v>24</v>
      </c>
      <c r="C34" s="20">
        <f t="shared" si="1"/>
        <v>31928.125</v>
      </c>
      <c r="D34" s="19">
        <f>G33*$D$4</f>
        <v>-14201.052086410895</v>
      </c>
      <c r="E34" s="19"/>
      <c r="F34" s="19">
        <f t="shared" si="2"/>
        <v>46129.177086410898</v>
      </c>
      <c r="G34" s="19">
        <f t="shared" si="3"/>
        <v>-756181.78140695568</v>
      </c>
    </row>
    <row r="35" spans="2:7" x14ac:dyDescent="0.35">
      <c r="B35" s="17">
        <v>25</v>
      </c>
      <c r="C35" s="20">
        <f t="shared" si="1"/>
        <v>31928.125</v>
      </c>
      <c r="D35" s="19">
        <f>G34*$D$4</f>
        <v>-15123.635628139114</v>
      </c>
      <c r="E35" s="19"/>
      <c r="F35" s="19">
        <f t="shared" si="2"/>
        <v>47051.760628139113</v>
      </c>
      <c r="G35" s="19">
        <f t="shared" si="3"/>
        <v>-803233.54203509481</v>
      </c>
    </row>
    <row r="36" spans="2:7" x14ac:dyDescent="0.35">
      <c r="B36" s="17">
        <v>26</v>
      </c>
      <c r="C36" s="20">
        <f t="shared" si="1"/>
        <v>31928.125</v>
      </c>
      <c r="D36" s="19">
        <f>G35*$D$4</f>
        <v>-16064.670840701896</v>
      </c>
      <c r="E36" s="19"/>
      <c r="F36" s="19">
        <f t="shared" si="2"/>
        <v>47992.795840701896</v>
      </c>
      <c r="G36" s="19">
        <f t="shared" si="3"/>
        <v>-851226.33787579671</v>
      </c>
    </row>
    <row r="37" spans="2:7" x14ac:dyDescent="0.35">
      <c r="B37" s="17">
        <v>27</v>
      </c>
      <c r="C37" s="20">
        <f t="shared" si="1"/>
        <v>31928.125</v>
      </c>
      <c r="D37" s="19">
        <f>G36*$D$4</f>
        <v>-17024.526757515934</v>
      </c>
      <c r="E37" s="19"/>
      <c r="F37" s="19">
        <f t="shared" si="2"/>
        <v>48952.651757515938</v>
      </c>
      <c r="G37" s="19">
        <f t="shared" si="3"/>
        <v>-900178.98963331268</v>
      </c>
    </row>
    <row r="38" spans="2:7" x14ac:dyDescent="0.35">
      <c r="B38" s="17">
        <v>28</v>
      </c>
      <c r="C38" s="20">
        <f t="shared" si="1"/>
        <v>31928.125</v>
      </c>
      <c r="D38" s="19">
        <f>G37*$D$4</f>
        <v>-18003.579792666253</v>
      </c>
      <c r="E38" s="19"/>
      <c r="F38" s="19">
        <f t="shared" si="2"/>
        <v>49931.704792666249</v>
      </c>
      <c r="G38" s="19">
        <f t="shared" si="3"/>
        <v>-950110.69442597893</v>
      </c>
    </row>
    <row r="39" spans="2:7" x14ac:dyDescent="0.35">
      <c r="B39" s="17">
        <v>29</v>
      </c>
      <c r="C39" s="20">
        <f t="shared" si="1"/>
        <v>31928.125</v>
      </c>
      <c r="D39" s="19">
        <f>G38*$D$4</f>
        <v>-19002.213888519578</v>
      </c>
      <c r="E39" s="19"/>
      <c r="F39" s="19">
        <f t="shared" si="2"/>
        <v>50930.338888519575</v>
      </c>
      <c r="G39" s="19">
        <f t="shared" si="3"/>
        <v>-1001041.0333144985</v>
      </c>
    </row>
    <row r="40" spans="2:7" x14ac:dyDescent="0.35">
      <c r="B40" s="17">
        <v>30</v>
      </c>
      <c r="C40" s="20">
        <f t="shared" si="1"/>
        <v>31928.125</v>
      </c>
      <c r="D40" s="19">
        <f>G39*$D$4</f>
        <v>-20020.820666289972</v>
      </c>
      <c r="E40" s="19"/>
      <c r="F40" s="19">
        <f t="shared" si="2"/>
        <v>51948.945666289976</v>
      </c>
      <c r="G40" s="19">
        <f t="shared" si="3"/>
        <v>-1052989.9789807885</v>
      </c>
    </row>
    <row r="41" spans="2:7" x14ac:dyDescent="0.35">
      <c r="B41" s="17">
        <v>31</v>
      </c>
      <c r="C41" s="20">
        <f t="shared" si="1"/>
        <v>31928.125</v>
      </c>
      <c r="D41" s="19">
        <f>G40*$D$4</f>
        <v>-21059.79957961577</v>
      </c>
      <c r="E41" s="19"/>
      <c r="F41" s="19">
        <f t="shared" si="2"/>
        <v>52987.92457961577</v>
      </c>
      <c r="G41" s="19">
        <f t="shared" si="3"/>
        <v>-1105977.9035604042</v>
      </c>
    </row>
    <row r="42" spans="2:7" x14ac:dyDescent="0.35">
      <c r="B42" s="17">
        <v>32</v>
      </c>
      <c r="C42" s="20">
        <f t="shared" si="1"/>
        <v>31928.125</v>
      </c>
      <c r="D42" s="19">
        <f>G41*$D$4</f>
        <v>-22119.558071208085</v>
      </c>
      <c r="E42" s="19"/>
      <c r="F42" s="19">
        <f t="shared" si="2"/>
        <v>54047.683071208085</v>
      </c>
      <c r="G42" s="19">
        <f t="shared" si="3"/>
        <v>-1160025.5866316124</v>
      </c>
    </row>
    <row r="43" spans="2:7" x14ac:dyDescent="0.35">
      <c r="B43" s="17">
        <v>33</v>
      </c>
      <c r="C43" s="20">
        <f t="shared" si="1"/>
        <v>31928.125</v>
      </c>
      <c r="D43" s="19">
        <f>G42*$D$4</f>
        <v>-23200.511732632247</v>
      </c>
      <c r="E43" s="19"/>
      <c r="F43" s="19">
        <f t="shared" si="2"/>
        <v>55128.636732632251</v>
      </c>
      <c r="G43" s="19">
        <f t="shared" si="3"/>
        <v>-1215154.2233642447</v>
      </c>
    </row>
    <row r="44" spans="2:7" x14ac:dyDescent="0.35">
      <c r="B44" s="17">
        <v>34</v>
      </c>
      <c r="C44" s="20">
        <f t="shared" si="1"/>
        <v>31928.125</v>
      </c>
      <c r="D44" s="19">
        <f>G43*$D$4</f>
        <v>-24303.084467284894</v>
      </c>
      <c r="E44" s="19"/>
      <c r="F44" s="19">
        <f t="shared" si="2"/>
        <v>56231.209467284891</v>
      </c>
      <c r="G44" s="19">
        <f t="shared" si="3"/>
        <v>-1271385.4328315295</v>
      </c>
    </row>
    <row r="45" spans="2:7" x14ac:dyDescent="0.35">
      <c r="B45" s="17">
        <v>35</v>
      </c>
      <c r="C45" s="20">
        <f t="shared" si="1"/>
        <v>31928.125</v>
      </c>
      <c r="D45" s="19">
        <f>G44*$D$4</f>
        <v>-25427.708656630592</v>
      </c>
      <c r="E45" s="19"/>
      <c r="F45" s="19">
        <f t="shared" si="2"/>
        <v>57355.833656630595</v>
      </c>
      <c r="G45" s="19">
        <f t="shared" si="3"/>
        <v>-1328741.26648816</v>
      </c>
    </row>
    <row r="46" spans="2:7" x14ac:dyDescent="0.35">
      <c r="B46" s="17">
        <v>36</v>
      </c>
      <c r="C46" s="20">
        <f t="shared" si="1"/>
        <v>31928.125</v>
      </c>
      <c r="D46" s="19">
        <f>G45*$D$4</f>
        <v>-26574.8253297632</v>
      </c>
      <c r="E46" s="19"/>
      <c r="F46" s="19">
        <f t="shared" si="2"/>
        <v>58502.950329763204</v>
      </c>
      <c r="G46" s="19">
        <f t="shared" si="3"/>
        <v>-1387244.2168179231</v>
      </c>
    </row>
    <row r="47" spans="2:7" x14ac:dyDescent="0.35">
      <c r="B47" s="17">
        <v>37</v>
      </c>
      <c r="C47" s="20">
        <f t="shared" si="1"/>
        <v>31928.125</v>
      </c>
      <c r="D47" s="19">
        <f>G46*$D$4</f>
        <v>-27744.884336358464</v>
      </c>
      <c r="E47" s="19"/>
      <c r="F47" s="19">
        <f t="shared" si="2"/>
        <v>59673.00933635846</v>
      </c>
      <c r="G47" s="19">
        <f t="shared" si="3"/>
        <v>-1446917.2261542815</v>
      </c>
    </row>
    <row r="48" spans="2:7" x14ac:dyDescent="0.35">
      <c r="B48" s="17">
        <v>38</v>
      </c>
      <c r="C48" s="20">
        <f t="shared" si="1"/>
        <v>31928.125</v>
      </c>
      <c r="D48" s="19">
        <f>G47*$D$4</f>
        <v>-28938.34452308563</v>
      </c>
      <c r="E48" s="19"/>
      <c r="F48" s="19">
        <f t="shared" si="2"/>
        <v>60866.46952308563</v>
      </c>
      <c r="G48" s="19">
        <f t="shared" si="3"/>
        <v>-1507783.695677367</v>
      </c>
    </row>
    <row r="49" spans="2:7" x14ac:dyDescent="0.35">
      <c r="B49" s="17">
        <v>39</v>
      </c>
      <c r="C49" s="20">
        <f t="shared" si="1"/>
        <v>31928.125</v>
      </c>
      <c r="D49" s="19">
        <f>G48*$D$4</f>
        <v>-30155.67391354734</v>
      </c>
      <c r="E49" s="19"/>
      <c r="F49" s="19">
        <f t="shared" si="2"/>
        <v>62083.79891354734</v>
      </c>
      <c r="G49" s="19">
        <f t="shared" si="3"/>
        <v>-1569867.4945909143</v>
      </c>
    </row>
    <row r="50" spans="2:7" x14ac:dyDescent="0.35">
      <c r="B50" s="17">
        <v>40</v>
      </c>
      <c r="C50" s="20">
        <f t="shared" si="1"/>
        <v>31928.125</v>
      </c>
      <c r="D50" s="19">
        <f>G49*$D$4</f>
        <v>-31397.349891818289</v>
      </c>
      <c r="E50" s="19"/>
      <c r="F50" s="19">
        <f t="shared" si="2"/>
        <v>63325.474891818289</v>
      </c>
      <c r="G50" s="19">
        <f t="shared" si="3"/>
        <v>-1633192.9694827327</v>
      </c>
    </row>
    <row r="51" spans="2:7" x14ac:dyDescent="0.35">
      <c r="B51" s="17">
        <v>41</v>
      </c>
      <c r="C51" s="20">
        <f t="shared" si="1"/>
        <v>31928.125</v>
      </c>
      <c r="D51" s="19">
        <f>G50*$D$4</f>
        <v>-32663.859389654655</v>
      </c>
      <c r="E51" s="19"/>
      <c r="F51" s="19">
        <f t="shared" si="2"/>
        <v>64591.984389654652</v>
      </c>
      <c r="G51" s="19">
        <f t="shared" si="3"/>
        <v>-1697784.9538723873</v>
      </c>
    </row>
    <row r="52" spans="2:7" x14ac:dyDescent="0.35">
      <c r="B52" s="17">
        <v>42</v>
      </c>
      <c r="C52" s="20">
        <f t="shared" si="1"/>
        <v>31928.125</v>
      </c>
      <c r="D52" s="19">
        <f>G51*$D$4</f>
        <v>-33955.699077447745</v>
      </c>
      <c r="E52" s="19"/>
      <c r="F52" s="19">
        <f t="shared" si="2"/>
        <v>65883.824077447745</v>
      </c>
      <c r="G52" s="19">
        <f t="shared" si="3"/>
        <v>-1763668.7779498349</v>
      </c>
    </row>
    <row r="53" spans="2:7" x14ac:dyDescent="0.35">
      <c r="B53" s="17">
        <v>43</v>
      </c>
      <c r="C53" s="20">
        <f t="shared" si="1"/>
        <v>31928.125</v>
      </c>
      <c r="D53" s="19">
        <f>G52*$D$4</f>
        <v>-35273.375558996697</v>
      </c>
      <c r="E53" s="19"/>
      <c r="F53" s="19">
        <f t="shared" si="2"/>
        <v>67201.50055899669</v>
      </c>
      <c r="G53" s="19">
        <f t="shared" si="3"/>
        <v>-1830870.2785088317</v>
      </c>
    </row>
    <row r="54" spans="2:7" x14ac:dyDescent="0.35">
      <c r="B54" s="17">
        <v>44</v>
      </c>
      <c r="C54" s="20">
        <f t="shared" si="1"/>
        <v>31928.125</v>
      </c>
      <c r="D54" s="19">
        <f>G53*$D$4</f>
        <v>-36617.405570176634</v>
      </c>
      <c r="E54" s="19"/>
      <c r="F54" s="19">
        <f t="shared" si="2"/>
        <v>68545.530570176634</v>
      </c>
      <c r="G54" s="19">
        <f t="shared" si="3"/>
        <v>-1899415.8090790084</v>
      </c>
    </row>
    <row r="55" spans="2:7" x14ac:dyDescent="0.35">
      <c r="B55" s="17">
        <v>45</v>
      </c>
      <c r="C55" s="20">
        <f t="shared" si="1"/>
        <v>31928.125</v>
      </c>
      <c r="D55" s="19">
        <f>G54*$D$4</f>
        <v>-37988.316181580172</v>
      </c>
      <c r="E55" s="19"/>
      <c r="F55" s="19">
        <f t="shared" si="2"/>
        <v>69916.441181580172</v>
      </c>
      <c r="G55" s="19">
        <f t="shared" si="3"/>
        <v>-1969332.2502605885</v>
      </c>
    </row>
    <row r="56" spans="2:7" x14ac:dyDescent="0.35">
      <c r="B56" s="17">
        <v>46</v>
      </c>
      <c r="C56" s="20">
        <f t="shared" si="1"/>
        <v>31928.125</v>
      </c>
      <c r="D56" s="19">
        <f>G55*$D$4</f>
        <v>-39386.645005211773</v>
      </c>
      <c r="E56" s="19"/>
      <c r="F56" s="19">
        <f t="shared" si="2"/>
        <v>71314.770005211773</v>
      </c>
      <c r="G56" s="19">
        <f t="shared" si="3"/>
        <v>-2040647.0202658002</v>
      </c>
    </row>
    <row r="57" spans="2:7" x14ac:dyDescent="0.35">
      <c r="B57" s="17">
        <v>47</v>
      </c>
      <c r="C57" s="20">
        <f t="shared" si="1"/>
        <v>31928.125</v>
      </c>
      <c r="D57" s="19">
        <f>G56*$D$4</f>
        <v>-40812.940405316003</v>
      </c>
      <c r="E57" s="19"/>
      <c r="F57" s="19">
        <f t="shared" si="2"/>
        <v>72741.065405316011</v>
      </c>
      <c r="G57" s="19">
        <f t="shared" si="3"/>
        <v>-2113388.0856711161</v>
      </c>
    </row>
    <row r="58" spans="2:7" x14ac:dyDescent="0.35">
      <c r="B58" s="17">
        <v>48</v>
      </c>
      <c r="C58" s="20">
        <f t="shared" si="1"/>
        <v>31928.125</v>
      </c>
      <c r="D58" s="19">
        <f>G57*$D$4</f>
        <v>-42267.761713422326</v>
      </c>
      <c r="E58" s="19"/>
      <c r="F58" s="19">
        <f t="shared" si="2"/>
        <v>74195.886713422326</v>
      </c>
      <c r="G58" s="19">
        <f t="shared" si="3"/>
        <v>-2187583.9723845385</v>
      </c>
    </row>
    <row r="59" spans="2:7" x14ac:dyDescent="0.35">
      <c r="B59" s="17">
        <v>49</v>
      </c>
      <c r="C59" s="20">
        <f t="shared" si="1"/>
        <v>31928.125</v>
      </c>
      <c r="D59" s="19">
        <f>G58*$D$4</f>
        <v>-43751.679447690774</v>
      </c>
      <c r="E59" s="19"/>
      <c r="F59" s="19">
        <f t="shared" si="2"/>
        <v>75679.804447690782</v>
      </c>
      <c r="G59" s="19">
        <f t="shared" si="3"/>
        <v>-2263263.7768322295</v>
      </c>
    </row>
    <row r="60" spans="2:7" x14ac:dyDescent="0.35">
      <c r="B60" s="17">
        <v>50</v>
      </c>
      <c r="C60" s="20">
        <f t="shared" si="1"/>
        <v>31928.125</v>
      </c>
      <c r="D60" s="19">
        <f>G59*$D$4</f>
        <v>-45265.275536644593</v>
      </c>
      <c r="E60" s="19"/>
      <c r="F60" s="19">
        <f t="shared" si="2"/>
        <v>77193.400536644593</v>
      </c>
      <c r="G60" s="19">
        <f t="shared" si="3"/>
        <v>-2340457.1773688742</v>
      </c>
    </row>
    <row r="61" spans="2:7" x14ac:dyDescent="0.35">
      <c r="B61" s="17">
        <v>51</v>
      </c>
      <c r="C61" s="20">
        <f t="shared" si="1"/>
        <v>31928.125</v>
      </c>
      <c r="D61" s="19">
        <f>G60*$D$4</f>
        <v>-46809.143547377484</v>
      </c>
      <c r="E61" s="19"/>
      <c r="F61" s="19">
        <f t="shared" si="2"/>
        <v>78737.268547377491</v>
      </c>
      <c r="G61" s="19">
        <f t="shared" si="3"/>
        <v>-2419194.4459162517</v>
      </c>
    </row>
    <row r="62" spans="2:7" x14ac:dyDescent="0.35">
      <c r="B62" s="17">
        <v>52</v>
      </c>
      <c r="C62" s="20">
        <f t="shared" si="1"/>
        <v>31928.125</v>
      </c>
      <c r="D62" s="19">
        <f>G61*$D$4</f>
        <v>-48383.888918325036</v>
      </c>
      <c r="E62" s="19"/>
      <c r="F62" s="19">
        <f t="shared" si="2"/>
        <v>80312.013918325043</v>
      </c>
      <c r="G62" s="19">
        <f t="shared" si="3"/>
        <v>-2499506.4598345766</v>
      </c>
    </row>
    <row r="63" spans="2:7" x14ac:dyDescent="0.35">
      <c r="B63" s="17">
        <v>53</v>
      </c>
      <c r="C63" s="20">
        <f t="shared" si="1"/>
        <v>31928.125</v>
      </c>
      <c r="D63" s="19">
        <f>G62*$D$4</f>
        <v>-49990.129196691531</v>
      </c>
      <c r="E63" s="19"/>
      <c r="F63" s="19">
        <f t="shared" si="2"/>
        <v>81918.254196691531</v>
      </c>
      <c r="G63" s="19">
        <f t="shared" si="3"/>
        <v>-2581424.7140312679</v>
      </c>
    </row>
    <row r="64" spans="2:7" x14ac:dyDescent="0.35">
      <c r="B64" s="17">
        <v>54</v>
      </c>
      <c r="C64" s="20">
        <f t="shared" si="1"/>
        <v>31928.125</v>
      </c>
      <c r="D64" s="19">
        <f>G63*$D$4</f>
        <v>-51628.49428062536</v>
      </c>
      <c r="E64" s="19"/>
      <c r="F64" s="19">
        <f t="shared" si="2"/>
        <v>83556.619280625368</v>
      </c>
      <c r="G64" s="19">
        <f t="shared" si="3"/>
        <v>-2664981.333311893</v>
      </c>
    </row>
    <row r="65" spans="2:7" x14ac:dyDescent="0.35">
      <c r="B65" s="17">
        <v>55</v>
      </c>
      <c r="C65" s="20">
        <f t="shared" si="1"/>
        <v>31928.125</v>
      </c>
      <c r="D65" s="19">
        <f>G64*$D$4</f>
        <v>-53299.626666237862</v>
      </c>
      <c r="E65" s="19"/>
      <c r="F65" s="19">
        <f t="shared" si="2"/>
        <v>85227.751666237862</v>
      </c>
      <c r="G65" s="19">
        <f t="shared" si="3"/>
        <v>-2750209.0849781311</v>
      </c>
    </row>
    <row r="66" spans="2:7" x14ac:dyDescent="0.35">
      <c r="B66" s="17">
        <v>56</v>
      </c>
      <c r="C66" s="20">
        <f t="shared" si="1"/>
        <v>31928.125</v>
      </c>
      <c r="D66" s="19">
        <f>G65*$D$4</f>
        <v>-55004.181699562621</v>
      </c>
      <c r="E66" s="19"/>
      <c r="F66" s="19">
        <f t="shared" si="2"/>
        <v>86932.306699562614</v>
      </c>
      <c r="G66" s="19">
        <f t="shared" si="3"/>
        <v>-2837141.3916776939</v>
      </c>
    </row>
    <row r="67" spans="2:7" x14ac:dyDescent="0.35">
      <c r="B67" s="17">
        <v>57</v>
      </c>
      <c r="C67" s="20">
        <f t="shared" si="1"/>
        <v>31928.125</v>
      </c>
      <c r="D67" s="19">
        <f>G66*$D$4</f>
        <v>-56742.827833553878</v>
      </c>
      <c r="E67" s="19"/>
      <c r="F67" s="19">
        <f t="shared" si="2"/>
        <v>88670.952833553878</v>
      </c>
      <c r="G67" s="19">
        <f t="shared" si="3"/>
        <v>-2925812.3445112477</v>
      </c>
    </row>
    <row r="68" spans="2:7" x14ac:dyDescent="0.35">
      <c r="B68" s="17">
        <v>58</v>
      </c>
      <c r="C68" s="20">
        <f t="shared" si="1"/>
        <v>31928.125</v>
      </c>
      <c r="D68" s="19">
        <f>G67*$D$4</f>
        <v>-58516.246890224953</v>
      </c>
      <c r="E68" s="19"/>
      <c r="F68" s="19">
        <f t="shared" si="2"/>
        <v>90444.371890224953</v>
      </c>
      <c r="G68" s="19">
        <f t="shared" si="3"/>
        <v>-3016256.7164014727</v>
      </c>
    </row>
    <row r="69" spans="2:7" x14ac:dyDescent="0.35">
      <c r="B69" s="17">
        <v>59</v>
      </c>
      <c r="C69" s="20">
        <f t="shared" si="1"/>
        <v>31928.125</v>
      </c>
      <c r="D69" s="19">
        <f>G68*$D$4</f>
        <v>-60325.134328029453</v>
      </c>
      <c r="E69" s="19"/>
      <c r="F69" s="19">
        <f t="shared" si="2"/>
        <v>92253.259328029453</v>
      </c>
      <c r="G69" s="19">
        <f t="shared" si="3"/>
        <v>-3108509.9757295023</v>
      </c>
    </row>
    <row r="70" spans="2:7" x14ac:dyDescent="0.35">
      <c r="B70" s="17">
        <v>60</v>
      </c>
      <c r="C70" s="20">
        <f t="shared" si="1"/>
        <v>31928.125</v>
      </c>
      <c r="D70" s="19">
        <f>G69*$D$4</f>
        <v>-62170.199514590044</v>
      </c>
      <c r="E70" s="19"/>
      <c r="F70" s="19">
        <f t="shared" si="2"/>
        <v>94098.324514590044</v>
      </c>
      <c r="G70" s="19">
        <f t="shared" si="3"/>
        <v>-3202608.3002440925</v>
      </c>
    </row>
    <row r="71" spans="2:7" x14ac:dyDescent="0.35">
      <c r="B71" s="17">
        <v>61</v>
      </c>
      <c r="C71" s="20">
        <f t="shared" si="1"/>
        <v>31928.125</v>
      </c>
      <c r="D71" s="19">
        <f>G70*$D$4</f>
        <v>-64052.166004881852</v>
      </c>
      <c r="E71" s="19"/>
      <c r="F71" s="19">
        <f t="shared" si="2"/>
        <v>95980.291004881845</v>
      </c>
      <c r="G71" s="19">
        <f t="shared" si="3"/>
        <v>-3298588.5912489742</v>
      </c>
    </row>
    <row r="72" spans="2:7" x14ac:dyDescent="0.35">
      <c r="B72" s="17">
        <v>62</v>
      </c>
      <c r="C72" s="20">
        <f t="shared" si="1"/>
        <v>31928.125</v>
      </c>
      <c r="D72" s="19">
        <f>G71*$D$4</f>
        <v>-65971.771824979485</v>
      </c>
      <c r="E72" s="19"/>
      <c r="F72" s="19">
        <f t="shared" si="2"/>
        <v>97899.896824979485</v>
      </c>
      <c r="G72" s="19">
        <f t="shared" si="3"/>
        <v>-3396488.4880739539</v>
      </c>
    </row>
    <row r="73" spans="2:7" x14ac:dyDescent="0.35">
      <c r="B73" s="17">
        <v>63</v>
      </c>
      <c r="C73" s="20">
        <f t="shared" si="1"/>
        <v>31928.125</v>
      </c>
      <c r="D73" s="19">
        <f>G72*$D$4</f>
        <v>-67929.769761479081</v>
      </c>
      <c r="E73" s="19"/>
      <c r="F73" s="19">
        <f t="shared" si="2"/>
        <v>99857.894761479081</v>
      </c>
      <c r="G73" s="19">
        <f t="shared" si="3"/>
        <v>-3496346.3828354329</v>
      </c>
    </row>
    <row r="74" spans="2:7" x14ac:dyDescent="0.35">
      <c r="B74" s="17">
        <v>64</v>
      </c>
      <c r="C74" s="20">
        <f t="shared" si="1"/>
        <v>31928.125</v>
      </c>
      <c r="D74" s="19">
        <f>G73*$D$4</f>
        <v>-69926.927656708664</v>
      </c>
      <c r="E74" s="19"/>
      <c r="F74" s="19">
        <f t="shared" si="2"/>
        <v>101855.05265670866</v>
      </c>
      <c r="G74" s="19">
        <f t="shared" si="3"/>
        <v>-3598201.4354921416</v>
      </c>
    </row>
    <row r="75" spans="2:7" x14ac:dyDescent="0.35">
      <c r="B75" s="17">
        <v>65</v>
      </c>
      <c r="C75" s="20">
        <f t="shared" si="1"/>
        <v>31928.125</v>
      </c>
      <c r="D75" s="19">
        <f>G74*$D$4</f>
        <v>-71964.028709842838</v>
      </c>
      <c r="E75" s="19"/>
      <c r="F75" s="19">
        <f t="shared" si="2"/>
        <v>103892.15370984284</v>
      </c>
      <c r="G75" s="19">
        <f t="shared" si="3"/>
        <v>-3702093.5892019845</v>
      </c>
    </row>
    <row r="76" spans="2:7" x14ac:dyDescent="0.35">
      <c r="B76" s="17">
        <v>66</v>
      </c>
      <c r="C76" s="20">
        <f t="shared" ref="C76:C139" si="4">$D$7</f>
        <v>31928.125</v>
      </c>
      <c r="D76" s="19">
        <f>G75*$D$4</f>
        <v>-74041.871784039686</v>
      </c>
      <c r="E76" s="19"/>
      <c r="F76" s="19">
        <f t="shared" si="2"/>
        <v>105969.99678403969</v>
      </c>
      <c r="G76" s="19">
        <f t="shared" si="3"/>
        <v>-3808063.5859860242</v>
      </c>
    </row>
    <row r="77" spans="2:7" x14ac:dyDescent="0.35">
      <c r="B77" s="17">
        <v>67</v>
      </c>
      <c r="C77" s="20">
        <f t="shared" si="4"/>
        <v>31928.125</v>
      </c>
      <c r="D77" s="19">
        <f>G76*$D$4</f>
        <v>-76161.271719720491</v>
      </c>
      <c r="E77" s="19"/>
      <c r="F77" s="19">
        <f t="shared" si="2"/>
        <v>108089.39671972049</v>
      </c>
      <c r="G77" s="19">
        <f t="shared" si="3"/>
        <v>-3916152.9827057449</v>
      </c>
    </row>
    <row r="78" spans="2:7" x14ac:dyDescent="0.35">
      <c r="B78" s="17">
        <v>68</v>
      </c>
      <c r="C78" s="20">
        <f t="shared" si="4"/>
        <v>31928.125</v>
      </c>
      <c r="D78" s="19">
        <f>G77*$D$4</f>
        <v>-78323.059654114899</v>
      </c>
      <c r="E78" s="19"/>
      <c r="F78" s="19">
        <f t="shared" si="2"/>
        <v>110251.1846541149</v>
      </c>
      <c r="G78" s="19">
        <f t="shared" si="3"/>
        <v>-4026404.1673598597</v>
      </c>
    </row>
    <row r="79" spans="2:7" x14ac:dyDescent="0.35">
      <c r="B79" s="17">
        <v>69</v>
      </c>
      <c r="C79" s="20">
        <f t="shared" si="4"/>
        <v>31928.125</v>
      </c>
      <c r="D79" s="19">
        <f>G78*$D$4</f>
        <v>-80528.0833471972</v>
      </c>
      <c r="E79" s="19"/>
      <c r="F79" s="19">
        <f t="shared" si="2"/>
        <v>112456.2083471972</v>
      </c>
      <c r="G79" s="19">
        <f t="shared" si="3"/>
        <v>-4138860.3757070568</v>
      </c>
    </row>
    <row r="80" spans="2:7" x14ac:dyDescent="0.35">
      <c r="B80" s="17">
        <v>70</v>
      </c>
      <c r="C80" s="20">
        <f t="shared" si="4"/>
        <v>31928.125</v>
      </c>
      <c r="D80" s="19">
        <f>G79*$D$4</f>
        <v>-82777.207514141133</v>
      </c>
      <c r="E80" s="19"/>
      <c r="F80" s="19">
        <f t="shared" si="2"/>
        <v>114705.33251414113</v>
      </c>
      <c r="G80" s="19">
        <f t="shared" si="3"/>
        <v>-4253565.7082211981</v>
      </c>
    </row>
    <row r="81" spans="2:7" x14ac:dyDescent="0.35">
      <c r="B81" s="17">
        <v>71</v>
      </c>
      <c r="C81" s="20">
        <f t="shared" si="4"/>
        <v>31928.125</v>
      </c>
      <c r="D81" s="19">
        <f t="shared" ref="D81:D144" si="5">G80*$D$4</f>
        <v>-85071.314164423966</v>
      </c>
      <c r="E81" s="19"/>
      <c r="F81" s="19">
        <f t="shared" ref="F81:F144" si="6">C81-D81</f>
        <v>116999.43916442397</v>
      </c>
      <c r="G81" s="19">
        <f t="shared" ref="G81:G144" si="7">G80-F81</f>
        <v>-4370565.1473856224</v>
      </c>
    </row>
    <row r="82" spans="2:7" x14ac:dyDescent="0.35">
      <c r="B82" s="17">
        <v>72</v>
      </c>
      <c r="C82" s="20">
        <f t="shared" si="4"/>
        <v>31928.125</v>
      </c>
      <c r="D82" s="19">
        <f t="shared" si="5"/>
        <v>-87411.302947712451</v>
      </c>
      <c r="E82" s="19"/>
      <c r="F82" s="19">
        <f t="shared" si="6"/>
        <v>119339.42794771245</v>
      </c>
      <c r="G82" s="19">
        <f t="shared" si="7"/>
        <v>-4489904.5753333345</v>
      </c>
    </row>
    <row r="83" spans="2:7" x14ac:dyDescent="0.35">
      <c r="B83" s="17">
        <v>73</v>
      </c>
      <c r="C83" s="20">
        <f t="shared" si="4"/>
        <v>31928.125</v>
      </c>
      <c r="D83" s="19">
        <f t="shared" si="5"/>
        <v>-89798.091506666693</v>
      </c>
      <c r="E83" s="19"/>
      <c r="F83" s="19">
        <f t="shared" si="6"/>
        <v>121726.21650666669</v>
      </c>
      <c r="G83" s="19">
        <f t="shared" si="7"/>
        <v>-4611630.791840001</v>
      </c>
    </row>
    <row r="84" spans="2:7" x14ac:dyDescent="0.35">
      <c r="B84" s="17">
        <v>74</v>
      </c>
      <c r="C84" s="20">
        <f t="shared" si="4"/>
        <v>31928.125</v>
      </c>
      <c r="D84" s="19">
        <f t="shared" si="5"/>
        <v>-92232.615836800018</v>
      </c>
      <c r="E84" s="19"/>
      <c r="F84" s="19">
        <f t="shared" si="6"/>
        <v>124160.74083680002</v>
      </c>
      <c r="G84" s="19">
        <f t="shared" si="7"/>
        <v>-4735791.5326768011</v>
      </c>
    </row>
    <row r="85" spans="2:7" x14ac:dyDescent="0.35">
      <c r="B85" s="17">
        <v>75</v>
      </c>
      <c r="C85" s="20">
        <f t="shared" si="4"/>
        <v>31928.125</v>
      </c>
      <c r="D85" s="19">
        <f t="shared" si="5"/>
        <v>-94715.830653536017</v>
      </c>
      <c r="E85" s="19"/>
      <c r="F85" s="19">
        <f t="shared" si="6"/>
        <v>126643.95565353602</v>
      </c>
      <c r="G85" s="19">
        <f t="shared" si="7"/>
        <v>-4862435.4883303372</v>
      </c>
    </row>
    <row r="86" spans="2:7" x14ac:dyDescent="0.35">
      <c r="B86" s="17">
        <v>76</v>
      </c>
      <c r="C86" s="20">
        <f t="shared" si="4"/>
        <v>31928.125</v>
      </c>
      <c r="D86" s="19">
        <f t="shared" si="5"/>
        <v>-97248.709766606742</v>
      </c>
      <c r="E86" s="19"/>
      <c r="F86" s="19">
        <f t="shared" si="6"/>
        <v>129176.83476660674</v>
      </c>
      <c r="G86" s="19">
        <f t="shared" si="7"/>
        <v>-4991612.323096944</v>
      </c>
    </row>
    <row r="87" spans="2:7" x14ac:dyDescent="0.35">
      <c r="B87" s="17">
        <v>77</v>
      </c>
      <c r="C87" s="20">
        <f t="shared" si="4"/>
        <v>31928.125</v>
      </c>
      <c r="D87" s="19">
        <f t="shared" si="5"/>
        <v>-99832.246461938877</v>
      </c>
      <c r="E87" s="19"/>
      <c r="F87" s="19">
        <f t="shared" si="6"/>
        <v>131760.37146193889</v>
      </c>
      <c r="G87" s="19">
        <f t="shared" si="7"/>
        <v>-5123372.6945588831</v>
      </c>
    </row>
    <row r="88" spans="2:7" x14ac:dyDescent="0.35">
      <c r="B88" s="17">
        <v>78</v>
      </c>
      <c r="C88" s="20">
        <f t="shared" si="4"/>
        <v>31928.125</v>
      </c>
      <c r="D88" s="19">
        <f t="shared" si="5"/>
        <v>-102467.45389117766</v>
      </c>
      <c r="E88" s="19"/>
      <c r="F88" s="19">
        <f t="shared" si="6"/>
        <v>134395.57889117766</v>
      </c>
      <c r="G88" s="19">
        <f t="shared" si="7"/>
        <v>-5257768.2734500607</v>
      </c>
    </row>
    <row r="89" spans="2:7" x14ac:dyDescent="0.35">
      <c r="B89" s="17">
        <v>79</v>
      </c>
      <c r="C89" s="20">
        <f t="shared" si="4"/>
        <v>31928.125</v>
      </c>
      <c r="D89" s="19">
        <f t="shared" si="5"/>
        <v>-105155.36546900122</v>
      </c>
      <c r="E89" s="19"/>
      <c r="F89" s="19">
        <f t="shared" si="6"/>
        <v>137083.49046900123</v>
      </c>
      <c r="G89" s="19">
        <f t="shared" si="7"/>
        <v>-5394851.763919062</v>
      </c>
    </row>
    <row r="90" spans="2:7" x14ac:dyDescent="0.35">
      <c r="B90" s="17">
        <v>80</v>
      </c>
      <c r="C90" s="20">
        <f t="shared" si="4"/>
        <v>31928.125</v>
      </c>
      <c r="D90" s="19">
        <f t="shared" si="5"/>
        <v>-107897.03527838124</v>
      </c>
      <c r="E90" s="19"/>
      <c r="F90" s="19">
        <f t="shared" si="6"/>
        <v>139825.16027838126</v>
      </c>
      <c r="G90" s="19">
        <f t="shared" si="7"/>
        <v>-5534676.9241974428</v>
      </c>
    </row>
    <row r="91" spans="2:7" x14ac:dyDescent="0.35">
      <c r="B91" s="17">
        <v>81</v>
      </c>
      <c r="C91" s="20">
        <f t="shared" si="4"/>
        <v>31928.125</v>
      </c>
      <c r="D91" s="19">
        <f t="shared" si="5"/>
        <v>-110693.53848394885</v>
      </c>
      <c r="E91" s="19"/>
      <c r="F91" s="19">
        <f t="shared" si="6"/>
        <v>142621.66348394885</v>
      </c>
      <c r="G91" s="19">
        <f t="shared" si="7"/>
        <v>-5677298.5876813913</v>
      </c>
    </row>
    <row r="92" spans="2:7" x14ac:dyDescent="0.35">
      <c r="B92" s="17">
        <v>82</v>
      </c>
      <c r="C92" s="20">
        <f t="shared" si="4"/>
        <v>31928.125</v>
      </c>
      <c r="D92" s="19">
        <f t="shared" si="5"/>
        <v>-113545.97175362783</v>
      </c>
      <c r="E92" s="19"/>
      <c r="F92" s="19">
        <f t="shared" si="6"/>
        <v>145474.09675362782</v>
      </c>
      <c r="G92" s="19">
        <f t="shared" si="7"/>
        <v>-5822772.6844350193</v>
      </c>
    </row>
    <row r="93" spans="2:7" x14ac:dyDescent="0.35">
      <c r="B93" s="17">
        <v>83</v>
      </c>
      <c r="C93" s="20">
        <f t="shared" si="4"/>
        <v>31928.125</v>
      </c>
      <c r="D93" s="19">
        <f t="shared" si="5"/>
        <v>-116455.45368870039</v>
      </c>
      <c r="E93" s="19"/>
      <c r="F93" s="19">
        <f t="shared" si="6"/>
        <v>148383.57868870039</v>
      </c>
      <c r="G93" s="19">
        <f t="shared" si="7"/>
        <v>-5971156.26312372</v>
      </c>
    </row>
    <row r="94" spans="2:7" x14ac:dyDescent="0.35">
      <c r="B94" s="17">
        <v>84</v>
      </c>
      <c r="C94" s="20">
        <f t="shared" si="4"/>
        <v>31928.125</v>
      </c>
      <c r="D94" s="19">
        <f t="shared" si="5"/>
        <v>-119423.12526247441</v>
      </c>
      <c r="E94" s="19"/>
      <c r="F94" s="19">
        <f t="shared" si="6"/>
        <v>151351.25026247441</v>
      </c>
      <c r="G94" s="19">
        <f t="shared" si="7"/>
        <v>-6122507.5133861946</v>
      </c>
    </row>
    <row r="95" spans="2:7" x14ac:dyDescent="0.35">
      <c r="B95" s="17">
        <v>85</v>
      </c>
      <c r="C95" s="20">
        <f t="shared" si="4"/>
        <v>31928.125</v>
      </c>
      <c r="D95" s="19">
        <f t="shared" si="5"/>
        <v>-122450.15026772389</v>
      </c>
      <c r="E95" s="19"/>
      <c r="F95" s="19">
        <f t="shared" si="6"/>
        <v>154378.27526772389</v>
      </c>
      <c r="G95" s="19">
        <f t="shared" si="7"/>
        <v>-6276885.7886539185</v>
      </c>
    </row>
    <row r="96" spans="2:7" x14ac:dyDescent="0.35">
      <c r="B96" s="17">
        <v>86</v>
      </c>
      <c r="C96" s="20">
        <f t="shared" si="4"/>
        <v>31928.125</v>
      </c>
      <c r="D96" s="19">
        <f t="shared" si="5"/>
        <v>-125537.71577307838</v>
      </c>
      <c r="E96" s="19"/>
      <c r="F96" s="19">
        <f t="shared" si="6"/>
        <v>157465.84077307838</v>
      </c>
      <c r="G96" s="19">
        <f t="shared" si="7"/>
        <v>-6434351.6294269972</v>
      </c>
    </row>
    <row r="97" spans="2:7" x14ac:dyDescent="0.35">
      <c r="B97" s="17">
        <v>87</v>
      </c>
      <c r="C97" s="20">
        <f t="shared" si="4"/>
        <v>31928.125</v>
      </c>
      <c r="D97" s="19">
        <f t="shared" si="5"/>
        <v>-128687.03258853995</v>
      </c>
      <c r="E97" s="19"/>
      <c r="F97" s="19">
        <f t="shared" si="6"/>
        <v>160615.15758853994</v>
      </c>
      <c r="G97" s="19">
        <f t="shared" si="7"/>
        <v>-6594966.7870155368</v>
      </c>
    </row>
    <row r="98" spans="2:7" x14ac:dyDescent="0.35">
      <c r="B98" s="17">
        <v>88</v>
      </c>
      <c r="C98" s="20">
        <f t="shared" si="4"/>
        <v>31928.125</v>
      </c>
      <c r="D98" s="19">
        <f t="shared" si="5"/>
        <v>-131899.33574031075</v>
      </c>
      <c r="E98" s="19"/>
      <c r="F98" s="19">
        <f t="shared" si="6"/>
        <v>163827.46074031075</v>
      </c>
      <c r="G98" s="19">
        <f t="shared" si="7"/>
        <v>-6758794.2477558479</v>
      </c>
    </row>
    <row r="99" spans="2:7" x14ac:dyDescent="0.35">
      <c r="B99" s="17">
        <v>89</v>
      </c>
      <c r="C99" s="20">
        <f t="shared" si="4"/>
        <v>31928.125</v>
      </c>
      <c r="D99" s="19">
        <f t="shared" si="5"/>
        <v>-135175.88495511696</v>
      </c>
      <c r="E99" s="19"/>
      <c r="F99" s="19">
        <f t="shared" si="6"/>
        <v>167104.00995511696</v>
      </c>
      <c r="G99" s="19">
        <f t="shared" si="7"/>
        <v>-6925898.2577109644</v>
      </c>
    </row>
    <row r="100" spans="2:7" x14ac:dyDescent="0.35">
      <c r="B100" s="17">
        <v>90</v>
      </c>
      <c r="C100" s="20">
        <f t="shared" si="4"/>
        <v>31928.125</v>
      </c>
      <c r="D100" s="19">
        <f t="shared" si="5"/>
        <v>-138517.9651542193</v>
      </c>
      <c r="E100" s="19"/>
      <c r="F100" s="19">
        <f t="shared" si="6"/>
        <v>170446.0901542193</v>
      </c>
      <c r="G100" s="19">
        <f t="shared" si="7"/>
        <v>-7096344.3478651838</v>
      </c>
    </row>
    <row r="101" spans="2:7" x14ac:dyDescent="0.35">
      <c r="B101" s="17">
        <v>91</v>
      </c>
      <c r="C101" s="20">
        <f t="shared" si="4"/>
        <v>31928.125</v>
      </c>
      <c r="D101" s="19">
        <f t="shared" si="5"/>
        <v>-141926.88695730368</v>
      </c>
      <c r="E101" s="19"/>
      <c r="F101" s="19">
        <f t="shared" si="6"/>
        <v>173855.01195730368</v>
      </c>
      <c r="G101" s="19">
        <f t="shared" si="7"/>
        <v>-7270199.3598224875</v>
      </c>
    </row>
    <row r="102" spans="2:7" x14ac:dyDescent="0.35">
      <c r="B102" s="17">
        <v>92</v>
      </c>
      <c r="C102" s="20">
        <f t="shared" si="4"/>
        <v>31928.125</v>
      </c>
      <c r="D102" s="19">
        <f t="shared" si="5"/>
        <v>-145403.98719644974</v>
      </c>
      <c r="E102" s="19"/>
      <c r="F102" s="19">
        <f t="shared" si="6"/>
        <v>177332.11219644974</v>
      </c>
      <c r="G102" s="19">
        <f t="shared" si="7"/>
        <v>-7447531.4720189376</v>
      </c>
    </row>
    <row r="103" spans="2:7" x14ac:dyDescent="0.35">
      <c r="B103" s="17">
        <v>93</v>
      </c>
      <c r="C103" s="20">
        <f t="shared" si="4"/>
        <v>31928.125</v>
      </c>
      <c r="D103" s="19">
        <f t="shared" si="5"/>
        <v>-148950.62944037875</v>
      </c>
      <c r="E103" s="19"/>
      <c r="F103" s="19">
        <f t="shared" si="6"/>
        <v>180878.75444037875</v>
      </c>
      <c r="G103" s="19">
        <f t="shared" si="7"/>
        <v>-7628410.226459316</v>
      </c>
    </row>
    <row r="104" spans="2:7" x14ac:dyDescent="0.35">
      <c r="B104" s="17">
        <v>94</v>
      </c>
      <c r="C104" s="20">
        <f t="shared" si="4"/>
        <v>31928.125</v>
      </c>
      <c r="D104" s="19">
        <f t="shared" si="5"/>
        <v>-152568.20452918633</v>
      </c>
      <c r="E104" s="19"/>
      <c r="F104" s="19">
        <f t="shared" si="6"/>
        <v>184496.32952918633</v>
      </c>
      <c r="G104" s="19">
        <f t="shared" si="7"/>
        <v>-7812906.5559885027</v>
      </c>
    </row>
    <row r="105" spans="2:7" x14ac:dyDescent="0.35">
      <c r="B105" s="17">
        <v>95</v>
      </c>
      <c r="C105" s="20">
        <f t="shared" si="4"/>
        <v>31928.125</v>
      </c>
      <c r="D105" s="19">
        <f t="shared" si="5"/>
        <v>-156258.13111977006</v>
      </c>
      <c r="E105" s="19"/>
      <c r="F105" s="19">
        <f t="shared" si="6"/>
        <v>188186.25611977006</v>
      </c>
      <c r="G105" s="19">
        <f t="shared" si="7"/>
        <v>-8001092.8121082727</v>
      </c>
    </row>
    <row r="106" spans="2:7" x14ac:dyDescent="0.35">
      <c r="B106" s="17">
        <v>96</v>
      </c>
      <c r="C106" s="20">
        <f t="shared" si="4"/>
        <v>31928.125</v>
      </c>
      <c r="D106" s="19">
        <f t="shared" si="5"/>
        <v>-160021.85624216546</v>
      </c>
      <c r="E106" s="19"/>
      <c r="F106" s="19">
        <f t="shared" si="6"/>
        <v>191949.98124216546</v>
      </c>
      <c r="G106" s="19">
        <f t="shared" si="7"/>
        <v>-8193042.7933504386</v>
      </c>
    </row>
    <row r="107" spans="2:7" x14ac:dyDescent="0.35">
      <c r="B107" s="17">
        <v>97</v>
      </c>
      <c r="C107" s="20">
        <f t="shared" si="4"/>
        <v>31928.125</v>
      </c>
      <c r="D107" s="19">
        <f t="shared" si="5"/>
        <v>-163860.85586700877</v>
      </c>
      <c r="E107" s="19"/>
      <c r="F107" s="19">
        <f t="shared" si="6"/>
        <v>195788.98086700877</v>
      </c>
      <c r="G107" s="19">
        <f t="shared" si="7"/>
        <v>-8388831.7742174473</v>
      </c>
    </row>
    <row r="108" spans="2:7" x14ac:dyDescent="0.35">
      <c r="B108" s="17">
        <v>98</v>
      </c>
      <c r="C108" s="20">
        <f t="shared" si="4"/>
        <v>31928.125</v>
      </c>
      <c r="D108" s="19">
        <f t="shared" si="5"/>
        <v>-167776.63548434895</v>
      </c>
      <c r="E108" s="19"/>
      <c r="F108" s="19">
        <f t="shared" si="6"/>
        <v>199704.76048434895</v>
      </c>
      <c r="G108" s="19">
        <f t="shared" si="7"/>
        <v>-8588536.5347017962</v>
      </c>
    </row>
    <row r="109" spans="2:7" x14ac:dyDescent="0.35">
      <c r="B109" s="17">
        <v>99</v>
      </c>
      <c r="C109" s="20">
        <f t="shared" si="4"/>
        <v>31928.125</v>
      </c>
      <c r="D109" s="19">
        <f t="shared" si="5"/>
        <v>-171770.73069403594</v>
      </c>
      <c r="E109" s="19"/>
      <c r="F109" s="19">
        <f t="shared" si="6"/>
        <v>203698.85569403594</v>
      </c>
      <c r="G109" s="19">
        <f t="shared" si="7"/>
        <v>-8792235.3903958313</v>
      </c>
    </row>
    <row r="110" spans="2:7" x14ac:dyDescent="0.35">
      <c r="B110" s="17">
        <v>100</v>
      </c>
      <c r="C110" s="20">
        <f t="shared" si="4"/>
        <v>31928.125</v>
      </c>
      <c r="D110" s="19">
        <f t="shared" si="5"/>
        <v>-175844.70780791662</v>
      </c>
      <c r="E110" s="19"/>
      <c r="F110" s="19">
        <f t="shared" si="6"/>
        <v>207772.83280791662</v>
      </c>
      <c r="G110" s="19">
        <f t="shared" si="7"/>
        <v>-9000008.2232037485</v>
      </c>
    </row>
    <row r="111" spans="2:7" x14ac:dyDescent="0.35">
      <c r="B111" s="17">
        <v>101</v>
      </c>
      <c r="C111" s="20">
        <f t="shared" si="4"/>
        <v>31928.125</v>
      </c>
      <c r="D111" s="19">
        <f t="shared" si="5"/>
        <v>-180000.16446407497</v>
      </c>
      <c r="E111" s="19"/>
      <c r="F111" s="19">
        <f t="shared" si="6"/>
        <v>211928.28946407497</v>
      </c>
      <c r="G111" s="19">
        <f t="shared" si="7"/>
        <v>-9211936.5126678236</v>
      </c>
    </row>
    <row r="112" spans="2:7" x14ac:dyDescent="0.35">
      <c r="B112" s="17">
        <v>102</v>
      </c>
      <c r="C112" s="20">
        <f t="shared" si="4"/>
        <v>31928.125</v>
      </c>
      <c r="D112" s="19">
        <f t="shared" si="5"/>
        <v>-184238.73025335648</v>
      </c>
      <c r="E112" s="19"/>
      <c r="F112" s="19">
        <f t="shared" si="6"/>
        <v>216166.85525335648</v>
      </c>
      <c r="G112" s="19">
        <f t="shared" si="7"/>
        <v>-9428103.3679211792</v>
      </c>
    </row>
    <row r="113" spans="2:7" x14ac:dyDescent="0.35">
      <c r="B113" s="17">
        <v>103</v>
      </c>
      <c r="C113" s="20">
        <f t="shared" si="4"/>
        <v>31928.125</v>
      </c>
      <c r="D113" s="19">
        <f t="shared" si="5"/>
        <v>-188562.06735842358</v>
      </c>
      <c r="E113" s="19"/>
      <c r="F113" s="19">
        <f t="shared" si="6"/>
        <v>220490.19235842358</v>
      </c>
      <c r="G113" s="19">
        <f t="shared" si="7"/>
        <v>-9648593.5602796022</v>
      </c>
    </row>
    <row r="114" spans="2:7" x14ac:dyDescent="0.35">
      <c r="B114" s="17">
        <v>104</v>
      </c>
      <c r="C114" s="20">
        <f t="shared" si="4"/>
        <v>31928.125</v>
      </c>
      <c r="D114" s="19">
        <f t="shared" si="5"/>
        <v>-192971.87120559203</v>
      </c>
      <c r="E114" s="19"/>
      <c r="F114" s="19">
        <f t="shared" si="6"/>
        <v>224899.99620559203</v>
      </c>
      <c r="G114" s="19">
        <f t="shared" si="7"/>
        <v>-9873493.5564851947</v>
      </c>
    </row>
    <row r="115" spans="2:7" x14ac:dyDescent="0.35">
      <c r="B115" s="17">
        <v>105</v>
      </c>
      <c r="C115" s="20">
        <f t="shared" si="4"/>
        <v>31928.125</v>
      </c>
      <c r="D115" s="19">
        <f t="shared" si="5"/>
        <v>-197469.87112970391</v>
      </c>
      <c r="E115" s="19"/>
      <c r="F115" s="19">
        <f t="shared" si="6"/>
        <v>229397.99612970391</v>
      </c>
      <c r="G115" s="19">
        <f t="shared" si="7"/>
        <v>-10102891.552614899</v>
      </c>
    </row>
    <row r="116" spans="2:7" x14ac:dyDescent="0.35">
      <c r="B116" s="17">
        <v>106</v>
      </c>
      <c r="C116" s="20">
        <f t="shared" si="4"/>
        <v>31928.125</v>
      </c>
      <c r="D116" s="19">
        <f t="shared" si="5"/>
        <v>-202057.83105229799</v>
      </c>
      <c r="E116" s="19"/>
      <c r="F116" s="19">
        <f t="shared" si="6"/>
        <v>233985.95605229799</v>
      </c>
      <c r="G116" s="19">
        <f t="shared" si="7"/>
        <v>-10336877.508667197</v>
      </c>
    </row>
    <row r="117" spans="2:7" x14ac:dyDescent="0.35">
      <c r="B117" s="17">
        <v>107</v>
      </c>
      <c r="C117" s="20">
        <f t="shared" si="4"/>
        <v>31928.125</v>
      </c>
      <c r="D117" s="19">
        <f t="shared" si="5"/>
        <v>-206737.55017334395</v>
      </c>
      <c r="E117" s="19"/>
      <c r="F117" s="19">
        <f t="shared" si="6"/>
        <v>238665.67517334395</v>
      </c>
      <c r="G117" s="19">
        <f t="shared" si="7"/>
        <v>-10575543.183840541</v>
      </c>
    </row>
    <row r="118" spans="2:7" x14ac:dyDescent="0.35">
      <c r="B118" s="17">
        <v>108</v>
      </c>
      <c r="C118" s="20">
        <f t="shared" si="4"/>
        <v>31928.125</v>
      </c>
      <c r="D118" s="19">
        <f t="shared" si="5"/>
        <v>-211510.86367681084</v>
      </c>
      <c r="E118" s="19"/>
      <c r="F118" s="19">
        <f t="shared" si="6"/>
        <v>243438.98867681084</v>
      </c>
      <c r="G118" s="19">
        <f t="shared" si="7"/>
        <v>-10818982.172517352</v>
      </c>
    </row>
    <row r="119" spans="2:7" x14ac:dyDescent="0.35">
      <c r="B119" s="17">
        <v>109</v>
      </c>
      <c r="C119" s="20">
        <f t="shared" si="4"/>
        <v>31928.125</v>
      </c>
      <c r="D119" s="19">
        <f t="shared" si="5"/>
        <v>-216379.64345034704</v>
      </c>
      <c r="E119" s="19"/>
      <c r="F119" s="19">
        <f t="shared" si="6"/>
        <v>248307.76845034704</v>
      </c>
      <c r="G119" s="19">
        <f t="shared" si="7"/>
        <v>-11067289.9409677</v>
      </c>
    </row>
    <row r="120" spans="2:7" x14ac:dyDescent="0.35">
      <c r="B120" s="17">
        <v>110</v>
      </c>
      <c r="C120" s="20">
        <f t="shared" si="4"/>
        <v>31928.125</v>
      </c>
      <c r="D120" s="19">
        <f t="shared" si="5"/>
        <v>-221345.79881935401</v>
      </c>
      <c r="E120" s="19"/>
      <c r="F120" s="19">
        <f t="shared" si="6"/>
        <v>253273.92381935401</v>
      </c>
      <c r="G120" s="19">
        <f t="shared" si="7"/>
        <v>-11320563.864787053</v>
      </c>
    </row>
    <row r="121" spans="2:7" x14ac:dyDescent="0.35">
      <c r="B121" s="17">
        <v>111</v>
      </c>
      <c r="C121" s="20">
        <f t="shared" si="4"/>
        <v>31928.125</v>
      </c>
      <c r="D121" s="19">
        <f t="shared" si="5"/>
        <v>-226411.27729574108</v>
      </c>
      <c r="E121" s="19"/>
      <c r="F121" s="19">
        <f t="shared" si="6"/>
        <v>258339.40229574108</v>
      </c>
      <c r="G121" s="19">
        <f t="shared" si="7"/>
        <v>-11578903.267082794</v>
      </c>
    </row>
    <row r="122" spans="2:7" x14ac:dyDescent="0.35">
      <c r="B122" s="17">
        <v>112</v>
      </c>
      <c r="C122" s="20">
        <f t="shared" si="4"/>
        <v>31928.125</v>
      </c>
      <c r="D122" s="19">
        <f t="shared" si="5"/>
        <v>-231578.06534165586</v>
      </c>
      <c r="E122" s="19"/>
      <c r="F122" s="19">
        <f t="shared" si="6"/>
        <v>263506.19034165586</v>
      </c>
      <c r="G122" s="19">
        <f t="shared" si="7"/>
        <v>-11842409.457424449</v>
      </c>
    </row>
    <row r="123" spans="2:7" x14ac:dyDescent="0.35">
      <c r="B123" s="17">
        <v>113</v>
      </c>
      <c r="C123" s="20">
        <f t="shared" si="4"/>
        <v>31928.125</v>
      </c>
      <c r="D123" s="19">
        <f t="shared" si="5"/>
        <v>-236848.18914848898</v>
      </c>
      <c r="E123" s="19"/>
      <c r="F123" s="19">
        <f t="shared" si="6"/>
        <v>268776.31414848898</v>
      </c>
      <c r="G123" s="19">
        <f t="shared" si="7"/>
        <v>-12111185.771572938</v>
      </c>
    </row>
    <row r="124" spans="2:7" x14ac:dyDescent="0.35">
      <c r="B124" s="17">
        <v>114</v>
      </c>
      <c r="C124" s="20">
        <f t="shared" si="4"/>
        <v>31928.125</v>
      </c>
      <c r="D124" s="19">
        <f t="shared" si="5"/>
        <v>-242223.71543145878</v>
      </c>
      <c r="E124" s="19"/>
      <c r="F124" s="19">
        <f t="shared" si="6"/>
        <v>274151.84043145878</v>
      </c>
      <c r="G124" s="19">
        <f t="shared" si="7"/>
        <v>-12385337.612004397</v>
      </c>
    </row>
    <row r="125" spans="2:7" x14ac:dyDescent="0.35">
      <c r="B125" s="17">
        <v>115</v>
      </c>
      <c r="C125" s="20">
        <f t="shared" si="4"/>
        <v>31928.125</v>
      </c>
      <c r="D125" s="19">
        <f t="shared" si="5"/>
        <v>-247706.75224008795</v>
      </c>
      <c r="E125" s="19"/>
      <c r="F125" s="19">
        <f t="shared" si="6"/>
        <v>279634.87724008795</v>
      </c>
      <c r="G125" s="19">
        <f t="shared" si="7"/>
        <v>-12664972.489244485</v>
      </c>
    </row>
    <row r="126" spans="2:7" x14ac:dyDescent="0.35">
      <c r="B126" s="17">
        <v>116</v>
      </c>
      <c r="C126" s="20">
        <f t="shared" si="4"/>
        <v>31928.125</v>
      </c>
      <c r="D126" s="19">
        <f t="shared" si="5"/>
        <v>-253299.4497848897</v>
      </c>
      <c r="E126" s="19"/>
      <c r="F126" s="19">
        <f t="shared" si="6"/>
        <v>285227.5747848897</v>
      </c>
      <c r="G126" s="19">
        <f t="shared" si="7"/>
        <v>-12950200.064029375</v>
      </c>
    </row>
    <row r="127" spans="2:7" x14ac:dyDescent="0.35">
      <c r="B127" s="17">
        <v>117</v>
      </c>
      <c r="C127" s="20">
        <f t="shared" si="4"/>
        <v>31928.125</v>
      </c>
      <c r="D127" s="19">
        <f t="shared" si="5"/>
        <v>-259004.00128058752</v>
      </c>
      <c r="E127" s="19"/>
      <c r="F127" s="19">
        <f t="shared" si="6"/>
        <v>290932.12628058752</v>
      </c>
      <c r="G127" s="19">
        <f t="shared" si="7"/>
        <v>-13241132.190309962</v>
      </c>
    </row>
    <row r="128" spans="2:7" x14ac:dyDescent="0.35">
      <c r="B128" s="17">
        <v>118</v>
      </c>
      <c r="C128" s="20">
        <f t="shared" si="4"/>
        <v>31928.125</v>
      </c>
      <c r="D128" s="19">
        <f t="shared" si="5"/>
        <v>-264822.64380619925</v>
      </c>
      <c r="E128" s="19"/>
      <c r="F128" s="19">
        <f t="shared" si="6"/>
        <v>296750.76880619925</v>
      </c>
      <c r="G128" s="19">
        <f t="shared" si="7"/>
        <v>-13537882.959116161</v>
      </c>
    </row>
    <row r="129" spans="2:7" x14ac:dyDescent="0.35">
      <c r="B129" s="17">
        <v>119</v>
      </c>
      <c r="C129" s="20">
        <f t="shared" si="4"/>
        <v>31928.125</v>
      </c>
      <c r="D129" s="19">
        <f t="shared" si="5"/>
        <v>-270757.6591823232</v>
      </c>
      <c r="E129" s="19"/>
      <c r="F129" s="19">
        <f t="shared" si="6"/>
        <v>302685.7841823232</v>
      </c>
      <c r="G129" s="19">
        <f t="shared" si="7"/>
        <v>-13840568.743298484</v>
      </c>
    </row>
    <row r="130" spans="2:7" x14ac:dyDescent="0.35">
      <c r="B130" s="22">
        <v>120</v>
      </c>
      <c r="C130" s="23">
        <f t="shared" si="4"/>
        <v>31928.125</v>
      </c>
      <c r="D130" s="24">
        <f t="shared" si="5"/>
        <v>-276811.3748659697</v>
      </c>
      <c r="E130" s="24"/>
      <c r="F130" s="24">
        <f t="shared" si="6"/>
        <v>308739.4998659697</v>
      </c>
      <c r="G130" s="24">
        <f t="shared" si="7"/>
        <v>-14149308.243164454</v>
      </c>
    </row>
    <row r="131" spans="2:7" x14ac:dyDescent="0.35">
      <c r="B131" s="17">
        <v>121</v>
      </c>
      <c r="C131" s="20">
        <f t="shared" si="4"/>
        <v>31928.125</v>
      </c>
      <c r="D131" s="19">
        <f t="shared" si="5"/>
        <v>-282986.1648632891</v>
      </c>
      <c r="E131" s="19"/>
      <c r="F131" s="19">
        <f t="shared" si="6"/>
        <v>314914.2898632891</v>
      </c>
      <c r="G131" s="19">
        <f t="shared" si="7"/>
        <v>-14464222.533027742</v>
      </c>
    </row>
    <row r="132" spans="2:7" x14ac:dyDescent="0.35">
      <c r="B132" s="17">
        <v>122</v>
      </c>
      <c r="C132" s="20">
        <f t="shared" si="4"/>
        <v>31928.125</v>
      </c>
      <c r="D132" s="19">
        <f t="shared" si="5"/>
        <v>-289284.45066055487</v>
      </c>
      <c r="E132" s="19"/>
      <c r="F132" s="19">
        <f t="shared" si="6"/>
        <v>321212.57566055487</v>
      </c>
      <c r="G132" s="19">
        <f t="shared" si="7"/>
        <v>-14785435.108688297</v>
      </c>
    </row>
    <row r="133" spans="2:7" x14ac:dyDescent="0.35">
      <c r="B133" s="17">
        <v>123</v>
      </c>
      <c r="C133" s="20">
        <f t="shared" si="4"/>
        <v>31928.125</v>
      </c>
      <c r="D133" s="19">
        <f t="shared" si="5"/>
        <v>-295708.70217376592</v>
      </c>
      <c r="E133" s="19"/>
      <c r="F133" s="19">
        <f t="shared" si="6"/>
        <v>327636.82717376592</v>
      </c>
      <c r="G133" s="19">
        <f t="shared" si="7"/>
        <v>-15113071.935862062</v>
      </c>
    </row>
    <row r="134" spans="2:7" x14ac:dyDescent="0.35">
      <c r="B134" s="17">
        <v>124</v>
      </c>
      <c r="C134" s="20">
        <f t="shared" si="4"/>
        <v>31928.125</v>
      </c>
      <c r="D134" s="19">
        <f t="shared" si="5"/>
        <v>-302261.43871724128</v>
      </c>
      <c r="E134" s="19"/>
      <c r="F134" s="19">
        <f t="shared" si="6"/>
        <v>334189.56371724128</v>
      </c>
      <c r="G134" s="19">
        <f t="shared" si="7"/>
        <v>-15447261.499579303</v>
      </c>
    </row>
    <row r="135" spans="2:7" x14ac:dyDescent="0.35">
      <c r="B135" s="17">
        <v>125</v>
      </c>
      <c r="C135" s="20">
        <f t="shared" si="4"/>
        <v>31928.125</v>
      </c>
      <c r="D135" s="19">
        <f t="shared" si="5"/>
        <v>-308945.22999158606</v>
      </c>
      <c r="E135" s="19"/>
      <c r="F135" s="19">
        <f t="shared" si="6"/>
        <v>340873.35499158606</v>
      </c>
      <c r="G135" s="19">
        <f t="shared" si="7"/>
        <v>-15788134.85457089</v>
      </c>
    </row>
    <row r="136" spans="2:7" x14ac:dyDescent="0.35">
      <c r="B136" s="17">
        <v>126</v>
      </c>
      <c r="C136" s="20">
        <f t="shared" si="4"/>
        <v>31928.125</v>
      </c>
      <c r="D136" s="19">
        <f t="shared" si="5"/>
        <v>-315762.69709141779</v>
      </c>
      <c r="E136" s="19"/>
      <c r="F136" s="19">
        <f t="shared" si="6"/>
        <v>347690.82209141779</v>
      </c>
      <c r="G136" s="19">
        <f t="shared" si="7"/>
        <v>-16135825.676662307</v>
      </c>
    </row>
    <row r="137" spans="2:7" x14ac:dyDescent="0.35">
      <c r="B137" s="17">
        <v>127</v>
      </c>
      <c r="C137" s="20">
        <f t="shared" si="4"/>
        <v>31928.125</v>
      </c>
      <c r="D137" s="19">
        <f t="shared" si="5"/>
        <v>-322716.51353324618</v>
      </c>
      <c r="E137" s="19"/>
      <c r="F137" s="19">
        <f t="shared" si="6"/>
        <v>354644.63853324618</v>
      </c>
      <c r="G137" s="19">
        <f t="shared" si="7"/>
        <v>-16490470.315195553</v>
      </c>
    </row>
    <row r="138" spans="2:7" x14ac:dyDescent="0.35">
      <c r="B138" s="17">
        <v>128</v>
      </c>
      <c r="C138" s="20">
        <f t="shared" si="4"/>
        <v>31928.125</v>
      </c>
      <c r="D138" s="19">
        <f t="shared" si="5"/>
        <v>-329809.40630391106</v>
      </c>
      <c r="E138" s="19"/>
      <c r="F138" s="19">
        <f t="shared" si="6"/>
        <v>361737.53130391106</v>
      </c>
      <c r="G138" s="19">
        <f t="shared" si="7"/>
        <v>-16852207.846499465</v>
      </c>
    </row>
    <row r="139" spans="2:7" x14ac:dyDescent="0.35">
      <c r="B139" s="17">
        <v>129</v>
      </c>
      <c r="C139" s="20">
        <f t="shared" si="4"/>
        <v>31928.125</v>
      </c>
      <c r="D139" s="19">
        <f t="shared" si="5"/>
        <v>-337044.15692998929</v>
      </c>
      <c r="E139" s="19"/>
      <c r="F139" s="19">
        <f t="shared" si="6"/>
        <v>368972.28192998929</v>
      </c>
      <c r="G139" s="19">
        <f t="shared" si="7"/>
        <v>-17221180.128429454</v>
      </c>
    </row>
    <row r="140" spans="2:7" x14ac:dyDescent="0.35">
      <c r="B140" s="17">
        <v>130</v>
      </c>
      <c r="C140" s="20">
        <f t="shared" ref="C140:C190" si="8">$D$7</f>
        <v>31928.125</v>
      </c>
      <c r="D140" s="19">
        <f t="shared" si="5"/>
        <v>-344423.60256858909</v>
      </c>
      <c r="E140" s="19"/>
      <c r="F140" s="19">
        <f t="shared" si="6"/>
        <v>376351.72756858909</v>
      </c>
      <c r="G140" s="19">
        <f t="shared" si="7"/>
        <v>-17597531.855998043</v>
      </c>
    </row>
    <row r="141" spans="2:7" x14ac:dyDescent="0.35">
      <c r="B141" s="17">
        <v>131</v>
      </c>
      <c r="C141" s="20">
        <f t="shared" si="8"/>
        <v>31928.125</v>
      </c>
      <c r="D141" s="19">
        <f t="shared" si="5"/>
        <v>-351950.63711996085</v>
      </c>
      <c r="E141" s="19"/>
      <c r="F141" s="19">
        <f t="shared" si="6"/>
        <v>383878.76211996085</v>
      </c>
      <c r="G141" s="19">
        <f t="shared" si="7"/>
        <v>-17981410.618118003</v>
      </c>
    </row>
    <row r="142" spans="2:7" x14ac:dyDescent="0.35">
      <c r="B142" s="17">
        <v>132</v>
      </c>
      <c r="C142" s="20">
        <f t="shared" si="8"/>
        <v>31928.125</v>
      </c>
      <c r="D142" s="19">
        <f t="shared" si="5"/>
        <v>-359628.21236236009</v>
      </c>
      <c r="E142" s="19"/>
      <c r="F142" s="19">
        <f t="shared" si="6"/>
        <v>391556.33736236009</v>
      </c>
      <c r="G142" s="19">
        <f t="shared" si="7"/>
        <v>-18372966.955480363</v>
      </c>
    </row>
    <row r="143" spans="2:7" x14ac:dyDescent="0.35">
      <c r="B143" s="17">
        <v>133</v>
      </c>
      <c r="C143" s="20">
        <f t="shared" si="8"/>
        <v>31928.125</v>
      </c>
      <c r="D143" s="19">
        <f t="shared" si="5"/>
        <v>-367459.33910960727</v>
      </c>
      <c r="E143" s="19"/>
      <c r="F143" s="19">
        <f t="shared" si="6"/>
        <v>399387.46410960727</v>
      </c>
      <c r="G143" s="19">
        <f t="shared" si="7"/>
        <v>-18772354.41958997</v>
      </c>
    </row>
    <row r="144" spans="2:7" x14ac:dyDescent="0.35">
      <c r="B144" s="17">
        <v>134</v>
      </c>
      <c r="C144" s="20">
        <f t="shared" si="8"/>
        <v>31928.125</v>
      </c>
      <c r="D144" s="19">
        <f t="shared" si="5"/>
        <v>-375447.08839179942</v>
      </c>
      <c r="E144" s="19"/>
      <c r="F144" s="19">
        <f t="shared" si="6"/>
        <v>407375.21339179942</v>
      </c>
      <c r="G144" s="19">
        <f t="shared" si="7"/>
        <v>-19179729.63298177</v>
      </c>
    </row>
    <row r="145" spans="2:7" x14ac:dyDescent="0.35">
      <c r="B145" s="17">
        <v>135</v>
      </c>
      <c r="C145" s="20">
        <f t="shared" si="8"/>
        <v>31928.125</v>
      </c>
      <c r="D145" s="19">
        <f t="shared" ref="D145:D190" si="9">G144*$D$4</f>
        <v>-383594.59265963541</v>
      </c>
      <c r="E145" s="19"/>
      <c r="F145" s="19">
        <f t="shared" ref="F145:F190" si="10">C145-D145</f>
        <v>415522.71765963541</v>
      </c>
      <c r="G145" s="19">
        <f t="shared" ref="G145:G188" si="11">G144-F145</f>
        <v>-19595252.350641403</v>
      </c>
    </row>
    <row r="146" spans="2:7" x14ac:dyDescent="0.35">
      <c r="B146" s="17">
        <v>136</v>
      </c>
      <c r="C146" s="20">
        <f t="shared" si="8"/>
        <v>31928.125</v>
      </c>
      <c r="D146" s="19">
        <f t="shared" si="9"/>
        <v>-391905.04701282806</v>
      </c>
      <c r="E146" s="19"/>
      <c r="F146" s="19">
        <f t="shared" si="10"/>
        <v>423833.17201282806</v>
      </c>
      <c r="G146" s="19">
        <f t="shared" si="11"/>
        <v>-20019085.522654232</v>
      </c>
    </row>
    <row r="147" spans="2:7" x14ac:dyDescent="0.35">
      <c r="B147" s="17">
        <v>137</v>
      </c>
      <c r="C147" s="20">
        <f t="shared" si="8"/>
        <v>31928.125</v>
      </c>
      <c r="D147" s="19">
        <f t="shared" si="9"/>
        <v>-400381.71045308467</v>
      </c>
      <c r="E147" s="19"/>
      <c r="F147" s="19">
        <f t="shared" si="10"/>
        <v>432309.83545308467</v>
      </c>
      <c r="G147" s="19">
        <f t="shared" si="11"/>
        <v>-20451395.358107317</v>
      </c>
    </row>
    <row r="148" spans="2:7" x14ac:dyDescent="0.35">
      <c r="B148" s="17">
        <v>138</v>
      </c>
      <c r="C148" s="20">
        <f t="shared" si="8"/>
        <v>31928.125</v>
      </c>
      <c r="D148" s="19">
        <f t="shared" si="9"/>
        <v>-409027.90716214635</v>
      </c>
      <c r="E148" s="19"/>
      <c r="F148" s="19">
        <f t="shared" si="10"/>
        <v>440956.03216214635</v>
      </c>
      <c r="G148" s="19">
        <f t="shared" si="11"/>
        <v>-20892351.390269462</v>
      </c>
    </row>
    <row r="149" spans="2:7" x14ac:dyDescent="0.35">
      <c r="B149" s="17">
        <v>139</v>
      </c>
      <c r="C149" s="20">
        <f t="shared" si="8"/>
        <v>31928.125</v>
      </c>
      <c r="D149" s="19">
        <f t="shared" si="9"/>
        <v>-417847.02780538925</v>
      </c>
      <c r="E149" s="19"/>
      <c r="F149" s="19">
        <f t="shared" si="10"/>
        <v>449775.15280538925</v>
      </c>
      <c r="G149" s="19">
        <f t="shared" si="11"/>
        <v>-21342126.54307485</v>
      </c>
    </row>
    <row r="150" spans="2:7" x14ac:dyDescent="0.35">
      <c r="B150" s="17">
        <v>140</v>
      </c>
      <c r="C150" s="20">
        <f t="shared" si="8"/>
        <v>31928.125</v>
      </c>
      <c r="D150" s="19">
        <f t="shared" si="9"/>
        <v>-426842.53086149698</v>
      </c>
      <c r="E150" s="19"/>
      <c r="F150" s="19">
        <f t="shared" si="10"/>
        <v>458770.65586149698</v>
      </c>
      <c r="G150" s="19">
        <f t="shared" si="11"/>
        <v>-21800897.198936347</v>
      </c>
    </row>
    <row r="151" spans="2:7" x14ac:dyDescent="0.35">
      <c r="B151" s="17">
        <v>141</v>
      </c>
      <c r="C151" s="20">
        <f t="shared" si="8"/>
        <v>31928.125</v>
      </c>
      <c r="D151" s="19">
        <f t="shared" si="9"/>
        <v>-436017.94397872692</v>
      </c>
      <c r="E151" s="19"/>
      <c r="F151" s="19">
        <f t="shared" si="10"/>
        <v>467946.06897872692</v>
      </c>
      <c r="G151" s="19">
        <f t="shared" si="11"/>
        <v>-22268843.267915074</v>
      </c>
    </row>
    <row r="152" spans="2:7" x14ac:dyDescent="0.35">
      <c r="B152" s="17">
        <v>142</v>
      </c>
      <c r="C152" s="20">
        <f t="shared" si="8"/>
        <v>31928.125</v>
      </c>
      <c r="D152" s="19">
        <f t="shared" si="9"/>
        <v>-445376.8653583015</v>
      </c>
      <c r="E152" s="19"/>
      <c r="F152" s="19">
        <f t="shared" si="10"/>
        <v>477304.9903583015</v>
      </c>
      <c r="G152" s="19">
        <f t="shared" si="11"/>
        <v>-22746148.258273374</v>
      </c>
    </row>
    <row r="153" spans="2:7" x14ac:dyDescent="0.35">
      <c r="B153" s="17">
        <v>143</v>
      </c>
      <c r="C153" s="20">
        <f t="shared" si="8"/>
        <v>31928.125</v>
      </c>
      <c r="D153" s="19">
        <f t="shared" si="9"/>
        <v>-454922.96516546747</v>
      </c>
      <c r="E153" s="19"/>
      <c r="F153" s="19">
        <f t="shared" si="10"/>
        <v>486851.09016546747</v>
      </c>
      <c r="G153" s="19">
        <f t="shared" si="11"/>
        <v>-23232999.34843884</v>
      </c>
    </row>
    <row r="154" spans="2:7" x14ac:dyDescent="0.35">
      <c r="B154" s="17">
        <v>144</v>
      </c>
      <c r="C154" s="20">
        <f t="shared" si="8"/>
        <v>31928.125</v>
      </c>
      <c r="D154" s="19">
        <f t="shared" si="9"/>
        <v>-464659.98696877679</v>
      </c>
      <c r="E154" s="19"/>
      <c r="F154" s="19">
        <f t="shared" si="10"/>
        <v>496588.11196877679</v>
      </c>
      <c r="G154" s="19">
        <f t="shared" si="11"/>
        <v>-23729587.460407618</v>
      </c>
    </row>
    <row r="155" spans="2:7" x14ac:dyDescent="0.35">
      <c r="B155" s="17">
        <v>145</v>
      </c>
      <c r="C155" s="20">
        <f t="shared" si="8"/>
        <v>31928.125</v>
      </c>
      <c r="D155" s="19">
        <f t="shared" si="9"/>
        <v>-474591.74920815235</v>
      </c>
      <c r="E155" s="19"/>
      <c r="F155" s="19">
        <f t="shared" si="10"/>
        <v>506519.87420815235</v>
      </c>
      <c r="G155" s="19">
        <f t="shared" si="11"/>
        <v>-24236107.334615771</v>
      </c>
    </row>
    <row r="156" spans="2:7" x14ac:dyDescent="0.35">
      <c r="B156" s="17">
        <v>146</v>
      </c>
      <c r="C156" s="20">
        <f t="shared" si="8"/>
        <v>31928.125</v>
      </c>
      <c r="D156" s="19">
        <f t="shared" si="9"/>
        <v>-484722.14669231541</v>
      </c>
      <c r="E156" s="19"/>
      <c r="F156" s="19">
        <f t="shared" si="10"/>
        <v>516650.27169231541</v>
      </c>
      <c r="G156" s="19">
        <f t="shared" si="11"/>
        <v>-24752757.606308088</v>
      </c>
    </row>
    <row r="157" spans="2:7" x14ac:dyDescent="0.35">
      <c r="B157" s="17">
        <v>147</v>
      </c>
      <c r="C157" s="20">
        <f t="shared" si="8"/>
        <v>31928.125</v>
      </c>
      <c r="D157" s="19">
        <f t="shared" si="9"/>
        <v>-495055.15212616179</v>
      </c>
      <c r="E157" s="19"/>
      <c r="F157" s="19">
        <f t="shared" si="10"/>
        <v>526983.27712616185</v>
      </c>
      <c r="G157" s="19">
        <f t="shared" si="11"/>
        <v>-25279740.883434251</v>
      </c>
    </row>
    <row r="158" spans="2:7" x14ac:dyDescent="0.35">
      <c r="B158" s="17">
        <v>148</v>
      </c>
      <c r="C158" s="20">
        <f t="shared" si="8"/>
        <v>31928.125</v>
      </c>
      <c r="D158" s="19">
        <f t="shared" si="9"/>
        <v>-505594.81766868505</v>
      </c>
      <c r="E158" s="19"/>
      <c r="F158" s="19">
        <f t="shared" si="10"/>
        <v>537522.94266868499</v>
      </c>
      <c r="G158" s="19">
        <f t="shared" si="11"/>
        <v>-25817263.826102935</v>
      </c>
    </row>
    <row r="159" spans="2:7" x14ac:dyDescent="0.35">
      <c r="B159" s="17">
        <v>149</v>
      </c>
      <c r="C159" s="20">
        <f t="shared" si="8"/>
        <v>31928.125</v>
      </c>
      <c r="D159" s="19">
        <f t="shared" si="9"/>
        <v>-516345.2765220587</v>
      </c>
      <c r="E159" s="19"/>
      <c r="F159" s="19">
        <f t="shared" si="10"/>
        <v>548273.40152205876</v>
      </c>
      <c r="G159" s="19">
        <f t="shared" si="11"/>
        <v>-26365537.227624994</v>
      </c>
    </row>
    <row r="160" spans="2:7" x14ac:dyDescent="0.35">
      <c r="B160" s="17">
        <v>150</v>
      </c>
      <c r="C160" s="20">
        <f t="shared" si="8"/>
        <v>31928.125</v>
      </c>
      <c r="D160" s="19">
        <f t="shared" si="9"/>
        <v>-527310.74455249985</v>
      </c>
      <c r="E160" s="19"/>
      <c r="F160" s="19">
        <f t="shared" si="10"/>
        <v>559238.86955249985</v>
      </c>
      <c r="G160" s="19">
        <f t="shared" si="11"/>
        <v>-26924776.097177494</v>
      </c>
    </row>
    <row r="161" spans="2:7" x14ac:dyDescent="0.35">
      <c r="B161" s="17">
        <v>151</v>
      </c>
      <c r="C161" s="20">
        <f t="shared" si="8"/>
        <v>31928.125</v>
      </c>
      <c r="D161" s="19">
        <f t="shared" si="9"/>
        <v>-538495.52194354986</v>
      </c>
      <c r="E161" s="19"/>
      <c r="F161" s="19">
        <f t="shared" si="10"/>
        <v>570423.64694354986</v>
      </c>
      <c r="G161" s="19">
        <f t="shared" si="11"/>
        <v>-27495199.744121045</v>
      </c>
    </row>
    <row r="162" spans="2:7" x14ac:dyDescent="0.35">
      <c r="B162" s="17">
        <v>152</v>
      </c>
      <c r="C162" s="20">
        <f t="shared" si="8"/>
        <v>31928.125</v>
      </c>
      <c r="D162" s="19">
        <f t="shared" si="9"/>
        <v>-549903.99488242087</v>
      </c>
      <c r="E162" s="19"/>
      <c r="F162" s="19">
        <f t="shared" si="10"/>
        <v>581832.11988242087</v>
      </c>
      <c r="G162" s="19">
        <f t="shared" si="11"/>
        <v>-28077031.864003465</v>
      </c>
    </row>
    <row r="163" spans="2:7" x14ac:dyDescent="0.35">
      <c r="B163" s="17">
        <v>153</v>
      </c>
      <c r="C163" s="20">
        <f t="shared" si="8"/>
        <v>31928.125</v>
      </c>
      <c r="D163" s="19">
        <f t="shared" si="9"/>
        <v>-561540.63728006929</v>
      </c>
      <c r="E163" s="19"/>
      <c r="F163" s="19">
        <f t="shared" si="10"/>
        <v>593468.76228006929</v>
      </c>
      <c r="G163" s="19">
        <f t="shared" si="11"/>
        <v>-28670500.626283534</v>
      </c>
    </row>
    <row r="164" spans="2:7" x14ac:dyDescent="0.35">
      <c r="B164" s="17">
        <v>154</v>
      </c>
      <c r="C164" s="20">
        <f t="shared" si="8"/>
        <v>31928.125</v>
      </c>
      <c r="D164" s="19">
        <f t="shared" si="9"/>
        <v>-573410.0125256707</v>
      </c>
      <c r="E164" s="19"/>
      <c r="F164" s="19">
        <f t="shared" si="10"/>
        <v>605338.1375256707</v>
      </c>
      <c r="G164" s="19">
        <f t="shared" si="11"/>
        <v>-29275838.763809204</v>
      </c>
    </row>
    <row r="165" spans="2:7" x14ac:dyDescent="0.35">
      <c r="B165" s="17">
        <v>155</v>
      </c>
      <c r="C165" s="20">
        <f t="shared" si="8"/>
        <v>31928.125</v>
      </c>
      <c r="D165" s="19">
        <f t="shared" si="9"/>
        <v>-585516.77527618408</v>
      </c>
      <c r="E165" s="19"/>
      <c r="F165" s="19">
        <f t="shared" si="10"/>
        <v>617444.90027618408</v>
      </c>
      <c r="G165" s="19">
        <f t="shared" si="11"/>
        <v>-29893283.664085388</v>
      </c>
    </row>
    <row r="166" spans="2:7" x14ac:dyDescent="0.35">
      <c r="B166" s="17">
        <v>156</v>
      </c>
      <c r="C166" s="20">
        <f t="shared" si="8"/>
        <v>31928.125</v>
      </c>
      <c r="D166" s="19">
        <f t="shared" si="9"/>
        <v>-597865.6732817078</v>
      </c>
      <c r="E166" s="19"/>
      <c r="F166" s="19">
        <f t="shared" si="10"/>
        <v>629793.7982817078</v>
      </c>
      <c r="G166" s="19">
        <f t="shared" si="11"/>
        <v>-30523077.462367095</v>
      </c>
    </row>
    <row r="167" spans="2:7" x14ac:dyDescent="0.35">
      <c r="B167" s="17">
        <v>157</v>
      </c>
      <c r="C167" s="20">
        <f t="shared" si="8"/>
        <v>31928.125</v>
      </c>
      <c r="D167" s="19">
        <f t="shared" si="9"/>
        <v>-610461.54924734193</v>
      </c>
      <c r="E167" s="19"/>
      <c r="F167" s="19">
        <f t="shared" si="10"/>
        <v>642389.67424734193</v>
      </c>
      <c r="G167" s="19">
        <f t="shared" si="11"/>
        <v>-31165467.136614438</v>
      </c>
    </row>
    <row r="168" spans="2:7" x14ac:dyDescent="0.35">
      <c r="B168" s="17">
        <v>158</v>
      </c>
      <c r="C168" s="20">
        <f t="shared" si="8"/>
        <v>31928.125</v>
      </c>
      <c r="D168" s="19">
        <f t="shared" si="9"/>
        <v>-623309.34273228876</v>
      </c>
      <c r="E168" s="19"/>
      <c r="F168" s="19">
        <f t="shared" si="10"/>
        <v>655237.46773228876</v>
      </c>
      <c r="G168" s="19">
        <f t="shared" si="11"/>
        <v>-31820704.604346726</v>
      </c>
    </row>
    <row r="169" spans="2:7" x14ac:dyDescent="0.35">
      <c r="B169" s="17">
        <v>159</v>
      </c>
      <c r="C169" s="20">
        <f t="shared" si="8"/>
        <v>31928.125</v>
      </c>
      <c r="D169" s="19">
        <f t="shared" si="9"/>
        <v>-636414.09208693448</v>
      </c>
      <c r="E169" s="19"/>
      <c r="F169" s="19">
        <f t="shared" si="10"/>
        <v>668342.21708693448</v>
      </c>
      <c r="G169" s="19">
        <f t="shared" si="11"/>
        <v>-32489046.82143366</v>
      </c>
    </row>
    <row r="170" spans="2:7" x14ac:dyDescent="0.35">
      <c r="B170" s="17">
        <v>160</v>
      </c>
      <c r="C170" s="20">
        <f t="shared" si="8"/>
        <v>31928.125</v>
      </c>
      <c r="D170" s="19">
        <f t="shared" si="9"/>
        <v>-649780.93642867322</v>
      </c>
      <c r="E170" s="19"/>
      <c r="F170" s="19">
        <f t="shared" si="10"/>
        <v>681709.06142867322</v>
      </c>
      <c r="G170" s="19">
        <f t="shared" si="11"/>
        <v>-33170755.882862333</v>
      </c>
    </row>
    <row r="171" spans="2:7" x14ac:dyDescent="0.35">
      <c r="B171" s="17">
        <v>161</v>
      </c>
      <c r="C171" s="20">
        <f t="shared" si="8"/>
        <v>31928.125</v>
      </c>
      <c r="D171" s="19">
        <f t="shared" si="9"/>
        <v>-663415.11765724665</v>
      </c>
      <c r="E171" s="19"/>
      <c r="F171" s="19">
        <f t="shared" si="10"/>
        <v>695343.24265724665</v>
      </c>
      <c r="G171" s="19">
        <f t="shared" si="11"/>
        <v>-33866099.125519581</v>
      </c>
    </row>
    <row r="172" spans="2:7" x14ac:dyDescent="0.35">
      <c r="B172" s="17">
        <v>162</v>
      </c>
      <c r="C172" s="20">
        <f t="shared" si="8"/>
        <v>31928.125</v>
      </c>
      <c r="D172" s="19">
        <f t="shared" si="9"/>
        <v>-677321.98251039162</v>
      </c>
      <c r="E172" s="19"/>
      <c r="F172" s="19">
        <f t="shared" si="10"/>
        <v>709250.10751039162</v>
      </c>
      <c r="G172" s="19">
        <f t="shared" si="11"/>
        <v>-34575349.233029976</v>
      </c>
    </row>
    <row r="173" spans="2:7" x14ac:dyDescent="0.35">
      <c r="B173" s="17">
        <v>163</v>
      </c>
      <c r="C173" s="20">
        <f t="shared" si="8"/>
        <v>31928.125</v>
      </c>
      <c r="D173" s="19">
        <f t="shared" si="9"/>
        <v>-691506.9846605995</v>
      </c>
      <c r="E173" s="19"/>
      <c r="F173" s="19">
        <f t="shared" si="10"/>
        <v>723435.1096605995</v>
      </c>
      <c r="G173" s="19">
        <f t="shared" si="11"/>
        <v>-35298784.34269058</v>
      </c>
    </row>
    <row r="174" spans="2:7" x14ac:dyDescent="0.35">
      <c r="B174" s="17">
        <v>164</v>
      </c>
      <c r="C174" s="20">
        <f t="shared" si="8"/>
        <v>31928.125</v>
      </c>
      <c r="D174" s="19">
        <f t="shared" si="9"/>
        <v>-705975.68685381161</v>
      </c>
      <c r="E174" s="19"/>
      <c r="F174" s="19">
        <f t="shared" si="10"/>
        <v>737903.81185381161</v>
      </c>
      <c r="G174" s="19">
        <f t="shared" si="11"/>
        <v>-36036688.154544391</v>
      </c>
    </row>
    <row r="175" spans="2:7" x14ac:dyDescent="0.35">
      <c r="B175" s="17">
        <v>165</v>
      </c>
      <c r="C175" s="20">
        <f t="shared" si="8"/>
        <v>31928.125</v>
      </c>
      <c r="D175" s="19">
        <f t="shared" si="9"/>
        <v>-720733.76309088781</v>
      </c>
      <c r="E175" s="19"/>
      <c r="F175" s="19">
        <f t="shared" si="10"/>
        <v>752661.88809088781</v>
      </c>
      <c r="G175" s="19">
        <f t="shared" si="11"/>
        <v>-36789350.042635277</v>
      </c>
    </row>
    <row r="176" spans="2:7" x14ac:dyDescent="0.35">
      <c r="B176" s="17">
        <v>166</v>
      </c>
      <c r="C176" s="20">
        <f t="shared" si="8"/>
        <v>31928.125</v>
      </c>
      <c r="D176" s="19">
        <f t="shared" si="9"/>
        <v>-735787.00085270556</v>
      </c>
      <c r="E176" s="19"/>
      <c r="F176" s="19">
        <f t="shared" si="10"/>
        <v>767715.12585270556</v>
      </c>
      <c r="G176" s="19">
        <f t="shared" si="11"/>
        <v>-37557065.168487981</v>
      </c>
    </row>
    <row r="177" spans="2:7" x14ac:dyDescent="0.35">
      <c r="B177" s="17">
        <v>167</v>
      </c>
      <c r="C177" s="20">
        <f t="shared" si="8"/>
        <v>31928.125</v>
      </c>
      <c r="D177" s="19">
        <f t="shared" si="9"/>
        <v>-751141.30336975958</v>
      </c>
      <c r="E177" s="19"/>
      <c r="F177" s="19">
        <f t="shared" si="10"/>
        <v>783069.42836975958</v>
      </c>
      <c r="G177" s="19">
        <f t="shared" si="11"/>
        <v>-38340134.596857741</v>
      </c>
    </row>
    <row r="178" spans="2:7" x14ac:dyDescent="0.35">
      <c r="B178" s="17">
        <v>168</v>
      </c>
      <c r="C178" s="20">
        <f t="shared" si="8"/>
        <v>31928.125</v>
      </c>
      <c r="D178" s="19">
        <f t="shared" si="9"/>
        <v>-766802.69193715486</v>
      </c>
      <c r="E178" s="19"/>
      <c r="F178" s="19">
        <f t="shared" si="10"/>
        <v>798730.81693715486</v>
      </c>
      <c r="G178" s="19">
        <f t="shared" si="11"/>
        <v>-39138865.413794897</v>
      </c>
    </row>
    <row r="179" spans="2:7" x14ac:dyDescent="0.35">
      <c r="B179" s="17">
        <v>169</v>
      </c>
      <c r="C179" s="20">
        <f t="shared" si="8"/>
        <v>31928.125</v>
      </c>
      <c r="D179" s="19">
        <f t="shared" si="9"/>
        <v>-782777.30827589799</v>
      </c>
      <c r="E179" s="19"/>
      <c r="F179" s="19">
        <f t="shared" si="10"/>
        <v>814705.43327589799</v>
      </c>
      <c r="G179" s="19">
        <f t="shared" si="11"/>
        <v>-39953570.847070798</v>
      </c>
    </row>
    <row r="180" spans="2:7" x14ac:dyDescent="0.35">
      <c r="B180" s="17">
        <v>170</v>
      </c>
      <c r="C180" s="20">
        <f t="shared" si="8"/>
        <v>31928.125</v>
      </c>
      <c r="D180" s="19">
        <f t="shared" si="9"/>
        <v>-799071.41694141598</v>
      </c>
      <c r="E180" s="19"/>
      <c r="F180" s="19">
        <f t="shared" si="10"/>
        <v>830999.54194141598</v>
      </c>
      <c r="G180" s="19">
        <f t="shared" si="11"/>
        <v>-40784570.389012218</v>
      </c>
    </row>
    <row r="181" spans="2:7" x14ac:dyDescent="0.35">
      <c r="B181" s="17">
        <v>171</v>
      </c>
      <c r="C181" s="20">
        <f t="shared" si="8"/>
        <v>31928.125</v>
      </c>
      <c r="D181" s="19">
        <f t="shared" si="9"/>
        <v>-815691.40778024436</v>
      </c>
      <c r="E181" s="19"/>
      <c r="F181" s="19">
        <f t="shared" si="10"/>
        <v>847619.53278024436</v>
      </c>
      <c r="G181" s="19">
        <f t="shared" si="11"/>
        <v>-41632189.921792462</v>
      </c>
    </row>
    <row r="182" spans="2:7" x14ac:dyDescent="0.35">
      <c r="B182" s="17">
        <v>172</v>
      </c>
      <c r="C182" s="20">
        <f t="shared" si="8"/>
        <v>31928.125</v>
      </c>
      <c r="D182" s="19">
        <f t="shared" si="9"/>
        <v>-832643.79843584925</v>
      </c>
      <c r="E182" s="19"/>
      <c r="F182" s="19">
        <f t="shared" si="10"/>
        <v>864571.92343584925</v>
      </c>
      <c r="G182" s="19">
        <f t="shared" si="11"/>
        <v>-42496761.845228314</v>
      </c>
    </row>
    <row r="183" spans="2:7" x14ac:dyDescent="0.35">
      <c r="B183" s="17">
        <v>173</v>
      </c>
      <c r="C183" s="20">
        <f t="shared" si="8"/>
        <v>31928.125</v>
      </c>
      <c r="D183" s="19">
        <f t="shared" si="9"/>
        <v>-849935.23690456629</v>
      </c>
      <c r="E183" s="19"/>
      <c r="F183" s="19">
        <f t="shared" si="10"/>
        <v>881863.36190456629</v>
      </c>
      <c r="G183" s="19">
        <f t="shared" si="11"/>
        <v>-43378625.207132883</v>
      </c>
    </row>
    <row r="184" spans="2:7" x14ac:dyDescent="0.35">
      <c r="B184" s="17">
        <v>174</v>
      </c>
      <c r="C184" s="20">
        <f t="shared" si="8"/>
        <v>31928.125</v>
      </c>
      <c r="D184" s="19">
        <f t="shared" si="9"/>
        <v>-867572.50414265774</v>
      </c>
      <c r="E184" s="19"/>
      <c r="F184" s="19">
        <f t="shared" si="10"/>
        <v>899500.62914265774</v>
      </c>
      <c r="G184" s="19">
        <f t="shared" si="11"/>
        <v>-44278125.83627554</v>
      </c>
    </row>
    <row r="185" spans="2:7" x14ac:dyDescent="0.35">
      <c r="B185" s="17">
        <v>175</v>
      </c>
      <c r="C185" s="20">
        <f t="shared" si="8"/>
        <v>31928.125</v>
      </c>
      <c r="D185" s="19">
        <f t="shared" si="9"/>
        <v>-885562.51672551082</v>
      </c>
      <c r="E185" s="19"/>
      <c r="F185" s="19">
        <f t="shared" si="10"/>
        <v>917490.64172551082</v>
      </c>
      <c r="G185" s="19">
        <f t="shared" si="11"/>
        <v>-45195616.478001051</v>
      </c>
    </row>
    <row r="186" spans="2:7" x14ac:dyDescent="0.35">
      <c r="B186" s="17">
        <v>176</v>
      </c>
      <c r="C186" s="20">
        <f t="shared" si="8"/>
        <v>31928.125</v>
      </c>
      <c r="D186" s="19">
        <f t="shared" si="9"/>
        <v>-903912.32956002105</v>
      </c>
      <c r="E186" s="19"/>
      <c r="F186" s="19">
        <f t="shared" si="10"/>
        <v>935840.45456002105</v>
      </c>
      <c r="G186" s="19">
        <f t="shared" si="11"/>
        <v>-46131456.93256107</v>
      </c>
    </row>
    <row r="187" spans="2:7" x14ac:dyDescent="0.35">
      <c r="B187" s="17">
        <v>177</v>
      </c>
      <c r="C187" s="20">
        <f t="shared" si="8"/>
        <v>31928.125</v>
      </c>
      <c r="D187" s="19">
        <f t="shared" si="9"/>
        <v>-922629.13865122141</v>
      </c>
      <c r="E187" s="19"/>
      <c r="F187" s="19">
        <f t="shared" si="10"/>
        <v>954557.26365122141</v>
      </c>
      <c r="G187" s="19">
        <f t="shared" si="11"/>
        <v>-47086014.196212292</v>
      </c>
    </row>
    <row r="188" spans="2:7" x14ac:dyDescent="0.35">
      <c r="B188" s="17">
        <v>178</v>
      </c>
      <c r="C188" s="20">
        <f t="shared" si="8"/>
        <v>31928.125</v>
      </c>
      <c r="D188" s="19">
        <f t="shared" si="9"/>
        <v>-941720.28392424586</v>
      </c>
      <c r="E188" s="19"/>
      <c r="F188" s="19">
        <f t="shared" si="10"/>
        <v>973648.40892424586</v>
      </c>
      <c r="G188" s="19">
        <f t="shared" si="11"/>
        <v>-48059662.605136536</v>
      </c>
    </row>
    <row r="189" spans="2:7" x14ac:dyDescent="0.35">
      <c r="B189" s="17">
        <v>179</v>
      </c>
      <c r="C189" s="20">
        <f t="shared" si="8"/>
        <v>31928.125</v>
      </c>
      <c r="D189" s="19">
        <f t="shared" si="9"/>
        <v>-961193.2521027308</v>
      </c>
      <c r="E189" s="19"/>
      <c r="F189" s="19">
        <f t="shared" si="10"/>
        <v>993121.3771027308</v>
      </c>
      <c r="G189" s="19">
        <f>G188-F189</f>
        <v>-49052783.982239269</v>
      </c>
    </row>
    <row r="190" spans="2:7" x14ac:dyDescent="0.35">
      <c r="B190" s="17">
        <v>180</v>
      </c>
      <c r="C190" s="20">
        <f t="shared" si="8"/>
        <v>31928.125</v>
      </c>
      <c r="D190" s="19">
        <f t="shared" si="9"/>
        <v>-981055.67964478536</v>
      </c>
      <c r="E190" s="19"/>
      <c r="F190" s="19">
        <f t="shared" si="10"/>
        <v>1012983.8046447854</v>
      </c>
      <c r="G190" s="19">
        <f>G189-F190</f>
        <v>-50065767.786884055</v>
      </c>
    </row>
    <row r="191" spans="2:7" x14ac:dyDescent="0.35">
      <c r="B191" s="5"/>
    </row>
    <row r="192" spans="2:7" x14ac:dyDescent="0.35">
      <c r="B192" s="5"/>
    </row>
    <row r="193" spans="2:2" x14ac:dyDescent="0.35">
      <c r="B193" s="5"/>
    </row>
    <row r="194" spans="2:2" x14ac:dyDescent="0.35">
      <c r="B194" s="5"/>
    </row>
    <row r="195" spans="2:2" x14ac:dyDescent="0.35">
      <c r="B195" s="5"/>
    </row>
    <row r="196" spans="2:2" x14ac:dyDescent="0.35">
      <c r="B196" s="5"/>
    </row>
    <row r="197" spans="2:2" x14ac:dyDescent="0.35">
      <c r="B197" s="5"/>
    </row>
    <row r="198" spans="2:2" x14ac:dyDescent="0.35">
      <c r="B198" s="5"/>
    </row>
    <row r="199" spans="2:2" x14ac:dyDescent="0.35">
      <c r="B199" s="5"/>
    </row>
    <row r="200" spans="2:2" x14ac:dyDescent="0.35">
      <c r="B200" s="5"/>
    </row>
    <row r="201" spans="2:2" x14ac:dyDescent="0.35">
      <c r="B201" s="5"/>
    </row>
    <row r="202" spans="2:2" x14ac:dyDescent="0.35">
      <c r="B202" s="5"/>
    </row>
    <row r="203" spans="2:2" x14ac:dyDescent="0.35">
      <c r="B203" s="5"/>
    </row>
    <row r="204" spans="2:2" x14ac:dyDescent="0.35">
      <c r="B204" s="5"/>
    </row>
    <row r="205" spans="2:2" x14ac:dyDescent="0.35">
      <c r="B205" s="5"/>
    </row>
    <row r="206" spans="2:2" x14ac:dyDescent="0.35">
      <c r="B206" s="5"/>
    </row>
  </sheetData>
  <mergeCells count="1">
    <mergeCell ref="A11:A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A5" sqref="A5"/>
    </sheetView>
  </sheetViews>
  <sheetFormatPr baseColWidth="10" defaultRowHeight="14.5" x14ac:dyDescent="0.35"/>
  <cols>
    <col min="1" max="1" width="7.36328125" customWidth="1"/>
    <col min="2" max="2" width="20.81640625" customWidth="1"/>
    <col min="4" max="4" width="13.36328125" bestFit="1" customWidth="1"/>
  </cols>
  <sheetData>
    <row r="1" spans="1:6" x14ac:dyDescent="0.35">
      <c r="A1" s="2" t="s">
        <v>4</v>
      </c>
    </row>
    <row r="2" spans="1:6" x14ac:dyDescent="0.35">
      <c r="A2" s="1" t="s">
        <v>0</v>
      </c>
      <c r="B2" t="s">
        <v>5</v>
      </c>
    </row>
    <row r="3" spans="1:6" x14ac:dyDescent="0.35">
      <c r="A3" s="1" t="s">
        <v>1</v>
      </c>
      <c r="B3" s="3">
        <v>180000</v>
      </c>
    </row>
    <row r="4" spans="1:6" x14ac:dyDescent="0.35">
      <c r="A4" s="1" t="s">
        <v>2</v>
      </c>
      <c r="B4" t="s">
        <v>12</v>
      </c>
      <c r="C4">
        <f>18/4</f>
        <v>4.5</v>
      </c>
      <c r="D4" s="4">
        <f>4.5/100</f>
        <v>4.4999999999999998E-2</v>
      </c>
    </row>
    <row r="5" spans="1:6" x14ac:dyDescent="0.35">
      <c r="A5" s="1" t="s">
        <v>3</v>
      </c>
      <c r="B5">
        <v>6</v>
      </c>
    </row>
    <row r="7" spans="1:6" x14ac:dyDescent="0.35">
      <c r="C7" s="5" t="s">
        <v>0</v>
      </c>
      <c r="D7" s="8">
        <v>34898.109750000003</v>
      </c>
    </row>
    <row r="9" spans="1:6" x14ac:dyDescent="0.35"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</row>
    <row r="10" spans="1:6" x14ac:dyDescent="0.35">
      <c r="B10" s="5">
        <v>0</v>
      </c>
      <c r="C10">
        <v>0</v>
      </c>
      <c r="D10">
        <v>0</v>
      </c>
      <c r="E10">
        <v>0</v>
      </c>
      <c r="F10" s="7">
        <f>B3</f>
        <v>180000</v>
      </c>
    </row>
    <row r="11" spans="1:6" x14ac:dyDescent="0.35">
      <c r="B11" s="5">
        <v>1</v>
      </c>
      <c r="C11" s="7">
        <f>$D$7</f>
        <v>34898.109750000003</v>
      </c>
      <c r="D11" s="7">
        <f>F10*$D$4</f>
        <v>8100</v>
      </c>
      <c r="E11" s="7">
        <f>C11-D11</f>
        <v>26798.109750000003</v>
      </c>
      <c r="F11" s="7">
        <f>F10-E11</f>
        <v>153201.89025</v>
      </c>
    </row>
    <row r="12" spans="1:6" x14ac:dyDescent="0.35">
      <c r="B12" s="5">
        <v>2</v>
      </c>
      <c r="C12" s="7">
        <f t="shared" ref="C12:C16" si="0">$D$7</f>
        <v>34898.109750000003</v>
      </c>
      <c r="D12" s="7">
        <f t="shared" ref="D12:D16" si="1">F11*$D$4</f>
        <v>6894.0850612499999</v>
      </c>
      <c r="E12" s="7">
        <f t="shared" ref="E12:E16" si="2">C12-D12</f>
        <v>28004.024688750003</v>
      </c>
      <c r="F12" s="7">
        <f t="shared" ref="F12:F16" si="3">F11-E12</f>
        <v>125197.86556124999</v>
      </c>
    </row>
    <row r="13" spans="1:6" x14ac:dyDescent="0.35">
      <c r="B13" s="5">
        <v>3</v>
      </c>
      <c r="C13" s="7">
        <f t="shared" si="0"/>
        <v>34898.109750000003</v>
      </c>
      <c r="D13" s="7">
        <f t="shared" si="1"/>
        <v>5633.9039502562491</v>
      </c>
      <c r="E13" s="7">
        <f t="shared" si="2"/>
        <v>29264.205799743755</v>
      </c>
      <c r="F13" s="7">
        <f t="shared" si="3"/>
        <v>95933.659761506235</v>
      </c>
    </row>
    <row r="14" spans="1:6" x14ac:dyDescent="0.35">
      <c r="B14" s="5">
        <v>4</v>
      </c>
      <c r="C14" s="7">
        <f t="shared" si="0"/>
        <v>34898.109750000003</v>
      </c>
      <c r="D14" s="7">
        <f t="shared" si="1"/>
        <v>4317.0146892677803</v>
      </c>
      <c r="E14" s="7">
        <f t="shared" si="2"/>
        <v>30581.095060732223</v>
      </c>
      <c r="F14" s="7">
        <f t="shared" si="3"/>
        <v>65352.564700774012</v>
      </c>
    </row>
    <row r="15" spans="1:6" x14ac:dyDescent="0.35">
      <c r="B15" s="5">
        <v>5</v>
      </c>
      <c r="C15" s="7">
        <f t="shared" si="0"/>
        <v>34898.109750000003</v>
      </c>
      <c r="D15" s="7">
        <f t="shared" si="1"/>
        <v>2940.8654115348304</v>
      </c>
      <c r="E15" s="7">
        <f t="shared" si="2"/>
        <v>31957.244338465174</v>
      </c>
      <c r="F15" s="7">
        <f t="shared" si="3"/>
        <v>33395.320362308834</v>
      </c>
    </row>
    <row r="16" spans="1:6" x14ac:dyDescent="0.35">
      <c r="B16" s="5">
        <v>6</v>
      </c>
      <c r="C16" s="7">
        <f t="shared" si="0"/>
        <v>34898.109750000003</v>
      </c>
      <c r="D16" s="7">
        <f t="shared" si="1"/>
        <v>1502.7894163038975</v>
      </c>
      <c r="E16" s="7">
        <f t="shared" si="2"/>
        <v>33395.320333696109</v>
      </c>
      <c r="F16" s="7">
        <f t="shared" si="3"/>
        <v>2.8612725145649165E-5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A8" sqref="A8"/>
    </sheetView>
  </sheetViews>
  <sheetFormatPr baseColWidth="10" defaultRowHeight="14.5" x14ac:dyDescent="0.35"/>
  <cols>
    <col min="1" max="1" width="7.36328125" customWidth="1"/>
    <col min="2" max="2" width="20.81640625" customWidth="1"/>
    <col min="4" max="4" width="13.36328125" bestFit="1" customWidth="1"/>
  </cols>
  <sheetData>
    <row r="1" spans="1:6" x14ac:dyDescent="0.35">
      <c r="A1" s="2" t="s">
        <v>4</v>
      </c>
    </row>
    <row r="2" spans="1:6" x14ac:dyDescent="0.35">
      <c r="A2" s="1" t="s">
        <v>0</v>
      </c>
      <c r="B2" t="s">
        <v>5</v>
      </c>
    </row>
    <row r="3" spans="1:6" x14ac:dyDescent="0.35">
      <c r="A3" s="1" t="s">
        <v>1</v>
      </c>
      <c r="B3" s="3">
        <v>10000</v>
      </c>
    </row>
    <row r="4" spans="1:6" x14ac:dyDescent="0.35">
      <c r="A4" s="1" t="s">
        <v>2</v>
      </c>
      <c r="B4" t="s">
        <v>13</v>
      </c>
      <c r="C4">
        <f>12/2</f>
        <v>6</v>
      </c>
      <c r="D4" s="4">
        <f>6/100</f>
        <v>0.06</v>
      </c>
    </row>
    <row r="5" spans="1:6" x14ac:dyDescent="0.35">
      <c r="A5" s="1" t="s">
        <v>3</v>
      </c>
      <c r="B5" t="s">
        <v>14</v>
      </c>
      <c r="C5" s="4">
        <f>3*2</f>
        <v>6</v>
      </c>
    </row>
    <row r="7" spans="1:6" x14ac:dyDescent="0.35">
      <c r="C7" s="5" t="s">
        <v>0</v>
      </c>
      <c r="D7" s="8">
        <v>2033.6262850000001</v>
      </c>
    </row>
    <row r="9" spans="1:6" x14ac:dyDescent="0.35"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</row>
    <row r="10" spans="1:6" x14ac:dyDescent="0.35">
      <c r="B10" s="5">
        <v>0</v>
      </c>
      <c r="C10">
        <v>0</v>
      </c>
      <c r="D10">
        <v>0</v>
      </c>
      <c r="E10">
        <v>0</v>
      </c>
      <c r="F10" s="7">
        <f>B3</f>
        <v>10000</v>
      </c>
    </row>
    <row r="11" spans="1:6" x14ac:dyDescent="0.35">
      <c r="B11" s="5">
        <v>1</v>
      </c>
      <c r="C11" s="7">
        <f>$D$7</f>
        <v>2033.6262850000001</v>
      </c>
      <c r="D11" s="7">
        <f>F10*$D$4</f>
        <v>600</v>
      </c>
      <c r="E11" s="7">
        <f>C11-D11</f>
        <v>1433.6262850000001</v>
      </c>
      <c r="F11" s="7">
        <f>F10-E11</f>
        <v>8566.3737149999997</v>
      </c>
    </row>
    <row r="12" spans="1:6" x14ac:dyDescent="0.35">
      <c r="B12" s="5">
        <v>2</v>
      </c>
      <c r="C12" s="7">
        <f t="shared" ref="C12:C16" si="0">$D$7</f>
        <v>2033.6262850000001</v>
      </c>
      <c r="D12" s="7">
        <f t="shared" ref="D12:D16" si="1">F11*$D$4</f>
        <v>513.98242289999996</v>
      </c>
      <c r="E12" s="7">
        <f t="shared" ref="E12:E16" si="2">C12-D12</f>
        <v>1519.6438621000002</v>
      </c>
      <c r="F12" s="7">
        <f t="shared" ref="F12:F16" si="3">F11-E12</f>
        <v>7046.7298529</v>
      </c>
    </row>
    <row r="13" spans="1:6" x14ac:dyDescent="0.35">
      <c r="B13" s="5">
        <v>3</v>
      </c>
      <c r="C13" s="7">
        <f t="shared" si="0"/>
        <v>2033.6262850000001</v>
      </c>
      <c r="D13" s="7">
        <f t="shared" si="1"/>
        <v>422.80379117399997</v>
      </c>
      <c r="E13" s="7">
        <f t="shared" si="2"/>
        <v>1610.822493826</v>
      </c>
      <c r="F13" s="7">
        <f t="shared" si="3"/>
        <v>5435.9073590739999</v>
      </c>
    </row>
    <row r="14" spans="1:6" x14ac:dyDescent="0.35">
      <c r="B14" s="5">
        <v>4</v>
      </c>
      <c r="C14" s="7">
        <f t="shared" si="0"/>
        <v>2033.6262850000001</v>
      </c>
      <c r="D14" s="7">
        <f t="shared" si="1"/>
        <v>326.15444154443998</v>
      </c>
      <c r="E14" s="7">
        <f t="shared" si="2"/>
        <v>1707.47184345556</v>
      </c>
      <c r="F14" s="7">
        <f t="shared" si="3"/>
        <v>3728.4355156184401</v>
      </c>
    </row>
    <row r="15" spans="1:6" x14ac:dyDescent="0.35">
      <c r="B15" s="5">
        <v>5</v>
      </c>
      <c r="C15" s="7">
        <f t="shared" si="0"/>
        <v>2033.6262850000001</v>
      </c>
      <c r="D15" s="7">
        <f t="shared" si="1"/>
        <v>223.70613093710639</v>
      </c>
      <c r="E15" s="7">
        <f t="shared" si="2"/>
        <v>1809.9201540628937</v>
      </c>
      <c r="F15" s="7">
        <f t="shared" si="3"/>
        <v>1918.5153615555464</v>
      </c>
    </row>
    <row r="16" spans="1:6" x14ac:dyDescent="0.35">
      <c r="B16" s="5">
        <v>6</v>
      </c>
      <c r="C16" s="7">
        <f t="shared" si="0"/>
        <v>2033.6262850000001</v>
      </c>
      <c r="D16" s="7">
        <f t="shared" si="1"/>
        <v>115.11092169333278</v>
      </c>
      <c r="E16" s="7">
        <f t="shared" si="2"/>
        <v>1918.5153633066673</v>
      </c>
      <c r="F16" s="7">
        <f t="shared" si="3"/>
        <v>-1.7511208625364816E-6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opLeftCell="B1" workbookViewId="0">
      <selection activeCell="C11" sqref="C11"/>
    </sheetView>
  </sheetViews>
  <sheetFormatPr baseColWidth="10" defaultRowHeight="14.5" x14ac:dyDescent="0.35"/>
  <cols>
    <col min="1" max="1" width="7.36328125" customWidth="1"/>
    <col min="2" max="2" width="20.81640625" customWidth="1"/>
    <col min="4" max="4" width="13.36328125" bestFit="1" customWidth="1"/>
  </cols>
  <sheetData>
    <row r="1" spans="1:6" x14ac:dyDescent="0.35">
      <c r="A1" s="2" t="s">
        <v>4</v>
      </c>
    </row>
    <row r="2" spans="1:6" x14ac:dyDescent="0.35">
      <c r="A2" s="1" t="s">
        <v>0</v>
      </c>
      <c r="B2" t="s">
        <v>5</v>
      </c>
    </row>
    <row r="3" spans="1:6" x14ac:dyDescent="0.35">
      <c r="A3" s="1" t="s">
        <v>1</v>
      </c>
      <c r="B3" s="3">
        <v>500000</v>
      </c>
    </row>
    <row r="4" spans="1:6" x14ac:dyDescent="0.35">
      <c r="A4" s="1" t="s">
        <v>2</v>
      </c>
      <c r="B4" t="s">
        <v>15</v>
      </c>
      <c r="D4" s="4">
        <f>8/100</f>
        <v>0.08</v>
      </c>
    </row>
    <row r="5" spans="1:6" x14ac:dyDescent="0.35">
      <c r="A5" s="1" t="s">
        <v>3</v>
      </c>
      <c r="B5" t="s">
        <v>16</v>
      </c>
      <c r="C5" s="4"/>
    </row>
    <row r="7" spans="1:6" x14ac:dyDescent="0.35">
      <c r="C7" s="5" t="s">
        <v>0</v>
      </c>
      <c r="D7" s="8">
        <v>125228.2272834</v>
      </c>
    </row>
    <row r="9" spans="1:6" x14ac:dyDescent="0.35"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</row>
    <row r="10" spans="1:6" x14ac:dyDescent="0.35">
      <c r="B10" s="5">
        <v>0</v>
      </c>
      <c r="C10">
        <v>0</v>
      </c>
      <c r="D10">
        <v>0</v>
      </c>
      <c r="E10">
        <v>0</v>
      </c>
      <c r="F10" s="7">
        <f>B3</f>
        <v>500000</v>
      </c>
    </row>
    <row r="11" spans="1:6" x14ac:dyDescent="0.35">
      <c r="B11" s="5">
        <v>1</v>
      </c>
      <c r="C11" s="7">
        <f>$D$7</f>
        <v>125228.2272834</v>
      </c>
      <c r="D11" s="7">
        <f>F10*$D$4</f>
        <v>40000</v>
      </c>
      <c r="E11" s="7">
        <f>C11-D11</f>
        <v>85228.227283400003</v>
      </c>
      <c r="F11" s="7">
        <f>F10-E11</f>
        <v>414771.77271659998</v>
      </c>
    </row>
    <row r="12" spans="1:6" x14ac:dyDescent="0.35">
      <c r="B12" s="5">
        <v>2</v>
      </c>
      <c r="C12" s="7">
        <f t="shared" ref="C12:C15" si="0">$D$7</f>
        <v>125228.2272834</v>
      </c>
      <c r="D12" s="7">
        <f t="shared" ref="D12:D15" si="1">F11*$D$4</f>
        <v>33181.741817328002</v>
      </c>
      <c r="E12" s="7">
        <f t="shared" ref="E12:E15" si="2">C12-D12</f>
        <v>92046.485466072001</v>
      </c>
      <c r="F12" s="7">
        <f t="shared" ref="F12:F15" si="3">F11-E12</f>
        <v>322725.287250528</v>
      </c>
    </row>
    <row r="13" spans="1:6" x14ac:dyDescent="0.35">
      <c r="B13" s="5">
        <v>3</v>
      </c>
      <c r="C13" s="7">
        <f t="shared" si="0"/>
        <v>125228.2272834</v>
      </c>
      <c r="D13" s="7">
        <f t="shared" si="1"/>
        <v>25818.022980042238</v>
      </c>
      <c r="E13" s="7">
        <f t="shared" si="2"/>
        <v>99410.204303357765</v>
      </c>
      <c r="F13" s="7">
        <f t="shared" si="3"/>
        <v>223315.08294717025</v>
      </c>
    </row>
    <row r="14" spans="1:6" x14ac:dyDescent="0.35">
      <c r="B14" s="5">
        <v>4</v>
      </c>
      <c r="C14" s="7">
        <f t="shared" si="0"/>
        <v>125228.2272834</v>
      </c>
      <c r="D14" s="7">
        <f t="shared" si="1"/>
        <v>17865.206635773618</v>
      </c>
      <c r="E14" s="7">
        <f t="shared" si="2"/>
        <v>107363.02064762638</v>
      </c>
      <c r="F14" s="7">
        <f t="shared" si="3"/>
        <v>115952.06229954386</v>
      </c>
    </row>
    <row r="15" spans="1:6" x14ac:dyDescent="0.35">
      <c r="B15" s="5">
        <v>5</v>
      </c>
      <c r="C15" s="7">
        <f t="shared" si="0"/>
        <v>125228.2272834</v>
      </c>
      <c r="D15" s="7">
        <f t="shared" si="1"/>
        <v>9276.1649839635083</v>
      </c>
      <c r="E15" s="7">
        <f t="shared" si="2"/>
        <v>115952.0622994365</v>
      </c>
      <c r="F15" s="7">
        <f t="shared" si="3"/>
        <v>1.0736403055489063E-7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RowHeight="14.5" x14ac:dyDescent="0.35"/>
  <cols>
    <col min="3" max="4" width="11.54296875" customWidth="1"/>
  </cols>
  <sheetData>
    <row r="1" spans="1:5" x14ac:dyDescent="0.35">
      <c r="A1" t="s">
        <v>17</v>
      </c>
      <c r="B1" s="9">
        <v>100000</v>
      </c>
    </row>
    <row r="2" spans="1:5" x14ac:dyDescent="0.35">
      <c r="A2" t="s">
        <v>9</v>
      </c>
      <c r="B2" t="s">
        <v>19</v>
      </c>
      <c r="C2" s="10">
        <f>20/100</f>
        <v>0.2</v>
      </c>
    </row>
    <row r="3" spans="1:5" x14ac:dyDescent="0.35">
      <c r="A3" t="s">
        <v>18</v>
      </c>
      <c r="B3" t="s">
        <v>20</v>
      </c>
    </row>
    <row r="5" spans="1:5" s="6" customFormat="1" x14ac:dyDescent="0.35">
      <c r="A5" s="6" t="s">
        <v>21</v>
      </c>
      <c r="B5" s="6" t="s">
        <v>11</v>
      </c>
      <c r="C5" s="6" t="s">
        <v>17</v>
      </c>
      <c r="D5" s="6" t="s">
        <v>9</v>
      </c>
      <c r="E5" s="6" t="s">
        <v>8</v>
      </c>
    </row>
    <row r="6" spans="1:5" x14ac:dyDescent="0.35">
      <c r="A6" s="5">
        <v>1</v>
      </c>
      <c r="B6" s="11">
        <f>B1</f>
        <v>100000</v>
      </c>
      <c r="C6">
        <f>$B$1/24</f>
        <v>4166.666666666667</v>
      </c>
      <c r="D6" s="7">
        <f>B6*$C$2/12</f>
        <v>1666.6666666666667</v>
      </c>
      <c r="E6" s="7">
        <f>C6+D6</f>
        <v>5833.3333333333339</v>
      </c>
    </row>
    <row r="7" spans="1:5" x14ac:dyDescent="0.35">
      <c r="A7" s="5">
        <v>2</v>
      </c>
      <c r="B7" s="11">
        <f>B6-C6</f>
        <v>95833.333333333328</v>
      </c>
      <c r="C7">
        <f t="shared" ref="C7:C29" si="0">$B$1/24</f>
        <v>4166.666666666667</v>
      </c>
      <c r="D7" s="7">
        <f t="shared" ref="D7:D29" si="1">B7*$C$2/12</f>
        <v>1597.2222222222224</v>
      </c>
      <c r="E7" s="7">
        <f t="shared" ref="E7:E29" si="2">C7+D7</f>
        <v>5763.8888888888896</v>
      </c>
    </row>
    <row r="8" spans="1:5" x14ac:dyDescent="0.35">
      <c r="A8" s="5">
        <v>3</v>
      </c>
      <c r="B8" s="11">
        <f t="shared" ref="B8:B29" si="3">B7-C7</f>
        <v>91666.666666666657</v>
      </c>
      <c r="C8">
        <f t="shared" si="0"/>
        <v>4166.666666666667</v>
      </c>
      <c r="D8" s="7">
        <f t="shared" si="1"/>
        <v>1527.7777777777776</v>
      </c>
      <c r="E8" s="7">
        <f t="shared" si="2"/>
        <v>5694.4444444444443</v>
      </c>
    </row>
    <row r="9" spans="1:5" x14ac:dyDescent="0.35">
      <c r="A9" s="5">
        <v>4</v>
      </c>
      <c r="B9" s="11">
        <f t="shared" si="3"/>
        <v>87499.999999999985</v>
      </c>
      <c r="C9">
        <f t="shared" si="0"/>
        <v>4166.666666666667</v>
      </c>
      <c r="D9" s="7">
        <f t="shared" si="1"/>
        <v>1458.333333333333</v>
      </c>
      <c r="E9" s="7">
        <f t="shared" si="2"/>
        <v>5625</v>
      </c>
    </row>
    <row r="10" spans="1:5" x14ac:dyDescent="0.35">
      <c r="A10" s="5">
        <v>5</v>
      </c>
      <c r="B10" s="11">
        <f t="shared" si="3"/>
        <v>83333.333333333314</v>
      </c>
      <c r="C10">
        <f t="shared" si="0"/>
        <v>4166.666666666667</v>
      </c>
      <c r="D10" s="7">
        <f t="shared" si="1"/>
        <v>1388.8888888888887</v>
      </c>
      <c r="E10" s="7">
        <f t="shared" si="2"/>
        <v>5555.5555555555557</v>
      </c>
    </row>
    <row r="11" spans="1:5" x14ac:dyDescent="0.35">
      <c r="A11" s="5">
        <v>6</v>
      </c>
      <c r="B11" s="11">
        <f t="shared" si="3"/>
        <v>79166.666666666642</v>
      </c>
      <c r="C11">
        <f t="shared" si="0"/>
        <v>4166.666666666667</v>
      </c>
      <c r="D11" s="7">
        <f t="shared" si="1"/>
        <v>1319.4444444444441</v>
      </c>
      <c r="E11" s="7">
        <f t="shared" si="2"/>
        <v>5486.1111111111113</v>
      </c>
    </row>
    <row r="12" spans="1:5" x14ac:dyDescent="0.35">
      <c r="A12" s="5">
        <v>7</v>
      </c>
      <c r="B12" s="11">
        <f t="shared" si="3"/>
        <v>74999.999999999971</v>
      </c>
      <c r="C12">
        <f t="shared" si="0"/>
        <v>4166.666666666667</v>
      </c>
      <c r="D12" s="7">
        <f t="shared" si="1"/>
        <v>1249.9999999999995</v>
      </c>
      <c r="E12" s="7">
        <f t="shared" si="2"/>
        <v>5416.6666666666661</v>
      </c>
    </row>
    <row r="13" spans="1:5" x14ac:dyDescent="0.35">
      <c r="A13" s="5">
        <v>8</v>
      </c>
      <c r="B13" s="11">
        <f t="shared" si="3"/>
        <v>70833.333333333299</v>
      </c>
      <c r="C13">
        <f t="shared" si="0"/>
        <v>4166.666666666667</v>
      </c>
      <c r="D13" s="7">
        <f t="shared" si="1"/>
        <v>1180.555555555555</v>
      </c>
      <c r="E13" s="7">
        <f t="shared" si="2"/>
        <v>5347.2222222222217</v>
      </c>
    </row>
    <row r="14" spans="1:5" x14ac:dyDescent="0.35">
      <c r="A14" s="5">
        <v>9</v>
      </c>
      <c r="B14" s="11">
        <f t="shared" si="3"/>
        <v>66666.666666666628</v>
      </c>
      <c r="C14">
        <f t="shared" si="0"/>
        <v>4166.666666666667</v>
      </c>
      <c r="D14" s="7">
        <f t="shared" si="1"/>
        <v>1111.1111111111106</v>
      </c>
      <c r="E14" s="7">
        <f t="shared" si="2"/>
        <v>5277.7777777777774</v>
      </c>
    </row>
    <row r="15" spans="1:5" x14ac:dyDescent="0.35">
      <c r="A15" s="5">
        <v>10</v>
      </c>
      <c r="B15" s="11">
        <f t="shared" si="3"/>
        <v>62499.999999999964</v>
      </c>
      <c r="C15">
        <f t="shared" si="0"/>
        <v>4166.666666666667</v>
      </c>
      <c r="D15" s="7">
        <f t="shared" si="1"/>
        <v>1041.6666666666661</v>
      </c>
      <c r="E15" s="7">
        <f t="shared" si="2"/>
        <v>5208.333333333333</v>
      </c>
    </row>
    <row r="16" spans="1:5" x14ac:dyDescent="0.35">
      <c r="A16" s="5">
        <v>11</v>
      </c>
      <c r="B16" s="11">
        <f t="shared" si="3"/>
        <v>58333.333333333299</v>
      </c>
      <c r="C16">
        <f t="shared" si="0"/>
        <v>4166.666666666667</v>
      </c>
      <c r="D16" s="7">
        <f t="shared" si="1"/>
        <v>972.22222222222172</v>
      </c>
      <c r="E16" s="7">
        <f t="shared" si="2"/>
        <v>5138.8888888888887</v>
      </c>
    </row>
    <row r="17" spans="1:5" x14ac:dyDescent="0.35">
      <c r="A17" s="5">
        <v>12</v>
      </c>
      <c r="B17" s="11">
        <f t="shared" si="3"/>
        <v>54166.666666666635</v>
      </c>
      <c r="C17">
        <f t="shared" si="0"/>
        <v>4166.666666666667</v>
      </c>
      <c r="D17" s="7">
        <f t="shared" si="1"/>
        <v>902.77777777777737</v>
      </c>
      <c r="E17" s="7">
        <f t="shared" si="2"/>
        <v>5069.4444444444443</v>
      </c>
    </row>
    <row r="18" spans="1:5" x14ac:dyDescent="0.35">
      <c r="A18" s="5">
        <v>13</v>
      </c>
      <c r="B18" s="11">
        <f t="shared" si="3"/>
        <v>49999.999999999971</v>
      </c>
      <c r="C18">
        <f t="shared" si="0"/>
        <v>4166.666666666667</v>
      </c>
      <c r="D18" s="7">
        <f t="shared" si="1"/>
        <v>833.33333333333292</v>
      </c>
      <c r="E18" s="7">
        <f t="shared" si="2"/>
        <v>5000</v>
      </c>
    </row>
    <row r="19" spans="1:5" x14ac:dyDescent="0.35">
      <c r="A19" s="5">
        <v>14</v>
      </c>
      <c r="B19" s="11">
        <f t="shared" si="3"/>
        <v>45833.333333333307</v>
      </c>
      <c r="C19">
        <f t="shared" si="0"/>
        <v>4166.666666666667</v>
      </c>
      <c r="D19" s="7">
        <f t="shared" si="1"/>
        <v>763.88888888888857</v>
      </c>
      <c r="E19" s="7">
        <f t="shared" si="2"/>
        <v>4930.5555555555557</v>
      </c>
    </row>
    <row r="20" spans="1:5" x14ac:dyDescent="0.35">
      <c r="A20" s="5">
        <v>15</v>
      </c>
      <c r="B20" s="11">
        <f t="shared" si="3"/>
        <v>41666.666666666642</v>
      </c>
      <c r="C20">
        <f t="shared" si="0"/>
        <v>4166.666666666667</v>
      </c>
      <c r="D20" s="7">
        <f t="shared" si="1"/>
        <v>694.444444444444</v>
      </c>
      <c r="E20" s="7">
        <f t="shared" si="2"/>
        <v>4861.1111111111113</v>
      </c>
    </row>
    <row r="21" spans="1:5" x14ac:dyDescent="0.35">
      <c r="A21" s="5">
        <v>16</v>
      </c>
      <c r="B21" s="11">
        <f t="shared" si="3"/>
        <v>37499.999999999978</v>
      </c>
      <c r="C21">
        <f t="shared" si="0"/>
        <v>4166.666666666667</v>
      </c>
      <c r="D21" s="7">
        <f t="shared" si="1"/>
        <v>624.99999999999966</v>
      </c>
      <c r="E21" s="7">
        <f t="shared" si="2"/>
        <v>4791.666666666667</v>
      </c>
    </row>
    <row r="22" spans="1:5" x14ac:dyDescent="0.35">
      <c r="A22" s="5">
        <v>17</v>
      </c>
      <c r="B22" s="11">
        <f t="shared" si="3"/>
        <v>33333.333333333314</v>
      </c>
      <c r="C22">
        <f t="shared" si="0"/>
        <v>4166.666666666667</v>
      </c>
      <c r="D22" s="7">
        <f t="shared" si="1"/>
        <v>555.55555555555532</v>
      </c>
      <c r="E22" s="7">
        <f t="shared" si="2"/>
        <v>4722.2222222222226</v>
      </c>
    </row>
    <row r="23" spans="1:5" x14ac:dyDescent="0.35">
      <c r="A23" s="5">
        <v>18</v>
      </c>
      <c r="B23" s="11">
        <f t="shared" si="3"/>
        <v>29166.666666666646</v>
      </c>
      <c r="C23">
        <f t="shared" si="0"/>
        <v>4166.666666666667</v>
      </c>
      <c r="D23" s="7">
        <f t="shared" si="1"/>
        <v>486.1111111111108</v>
      </c>
      <c r="E23" s="7">
        <f t="shared" si="2"/>
        <v>4652.7777777777774</v>
      </c>
    </row>
    <row r="24" spans="1:5" x14ac:dyDescent="0.35">
      <c r="A24" s="5">
        <v>19</v>
      </c>
      <c r="B24" s="11">
        <f t="shared" si="3"/>
        <v>24999.999999999978</v>
      </c>
      <c r="C24">
        <f t="shared" si="0"/>
        <v>4166.666666666667</v>
      </c>
      <c r="D24" s="7">
        <f t="shared" si="1"/>
        <v>416.66666666666634</v>
      </c>
      <c r="E24" s="7">
        <f t="shared" si="2"/>
        <v>4583.333333333333</v>
      </c>
    </row>
    <row r="25" spans="1:5" x14ac:dyDescent="0.35">
      <c r="A25" s="5">
        <v>20</v>
      </c>
      <c r="B25" s="11">
        <f t="shared" si="3"/>
        <v>20833.33333333331</v>
      </c>
      <c r="C25">
        <f t="shared" si="0"/>
        <v>4166.666666666667</v>
      </c>
      <c r="D25" s="7">
        <f t="shared" si="1"/>
        <v>347.22222222222189</v>
      </c>
      <c r="E25" s="7">
        <f t="shared" si="2"/>
        <v>4513.8888888888887</v>
      </c>
    </row>
    <row r="26" spans="1:5" x14ac:dyDescent="0.35">
      <c r="A26" s="5">
        <v>21</v>
      </c>
      <c r="B26" s="11">
        <f t="shared" si="3"/>
        <v>16666.666666666642</v>
      </c>
      <c r="C26">
        <f t="shared" si="0"/>
        <v>4166.666666666667</v>
      </c>
      <c r="D26" s="7">
        <f t="shared" si="1"/>
        <v>277.77777777777737</v>
      </c>
      <c r="E26" s="7">
        <f t="shared" si="2"/>
        <v>4444.4444444444443</v>
      </c>
    </row>
    <row r="27" spans="1:5" x14ac:dyDescent="0.35">
      <c r="A27" s="5">
        <v>22</v>
      </c>
      <c r="B27" s="11">
        <f t="shared" si="3"/>
        <v>12499.999999999975</v>
      </c>
      <c r="C27">
        <f t="shared" si="0"/>
        <v>4166.666666666667</v>
      </c>
      <c r="D27" s="7">
        <f t="shared" si="1"/>
        <v>208.33333333333292</v>
      </c>
      <c r="E27" s="7">
        <f t="shared" si="2"/>
        <v>4375</v>
      </c>
    </row>
    <row r="28" spans="1:5" x14ac:dyDescent="0.35">
      <c r="A28" s="5">
        <v>23</v>
      </c>
      <c r="B28" s="11">
        <f t="shared" si="3"/>
        <v>8333.3333333333067</v>
      </c>
      <c r="C28">
        <f t="shared" si="0"/>
        <v>4166.666666666667</v>
      </c>
      <c r="D28" s="7">
        <f t="shared" si="1"/>
        <v>138.88888888888846</v>
      </c>
      <c r="E28" s="7">
        <f t="shared" si="2"/>
        <v>4305.5555555555557</v>
      </c>
    </row>
    <row r="29" spans="1:5" x14ac:dyDescent="0.35">
      <c r="A29" s="5">
        <v>24</v>
      </c>
      <c r="B29" s="11">
        <f t="shared" si="3"/>
        <v>4166.6666666666397</v>
      </c>
      <c r="C29">
        <f t="shared" si="0"/>
        <v>4166.666666666667</v>
      </c>
      <c r="D29" s="7">
        <f t="shared" si="1"/>
        <v>69.444444444444002</v>
      </c>
      <c r="E29" s="7">
        <f t="shared" si="2"/>
        <v>4236.1111111111113</v>
      </c>
    </row>
    <row r="30" spans="1:5" x14ac:dyDescent="0.35">
      <c r="C30" s="12">
        <f>SUM(C6:C29)</f>
        <v>100000.00000000003</v>
      </c>
      <c r="D30" s="12">
        <f>SUM(D6:D29)</f>
        <v>20833.333333333325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>
      <selection activeCell="D16" sqref="D16"/>
    </sheetView>
  </sheetViews>
  <sheetFormatPr baseColWidth="10" defaultRowHeight="14.5" x14ac:dyDescent="0.35"/>
  <cols>
    <col min="2" max="2" width="16.6328125" bestFit="1" customWidth="1"/>
    <col min="4" max="4" width="13.453125" bestFit="1" customWidth="1"/>
  </cols>
  <sheetData>
    <row r="1" spans="1:4" x14ac:dyDescent="0.35">
      <c r="A1" s="4" t="s">
        <v>23</v>
      </c>
    </row>
    <row r="2" spans="1:4" s="13" customFormat="1" x14ac:dyDescent="0.35"/>
    <row r="3" spans="1:4" s="13" customFormat="1" x14ac:dyDescent="0.35">
      <c r="A3" s="13" t="s">
        <v>27</v>
      </c>
    </row>
    <row r="4" spans="1:4" s="6" customFormat="1" x14ac:dyDescent="0.35">
      <c r="A4" s="6" t="s">
        <v>22</v>
      </c>
      <c r="B4" s="6" t="s">
        <v>24</v>
      </c>
      <c r="C4" s="6" t="s">
        <v>25</v>
      </c>
      <c r="D4" s="6" t="s">
        <v>26</v>
      </c>
    </row>
    <row r="5" spans="1:4" x14ac:dyDescent="0.35">
      <c r="A5" s="5">
        <v>1</v>
      </c>
      <c r="B5" s="9">
        <v>120000</v>
      </c>
      <c r="C5" s="9">
        <f>B5*0.05</f>
        <v>6000</v>
      </c>
      <c r="D5" s="11">
        <f>+B5+C5</f>
        <v>126000</v>
      </c>
    </row>
    <row r="6" spans="1:4" x14ac:dyDescent="0.35">
      <c r="A6" s="5">
        <v>2</v>
      </c>
      <c r="B6" s="9">
        <f>B5+C5</f>
        <v>126000</v>
      </c>
      <c r="C6" s="9">
        <f t="shared" ref="C6:C9" si="0">B6*0.05</f>
        <v>6300</v>
      </c>
      <c r="D6" s="11">
        <f t="shared" ref="D6:D9" si="1">+B6+C6</f>
        <v>132300</v>
      </c>
    </row>
    <row r="7" spans="1:4" x14ac:dyDescent="0.35">
      <c r="A7" s="5">
        <v>3</v>
      </c>
      <c r="B7" s="9">
        <f t="shared" ref="B7:B9" si="2">B6+C6</f>
        <v>132300</v>
      </c>
      <c r="C7" s="9">
        <f t="shared" si="0"/>
        <v>6615</v>
      </c>
      <c r="D7" s="11">
        <f t="shared" si="1"/>
        <v>138915</v>
      </c>
    </row>
    <row r="8" spans="1:4" x14ac:dyDescent="0.35">
      <c r="A8" s="5">
        <v>4</v>
      </c>
      <c r="B8" s="9">
        <f t="shared" si="2"/>
        <v>138915</v>
      </c>
      <c r="C8" s="9">
        <f t="shared" si="0"/>
        <v>6945.75</v>
      </c>
      <c r="D8" s="11">
        <f t="shared" si="1"/>
        <v>145860.75</v>
      </c>
    </row>
    <row r="9" spans="1:4" x14ac:dyDescent="0.35">
      <c r="A9" s="5">
        <v>5</v>
      </c>
      <c r="B9" s="9">
        <f t="shared" si="2"/>
        <v>145860.75</v>
      </c>
      <c r="C9" s="9">
        <f t="shared" si="0"/>
        <v>7293.0375000000004</v>
      </c>
      <c r="D9" s="11">
        <f t="shared" si="1"/>
        <v>153153.78750000001</v>
      </c>
    </row>
    <row r="10" spans="1:4" x14ac:dyDescent="0.35">
      <c r="D10" s="15">
        <f>SUM(D5:D9)</f>
        <v>696229.53749999998</v>
      </c>
    </row>
    <row r="12" spans="1:4" x14ac:dyDescent="0.35">
      <c r="A12" s="13" t="s">
        <v>28</v>
      </c>
    </row>
    <row r="14" spans="1:4" x14ac:dyDescent="0.35">
      <c r="C14" s="1" t="s">
        <v>29</v>
      </c>
      <c r="D14" s="14">
        <v>663075.75</v>
      </c>
    </row>
    <row r="16" spans="1:4" x14ac:dyDescent="0.35">
      <c r="D16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AADA06E78A1C4F8773E4D31518FBFA" ma:contentTypeVersion="2" ma:contentTypeDescription="Crear nuevo documento." ma:contentTypeScope="" ma:versionID="9888eb95f74e27400895f5bc2d2f151a">
  <xsd:schema xmlns:xsd="http://www.w3.org/2001/XMLSchema" xmlns:xs="http://www.w3.org/2001/XMLSchema" xmlns:p="http://schemas.microsoft.com/office/2006/metadata/properties" xmlns:ns2="b3cfc87f-5e53-4a53-99dd-5d87f42fae75" targetNamespace="http://schemas.microsoft.com/office/2006/metadata/properties" ma:root="true" ma:fieldsID="f6b5f43eab5d0c6f1c77fffe9f61a5b7" ns2:_="">
    <xsd:import namespace="b3cfc87f-5e53-4a53-99dd-5d87f42fae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fc87f-5e53-4a53-99dd-5d87f42fae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37B6C0-C134-4CFF-8946-4E5CFF1DD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cfc87f-5e53-4a53-99dd-5d87f42fae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1193D8-DF6F-4006-BA38-429020AC9C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876C35-35DA-4A39-8707-12D06E03C6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A</vt:lpstr>
      <vt:lpstr>Hoja7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Andrea Espejel</cp:lastModifiedBy>
  <dcterms:created xsi:type="dcterms:W3CDTF">2022-02-11T01:44:06Z</dcterms:created>
  <dcterms:modified xsi:type="dcterms:W3CDTF">2022-02-15T04:07:44Z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0x01010095AADA06E78A1C4F8773E4D31518FBFA</vt:lpwstr>
  </property>
</Properties>
</file>