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EPICODE - DATA ANALYST\Esercitazioni\Esercizio W1D1\"/>
    </mc:Choice>
  </mc:AlternateContent>
  <xr:revisionPtr revIDLastSave="0" documentId="13_ncr:1_{ABEE9FD4-AE6B-4509-9CDD-76AEE5219E31}" xr6:coauthVersionLast="47" xr6:coauthVersionMax="47" xr10:uidLastSave="{00000000-0000-0000-0000-000000000000}"/>
  <bookViews>
    <workbookView xWindow="-108" yWindow="-108" windowWidth="30936" windowHeight="16776" tabRatio="598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  <definedName name="ALFABETO">Parcheggio!$H$2:$H$27</definedName>
    <definedName name="CODICI">Parcheggio!$I$2:$I$27</definedName>
    <definedName name="COSTO">Frutta!$C$2:$C$47</definedName>
    <definedName name="ESTRAZIONE">Parcheggio!$G$2:$G$101</definedName>
    <definedName name="EURO">Parcheggio!$J$2:$J$27</definedName>
    <definedName name="FRUTTA">Frutta!$A$2:$A$47</definedName>
    <definedName name="PESO">Frutta!$B$2:$B$47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F5" i="2"/>
  <c r="G5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D2" i="1" a="1"/>
  <c r="D2" i="1" s="1"/>
  <c r="C2" i="1"/>
  <c r="G2" i="1" l="1"/>
  <c r="G3" i="1"/>
  <c r="C3" i="1" s="1"/>
  <c r="D3" i="1" s="1" a="1"/>
  <c r="D3" i="1" s="1"/>
  <c r="G4" i="1"/>
  <c r="C4" i="1" s="1"/>
  <c r="D4" i="1" s="1" a="1"/>
  <c r="D4" i="1" s="1"/>
  <c r="G5" i="1"/>
  <c r="C5" i="1" s="1"/>
  <c r="D5" i="1" s="1" a="1"/>
  <c r="D5" i="1" s="1"/>
  <c r="G6" i="1"/>
  <c r="C6" i="1" s="1"/>
  <c r="D6" i="1" s="1" a="1"/>
  <c r="D6" i="1" s="1"/>
  <c r="G7" i="1"/>
  <c r="C7" i="1" s="1"/>
  <c r="D7" i="1" s="1" a="1"/>
  <c r="D7" i="1" s="1"/>
  <c r="G8" i="1"/>
  <c r="C8" i="1" s="1"/>
  <c r="D8" i="1" s="1" a="1"/>
  <c r="D8" i="1" s="1"/>
  <c r="G9" i="1"/>
  <c r="C9" i="1" s="1"/>
  <c r="D9" i="1" s="1" a="1"/>
  <c r="D9" i="1" s="1"/>
  <c r="G10" i="1"/>
  <c r="C10" i="1" s="1"/>
  <c r="D10" i="1" s="1" a="1"/>
  <c r="D10" i="1" s="1"/>
  <c r="G11" i="1"/>
  <c r="C11" i="1" s="1"/>
  <c r="D11" i="1" s="1" a="1"/>
  <c r="D11" i="1" s="1"/>
  <c r="G12" i="1"/>
  <c r="C12" i="1" s="1"/>
  <c r="D12" i="1" s="1" a="1"/>
  <c r="D12" i="1" s="1"/>
  <c r="G13" i="1"/>
  <c r="C13" i="1" s="1"/>
  <c r="D13" i="1" s="1" a="1"/>
  <c r="D13" i="1" s="1"/>
  <c r="G14" i="1"/>
  <c r="C14" i="1" s="1"/>
  <c r="D14" i="1" s="1" a="1"/>
  <c r="D14" i="1" s="1"/>
  <c r="G15" i="1"/>
  <c r="C15" i="1" s="1"/>
  <c r="D15" i="1" s="1" a="1"/>
  <c r="D15" i="1" s="1"/>
  <c r="G16" i="1"/>
  <c r="C16" i="1" s="1"/>
  <c r="D16" i="1" s="1" a="1"/>
  <c r="D16" i="1" s="1"/>
  <c r="G17" i="1"/>
  <c r="C17" i="1" s="1"/>
  <c r="D17" i="1" s="1" a="1"/>
  <c r="D17" i="1" s="1"/>
  <c r="G18" i="1"/>
  <c r="C18" i="1" s="1"/>
  <c r="D18" i="1" s="1" a="1"/>
  <c r="D18" i="1" s="1"/>
  <c r="G19" i="1"/>
  <c r="C19" i="1" s="1"/>
  <c r="D19" i="1" s="1" a="1"/>
  <c r="D19" i="1" s="1"/>
  <c r="G20" i="1"/>
  <c r="C20" i="1" s="1"/>
  <c r="D20" i="1" s="1" a="1"/>
  <c r="D20" i="1" s="1"/>
  <c r="G21" i="1"/>
  <c r="C21" i="1" s="1"/>
  <c r="D21" i="1" s="1" a="1"/>
  <c r="D21" i="1" s="1"/>
  <c r="G22" i="1"/>
  <c r="C22" i="1" s="1"/>
  <c r="D22" i="1" s="1" a="1"/>
  <c r="D22" i="1" s="1"/>
  <c r="G23" i="1"/>
  <c r="C23" i="1" s="1"/>
  <c r="D23" i="1" s="1" a="1"/>
  <c r="D23" i="1" s="1"/>
  <c r="G24" i="1"/>
  <c r="C24" i="1" s="1"/>
  <c r="D24" i="1" s="1" a="1"/>
  <c r="D24" i="1" s="1"/>
  <c r="G25" i="1"/>
  <c r="C25" i="1" s="1"/>
  <c r="D25" i="1" s="1" a="1"/>
  <c r="D25" i="1" s="1"/>
  <c r="G26" i="1"/>
  <c r="C26" i="1" s="1"/>
  <c r="D26" i="1" s="1" a="1"/>
  <c r="D26" i="1" s="1"/>
  <c r="G27" i="1"/>
  <c r="C27" i="1" s="1"/>
  <c r="D27" i="1" s="1" a="1"/>
  <c r="D27" i="1" s="1"/>
  <c r="G28" i="1"/>
  <c r="C28" i="1" s="1"/>
  <c r="D28" i="1" s="1" a="1"/>
  <c r="D28" i="1" s="1"/>
  <c r="G29" i="1"/>
  <c r="C29" i="1" s="1"/>
  <c r="D29" i="1" s="1" a="1"/>
  <c r="D29" i="1" s="1"/>
  <c r="G30" i="1"/>
  <c r="C30" i="1" s="1"/>
  <c r="D30" i="1" s="1" a="1"/>
  <c r="D30" i="1" s="1"/>
  <c r="G31" i="1"/>
  <c r="C31" i="1" s="1"/>
  <c r="D31" i="1" s="1" a="1"/>
  <c r="D31" i="1" s="1"/>
  <c r="G32" i="1"/>
  <c r="C32" i="1" s="1"/>
  <c r="D32" i="1" s="1" a="1"/>
  <c r="D32" i="1" s="1"/>
  <c r="G33" i="1"/>
  <c r="C33" i="1" s="1"/>
  <c r="D33" i="1" s="1" a="1"/>
  <c r="D33" i="1" s="1"/>
  <c r="G34" i="1"/>
  <c r="C34" i="1" s="1"/>
  <c r="D34" i="1" s="1" a="1"/>
  <c r="D34" i="1" s="1"/>
  <c r="G35" i="1"/>
  <c r="C35" i="1" s="1"/>
  <c r="D35" i="1" s="1" a="1"/>
  <c r="D35" i="1" s="1"/>
  <c r="G36" i="1"/>
  <c r="C36" i="1" s="1"/>
  <c r="D36" i="1" s="1" a="1"/>
  <c r="D36" i="1" s="1"/>
  <c r="G37" i="1"/>
  <c r="C37" i="1" s="1"/>
  <c r="D37" i="1" s="1" a="1"/>
  <c r="D37" i="1" s="1"/>
  <c r="G38" i="1"/>
  <c r="C38" i="1" s="1"/>
  <c r="D38" i="1" s="1" a="1"/>
  <c r="D38" i="1" s="1"/>
  <c r="G39" i="1"/>
  <c r="C39" i="1" s="1"/>
  <c r="D39" i="1" s="1" a="1"/>
  <c r="D39" i="1" s="1"/>
  <c r="G40" i="1"/>
  <c r="C40" i="1" s="1"/>
  <c r="D40" i="1" s="1" a="1"/>
  <c r="D40" i="1" s="1"/>
  <c r="G41" i="1"/>
  <c r="C41" i="1" s="1"/>
  <c r="D41" i="1" s="1" a="1"/>
  <c r="D41" i="1" s="1"/>
  <c r="G42" i="1"/>
  <c r="C42" i="1" s="1"/>
  <c r="D42" i="1" s="1" a="1"/>
  <c r="D42" i="1" s="1"/>
  <c r="G43" i="1"/>
  <c r="C43" i="1" s="1"/>
  <c r="D43" i="1" s="1" a="1"/>
  <c r="D43" i="1" s="1"/>
  <c r="G44" i="1"/>
  <c r="C44" i="1" s="1"/>
  <c r="D44" i="1" s="1" a="1"/>
  <c r="D44" i="1" s="1"/>
  <c r="G45" i="1"/>
  <c r="C45" i="1" s="1"/>
  <c r="D45" i="1" s="1" a="1"/>
  <c r="D45" i="1" s="1"/>
  <c r="G46" i="1"/>
  <c r="C46" i="1" s="1"/>
  <c r="D46" i="1" s="1" a="1"/>
  <c r="D46" i="1" s="1"/>
  <c r="G47" i="1"/>
  <c r="C47" i="1" s="1"/>
  <c r="D47" i="1" s="1" a="1"/>
  <c r="D47" i="1" s="1"/>
  <c r="G48" i="1"/>
  <c r="C48" i="1" s="1"/>
  <c r="D48" i="1" s="1" a="1"/>
  <c r="D48" i="1" s="1"/>
  <c r="G49" i="1"/>
  <c r="C49" i="1" s="1"/>
  <c r="D49" i="1" s="1" a="1"/>
  <c r="D49" i="1" s="1"/>
  <c r="G50" i="1"/>
  <c r="C50" i="1" s="1"/>
  <c r="D50" i="1" s="1" a="1"/>
  <c r="D50" i="1" s="1"/>
  <c r="G51" i="1"/>
  <c r="C51" i="1" s="1"/>
  <c r="D51" i="1" s="1" a="1"/>
  <c r="D51" i="1" s="1"/>
  <c r="G52" i="1"/>
  <c r="C52" i="1" s="1"/>
  <c r="D52" i="1" s="1" a="1"/>
  <c r="D52" i="1" s="1"/>
  <c r="G53" i="1"/>
  <c r="C53" i="1" s="1"/>
  <c r="D53" i="1" s="1" a="1"/>
  <c r="D53" i="1" s="1"/>
  <c r="G54" i="1"/>
  <c r="C54" i="1" s="1"/>
  <c r="D54" i="1" s="1" a="1"/>
  <c r="D54" i="1" s="1"/>
  <c r="G55" i="1"/>
  <c r="C55" i="1" s="1"/>
  <c r="D55" i="1" s="1" a="1"/>
  <c r="D55" i="1" s="1"/>
  <c r="G56" i="1"/>
  <c r="C56" i="1" s="1"/>
  <c r="D56" i="1" s="1" a="1"/>
  <c r="D56" i="1" s="1"/>
  <c r="G57" i="1"/>
  <c r="C57" i="1" s="1"/>
  <c r="D57" i="1" s="1" a="1"/>
  <c r="D57" i="1" s="1"/>
  <c r="G58" i="1"/>
  <c r="C58" i="1" s="1"/>
  <c r="D58" i="1" s="1" a="1"/>
  <c r="D58" i="1" s="1"/>
  <c r="G59" i="1"/>
  <c r="C59" i="1" s="1"/>
  <c r="D59" i="1" s="1" a="1"/>
  <c r="D59" i="1" s="1"/>
  <c r="G60" i="1"/>
  <c r="C60" i="1" s="1"/>
  <c r="D60" i="1" s="1" a="1"/>
  <c r="D60" i="1" s="1"/>
  <c r="G61" i="1"/>
  <c r="C61" i="1" s="1"/>
  <c r="D61" i="1" s="1" a="1"/>
  <c r="D61" i="1" s="1"/>
  <c r="G62" i="1"/>
  <c r="C62" i="1" s="1"/>
  <c r="D62" i="1" s="1" a="1"/>
  <c r="D62" i="1" s="1"/>
  <c r="G63" i="1"/>
  <c r="C63" i="1" s="1"/>
  <c r="D63" i="1" s="1" a="1"/>
  <c r="D63" i="1" s="1"/>
  <c r="G64" i="1"/>
  <c r="C64" i="1" s="1"/>
  <c r="D64" i="1" s="1" a="1"/>
  <c r="D64" i="1" s="1"/>
  <c r="G65" i="1"/>
  <c r="C65" i="1" s="1"/>
  <c r="D65" i="1" s="1" a="1"/>
  <c r="D65" i="1" s="1"/>
  <c r="G66" i="1"/>
  <c r="C66" i="1" s="1"/>
  <c r="D66" i="1" s="1" a="1"/>
  <c r="D66" i="1" s="1"/>
  <c r="G67" i="1"/>
  <c r="C67" i="1" s="1"/>
  <c r="D67" i="1" s="1" a="1"/>
  <c r="D67" i="1" s="1"/>
  <c r="G68" i="1"/>
  <c r="C68" i="1" s="1"/>
  <c r="D68" i="1" s="1" a="1"/>
  <c r="D68" i="1" s="1"/>
  <c r="G69" i="1"/>
  <c r="C69" i="1" s="1"/>
  <c r="D69" i="1" s="1" a="1"/>
  <c r="D69" i="1" s="1"/>
  <c r="G70" i="1"/>
  <c r="C70" i="1" s="1"/>
  <c r="D70" i="1" s="1" a="1"/>
  <c r="D70" i="1" s="1"/>
  <c r="G71" i="1"/>
  <c r="C71" i="1" s="1"/>
  <c r="D71" i="1" s="1" a="1"/>
  <c r="D71" i="1" s="1"/>
  <c r="G72" i="1"/>
  <c r="C72" i="1" s="1"/>
  <c r="D72" i="1" s="1" a="1"/>
  <c r="D72" i="1" s="1"/>
  <c r="G73" i="1"/>
  <c r="C73" i="1" s="1"/>
  <c r="D73" i="1" s="1" a="1"/>
  <c r="D73" i="1" s="1"/>
  <c r="G74" i="1"/>
  <c r="C74" i="1" s="1"/>
  <c r="D74" i="1" s="1" a="1"/>
  <c r="D74" i="1" s="1"/>
  <c r="G75" i="1"/>
  <c r="C75" i="1" s="1"/>
  <c r="D75" i="1" s="1" a="1"/>
  <c r="D75" i="1" s="1"/>
  <c r="G76" i="1"/>
  <c r="C76" i="1" s="1"/>
  <c r="D76" i="1" s="1" a="1"/>
  <c r="D76" i="1" s="1"/>
  <c r="G77" i="1"/>
  <c r="C77" i="1" s="1"/>
  <c r="D77" i="1" s="1" a="1"/>
  <c r="D77" i="1" s="1"/>
  <c r="G78" i="1"/>
  <c r="C78" i="1" s="1"/>
  <c r="D78" i="1" s="1" a="1"/>
  <c r="D78" i="1" s="1"/>
  <c r="G79" i="1"/>
  <c r="C79" i="1" s="1"/>
  <c r="D79" i="1" s="1" a="1"/>
  <c r="D79" i="1" s="1"/>
  <c r="G80" i="1"/>
  <c r="C80" i="1" s="1"/>
  <c r="D80" i="1" s="1" a="1"/>
  <c r="D80" i="1" s="1"/>
  <c r="G81" i="1"/>
  <c r="C81" i="1" s="1"/>
  <c r="D81" i="1" s="1" a="1"/>
  <c r="D81" i="1" s="1"/>
  <c r="G82" i="1"/>
  <c r="C82" i="1" s="1"/>
  <c r="D82" i="1" s="1" a="1"/>
  <c r="D82" i="1" s="1"/>
  <c r="G83" i="1"/>
  <c r="C83" i="1" s="1"/>
  <c r="D83" i="1" s="1" a="1"/>
  <c r="D83" i="1" s="1"/>
  <c r="G84" i="1"/>
  <c r="C84" i="1" s="1"/>
  <c r="D84" i="1" s="1" a="1"/>
  <c r="D84" i="1" s="1"/>
  <c r="G85" i="1"/>
  <c r="C85" i="1" s="1"/>
  <c r="D85" i="1" s="1" a="1"/>
  <c r="D85" i="1" s="1"/>
  <c r="G86" i="1"/>
  <c r="C86" i="1" s="1"/>
  <c r="D86" i="1" s="1" a="1"/>
  <c r="D86" i="1" s="1"/>
  <c r="G87" i="1"/>
  <c r="C87" i="1" s="1"/>
  <c r="D87" i="1" s="1" a="1"/>
  <c r="D87" i="1" s="1"/>
  <c r="G88" i="1"/>
  <c r="C88" i="1" s="1"/>
  <c r="D88" i="1" s="1" a="1"/>
  <c r="D88" i="1" s="1"/>
  <c r="G89" i="1"/>
  <c r="C89" i="1" s="1"/>
  <c r="D89" i="1" s="1" a="1"/>
  <c r="D89" i="1" s="1"/>
  <c r="G90" i="1"/>
  <c r="C90" i="1" s="1"/>
  <c r="D90" i="1" s="1" a="1"/>
  <c r="D90" i="1" s="1"/>
  <c r="G91" i="1"/>
  <c r="C91" i="1" s="1"/>
  <c r="D91" i="1" s="1" a="1"/>
  <c r="D91" i="1" s="1"/>
  <c r="G92" i="1"/>
  <c r="C92" i="1" s="1"/>
  <c r="D92" i="1" s="1" a="1"/>
  <c r="D92" i="1" s="1"/>
  <c r="G93" i="1"/>
  <c r="C93" i="1" s="1"/>
  <c r="D93" i="1" s="1" a="1"/>
  <c r="D93" i="1" s="1"/>
  <c r="G94" i="1"/>
  <c r="C94" i="1" s="1"/>
  <c r="D94" i="1" s="1" a="1"/>
  <c r="D94" i="1" s="1"/>
  <c r="G95" i="1"/>
  <c r="C95" i="1" s="1"/>
  <c r="D95" i="1" s="1" a="1"/>
  <c r="D95" i="1" s="1"/>
  <c r="G96" i="1"/>
  <c r="C96" i="1" s="1"/>
  <c r="D96" i="1" s="1" a="1"/>
  <c r="D96" i="1" s="1"/>
  <c r="G97" i="1"/>
  <c r="C97" i="1" s="1"/>
  <c r="D97" i="1" s="1" a="1"/>
  <c r="D97" i="1" s="1"/>
  <c r="G98" i="1"/>
  <c r="C98" i="1" s="1"/>
  <c r="D98" i="1" s="1" a="1"/>
  <c r="D98" i="1" s="1"/>
  <c r="G99" i="1"/>
  <c r="C99" i="1" s="1"/>
  <c r="D99" i="1" s="1" a="1"/>
  <c r="D99" i="1" s="1"/>
  <c r="G100" i="1"/>
  <c r="C100" i="1" s="1"/>
  <c r="D100" i="1" s="1" a="1"/>
  <c r="D100" i="1" s="1"/>
  <c r="G101" i="1"/>
  <c r="C101" i="1" s="1"/>
  <c r="D101" i="1" s="1" a="1"/>
  <c r="D1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<sst xmlns="http://schemas.openxmlformats.org/spreadsheetml/2006/main" count="211" uniqueCount="166">
  <si>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</si>
  <si>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</si>
  <si>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</si>
  <si>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</si>
  <si>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</si>
  <si>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</si>
  <si>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</si>
  <si>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</si>
  <si>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</si>
  <si>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</si>
  <si>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</si>
  <si>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</si>
  <si>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</si>
  <si>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</si>
  <si>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</si>
  <si>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</si>
  <si>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</si>
  <si>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</si>
  <si>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</si>
  <si>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</si>
  <si>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</si>
  <si>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</si>
  <si>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</si>
  <si>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</si>
  <si>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</si>
  <si>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</si>
  <si>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</si>
  <si>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</si>
  <si>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</si>
  <si>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</si>
  <si>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</si>
  <si>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</si>
  <si>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</si>
  <si>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</si>
  <si>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</si>
  <si>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</si>
  <si>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</si>
  <si>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</si>
  <si>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</si>
  <si>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</si>
  <si>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</si>
  <si>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</si>
  <si>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</si>
  <si>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</si>
  <si>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</si>
  <si>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</si>
  <si>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</si>
  <si>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</si>
  <si>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</si>
  <si>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</si>
  <si>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</si>
  <si>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</si>
  <si>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</si>
  <si>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</si>
  <si>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</si>
  <si>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</si>
  <si>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</si>
  <si>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</si>
  <si>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</si>
  <si>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</si>
  <si>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</si>
  <si>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</si>
  <si>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</si>
  <si>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</si>
  <si>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</si>
  <si>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</si>
  <si>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</si>
  <si>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</si>
  <si>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</si>
  <si>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</si>
  <si>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</si>
  <si>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</si>
  <si>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</si>
  <si>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</si>
  <si>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</si>
  <si>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</si>
  <si>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</si>
  <si>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</si>
  <si>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</si>
  <si>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</si>
  <si>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</si>
  <si>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</si>
  <si>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</si>
  <si>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</si>
  <si>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</si>
  <si>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</si>
  <si>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</si>
  <si>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</si>
  <si>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</si>
  <si>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</si>
  <si>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</si>
  <si>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</si>
  <si>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</si>
  <si>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</si>
  <si>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</si>
  <si>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</si>
  <si>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</si>
  <si>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</si>
  <si>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</si>
  <si>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</si>
  <si>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</si>
  <si>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</si>
  <si>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</si>
  <si>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</si>
  <si>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</si>
  <si>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</si>
  <si>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</si>
  <si>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</si>
  <si>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</si>
  <si>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</si>
  <si>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Estrazione</t>
  </si>
  <si>
    <t>A</t>
  </si>
  <si>
    <t>L</t>
  </si>
  <si>
    <t>P</t>
  </si>
  <si>
    <t>U</t>
  </si>
  <si>
    <t>W</t>
  </si>
  <si>
    <t>Y</t>
  </si>
  <si>
    <t>C</t>
  </si>
  <si>
    <t>E</t>
  </si>
  <si>
    <t>G</t>
  </si>
  <si>
    <t>I</t>
  </si>
  <si>
    <t>K</t>
  </si>
  <si>
    <t>M</t>
  </si>
  <si>
    <t>O</t>
  </si>
  <si>
    <t>Q</t>
  </si>
  <si>
    <t>S</t>
  </si>
  <si>
    <t>B</t>
  </si>
  <si>
    <t>D</t>
  </si>
  <si>
    <t>F</t>
  </si>
  <si>
    <t>H</t>
  </si>
  <si>
    <t>N</t>
  </si>
  <si>
    <t>R</t>
  </si>
  <si>
    <t>T</t>
  </si>
  <si>
    <t>V</t>
  </si>
  <si>
    <t>Z</t>
  </si>
  <si>
    <t>J</t>
  </si>
  <si>
    <t>X</t>
  </si>
  <si>
    <t>ALFABETO</t>
  </si>
  <si>
    <t>CODICI</t>
  </si>
  <si>
    <r>
      <t xml:space="preserve">COSTO </t>
    </r>
    <r>
      <rPr>
        <b/>
        <sz val="11"/>
        <color rgb="FFFF0000"/>
        <rFont val="Arial"/>
        <family val="2"/>
        <scheme val="minor"/>
      </rPr>
      <t>OGNI ORA</t>
    </r>
  </si>
  <si>
    <t>TIPOLOGIA FRUTTA</t>
  </si>
  <si>
    <t>CONTEGGIO</t>
  </si>
  <si>
    <t>Esercizio 3</t>
  </si>
  <si>
    <t>Esercizio 4</t>
  </si>
  <si>
    <t>Esercizio 2</t>
  </si>
  <si>
    <t>COSTO TOTALE</t>
  </si>
  <si>
    <t>Utilizzando una o più colonne libere, calcolate il costo totale di mele vendute solo nel caso in cui il peso sia superiore a 80.</t>
  </si>
  <si>
    <t>(sommate i valori di colonna C se, nella stessa riga, in colonna A, compare “Melaˮ e in colonna B compare un valore maggiore di 80.</t>
  </si>
  <si>
    <t xml:space="preserve">Utilizzate i dati presenti nel foglio “Parcheggioˮ: </t>
  </si>
  <si>
    <t xml:space="preserve">La colonna C (“tipologia veicoloˮ) va popolata come segue: </t>
  </si>
  <si>
    <t>Se la targa presente in colonna A inizia con una lettera compresa tra la A e la F (incluse), inserite uno zero 0.</t>
  </si>
  <si>
    <t xml:space="preserve">Se la targa presente in colonna A inizia con una lettera compresa tra la G e la M (incluse), inserite un uno 1. </t>
  </si>
  <si>
    <t xml:space="preserve">Se la targa presente in colonna A inizia con una lettera compresa tra la N e la Z (incluse), inserite un due 2. </t>
  </si>
  <si>
    <t xml:space="preserve">Considerate ora che il parcheggio in questione costa: </t>
  </si>
  <si>
    <t xml:space="preserve">2€ ogni 30 minuti per i veicoli di categoria 0, </t>
  </si>
  <si>
    <t xml:space="preserve">1,5€ ogni 30 minuti per i veicoli di cateogoria 1, </t>
  </si>
  <si>
    <t xml:space="preserve">2€ ogni ora per i veicoli di cateogira 2. </t>
  </si>
  <si>
    <t xml:space="preserve">Popolate la colonna D (“costoˮ) rispettando la logica sopra indicata. </t>
  </si>
  <si>
    <t xml:space="preserve">Data Analyst Excel Utilizzando una o più colonne libere (ad esempio la D per indicare il soggetto e la E per il conteggio) contate quante volte ogni frutto compare nella colonna A. </t>
  </si>
  <si>
    <t xml:space="preserve">Utilizzando una o più colonne libere, calcolate il totale di ogni frutto (ad esempio, per le banane: sommate i valori di colonna B se, nella stessa riga, in colonna A, compare “Bananaˮ). </t>
  </si>
  <si>
    <t xml:space="preserve">ESERCIZIO 1 </t>
  </si>
  <si>
    <t>ESERCIZIO 2</t>
  </si>
  <si>
    <t>ESERCIZIO 3</t>
  </si>
  <si>
    <t>ESERCIZIO 4</t>
  </si>
  <si>
    <t>Euro</t>
  </si>
  <si>
    <r>
      <t xml:space="preserve">Costo </t>
    </r>
    <r>
      <rPr>
        <b/>
        <sz val="11"/>
        <color rgb="FFFF0000"/>
        <rFont val="Arial"/>
        <family val="2"/>
        <scheme val="minor"/>
      </rPr>
      <t>CERCA.X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</si>
</sst>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0" fillId="0" borderId="1" xfId="0" applyBorder="1"/>
    <xf numFmtId="0" fontId="1" fillId="3" borderId="0" xfId="0" applyFont="1" applyFill="1"/>
    <xf numFmtId="44" fontId="0" fillId="0" borderId="0" xfId="0" applyNumberForma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1"/>
  <sheetViews>
    <sheetView workbookViewId="0">
      <selection activeCell="D2" sqref="D2"/>
    </sheetView>
  </sheetViews>
  <sheetFormatPr defaultColWidth="12.6640625" defaultRowHeight="15.75" customHeight="1" x14ac:dyDescent="0.25"/>
  <cols>
    <col min="1" max="1" width="9.77734375" bestFit="1" customWidth="1"/>
    <col min="2" max="2" width="22.33203125" bestFit="1" customWidth="1"/>
    <col min="3" max="3" width="22" bestFit="1" customWidth="1"/>
    <col min="4" max="4" width="24.77734375" bestFit="1" customWidth="1"/>
    <col min="5" max="5" width="16.33203125" customWidth="1"/>
    <col min="6" max="6" width="12.44140625" customWidth="1"/>
    <col min="7" max="7" width="7.88671875" customWidth="1"/>
    <col min="8" max="8" width="11.88671875" bestFit="1" customWidth="1"/>
    <col min="9" max="9" width="8" bestFit="1" customWidth="1"/>
    <col min="11" max="11" width="94.77734375" bestFit="1" customWidth="1"/>
  </cols>
  <sheetData>
    <row r="1" spans="1:18" ht="13.8" x14ac:dyDescent="0.25">
      <c r="A1" s="1" t="s">
        <v>0</v>
      </c>
      <c r="B1" s="1" t="s">
        <v>1</v>
      </c>
      <c r="C1" s="11" t="s">
        <v>2</v>
      </c>
      <c r="D1" s="4" t="s">
        <v>139</v>
      </c>
      <c r="E1" s="4" t="s">
        <v>165</v>
      </c>
      <c r="F1" s="1"/>
      <c r="G1" s="3" t="s">
        <v>110</v>
      </c>
      <c r="H1" s="4" t="s">
        <v>137</v>
      </c>
      <c r="I1" s="4" t="s">
        <v>138</v>
      </c>
      <c r="J1" s="4" t="s">
        <v>164</v>
      </c>
      <c r="K1" s="1"/>
      <c r="L1" s="1"/>
      <c r="M1" s="1"/>
      <c r="N1" s="1"/>
      <c r="O1" s="1"/>
      <c r="P1" s="1"/>
      <c r="Q1" s="1"/>
      <c r="R1" s="1"/>
    </row>
    <row r="2" spans="1:18" ht="13.2" x14ac:dyDescent="0.25">
      <c r="A2" s="2" t="s">
        <v>4</v>
      </c>
      <c r="B2" s="2">
        <v>1.5</v>
      </c>
      <c r="C2" s="6">
        <f>VLOOKUP(G2,$H$2:$I$27,2)</f>
        <v>0</v>
      </c>
      <c r="D2" s="12" cm="1">
        <f t="array" ref="D2">_xlfn.IFS(C2=0,B2*4,C2=1,B2*3,C2=2,B2*2)</f>
        <v>6</v>
      </c>
      <c r="E2" s="12">
        <f>_xlfn.XLOOKUP(C2,CODICI,EURO)*B2</f>
        <v>6</v>
      </c>
      <c r="G2" s="2" t="str">
        <f t="shared" ref="G2:G33" si="0">MID(A2,1,1)</f>
        <v>A</v>
      </c>
      <c r="H2" s="5" t="s">
        <v>111</v>
      </c>
      <c r="I2">
        <v>0</v>
      </c>
      <c r="J2">
        <v>4</v>
      </c>
    </row>
    <row r="3" spans="1:18" ht="13.2" x14ac:dyDescent="0.25">
      <c r="A3" s="2" t="s">
        <v>5</v>
      </c>
      <c r="B3" s="2">
        <v>2.5</v>
      </c>
      <c r="C3" s="6">
        <f t="shared" ref="C2:C33" si="1">VLOOKUP(G3,$H$2:$I$27,2)</f>
        <v>1</v>
      </c>
      <c r="D3" s="12" cm="1">
        <f t="array" ref="D3">_xlfn.IFS(C3=0,B3*4,C3=1,B3*3,C3=2,B3*2)</f>
        <v>7.5</v>
      </c>
      <c r="E3" s="12">
        <f>_xlfn.XLOOKUP(C3,CODICI,EURO)*B3</f>
        <v>7.5</v>
      </c>
      <c r="G3" s="2" t="str">
        <f t="shared" si="0"/>
        <v>L</v>
      </c>
      <c r="H3" s="5" t="s">
        <v>126</v>
      </c>
      <c r="I3">
        <v>0</v>
      </c>
      <c r="J3">
        <v>4</v>
      </c>
    </row>
    <row r="4" spans="1:18" ht="15.75" customHeight="1" x14ac:dyDescent="0.25">
      <c r="A4" s="2" t="s">
        <v>6</v>
      </c>
      <c r="B4" s="2">
        <v>3.5</v>
      </c>
      <c r="C4" s="6">
        <f t="shared" si="1"/>
        <v>2</v>
      </c>
      <c r="D4" s="12" cm="1">
        <f t="array" ref="D4">_xlfn.IFS(C4=0,B4*4,C4=1,B4*3,C4=2,B4*2)</f>
        <v>7</v>
      </c>
      <c r="E4" s="12">
        <f>_xlfn.XLOOKUP(C4,CODICI,EURO)*B4</f>
        <v>7</v>
      </c>
      <c r="G4" s="2" t="str">
        <f t="shared" si="0"/>
        <v>P</v>
      </c>
      <c r="H4" s="5" t="s">
        <v>117</v>
      </c>
      <c r="I4">
        <v>0</v>
      </c>
      <c r="J4">
        <v>4</v>
      </c>
    </row>
    <row r="5" spans="1:18" ht="15.75" customHeight="1" x14ac:dyDescent="0.25">
      <c r="A5" s="2" t="s">
        <v>7</v>
      </c>
      <c r="B5" s="2">
        <v>4.5</v>
      </c>
      <c r="C5" s="6">
        <f t="shared" si="1"/>
        <v>2</v>
      </c>
      <c r="D5" s="12" cm="1">
        <f t="array" ref="D5">_xlfn.IFS(C5=0,B5*4,C5=1,B5*3,C5=2,B5*2)</f>
        <v>9</v>
      </c>
      <c r="E5" s="12">
        <f>_xlfn.XLOOKUP(C5,CODICI,EURO)*B5</f>
        <v>9</v>
      </c>
      <c r="G5" s="2" t="str">
        <f t="shared" si="0"/>
        <v>U</v>
      </c>
      <c r="H5" s="5" t="s">
        <v>127</v>
      </c>
      <c r="I5">
        <v>0</v>
      </c>
      <c r="J5">
        <v>4</v>
      </c>
      <c r="K5" s="24" t="s">
        <v>160</v>
      </c>
    </row>
    <row r="6" spans="1:18" ht="15.75" customHeight="1" x14ac:dyDescent="0.25">
      <c r="A6" s="2" t="s">
        <v>8</v>
      </c>
      <c r="B6" s="2">
        <v>5.5</v>
      </c>
      <c r="C6" s="6">
        <f t="shared" si="1"/>
        <v>2</v>
      </c>
      <c r="D6" s="12" cm="1">
        <f t="array" ref="D6">_xlfn.IFS(C6=0,B6*4,C6=1,B6*3,C6=2,B6*2)</f>
        <v>11</v>
      </c>
      <c r="E6" s="12">
        <f>_xlfn.XLOOKUP(C6,CODICI,EURO)*B6</f>
        <v>11</v>
      </c>
      <c r="G6" s="2" t="str">
        <f t="shared" si="0"/>
        <v>W</v>
      </c>
      <c r="H6" s="5" t="s">
        <v>118</v>
      </c>
      <c r="I6">
        <v>0</v>
      </c>
      <c r="J6">
        <v>4</v>
      </c>
      <c r="K6" t="s">
        <v>148</v>
      </c>
    </row>
    <row r="7" spans="1:18" ht="15.75" customHeight="1" x14ac:dyDescent="0.25">
      <c r="A7" s="2" t="s">
        <v>9</v>
      </c>
      <c r="B7" s="2">
        <v>6.5</v>
      </c>
      <c r="C7" s="6">
        <f t="shared" si="1"/>
        <v>2</v>
      </c>
      <c r="D7" s="12" cm="1">
        <f t="array" ref="D7">_xlfn.IFS(C7=0,B7*4,C7=1,B7*3,C7=2,B7*2)</f>
        <v>13</v>
      </c>
      <c r="E7" s="12">
        <f>_xlfn.XLOOKUP(C7,CODICI,EURO)*B7</f>
        <v>13</v>
      </c>
      <c r="G7" s="2" t="str">
        <f t="shared" si="0"/>
        <v>Y</v>
      </c>
      <c r="H7" s="5" t="s">
        <v>128</v>
      </c>
      <c r="I7">
        <v>0</v>
      </c>
      <c r="J7">
        <v>4</v>
      </c>
      <c r="K7" t="s">
        <v>149</v>
      </c>
    </row>
    <row r="8" spans="1:18" ht="15.75" customHeight="1" x14ac:dyDescent="0.25">
      <c r="A8" s="2" t="s">
        <v>10</v>
      </c>
      <c r="B8" s="2">
        <v>7.5</v>
      </c>
      <c r="C8" s="6">
        <f t="shared" si="1"/>
        <v>0</v>
      </c>
      <c r="D8" s="12" cm="1">
        <f t="array" ref="D8">_xlfn.IFS(C8=0,B8*4,C8=1,B8*3,C8=2,B8*2)</f>
        <v>30</v>
      </c>
      <c r="E8" s="12">
        <f>_xlfn.XLOOKUP(C8,CODICI,EURO)*B8</f>
        <v>30</v>
      </c>
      <c r="G8" s="2" t="str">
        <f t="shared" si="0"/>
        <v>A</v>
      </c>
      <c r="H8" s="5" t="s">
        <v>119</v>
      </c>
      <c r="I8">
        <v>1</v>
      </c>
      <c r="J8">
        <v>3</v>
      </c>
      <c r="K8" t="s">
        <v>150</v>
      </c>
    </row>
    <row r="9" spans="1:18" ht="13.2" x14ac:dyDescent="0.25">
      <c r="A9" s="2" t="s">
        <v>11</v>
      </c>
      <c r="B9" s="2">
        <v>8.5</v>
      </c>
      <c r="C9" s="6">
        <f t="shared" si="1"/>
        <v>0</v>
      </c>
      <c r="D9" s="12" cm="1">
        <f t="array" ref="D9">_xlfn.IFS(C9=0,B9*4,C9=1,B9*3,C9=2,B9*2)</f>
        <v>34</v>
      </c>
      <c r="E9" s="12">
        <f>_xlfn.XLOOKUP(C9,CODICI,EURO)*B9</f>
        <v>34</v>
      </c>
      <c r="G9" s="2" t="str">
        <f t="shared" si="0"/>
        <v>C</v>
      </c>
      <c r="H9" s="5" t="s">
        <v>129</v>
      </c>
      <c r="I9">
        <v>1</v>
      </c>
      <c r="J9">
        <v>3</v>
      </c>
      <c r="K9" t="s">
        <v>151</v>
      </c>
    </row>
    <row r="10" spans="1:18" ht="13.2" x14ac:dyDescent="0.25">
      <c r="A10" s="2" t="s">
        <v>12</v>
      </c>
      <c r="B10" s="2">
        <v>9.5</v>
      </c>
      <c r="C10" s="6">
        <f t="shared" si="1"/>
        <v>0</v>
      </c>
      <c r="D10" s="12" cm="1">
        <f t="array" ref="D10">_xlfn.IFS(C10=0,B10*4,C10=1,B10*3,C10=2,B10*2)</f>
        <v>38</v>
      </c>
      <c r="E10" s="12">
        <f>_xlfn.XLOOKUP(C10,CODICI,EURO)*B10</f>
        <v>38</v>
      </c>
      <c r="G10" s="2" t="str">
        <f t="shared" si="0"/>
        <v>E</v>
      </c>
      <c r="H10" s="5" t="s">
        <v>120</v>
      </c>
      <c r="I10">
        <v>1</v>
      </c>
      <c r="J10">
        <v>3</v>
      </c>
      <c r="K10" t="s">
        <v>152</v>
      </c>
    </row>
    <row r="11" spans="1:18" ht="13.2" x14ac:dyDescent="0.25">
      <c r="A11" s="2" t="s">
        <v>13</v>
      </c>
      <c r="B11" s="2">
        <v>10</v>
      </c>
      <c r="C11" s="6">
        <f t="shared" si="1"/>
        <v>1</v>
      </c>
      <c r="D11" s="12" cm="1">
        <f t="array" ref="D11">_xlfn.IFS(C11=0,B11*4,C11=1,B11*3,C11=2,B11*2)</f>
        <v>30</v>
      </c>
      <c r="E11" s="12">
        <f>_xlfn.XLOOKUP(C11,CODICI,EURO)*B11</f>
        <v>30</v>
      </c>
      <c r="G11" s="2" t="str">
        <f t="shared" si="0"/>
        <v>G</v>
      </c>
      <c r="H11" s="5" t="s">
        <v>135</v>
      </c>
      <c r="I11">
        <v>1</v>
      </c>
      <c r="J11">
        <v>3</v>
      </c>
    </row>
    <row r="12" spans="1:18" ht="13.2" x14ac:dyDescent="0.25">
      <c r="A12" s="2" t="s">
        <v>14</v>
      </c>
      <c r="B12" s="2">
        <v>0.5</v>
      </c>
      <c r="C12" s="6">
        <f t="shared" si="1"/>
        <v>1</v>
      </c>
      <c r="D12" s="12" cm="1">
        <f t="array" ref="D12">_xlfn.IFS(C12=0,B12*4,C12=1,B12*3,C12=2,B12*2)</f>
        <v>1.5</v>
      </c>
      <c r="E12" s="12">
        <f>_xlfn.XLOOKUP(C12,CODICI,EURO)*B12</f>
        <v>1.5</v>
      </c>
      <c r="G12" s="2" t="str">
        <f t="shared" si="0"/>
        <v>I</v>
      </c>
      <c r="H12" s="5" t="s">
        <v>121</v>
      </c>
      <c r="I12">
        <v>1</v>
      </c>
      <c r="J12">
        <v>3</v>
      </c>
      <c r="K12" t="s">
        <v>153</v>
      </c>
    </row>
    <row r="13" spans="1:18" ht="13.2" x14ac:dyDescent="0.25">
      <c r="A13" s="2" t="s">
        <v>15</v>
      </c>
      <c r="B13" s="2">
        <v>1</v>
      </c>
      <c r="C13" s="6">
        <f t="shared" si="1"/>
        <v>1</v>
      </c>
      <c r="D13" s="12" cm="1">
        <f t="array" ref="D13">_xlfn.IFS(C13=0,B13*4,C13=1,B13*3,C13=2,B13*2)</f>
        <v>3</v>
      </c>
      <c r="E13" s="12">
        <f>_xlfn.XLOOKUP(C13,CODICI,EURO)*B13</f>
        <v>3</v>
      </c>
      <c r="G13" s="2" t="str">
        <f t="shared" si="0"/>
        <v>K</v>
      </c>
      <c r="H13" s="5" t="s">
        <v>112</v>
      </c>
      <c r="I13">
        <v>1</v>
      </c>
      <c r="J13">
        <v>3</v>
      </c>
    </row>
    <row r="14" spans="1:18" ht="13.2" x14ac:dyDescent="0.25">
      <c r="A14" s="2" t="s">
        <v>16</v>
      </c>
      <c r="B14" s="2">
        <v>2</v>
      </c>
      <c r="C14" s="6">
        <f t="shared" si="1"/>
        <v>1</v>
      </c>
      <c r="D14" s="12" cm="1">
        <f t="array" ref="D14">_xlfn.IFS(C14=0,B14*4,C14=1,B14*3,C14=2,B14*2)</f>
        <v>6</v>
      </c>
      <c r="E14" s="12">
        <f>_xlfn.XLOOKUP(C14,CODICI,EURO)*B14</f>
        <v>6</v>
      </c>
      <c r="G14" s="2" t="str">
        <f t="shared" si="0"/>
        <v>M</v>
      </c>
      <c r="H14" s="5" t="s">
        <v>122</v>
      </c>
      <c r="I14">
        <v>1</v>
      </c>
      <c r="J14">
        <v>3</v>
      </c>
      <c r="K14" t="s">
        <v>154</v>
      </c>
    </row>
    <row r="15" spans="1:18" ht="13.2" x14ac:dyDescent="0.25">
      <c r="A15" s="2" t="s">
        <v>17</v>
      </c>
      <c r="B15" s="2">
        <v>3</v>
      </c>
      <c r="C15" s="6">
        <f t="shared" si="1"/>
        <v>2</v>
      </c>
      <c r="D15" s="12" cm="1">
        <f t="array" ref="D15">_xlfn.IFS(C15=0,B15*4,C15=1,B15*3,C15=2,B15*2)</f>
        <v>6</v>
      </c>
      <c r="E15" s="12">
        <f>_xlfn.XLOOKUP(C15,CODICI,EURO)*B15</f>
        <v>6</v>
      </c>
      <c r="G15" s="2" t="str">
        <f t="shared" si="0"/>
        <v>O</v>
      </c>
      <c r="H15" s="5" t="s">
        <v>130</v>
      </c>
      <c r="I15">
        <v>2</v>
      </c>
      <c r="J15">
        <v>2</v>
      </c>
      <c r="K15" t="s">
        <v>155</v>
      </c>
    </row>
    <row r="16" spans="1:18" ht="13.2" x14ac:dyDescent="0.25">
      <c r="A16" s="2" t="s">
        <v>18</v>
      </c>
      <c r="B16" s="2">
        <v>4</v>
      </c>
      <c r="C16" s="6">
        <f t="shared" si="1"/>
        <v>2</v>
      </c>
      <c r="D16" s="12" cm="1">
        <f t="array" ref="D16">_xlfn.IFS(C16=0,B16*4,C16=1,B16*3,C16=2,B16*2)</f>
        <v>8</v>
      </c>
      <c r="E16" s="12">
        <f>_xlfn.XLOOKUP(C16,CODICI,EURO)*B16</f>
        <v>8</v>
      </c>
      <c r="G16" s="2" t="str">
        <f t="shared" si="0"/>
        <v>Q</v>
      </c>
      <c r="H16" s="5" t="s">
        <v>123</v>
      </c>
      <c r="I16">
        <v>2</v>
      </c>
      <c r="J16">
        <v>2</v>
      </c>
      <c r="K16" t="s">
        <v>156</v>
      </c>
    </row>
    <row r="17" spans="1:11" ht="13.2" x14ac:dyDescent="0.25">
      <c r="A17" s="2" t="s">
        <v>19</v>
      </c>
      <c r="B17" s="2">
        <v>5</v>
      </c>
      <c r="C17" s="6">
        <f t="shared" si="1"/>
        <v>2</v>
      </c>
      <c r="D17" s="12" cm="1">
        <f t="array" ref="D17">_xlfn.IFS(C17=0,B17*4,C17=1,B17*3,C17=2,B17*2)</f>
        <v>10</v>
      </c>
      <c r="E17" s="12">
        <f>_xlfn.XLOOKUP(C17,CODICI,EURO)*B17</f>
        <v>10</v>
      </c>
      <c r="G17" s="2" t="str">
        <f t="shared" si="0"/>
        <v>S</v>
      </c>
      <c r="H17" s="5" t="s">
        <v>113</v>
      </c>
      <c r="I17">
        <v>2</v>
      </c>
      <c r="J17">
        <v>2</v>
      </c>
    </row>
    <row r="18" spans="1:11" ht="13.2" x14ac:dyDescent="0.25">
      <c r="A18" s="2" t="s">
        <v>20</v>
      </c>
      <c r="B18" s="2">
        <v>6</v>
      </c>
      <c r="C18" s="6">
        <f t="shared" si="1"/>
        <v>2</v>
      </c>
      <c r="D18" s="12" cm="1">
        <f t="array" ref="D18">_xlfn.IFS(C18=0,B18*4,C18=1,B18*3,C18=2,B18*2)</f>
        <v>12</v>
      </c>
      <c r="E18" s="12">
        <f>_xlfn.XLOOKUP(C18,CODICI,EURO)*B18</f>
        <v>12</v>
      </c>
      <c r="G18" s="2" t="str">
        <f t="shared" si="0"/>
        <v>U</v>
      </c>
      <c r="H18" s="5" t="s">
        <v>124</v>
      </c>
      <c r="I18">
        <v>2</v>
      </c>
      <c r="J18">
        <v>2</v>
      </c>
      <c r="K18" t="s">
        <v>157</v>
      </c>
    </row>
    <row r="19" spans="1:11" ht="13.2" x14ac:dyDescent="0.25">
      <c r="A19" s="2" t="s">
        <v>21</v>
      </c>
      <c r="B19" s="2">
        <v>7</v>
      </c>
      <c r="C19" s="6">
        <f t="shared" si="1"/>
        <v>2</v>
      </c>
      <c r="D19" s="12" cm="1">
        <f t="array" ref="D19">_xlfn.IFS(C19=0,B19*4,C19=1,B19*3,C19=2,B19*2)</f>
        <v>14</v>
      </c>
      <c r="E19" s="12">
        <f>_xlfn.XLOOKUP(C19,CODICI,EURO)*B19</f>
        <v>14</v>
      </c>
      <c r="G19" s="2" t="str">
        <f t="shared" si="0"/>
        <v>W</v>
      </c>
      <c r="H19" s="5" t="s">
        <v>131</v>
      </c>
      <c r="I19">
        <v>2</v>
      </c>
      <c r="J19">
        <v>2</v>
      </c>
    </row>
    <row r="20" spans="1:11" ht="13.2" x14ac:dyDescent="0.25">
      <c r="A20" s="2" t="s">
        <v>22</v>
      </c>
      <c r="B20" s="2">
        <v>8</v>
      </c>
      <c r="C20" s="6">
        <f t="shared" si="1"/>
        <v>2</v>
      </c>
      <c r="D20" s="12" cm="1">
        <f t="array" ref="D20">_xlfn.IFS(C20=0,B20*4,C20=1,B20*3,C20=2,B20*2)</f>
        <v>16</v>
      </c>
      <c r="E20" s="12">
        <f>_xlfn.XLOOKUP(C20,CODICI,EURO)*B20</f>
        <v>16</v>
      </c>
      <c r="G20" s="2" t="str">
        <f t="shared" si="0"/>
        <v>Y</v>
      </c>
      <c r="H20" s="5" t="s">
        <v>125</v>
      </c>
      <c r="I20">
        <v>2</v>
      </c>
      <c r="J20">
        <v>2</v>
      </c>
    </row>
    <row r="21" spans="1:11" ht="13.2" x14ac:dyDescent="0.25">
      <c r="A21" s="2" t="s">
        <v>23</v>
      </c>
      <c r="B21" s="2">
        <v>9</v>
      </c>
      <c r="C21" s="6">
        <f t="shared" si="1"/>
        <v>0</v>
      </c>
      <c r="D21" s="12" cm="1">
        <f t="array" ref="D21">_xlfn.IFS(C21=0,B21*4,C21=1,B21*3,C21=2,B21*2)</f>
        <v>36</v>
      </c>
      <c r="E21" s="12">
        <f>_xlfn.XLOOKUP(C21,CODICI,EURO)*B21</f>
        <v>36</v>
      </c>
      <c r="G21" s="2" t="str">
        <f t="shared" si="0"/>
        <v>A</v>
      </c>
      <c r="H21" s="5" t="s">
        <v>132</v>
      </c>
      <c r="I21">
        <v>2</v>
      </c>
      <c r="J21">
        <v>2</v>
      </c>
    </row>
    <row r="22" spans="1:11" ht="13.2" x14ac:dyDescent="0.25">
      <c r="A22" s="2" t="s">
        <v>24</v>
      </c>
      <c r="B22" s="2">
        <v>10</v>
      </c>
      <c r="C22" s="6">
        <f t="shared" si="1"/>
        <v>0</v>
      </c>
      <c r="D22" s="12" cm="1">
        <f t="array" ref="D22">_xlfn.IFS(C22=0,B22*4,C22=1,B22*3,C22=2,B22*2)</f>
        <v>40</v>
      </c>
      <c r="E22" s="12">
        <f>_xlfn.XLOOKUP(C22,CODICI,EURO)*B22</f>
        <v>40</v>
      </c>
      <c r="G22" s="2" t="str">
        <f t="shared" si="0"/>
        <v>C</v>
      </c>
      <c r="H22" s="5" t="s">
        <v>114</v>
      </c>
      <c r="I22">
        <v>2</v>
      </c>
      <c r="J22">
        <v>2</v>
      </c>
    </row>
    <row r="23" spans="1:11" ht="13.2" x14ac:dyDescent="0.25">
      <c r="A23" s="2" t="s">
        <v>25</v>
      </c>
      <c r="B23" s="2">
        <v>0.5</v>
      </c>
      <c r="C23" s="6">
        <f t="shared" si="1"/>
        <v>0</v>
      </c>
      <c r="D23" s="12" cm="1">
        <f t="array" ref="D23">_xlfn.IFS(C23=0,B23*4,C23=1,B23*3,C23=2,B23*2)</f>
        <v>2</v>
      </c>
      <c r="E23" s="12">
        <f>_xlfn.XLOOKUP(C23,CODICI,EURO)*B23</f>
        <v>2</v>
      </c>
      <c r="G23" s="2" t="str">
        <f t="shared" si="0"/>
        <v>E</v>
      </c>
      <c r="H23" s="5" t="s">
        <v>133</v>
      </c>
      <c r="I23">
        <v>2</v>
      </c>
      <c r="J23">
        <v>2</v>
      </c>
    </row>
    <row r="24" spans="1:11" ht="13.2" x14ac:dyDescent="0.25">
      <c r="A24" s="2" t="s">
        <v>26</v>
      </c>
      <c r="B24" s="2">
        <v>1</v>
      </c>
      <c r="C24" s="6">
        <f t="shared" si="1"/>
        <v>1</v>
      </c>
      <c r="D24" s="12" cm="1">
        <f t="array" ref="D24">_xlfn.IFS(C24=0,B24*4,C24=1,B24*3,C24=2,B24*2)</f>
        <v>3</v>
      </c>
      <c r="E24" s="12">
        <f>_xlfn.XLOOKUP(C24,CODICI,EURO)*B24</f>
        <v>3</v>
      </c>
      <c r="G24" s="2" t="str">
        <f t="shared" si="0"/>
        <v>G</v>
      </c>
      <c r="H24" s="5" t="s">
        <v>115</v>
      </c>
      <c r="I24">
        <v>2</v>
      </c>
      <c r="J24">
        <v>2</v>
      </c>
    </row>
    <row r="25" spans="1:11" ht="13.2" x14ac:dyDescent="0.25">
      <c r="A25" s="2" t="s">
        <v>27</v>
      </c>
      <c r="B25" s="2">
        <v>2</v>
      </c>
      <c r="C25" s="6">
        <f t="shared" si="1"/>
        <v>1</v>
      </c>
      <c r="D25" s="12" cm="1">
        <f t="array" ref="D25">_xlfn.IFS(C25=0,B25*4,C25=1,B25*3,C25=2,B25*2)</f>
        <v>6</v>
      </c>
      <c r="E25" s="12">
        <f>_xlfn.XLOOKUP(C25,CODICI,EURO)*B25</f>
        <v>6</v>
      </c>
      <c r="G25" s="2" t="str">
        <f t="shared" si="0"/>
        <v>I</v>
      </c>
      <c r="H25" s="5" t="s">
        <v>136</v>
      </c>
      <c r="I25">
        <v>2</v>
      </c>
      <c r="J25">
        <v>2</v>
      </c>
    </row>
    <row r="26" spans="1:11" ht="13.2" x14ac:dyDescent="0.25">
      <c r="A26" s="2" t="s">
        <v>28</v>
      </c>
      <c r="B26" s="2">
        <v>3</v>
      </c>
      <c r="C26" s="6">
        <f t="shared" si="1"/>
        <v>1</v>
      </c>
      <c r="D26" s="12" cm="1">
        <f t="array" ref="D26">_xlfn.IFS(C26=0,B26*4,C26=1,B26*3,C26=2,B26*2)</f>
        <v>9</v>
      </c>
      <c r="E26" s="12">
        <f>_xlfn.XLOOKUP(C26,CODICI,EURO)*B26</f>
        <v>9</v>
      </c>
      <c r="G26" s="2" t="str">
        <f t="shared" si="0"/>
        <v>K</v>
      </c>
      <c r="H26" s="5" t="s">
        <v>116</v>
      </c>
      <c r="I26">
        <v>2</v>
      </c>
      <c r="J26">
        <v>2</v>
      </c>
    </row>
    <row r="27" spans="1:11" ht="13.2" x14ac:dyDescent="0.25">
      <c r="A27" s="2" t="s">
        <v>29</v>
      </c>
      <c r="B27" s="2">
        <v>4</v>
      </c>
      <c r="C27" s="6">
        <f t="shared" si="1"/>
        <v>1</v>
      </c>
      <c r="D27" s="12" cm="1">
        <f t="array" ref="D27">_xlfn.IFS(C27=0,B27*4,C27=1,B27*3,C27=2,B27*2)</f>
        <v>12</v>
      </c>
      <c r="E27" s="12">
        <f>_xlfn.XLOOKUP(C27,CODICI,EURO)*B27</f>
        <v>12</v>
      </c>
      <c r="G27" s="2" t="str">
        <f t="shared" si="0"/>
        <v>M</v>
      </c>
      <c r="H27" s="5" t="s">
        <v>134</v>
      </c>
      <c r="I27">
        <v>2</v>
      </c>
      <c r="J27">
        <v>2</v>
      </c>
    </row>
    <row r="28" spans="1:11" ht="13.2" x14ac:dyDescent="0.25">
      <c r="A28" s="2" t="s">
        <v>30</v>
      </c>
      <c r="B28" s="2">
        <v>5</v>
      </c>
      <c r="C28" s="6">
        <f t="shared" si="1"/>
        <v>2</v>
      </c>
      <c r="D28" s="12" cm="1">
        <f t="array" ref="D28">_xlfn.IFS(C28=0,B28*4,C28=1,B28*3,C28=2,B28*2)</f>
        <v>10</v>
      </c>
      <c r="E28" s="12">
        <f>_xlfn.XLOOKUP(C28,CODICI,EURO)*B28</f>
        <v>10</v>
      </c>
      <c r="G28" s="2" t="str">
        <f t="shared" si="0"/>
        <v>O</v>
      </c>
    </row>
    <row r="29" spans="1:11" ht="13.2" x14ac:dyDescent="0.25">
      <c r="A29" s="2" t="s">
        <v>31</v>
      </c>
      <c r="B29" s="2">
        <v>6</v>
      </c>
      <c r="C29" s="6">
        <f t="shared" si="1"/>
        <v>2</v>
      </c>
      <c r="D29" s="12" cm="1">
        <f t="array" ref="D29">_xlfn.IFS(C29=0,B29*4,C29=1,B29*3,C29=2,B29*2)</f>
        <v>12</v>
      </c>
      <c r="E29" s="12">
        <f>_xlfn.XLOOKUP(C29,CODICI,EURO)*B29</f>
        <v>12</v>
      </c>
      <c r="G29" s="2" t="str">
        <f t="shared" si="0"/>
        <v>Q</v>
      </c>
    </row>
    <row r="30" spans="1:11" ht="13.2" x14ac:dyDescent="0.25">
      <c r="A30" s="2" t="s">
        <v>32</v>
      </c>
      <c r="B30" s="2">
        <v>7</v>
      </c>
      <c r="C30" s="6">
        <f t="shared" si="1"/>
        <v>2</v>
      </c>
      <c r="D30" s="12" cm="1">
        <f t="array" ref="D30">_xlfn.IFS(C30=0,B30*4,C30=1,B30*3,C30=2,B30*2)</f>
        <v>14</v>
      </c>
      <c r="E30" s="12">
        <f>_xlfn.XLOOKUP(C30,CODICI,EURO)*B30</f>
        <v>14</v>
      </c>
      <c r="G30" s="2" t="str">
        <f t="shared" si="0"/>
        <v>S</v>
      </c>
    </row>
    <row r="31" spans="1:11" ht="13.2" x14ac:dyDescent="0.25">
      <c r="A31" s="2" t="s">
        <v>33</v>
      </c>
      <c r="B31" s="2">
        <v>8</v>
      </c>
      <c r="C31" s="6">
        <f t="shared" si="1"/>
        <v>2</v>
      </c>
      <c r="D31" s="12" cm="1">
        <f t="array" ref="D31">_xlfn.IFS(C31=0,B31*4,C31=1,B31*3,C31=2,B31*2)</f>
        <v>16</v>
      </c>
      <c r="E31" s="12">
        <f>_xlfn.XLOOKUP(C31,CODICI,EURO)*B31</f>
        <v>16</v>
      </c>
      <c r="G31" s="2" t="str">
        <f t="shared" si="0"/>
        <v>U</v>
      </c>
    </row>
    <row r="32" spans="1:11" ht="13.2" x14ac:dyDescent="0.25">
      <c r="A32" s="2" t="s">
        <v>34</v>
      </c>
      <c r="B32" s="2">
        <v>9</v>
      </c>
      <c r="C32" s="6">
        <f t="shared" si="1"/>
        <v>2</v>
      </c>
      <c r="D32" s="12" cm="1">
        <f t="array" ref="D32">_xlfn.IFS(C32=0,B32*4,C32=1,B32*3,C32=2,B32*2)</f>
        <v>18</v>
      </c>
      <c r="E32" s="12">
        <f>_xlfn.XLOOKUP(C32,CODICI,EURO)*B32</f>
        <v>18</v>
      </c>
      <c r="G32" s="2" t="str">
        <f t="shared" si="0"/>
        <v>W</v>
      </c>
    </row>
    <row r="33" spans="1:7" ht="13.2" x14ac:dyDescent="0.25">
      <c r="A33" s="2" t="s">
        <v>35</v>
      </c>
      <c r="B33" s="2">
        <v>10</v>
      </c>
      <c r="C33" s="6">
        <f t="shared" si="1"/>
        <v>2</v>
      </c>
      <c r="D33" s="12" cm="1">
        <f t="array" ref="D33">_xlfn.IFS(C33=0,B33*4,C33=1,B33*3,C33=2,B33*2)</f>
        <v>20</v>
      </c>
      <c r="E33" s="12">
        <f>_xlfn.XLOOKUP(C33,CODICI,EURO)*B33</f>
        <v>20</v>
      </c>
      <c r="G33" s="2" t="str">
        <f t="shared" si="0"/>
        <v>Y</v>
      </c>
    </row>
    <row r="34" spans="1:7" ht="13.2" x14ac:dyDescent="0.25">
      <c r="A34" s="2" t="s">
        <v>36</v>
      </c>
      <c r="B34" s="2">
        <v>0.5</v>
      </c>
      <c r="C34" s="6">
        <f t="shared" ref="C34:C65" si="2">VLOOKUP(G34,$H$2:$I$27,2)</f>
        <v>0</v>
      </c>
      <c r="D34" s="12" cm="1">
        <f t="array" ref="D34">_xlfn.IFS(C34=0,B34*4,C34=1,B34*3,C34=2,B34*2)</f>
        <v>2</v>
      </c>
      <c r="E34" s="12">
        <f>_xlfn.XLOOKUP(C34,CODICI,EURO)*B34</f>
        <v>2</v>
      </c>
      <c r="G34" s="2" t="str">
        <f t="shared" ref="G34:G65" si="3">MID(A34,1,1)</f>
        <v>A</v>
      </c>
    </row>
    <row r="35" spans="1:7" ht="13.2" x14ac:dyDescent="0.25">
      <c r="A35" s="2" t="s">
        <v>37</v>
      </c>
      <c r="B35" s="2">
        <v>1</v>
      </c>
      <c r="C35" s="6">
        <f t="shared" si="2"/>
        <v>0</v>
      </c>
      <c r="D35" s="12" cm="1">
        <f t="array" ref="D35">_xlfn.IFS(C35=0,B35*4,C35=1,B35*3,C35=2,B35*2)</f>
        <v>4</v>
      </c>
      <c r="E35" s="12">
        <f>_xlfn.XLOOKUP(C35,CODICI,EURO)*B35</f>
        <v>4</v>
      </c>
      <c r="G35" s="2" t="str">
        <f t="shared" si="3"/>
        <v>C</v>
      </c>
    </row>
    <row r="36" spans="1:7" ht="13.2" x14ac:dyDescent="0.25">
      <c r="A36" s="2" t="s">
        <v>38</v>
      </c>
      <c r="B36" s="2">
        <v>2</v>
      </c>
      <c r="C36" s="6">
        <f t="shared" si="2"/>
        <v>0</v>
      </c>
      <c r="D36" s="12" cm="1">
        <f t="array" ref="D36">_xlfn.IFS(C36=0,B36*4,C36=1,B36*3,C36=2,B36*2)</f>
        <v>8</v>
      </c>
      <c r="E36" s="12">
        <f>_xlfn.XLOOKUP(C36,CODICI,EURO)*B36</f>
        <v>8</v>
      </c>
      <c r="G36" s="2" t="str">
        <f t="shared" si="3"/>
        <v>E</v>
      </c>
    </row>
    <row r="37" spans="1:7" ht="13.2" x14ac:dyDescent="0.25">
      <c r="A37" s="2" t="s">
        <v>39</v>
      </c>
      <c r="B37" s="2">
        <v>3</v>
      </c>
      <c r="C37" s="6">
        <f t="shared" si="2"/>
        <v>1</v>
      </c>
      <c r="D37" s="12" cm="1">
        <f t="array" ref="D37">_xlfn.IFS(C37=0,B37*4,C37=1,B37*3,C37=2,B37*2)</f>
        <v>9</v>
      </c>
      <c r="E37" s="12">
        <f>_xlfn.XLOOKUP(C37,CODICI,EURO)*B37</f>
        <v>9</v>
      </c>
      <c r="G37" s="2" t="str">
        <f t="shared" si="3"/>
        <v>G</v>
      </c>
    </row>
    <row r="38" spans="1:7" ht="13.2" x14ac:dyDescent="0.25">
      <c r="A38" s="2" t="s">
        <v>40</v>
      </c>
      <c r="B38" s="2">
        <v>4</v>
      </c>
      <c r="C38" s="6">
        <f t="shared" si="2"/>
        <v>1</v>
      </c>
      <c r="D38" s="12" cm="1">
        <f t="array" ref="D38">_xlfn.IFS(C38=0,B38*4,C38=1,B38*3,C38=2,B38*2)</f>
        <v>12</v>
      </c>
      <c r="E38" s="12">
        <f>_xlfn.XLOOKUP(C38,CODICI,EURO)*B38</f>
        <v>12</v>
      </c>
      <c r="G38" s="2" t="str">
        <f t="shared" si="3"/>
        <v>I</v>
      </c>
    </row>
    <row r="39" spans="1:7" ht="13.2" x14ac:dyDescent="0.25">
      <c r="A39" s="2" t="s">
        <v>41</v>
      </c>
      <c r="B39" s="2">
        <v>5</v>
      </c>
      <c r="C39" s="6">
        <f t="shared" si="2"/>
        <v>1</v>
      </c>
      <c r="D39" s="12" cm="1">
        <f t="array" ref="D39">_xlfn.IFS(C39=0,B39*4,C39=1,B39*3,C39=2,B39*2)</f>
        <v>15</v>
      </c>
      <c r="E39" s="12">
        <f>_xlfn.XLOOKUP(C39,CODICI,EURO)*B39</f>
        <v>15</v>
      </c>
      <c r="G39" s="2" t="str">
        <f t="shared" si="3"/>
        <v>K</v>
      </c>
    </row>
    <row r="40" spans="1:7" ht="13.2" x14ac:dyDescent="0.25">
      <c r="A40" s="2" t="s">
        <v>42</v>
      </c>
      <c r="B40" s="2">
        <v>6</v>
      </c>
      <c r="C40" s="6">
        <f t="shared" si="2"/>
        <v>1</v>
      </c>
      <c r="D40" s="12" cm="1">
        <f t="array" ref="D40">_xlfn.IFS(C40=0,B40*4,C40=1,B40*3,C40=2,B40*2)</f>
        <v>18</v>
      </c>
      <c r="E40" s="12">
        <f>_xlfn.XLOOKUP(C40,CODICI,EURO)*B40</f>
        <v>18</v>
      </c>
      <c r="G40" s="2" t="str">
        <f t="shared" si="3"/>
        <v>M</v>
      </c>
    </row>
    <row r="41" spans="1:7" ht="13.2" x14ac:dyDescent="0.25">
      <c r="A41" s="2" t="s">
        <v>43</v>
      </c>
      <c r="B41" s="2">
        <v>7</v>
      </c>
      <c r="C41" s="6">
        <f t="shared" si="2"/>
        <v>2</v>
      </c>
      <c r="D41" s="12" cm="1">
        <f t="array" ref="D41">_xlfn.IFS(C41=0,B41*4,C41=1,B41*3,C41=2,B41*2)</f>
        <v>14</v>
      </c>
      <c r="E41" s="12">
        <f>_xlfn.XLOOKUP(C41,CODICI,EURO)*B41</f>
        <v>14</v>
      </c>
      <c r="G41" s="2" t="str">
        <f t="shared" si="3"/>
        <v>O</v>
      </c>
    </row>
    <row r="42" spans="1:7" ht="13.2" x14ac:dyDescent="0.25">
      <c r="A42" s="2" t="s">
        <v>44</v>
      </c>
      <c r="B42" s="2">
        <v>8</v>
      </c>
      <c r="C42" s="6">
        <f t="shared" si="2"/>
        <v>2</v>
      </c>
      <c r="D42" s="12" cm="1">
        <f t="array" ref="D42">_xlfn.IFS(C42=0,B42*4,C42=1,B42*3,C42=2,B42*2)</f>
        <v>16</v>
      </c>
      <c r="E42" s="12">
        <f>_xlfn.XLOOKUP(C42,CODICI,EURO)*B42</f>
        <v>16</v>
      </c>
      <c r="G42" s="2" t="str">
        <f t="shared" si="3"/>
        <v>Q</v>
      </c>
    </row>
    <row r="43" spans="1:7" ht="13.2" x14ac:dyDescent="0.25">
      <c r="A43" s="2" t="s">
        <v>45</v>
      </c>
      <c r="B43" s="2">
        <v>9</v>
      </c>
      <c r="C43" s="6">
        <f t="shared" si="2"/>
        <v>2</v>
      </c>
      <c r="D43" s="12" cm="1">
        <f t="array" ref="D43">_xlfn.IFS(C43=0,B43*4,C43=1,B43*3,C43=2,B43*2)</f>
        <v>18</v>
      </c>
      <c r="E43" s="12">
        <f>_xlfn.XLOOKUP(C43,CODICI,EURO)*B43</f>
        <v>18</v>
      </c>
      <c r="G43" s="2" t="str">
        <f t="shared" si="3"/>
        <v>S</v>
      </c>
    </row>
    <row r="44" spans="1:7" ht="13.2" x14ac:dyDescent="0.25">
      <c r="A44" s="2" t="s">
        <v>7</v>
      </c>
      <c r="B44" s="2">
        <v>10</v>
      </c>
      <c r="C44" s="6">
        <f t="shared" si="2"/>
        <v>2</v>
      </c>
      <c r="D44" s="12" cm="1">
        <f t="array" ref="D44">_xlfn.IFS(C44=0,B44*4,C44=1,B44*3,C44=2,B44*2)</f>
        <v>20</v>
      </c>
      <c r="E44" s="12">
        <f>_xlfn.XLOOKUP(C44,CODICI,EURO)*B44</f>
        <v>20</v>
      </c>
      <c r="G44" s="2" t="str">
        <f t="shared" si="3"/>
        <v>U</v>
      </c>
    </row>
    <row r="45" spans="1:7" ht="13.2" x14ac:dyDescent="0.25">
      <c r="A45" s="2" t="s">
        <v>46</v>
      </c>
      <c r="B45" s="2">
        <v>0.5</v>
      </c>
      <c r="C45" s="6">
        <f t="shared" si="2"/>
        <v>2</v>
      </c>
      <c r="D45" s="12" cm="1">
        <f t="array" ref="D45">_xlfn.IFS(C45=0,B45*4,C45=1,B45*3,C45=2,B45*2)</f>
        <v>1</v>
      </c>
      <c r="E45" s="12">
        <f>_xlfn.XLOOKUP(C45,CODICI,EURO)*B45</f>
        <v>1</v>
      </c>
      <c r="G45" s="2" t="str">
        <f t="shared" si="3"/>
        <v>W</v>
      </c>
    </row>
    <row r="46" spans="1:7" ht="13.2" x14ac:dyDescent="0.25">
      <c r="A46" s="2" t="s">
        <v>47</v>
      </c>
      <c r="B46" s="2">
        <v>1</v>
      </c>
      <c r="C46" s="6">
        <f t="shared" si="2"/>
        <v>2</v>
      </c>
      <c r="D46" s="12" cm="1">
        <f t="array" ref="D46">_xlfn.IFS(C46=0,B46*4,C46=1,B46*3,C46=2,B46*2)</f>
        <v>2</v>
      </c>
      <c r="E46" s="12">
        <f>_xlfn.XLOOKUP(C46,CODICI,EURO)*B46</f>
        <v>2</v>
      </c>
      <c r="G46" s="2" t="str">
        <f t="shared" si="3"/>
        <v>Y</v>
      </c>
    </row>
    <row r="47" spans="1:7" ht="13.2" x14ac:dyDescent="0.25">
      <c r="A47" s="2" t="s">
        <v>48</v>
      </c>
      <c r="B47" s="2">
        <v>2</v>
      </c>
      <c r="C47" s="6">
        <f t="shared" si="2"/>
        <v>0</v>
      </c>
      <c r="D47" s="12" cm="1">
        <f t="array" ref="D47">_xlfn.IFS(C47=0,B47*4,C47=1,B47*3,C47=2,B47*2)</f>
        <v>8</v>
      </c>
      <c r="E47" s="12">
        <f>_xlfn.XLOOKUP(C47,CODICI,EURO)*B47</f>
        <v>8</v>
      </c>
      <c r="G47" s="2" t="str">
        <f t="shared" si="3"/>
        <v>A</v>
      </c>
    </row>
    <row r="48" spans="1:7" ht="13.2" x14ac:dyDescent="0.25">
      <c r="A48" s="2" t="s">
        <v>49</v>
      </c>
      <c r="B48" s="2">
        <v>3</v>
      </c>
      <c r="C48" s="6">
        <f t="shared" si="2"/>
        <v>0</v>
      </c>
      <c r="D48" s="12" cm="1">
        <f t="array" ref="D48">_xlfn.IFS(C48=0,B48*4,C48=1,B48*3,C48=2,B48*2)</f>
        <v>12</v>
      </c>
      <c r="E48" s="12">
        <f>_xlfn.XLOOKUP(C48,CODICI,EURO)*B48</f>
        <v>12</v>
      </c>
      <c r="G48" s="2" t="str">
        <f t="shared" si="3"/>
        <v>C</v>
      </c>
    </row>
    <row r="49" spans="1:7" ht="13.2" x14ac:dyDescent="0.25">
      <c r="A49" s="2" t="s">
        <v>50</v>
      </c>
      <c r="B49" s="2">
        <v>4</v>
      </c>
      <c r="C49" s="6">
        <f t="shared" si="2"/>
        <v>0</v>
      </c>
      <c r="D49" s="12" cm="1">
        <f t="array" ref="D49">_xlfn.IFS(C49=0,B49*4,C49=1,B49*3,C49=2,B49*2)</f>
        <v>16</v>
      </c>
      <c r="E49" s="12">
        <f>_xlfn.XLOOKUP(C49,CODICI,EURO)*B49</f>
        <v>16</v>
      </c>
      <c r="G49" s="2" t="str">
        <f t="shared" si="3"/>
        <v>E</v>
      </c>
    </row>
    <row r="50" spans="1:7" ht="13.2" x14ac:dyDescent="0.25">
      <c r="A50" s="2" t="s">
        <v>51</v>
      </c>
      <c r="B50" s="2">
        <v>5</v>
      </c>
      <c r="C50" s="6">
        <f t="shared" si="2"/>
        <v>1</v>
      </c>
      <c r="D50" s="12" cm="1">
        <f t="array" ref="D50">_xlfn.IFS(C50=0,B50*4,C50=1,B50*3,C50=2,B50*2)</f>
        <v>15</v>
      </c>
      <c r="E50" s="12">
        <f>_xlfn.XLOOKUP(C50,CODICI,EURO)*B50</f>
        <v>15</v>
      </c>
      <c r="G50" s="2" t="str">
        <f t="shared" si="3"/>
        <v>G</v>
      </c>
    </row>
    <row r="51" spans="1:7" ht="13.2" x14ac:dyDescent="0.25">
      <c r="A51" s="2" t="s">
        <v>52</v>
      </c>
      <c r="B51" s="2">
        <v>6</v>
      </c>
      <c r="C51" s="6">
        <f t="shared" si="2"/>
        <v>1</v>
      </c>
      <c r="D51" s="12" cm="1">
        <f t="array" ref="D51">_xlfn.IFS(C51=0,B51*4,C51=1,B51*3,C51=2,B51*2)</f>
        <v>18</v>
      </c>
      <c r="E51" s="12">
        <f>_xlfn.XLOOKUP(C51,CODICI,EURO)*B51</f>
        <v>18</v>
      </c>
      <c r="G51" s="2" t="str">
        <f t="shared" si="3"/>
        <v>I</v>
      </c>
    </row>
    <row r="52" spans="1:7" ht="13.2" x14ac:dyDescent="0.25">
      <c r="A52" s="2" t="s">
        <v>53</v>
      </c>
      <c r="B52" s="2">
        <v>7</v>
      </c>
      <c r="C52" s="6">
        <f t="shared" si="2"/>
        <v>1</v>
      </c>
      <c r="D52" s="12" cm="1">
        <f t="array" ref="D52">_xlfn.IFS(C52=0,B52*4,C52=1,B52*3,C52=2,B52*2)</f>
        <v>21</v>
      </c>
      <c r="E52" s="12">
        <f>_xlfn.XLOOKUP(C52,CODICI,EURO)*B52</f>
        <v>21</v>
      </c>
      <c r="G52" s="2" t="str">
        <f t="shared" si="3"/>
        <v>K</v>
      </c>
    </row>
    <row r="53" spans="1:7" ht="13.2" x14ac:dyDescent="0.25">
      <c r="A53" s="2" t="s">
        <v>54</v>
      </c>
      <c r="B53" s="2">
        <v>8</v>
      </c>
      <c r="C53" s="6">
        <f t="shared" si="2"/>
        <v>1</v>
      </c>
      <c r="D53" s="12" cm="1">
        <f t="array" ref="D53">_xlfn.IFS(C53=0,B53*4,C53=1,B53*3,C53=2,B53*2)</f>
        <v>24</v>
      </c>
      <c r="E53" s="12">
        <f>_xlfn.XLOOKUP(C53,CODICI,EURO)*B53</f>
        <v>24</v>
      </c>
      <c r="G53" s="2" t="str">
        <f t="shared" si="3"/>
        <v>M</v>
      </c>
    </row>
    <row r="54" spans="1:7" ht="13.2" x14ac:dyDescent="0.25">
      <c r="A54" s="2" t="s">
        <v>55</v>
      </c>
      <c r="B54" s="2">
        <v>9</v>
      </c>
      <c r="C54" s="6">
        <f t="shared" si="2"/>
        <v>2</v>
      </c>
      <c r="D54" s="12" cm="1">
        <f t="array" ref="D54">_xlfn.IFS(C54=0,B54*4,C54=1,B54*3,C54=2,B54*2)</f>
        <v>18</v>
      </c>
      <c r="E54" s="12">
        <f>_xlfn.XLOOKUP(C54,CODICI,EURO)*B54</f>
        <v>18</v>
      </c>
      <c r="G54" s="2" t="str">
        <f t="shared" si="3"/>
        <v>O</v>
      </c>
    </row>
    <row r="55" spans="1:7" ht="13.2" x14ac:dyDescent="0.25">
      <c r="A55" s="2" t="s">
        <v>56</v>
      </c>
      <c r="B55" s="2">
        <v>10</v>
      </c>
      <c r="C55" s="6">
        <f t="shared" si="2"/>
        <v>2</v>
      </c>
      <c r="D55" s="12" cm="1">
        <f t="array" ref="D55">_xlfn.IFS(C55=0,B55*4,C55=1,B55*3,C55=2,B55*2)</f>
        <v>20</v>
      </c>
      <c r="E55" s="12">
        <f>_xlfn.XLOOKUP(C55,CODICI,EURO)*B55</f>
        <v>20</v>
      </c>
      <c r="G55" s="2" t="str">
        <f t="shared" si="3"/>
        <v>Q</v>
      </c>
    </row>
    <row r="56" spans="1:7" ht="13.2" x14ac:dyDescent="0.25">
      <c r="A56" s="2" t="s">
        <v>57</v>
      </c>
      <c r="B56" s="2">
        <v>0.5</v>
      </c>
      <c r="C56" s="6">
        <f t="shared" si="2"/>
        <v>2</v>
      </c>
      <c r="D56" s="12" cm="1">
        <f t="array" ref="D56">_xlfn.IFS(C56=0,B56*4,C56=1,B56*3,C56=2,B56*2)</f>
        <v>1</v>
      </c>
      <c r="E56" s="12">
        <f>_xlfn.XLOOKUP(C56,CODICI,EURO)*B56</f>
        <v>1</v>
      </c>
      <c r="G56" s="2" t="str">
        <f t="shared" si="3"/>
        <v>S</v>
      </c>
    </row>
    <row r="57" spans="1:7" ht="13.2" x14ac:dyDescent="0.25">
      <c r="A57" s="2" t="s">
        <v>58</v>
      </c>
      <c r="B57" s="2">
        <v>1</v>
      </c>
      <c r="C57" s="6">
        <f t="shared" si="2"/>
        <v>2</v>
      </c>
      <c r="D57" s="12" cm="1">
        <f t="array" ref="D57">_xlfn.IFS(C57=0,B57*4,C57=1,B57*3,C57=2,B57*2)</f>
        <v>2</v>
      </c>
      <c r="E57" s="12">
        <f>_xlfn.XLOOKUP(C57,CODICI,EURO)*B57</f>
        <v>2</v>
      </c>
      <c r="G57" s="2" t="str">
        <f t="shared" si="3"/>
        <v>U</v>
      </c>
    </row>
    <row r="58" spans="1:7" ht="13.2" x14ac:dyDescent="0.25">
      <c r="A58" s="2" t="s">
        <v>59</v>
      </c>
      <c r="B58" s="2">
        <v>2</v>
      </c>
      <c r="C58" s="6">
        <f t="shared" si="2"/>
        <v>2</v>
      </c>
      <c r="D58" s="12" cm="1">
        <f t="array" ref="D58">_xlfn.IFS(C58=0,B58*4,C58=1,B58*3,C58=2,B58*2)</f>
        <v>4</v>
      </c>
      <c r="E58" s="12">
        <f>_xlfn.XLOOKUP(C58,CODICI,EURO)*B58</f>
        <v>4</v>
      </c>
      <c r="G58" s="2" t="str">
        <f t="shared" si="3"/>
        <v>W</v>
      </c>
    </row>
    <row r="59" spans="1:7" ht="13.2" x14ac:dyDescent="0.25">
      <c r="A59" s="2" t="s">
        <v>60</v>
      </c>
      <c r="B59" s="2">
        <v>3</v>
      </c>
      <c r="C59" s="6">
        <f t="shared" si="2"/>
        <v>2</v>
      </c>
      <c r="D59" s="12" cm="1">
        <f t="array" ref="D59">_xlfn.IFS(C59=0,B59*4,C59=1,B59*3,C59=2,B59*2)</f>
        <v>6</v>
      </c>
      <c r="E59" s="12">
        <f>_xlfn.XLOOKUP(C59,CODICI,EURO)*B59</f>
        <v>6</v>
      </c>
      <c r="G59" s="2" t="str">
        <f t="shared" si="3"/>
        <v>Y</v>
      </c>
    </row>
    <row r="60" spans="1:7" ht="13.2" x14ac:dyDescent="0.25">
      <c r="A60" s="2" t="s">
        <v>61</v>
      </c>
      <c r="B60" s="2">
        <v>4</v>
      </c>
      <c r="C60" s="6">
        <f t="shared" si="2"/>
        <v>0</v>
      </c>
      <c r="D60" s="12" cm="1">
        <f t="array" ref="D60">_xlfn.IFS(C60=0,B60*4,C60=1,B60*3,C60=2,B60*2)</f>
        <v>16</v>
      </c>
      <c r="E60" s="12">
        <f>_xlfn.XLOOKUP(C60,CODICI,EURO)*B60</f>
        <v>16</v>
      </c>
      <c r="G60" s="2" t="str">
        <f t="shared" si="3"/>
        <v>A</v>
      </c>
    </row>
    <row r="61" spans="1:7" ht="13.2" x14ac:dyDescent="0.25">
      <c r="A61" s="2" t="s">
        <v>62</v>
      </c>
      <c r="B61" s="2">
        <v>5</v>
      </c>
      <c r="C61" s="6">
        <f t="shared" si="2"/>
        <v>0</v>
      </c>
      <c r="D61" s="12" cm="1">
        <f t="array" ref="D61">_xlfn.IFS(C61=0,B61*4,C61=1,B61*3,C61=2,B61*2)</f>
        <v>20</v>
      </c>
      <c r="E61" s="12">
        <f>_xlfn.XLOOKUP(C61,CODICI,EURO)*B61</f>
        <v>20</v>
      </c>
      <c r="G61" s="2" t="str">
        <f t="shared" si="3"/>
        <v>C</v>
      </c>
    </row>
    <row r="62" spans="1:7" ht="13.2" x14ac:dyDescent="0.25">
      <c r="A62" s="2" t="s">
        <v>63</v>
      </c>
      <c r="B62" s="2">
        <v>6</v>
      </c>
      <c r="C62" s="6">
        <f t="shared" si="2"/>
        <v>0</v>
      </c>
      <c r="D62" s="12" cm="1">
        <f t="array" ref="D62">_xlfn.IFS(C62=0,B62*4,C62=1,B62*3,C62=2,B62*2)</f>
        <v>24</v>
      </c>
      <c r="E62" s="12">
        <f>_xlfn.XLOOKUP(C62,CODICI,EURO)*B62</f>
        <v>24</v>
      </c>
      <c r="G62" s="2" t="str">
        <f t="shared" si="3"/>
        <v>E</v>
      </c>
    </row>
    <row r="63" spans="1:7" ht="13.2" x14ac:dyDescent="0.25">
      <c r="A63" s="2" t="s">
        <v>64</v>
      </c>
      <c r="B63" s="2">
        <v>7</v>
      </c>
      <c r="C63" s="6">
        <f t="shared" si="2"/>
        <v>1</v>
      </c>
      <c r="D63" s="12" cm="1">
        <f t="array" ref="D63">_xlfn.IFS(C63=0,B63*4,C63=1,B63*3,C63=2,B63*2)</f>
        <v>21</v>
      </c>
      <c r="E63" s="12">
        <f>_xlfn.XLOOKUP(C63,CODICI,EURO)*B63</f>
        <v>21</v>
      </c>
      <c r="G63" s="2" t="str">
        <f t="shared" si="3"/>
        <v>G</v>
      </c>
    </row>
    <row r="64" spans="1:7" ht="13.2" x14ac:dyDescent="0.25">
      <c r="A64" s="2" t="s">
        <v>65</v>
      </c>
      <c r="B64" s="2">
        <v>8</v>
      </c>
      <c r="C64" s="6">
        <f t="shared" si="2"/>
        <v>1</v>
      </c>
      <c r="D64" s="12" cm="1">
        <f t="array" ref="D64">_xlfn.IFS(C64=0,B64*4,C64=1,B64*3,C64=2,B64*2)</f>
        <v>24</v>
      </c>
      <c r="E64" s="12">
        <f>_xlfn.XLOOKUP(C64,CODICI,EURO)*B64</f>
        <v>24</v>
      </c>
      <c r="G64" s="2" t="str">
        <f t="shared" si="3"/>
        <v>I</v>
      </c>
    </row>
    <row r="65" spans="1:7" ht="13.2" x14ac:dyDescent="0.25">
      <c r="A65" s="2" t="s">
        <v>66</v>
      </c>
      <c r="B65" s="2">
        <v>9</v>
      </c>
      <c r="C65" s="6">
        <f t="shared" si="2"/>
        <v>1</v>
      </c>
      <c r="D65" s="12" cm="1">
        <f t="array" ref="D65">_xlfn.IFS(C65=0,B65*4,C65=1,B65*3,C65=2,B65*2)</f>
        <v>27</v>
      </c>
      <c r="E65" s="12">
        <f>_xlfn.XLOOKUP(C65,CODICI,EURO)*B65</f>
        <v>27</v>
      </c>
      <c r="G65" s="2" t="str">
        <f t="shared" si="3"/>
        <v>K</v>
      </c>
    </row>
    <row r="66" spans="1:7" ht="13.2" x14ac:dyDescent="0.25">
      <c r="A66" s="2" t="s">
        <v>67</v>
      </c>
      <c r="B66" s="2">
        <v>10</v>
      </c>
      <c r="C66" s="6">
        <f t="shared" ref="C66:C101" si="4">VLOOKUP(G66,$H$2:$I$27,2)</f>
        <v>1</v>
      </c>
      <c r="D66" s="12" cm="1">
        <f t="array" ref="D66">_xlfn.IFS(C66=0,B66*4,C66=1,B66*3,C66=2,B66*2)</f>
        <v>30</v>
      </c>
      <c r="E66" s="12">
        <f>_xlfn.XLOOKUP(C66,CODICI,EURO)*B66</f>
        <v>30</v>
      </c>
      <c r="G66" s="2" t="str">
        <f t="shared" ref="G66:G101" si="5">MID(A66,1,1)</f>
        <v>M</v>
      </c>
    </row>
    <row r="67" spans="1:7" ht="13.2" x14ac:dyDescent="0.25">
      <c r="A67" s="2" t="s">
        <v>68</v>
      </c>
      <c r="B67" s="2">
        <v>0.5</v>
      </c>
      <c r="C67" s="6">
        <f t="shared" si="4"/>
        <v>2</v>
      </c>
      <c r="D67" s="12" cm="1">
        <f t="array" ref="D67">_xlfn.IFS(C67=0,B67*4,C67=1,B67*3,C67=2,B67*2)</f>
        <v>1</v>
      </c>
      <c r="E67" s="12">
        <f>_xlfn.XLOOKUP(C67,CODICI,EURO)*B67</f>
        <v>1</v>
      </c>
      <c r="G67" s="2" t="str">
        <f t="shared" si="5"/>
        <v>O</v>
      </c>
    </row>
    <row r="68" spans="1:7" ht="13.2" x14ac:dyDescent="0.25">
      <c r="A68" s="2" t="s">
        <v>69</v>
      </c>
      <c r="B68" s="2">
        <v>1</v>
      </c>
      <c r="C68" s="6">
        <f t="shared" si="4"/>
        <v>2</v>
      </c>
      <c r="D68" s="12" cm="1">
        <f t="array" ref="D68">_xlfn.IFS(C68=0,B68*4,C68=1,B68*3,C68=2,B68*2)</f>
        <v>2</v>
      </c>
      <c r="E68" s="12">
        <f>_xlfn.XLOOKUP(C68,CODICI,EURO)*B68</f>
        <v>2</v>
      </c>
      <c r="G68" s="2" t="str">
        <f t="shared" si="5"/>
        <v>Q</v>
      </c>
    </row>
    <row r="69" spans="1:7" ht="13.2" x14ac:dyDescent="0.25">
      <c r="A69" s="2" t="s">
        <v>70</v>
      </c>
      <c r="B69" s="2">
        <v>2</v>
      </c>
      <c r="C69" s="6">
        <f t="shared" si="4"/>
        <v>2</v>
      </c>
      <c r="D69" s="12" cm="1">
        <f t="array" ref="D69">_xlfn.IFS(C69=0,B69*4,C69=1,B69*3,C69=2,B69*2)</f>
        <v>4</v>
      </c>
      <c r="E69" s="12">
        <f>_xlfn.XLOOKUP(C69,CODICI,EURO)*B69</f>
        <v>4</v>
      </c>
      <c r="G69" s="2" t="str">
        <f t="shared" si="5"/>
        <v>S</v>
      </c>
    </row>
    <row r="70" spans="1:7" ht="13.2" x14ac:dyDescent="0.25">
      <c r="A70" s="2" t="s">
        <v>71</v>
      </c>
      <c r="B70" s="2">
        <v>3</v>
      </c>
      <c r="C70" s="6">
        <f t="shared" si="4"/>
        <v>2</v>
      </c>
      <c r="D70" s="12" cm="1">
        <f t="array" ref="D70">_xlfn.IFS(C70=0,B70*4,C70=1,B70*3,C70=2,B70*2)</f>
        <v>6</v>
      </c>
      <c r="E70" s="12">
        <f>_xlfn.XLOOKUP(C70,CODICI,EURO)*B70</f>
        <v>6</v>
      </c>
      <c r="G70" s="2" t="str">
        <f t="shared" si="5"/>
        <v>U</v>
      </c>
    </row>
    <row r="71" spans="1:7" ht="13.2" x14ac:dyDescent="0.25">
      <c r="A71" s="2" t="s">
        <v>72</v>
      </c>
      <c r="B71" s="2">
        <v>4</v>
      </c>
      <c r="C71" s="6">
        <f t="shared" si="4"/>
        <v>2</v>
      </c>
      <c r="D71" s="12" cm="1">
        <f t="array" ref="D71">_xlfn.IFS(C71=0,B71*4,C71=1,B71*3,C71=2,B71*2)</f>
        <v>8</v>
      </c>
      <c r="E71" s="12">
        <f>_xlfn.XLOOKUP(C71,CODICI,EURO)*B71</f>
        <v>8</v>
      </c>
      <c r="G71" s="2" t="str">
        <f t="shared" si="5"/>
        <v>W</v>
      </c>
    </row>
    <row r="72" spans="1:7" ht="13.2" x14ac:dyDescent="0.25">
      <c r="A72" s="2" t="s">
        <v>73</v>
      </c>
      <c r="B72" s="2">
        <v>5</v>
      </c>
      <c r="C72" s="6">
        <f t="shared" si="4"/>
        <v>2</v>
      </c>
      <c r="D72" s="12" cm="1">
        <f t="array" ref="D72">_xlfn.IFS(C72=0,B72*4,C72=1,B72*3,C72=2,B72*2)</f>
        <v>10</v>
      </c>
      <c r="E72" s="12">
        <f>_xlfn.XLOOKUP(C72,CODICI,EURO)*B72</f>
        <v>10</v>
      </c>
      <c r="G72" s="2" t="str">
        <f t="shared" si="5"/>
        <v>Y</v>
      </c>
    </row>
    <row r="73" spans="1:7" ht="13.2" x14ac:dyDescent="0.25">
      <c r="A73" s="2" t="s">
        <v>74</v>
      </c>
      <c r="B73" s="2">
        <v>6</v>
      </c>
      <c r="C73" s="6">
        <f t="shared" si="4"/>
        <v>0</v>
      </c>
      <c r="D73" s="12" cm="1">
        <f t="array" ref="D73">_xlfn.IFS(C73=0,B73*4,C73=1,B73*3,C73=2,B73*2)</f>
        <v>24</v>
      </c>
      <c r="E73" s="12">
        <f>_xlfn.XLOOKUP(C73,CODICI,EURO)*B73</f>
        <v>24</v>
      </c>
      <c r="G73" s="2" t="str">
        <f t="shared" si="5"/>
        <v>A</v>
      </c>
    </row>
    <row r="74" spans="1:7" ht="13.2" x14ac:dyDescent="0.25">
      <c r="A74" s="2" t="s">
        <v>75</v>
      </c>
      <c r="B74" s="2">
        <v>7</v>
      </c>
      <c r="C74" s="6">
        <f t="shared" si="4"/>
        <v>0</v>
      </c>
      <c r="D74" s="12" cm="1">
        <f t="array" ref="D74">_xlfn.IFS(C74=0,B74*4,C74=1,B74*3,C74=2,B74*2)</f>
        <v>28</v>
      </c>
      <c r="E74" s="12">
        <f>_xlfn.XLOOKUP(C74,CODICI,EURO)*B74</f>
        <v>28</v>
      </c>
      <c r="G74" s="2" t="str">
        <f t="shared" si="5"/>
        <v>C</v>
      </c>
    </row>
    <row r="75" spans="1:7" ht="13.2" x14ac:dyDescent="0.25">
      <c r="A75" s="2" t="s">
        <v>76</v>
      </c>
      <c r="B75" s="2">
        <v>8</v>
      </c>
      <c r="C75" s="6">
        <f t="shared" si="4"/>
        <v>0</v>
      </c>
      <c r="D75" s="12" cm="1">
        <f t="array" ref="D75">_xlfn.IFS(C75=0,B75*4,C75=1,B75*3,C75=2,B75*2)</f>
        <v>32</v>
      </c>
      <c r="E75" s="12">
        <f>_xlfn.XLOOKUP(C75,CODICI,EURO)*B75</f>
        <v>32</v>
      </c>
      <c r="G75" s="2" t="str">
        <f t="shared" si="5"/>
        <v>E</v>
      </c>
    </row>
    <row r="76" spans="1:7" ht="13.2" x14ac:dyDescent="0.25">
      <c r="A76" s="2" t="s">
        <v>77</v>
      </c>
      <c r="B76" s="2">
        <v>9</v>
      </c>
      <c r="C76" s="6">
        <f t="shared" si="4"/>
        <v>1</v>
      </c>
      <c r="D76" s="12" cm="1">
        <f t="array" ref="D76">_xlfn.IFS(C76=0,B76*4,C76=1,B76*3,C76=2,B76*2)</f>
        <v>27</v>
      </c>
      <c r="E76" s="12">
        <f>_xlfn.XLOOKUP(C76,CODICI,EURO)*B76</f>
        <v>27</v>
      </c>
      <c r="G76" s="2" t="str">
        <f t="shared" si="5"/>
        <v>G</v>
      </c>
    </row>
    <row r="77" spans="1:7" ht="13.2" x14ac:dyDescent="0.25">
      <c r="A77" s="2" t="s">
        <v>78</v>
      </c>
      <c r="B77" s="2">
        <v>10</v>
      </c>
      <c r="C77" s="6">
        <f t="shared" si="4"/>
        <v>1</v>
      </c>
      <c r="D77" s="12" cm="1">
        <f t="array" ref="D77">_xlfn.IFS(C77=0,B77*4,C77=1,B77*3,C77=2,B77*2)</f>
        <v>30</v>
      </c>
      <c r="E77" s="12">
        <f>_xlfn.XLOOKUP(C77,CODICI,EURO)*B77</f>
        <v>30</v>
      </c>
      <c r="G77" s="2" t="str">
        <f t="shared" si="5"/>
        <v>I</v>
      </c>
    </row>
    <row r="78" spans="1:7" ht="13.2" x14ac:dyDescent="0.25">
      <c r="A78" s="2" t="s">
        <v>79</v>
      </c>
      <c r="B78" s="2">
        <v>0.5</v>
      </c>
      <c r="C78" s="6">
        <f t="shared" si="4"/>
        <v>1</v>
      </c>
      <c r="D78" s="12" cm="1">
        <f t="array" ref="D78">_xlfn.IFS(C78=0,B78*4,C78=1,B78*3,C78=2,B78*2)</f>
        <v>1.5</v>
      </c>
      <c r="E78" s="12">
        <f>_xlfn.XLOOKUP(C78,CODICI,EURO)*B78</f>
        <v>1.5</v>
      </c>
      <c r="G78" s="2" t="str">
        <f t="shared" si="5"/>
        <v>K</v>
      </c>
    </row>
    <row r="79" spans="1:7" ht="13.2" x14ac:dyDescent="0.25">
      <c r="A79" s="2" t="s">
        <v>80</v>
      </c>
      <c r="B79" s="2">
        <v>1</v>
      </c>
      <c r="C79" s="6">
        <f t="shared" si="4"/>
        <v>1</v>
      </c>
      <c r="D79" s="12" cm="1">
        <f t="array" ref="D79">_xlfn.IFS(C79=0,B79*4,C79=1,B79*3,C79=2,B79*2)</f>
        <v>3</v>
      </c>
      <c r="E79" s="12">
        <f>_xlfn.XLOOKUP(C79,CODICI,EURO)*B79</f>
        <v>3</v>
      </c>
      <c r="G79" s="2" t="str">
        <f t="shared" si="5"/>
        <v>M</v>
      </c>
    </row>
    <row r="80" spans="1:7" ht="13.2" x14ac:dyDescent="0.25">
      <c r="A80" s="2" t="s">
        <v>81</v>
      </c>
      <c r="B80" s="2">
        <v>2</v>
      </c>
      <c r="C80" s="6">
        <f t="shared" si="4"/>
        <v>2</v>
      </c>
      <c r="D80" s="12" cm="1">
        <f t="array" ref="D80">_xlfn.IFS(C80=0,B80*4,C80=1,B80*3,C80=2,B80*2)</f>
        <v>4</v>
      </c>
      <c r="E80" s="12">
        <f>_xlfn.XLOOKUP(C80,CODICI,EURO)*B80</f>
        <v>4</v>
      </c>
      <c r="G80" s="2" t="str">
        <f t="shared" si="5"/>
        <v>O</v>
      </c>
    </row>
    <row r="81" spans="1:7" ht="13.2" x14ac:dyDescent="0.25">
      <c r="A81" s="2" t="s">
        <v>82</v>
      </c>
      <c r="B81" s="2">
        <v>3</v>
      </c>
      <c r="C81" s="6">
        <f t="shared" si="4"/>
        <v>2</v>
      </c>
      <c r="D81" s="12" cm="1">
        <f t="array" ref="D81">_xlfn.IFS(C81=0,B81*4,C81=1,B81*3,C81=2,B81*2)</f>
        <v>6</v>
      </c>
      <c r="E81" s="12">
        <f>_xlfn.XLOOKUP(C81,CODICI,EURO)*B81</f>
        <v>6</v>
      </c>
      <c r="G81" s="2" t="str">
        <f t="shared" si="5"/>
        <v>Q</v>
      </c>
    </row>
    <row r="82" spans="1:7" ht="13.2" x14ac:dyDescent="0.25">
      <c r="A82" s="2" t="s">
        <v>83</v>
      </c>
      <c r="B82" s="2">
        <v>4</v>
      </c>
      <c r="C82" s="6">
        <f t="shared" si="4"/>
        <v>2</v>
      </c>
      <c r="D82" s="12" cm="1">
        <f t="array" ref="D82">_xlfn.IFS(C82=0,B82*4,C82=1,B82*3,C82=2,B82*2)</f>
        <v>8</v>
      </c>
      <c r="E82" s="12">
        <f>_xlfn.XLOOKUP(C82,CODICI,EURO)*B82</f>
        <v>8</v>
      </c>
      <c r="G82" s="2" t="str">
        <f t="shared" si="5"/>
        <v>S</v>
      </c>
    </row>
    <row r="83" spans="1:7" ht="13.2" x14ac:dyDescent="0.25">
      <c r="A83" s="2" t="s">
        <v>84</v>
      </c>
      <c r="B83" s="2">
        <v>5</v>
      </c>
      <c r="C83" s="6">
        <f t="shared" si="4"/>
        <v>2</v>
      </c>
      <c r="D83" s="12" cm="1">
        <f t="array" ref="D83">_xlfn.IFS(C83=0,B83*4,C83=1,B83*3,C83=2,B83*2)</f>
        <v>10</v>
      </c>
      <c r="E83" s="12">
        <f>_xlfn.XLOOKUP(C83,CODICI,EURO)*B83</f>
        <v>10</v>
      </c>
      <c r="G83" s="2" t="str">
        <f t="shared" si="5"/>
        <v>U</v>
      </c>
    </row>
    <row r="84" spans="1:7" ht="13.2" x14ac:dyDescent="0.25">
      <c r="A84" s="2" t="s">
        <v>85</v>
      </c>
      <c r="B84" s="2">
        <v>6</v>
      </c>
      <c r="C84" s="6">
        <f t="shared" si="4"/>
        <v>2</v>
      </c>
      <c r="D84" s="12" cm="1">
        <f t="array" ref="D84">_xlfn.IFS(C84=0,B84*4,C84=1,B84*3,C84=2,B84*2)</f>
        <v>12</v>
      </c>
      <c r="E84" s="12">
        <f>_xlfn.XLOOKUP(C84,CODICI,EURO)*B84</f>
        <v>12</v>
      </c>
      <c r="G84" s="2" t="str">
        <f t="shared" si="5"/>
        <v>W</v>
      </c>
    </row>
    <row r="85" spans="1:7" ht="13.2" x14ac:dyDescent="0.25">
      <c r="A85" s="2" t="s">
        <v>86</v>
      </c>
      <c r="B85" s="2">
        <v>7</v>
      </c>
      <c r="C85" s="6">
        <f t="shared" si="4"/>
        <v>2</v>
      </c>
      <c r="D85" s="12" cm="1">
        <f t="array" ref="D85">_xlfn.IFS(C85=0,B85*4,C85=1,B85*3,C85=2,B85*2)</f>
        <v>14</v>
      </c>
      <c r="E85" s="12">
        <f>_xlfn.XLOOKUP(C85,CODICI,EURO)*B85</f>
        <v>14</v>
      </c>
      <c r="G85" s="2" t="str">
        <f t="shared" si="5"/>
        <v>Y</v>
      </c>
    </row>
    <row r="86" spans="1:7" ht="13.2" x14ac:dyDescent="0.25">
      <c r="A86" s="2" t="s">
        <v>87</v>
      </c>
      <c r="B86" s="2">
        <v>8</v>
      </c>
      <c r="C86" s="6">
        <f t="shared" si="4"/>
        <v>0</v>
      </c>
      <c r="D86" s="12" cm="1">
        <f t="array" ref="D86">_xlfn.IFS(C86=0,B86*4,C86=1,B86*3,C86=2,B86*2)</f>
        <v>32</v>
      </c>
      <c r="E86" s="12">
        <f>_xlfn.XLOOKUP(C86,CODICI,EURO)*B86</f>
        <v>32</v>
      </c>
      <c r="G86" s="2" t="str">
        <f t="shared" si="5"/>
        <v>A</v>
      </c>
    </row>
    <row r="87" spans="1:7" ht="13.2" x14ac:dyDescent="0.25">
      <c r="A87" s="2" t="s">
        <v>88</v>
      </c>
      <c r="B87" s="2">
        <v>9</v>
      </c>
      <c r="C87" s="6">
        <f t="shared" si="4"/>
        <v>0</v>
      </c>
      <c r="D87" s="12" cm="1">
        <f t="array" ref="D87">_xlfn.IFS(C87=0,B87*4,C87=1,B87*3,C87=2,B87*2)</f>
        <v>36</v>
      </c>
      <c r="E87" s="12">
        <f>_xlfn.XLOOKUP(C87,CODICI,EURO)*B87</f>
        <v>36</v>
      </c>
      <c r="G87" s="2" t="str">
        <f t="shared" si="5"/>
        <v>C</v>
      </c>
    </row>
    <row r="88" spans="1:7" ht="13.2" x14ac:dyDescent="0.25">
      <c r="A88" s="2" t="s">
        <v>89</v>
      </c>
      <c r="B88" s="2">
        <v>10</v>
      </c>
      <c r="C88" s="6">
        <f t="shared" si="4"/>
        <v>0</v>
      </c>
      <c r="D88" s="12" cm="1">
        <f t="array" ref="D88">_xlfn.IFS(C88=0,B88*4,C88=1,B88*3,C88=2,B88*2)</f>
        <v>40</v>
      </c>
      <c r="E88" s="12">
        <f>_xlfn.XLOOKUP(C88,CODICI,EURO)*B88</f>
        <v>40</v>
      </c>
      <c r="G88" s="2" t="str">
        <f t="shared" si="5"/>
        <v>E</v>
      </c>
    </row>
    <row r="89" spans="1:7" ht="13.2" x14ac:dyDescent="0.25">
      <c r="A89" s="2" t="s">
        <v>90</v>
      </c>
      <c r="B89" s="2">
        <v>0.5</v>
      </c>
      <c r="C89" s="6">
        <f t="shared" si="4"/>
        <v>1</v>
      </c>
      <c r="D89" s="12" cm="1">
        <f t="array" ref="D89">_xlfn.IFS(C89=0,B89*4,C89=1,B89*3,C89=2,B89*2)</f>
        <v>1.5</v>
      </c>
      <c r="E89" s="12">
        <f>_xlfn.XLOOKUP(C89,CODICI,EURO)*B89</f>
        <v>1.5</v>
      </c>
      <c r="G89" s="2" t="str">
        <f t="shared" si="5"/>
        <v>G</v>
      </c>
    </row>
    <row r="90" spans="1:7" ht="13.2" x14ac:dyDescent="0.25">
      <c r="A90" s="2" t="s">
        <v>91</v>
      </c>
      <c r="B90" s="2">
        <v>1</v>
      </c>
      <c r="C90" s="6">
        <f t="shared" si="4"/>
        <v>1</v>
      </c>
      <c r="D90" s="12" cm="1">
        <f t="array" ref="D90">_xlfn.IFS(C90=0,B90*4,C90=1,B90*3,C90=2,B90*2)</f>
        <v>3</v>
      </c>
      <c r="E90" s="12">
        <f>_xlfn.XLOOKUP(C90,CODICI,EURO)*B90</f>
        <v>3</v>
      </c>
      <c r="G90" s="2" t="str">
        <f t="shared" si="5"/>
        <v>I</v>
      </c>
    </row>
    <row r="91" spans="1:7" ht="13.2" x14ac:dyDescent="0.25">
      <c r="A91" s="2" t="s">
        <v>92</v>
      </c>
      <c r="B91" s="2">
        <v>2</v>
      </c>
      <c r="C91" s="6">
        <f t="shared" si="4"/>
        <v>1</v>
      </c>
      <c r="D91" s="12" cm="1">
        <f t="array" ref="D91">_xlfn.IFS(C91=0,B91*4,C91=1,B91*3,C91=2,B91*2)</f>
        <v>6</v>
      </c>
      <c r="E91" s="12">
        <f>_xlfn.XLOOKUP(C91,CODICI,EURO)*B91</f>
        <v>6</v>
      </c>
      <c r="G91" s="2" t="str">
        <f t="shared" si="5"/>
        <v>K</v>
      </c>
    </row>
    <row r="92" spans="1:7" ht="13.2" x14ac:dyDescent="0.25">
      <c r="A92" s="2" t="s">
        <v>93</v>
      </c>
      <c r="B92" s="2">
        <v>3</v>
      </c>
      <c r="C92" s="6">
        <f t="shared" si="4"/>
        <v>1</v>
      </c>
      <c r="D92" s="12" cm="1">
        <f t="array" ref="D92">_xlfn.IFS(C92=0,B92*4,C92=1,B92*3,C92=2,B92*2)</f>
        <v>9</v>
      </c>
      <c r="E92" s="12">
        <f>_xlfn.XLOOKUP(C92,CODICI,EURO)*B92</f>
        <v>9</v>
      </c>
      <c r="G92" s="2" t="str">
        <f t="shared" si="5"/>
        <v>M</v>
      </c>
    </row>
    <row r="93" spans="1:7" ht="13.2" x14ac:dyDescent="0.25">
      <c r="A93" s="2" t="s">
        <v>94</v>
      </c>
      <c r="B93" s="2">
        <v>4</v>
      </c>
      <c r="C93" s="6">
        <f t="shared" si="4"/>
        <v>2</v>
      </c>
      <c r="D93" s="12" cm="1">
        <f t="array" ref="D93">_xlfn.IFS(C93=0,B93*4,C93=1,B93*3,C93=2,B93*2)</f>
        <v>8</v>
      </c>
      <c r="E93" s="12">
        <f>_xlfn.XLOOKUP(C93,CODICI,EURO)*B93</f>
        <v>8</v>
      </c>
      <c r="G93" s="2" t="str">
        <f t="shared" si="5"/>
        <v>O</v>
      </c>
    </row>
    <row r="94" spans="1:7" ht="13.2" x14ac:dyDescent="0.25">
      <c r="A94" s="2" t="s">
        <v>95</v>
      </c>
      <c r="B94" s="2">
        <v>5</v>
      </c>
      <c r="C94" s="6">
        <f t="shared" si="4"/>
        <v>2</v>
      </c>
      <c r="D94" s="12" cm="1">
        <f t="array" ref="D94">_xlfn.IFS(C94=0,B94*4,C94=1,B94*3,C94=2,B94*2)</f>
        <v>10</v>
      </c>
      <c r="E94" s="12">
        <f>_xlfn.XLOOKUP(C94,CODICI,EURO)*B94</f>
        <v>10</v>
      </c>
      <c r="G94" s="2" t="str">
        <f t="shared" si="5"/>
        <v>Q</v>
      </c>
    </row>
    <row r="95" spans="1:7" ht="13.2" x14ac:dyDescent="0.25">
      <c r="A95" s="2" t="s">
        <v>96</v>
      </c>
      <c r="B95" s="2">
        <v>6</v>
      </c>
      <c r="C95" s="6">
        <f t="shared" si="4"/>
        <v>2</v>
      </c>
      <c r="D95" s="12" cm="1">
        <f t="array" ref="D95">_xlfn.IFS(C95=0,B95*4,C95=1,B95*3,C95=2,B95*2)</f>
        <v>12</v>
      </c>
      <c r="E95" s="12">
        <f>_xlfn.XLOOKUP(C95,CODICI,EURO)*B95</f>
        <v>12</v>
      </c>
      <c r="G95" s="2" t="str">
        <f t="shared" si="5"/>
        <v>S</v>
      </c>
    </row>
    <row r="96" spans="1:7" ht="13.2" x14ac:dyDescent="0.25">
      <c r="A96" s="2" t="s">
        <v>97</v>
      </c>
      <c r="B96" s="2">
        <v>7</v>
      </c>
      <c r="C96" s="6">
        <f t="shared" si="4"/>
        <v>2</v>
      </c>
      <c r="D96" s="12" cm="1">
        <f t="array" ref="D96">_xlfn.IFS(C96=0,B96*4,C96=1,B96*3,C96=2,B96*2)</f>
        <v>14</v>
      </c>
      <c r="E96" s="12">
        <f>_xlfn.XLOOKUP(C96,CODICI,EURO)*B96</f>
        <v>14</v>
      </c>
      <c r="G96" s="2" t="str">
        <f t="shared" si="5"/>
        <v>U</v>
      </c>
    </row>
    <row r="97" spans="1:7" ht="13.2" x14ac:dyDescent="0.25">
      <c r="A97" s="2" t="s">
        <v>98</v>
      </c>
      <c r="B97" s="2">
        <v>8</v>
      </c>
      <c r="C97" s="6">
        <f t="shared" si="4"/>
        <v>2</v>
      </c>
      <c r="D97" s="12" cm="1">
        <f t="array" ref="D97">_xlfn.IFS(C97=0,B97*4,C97=1,B97*3,C97=2,B97*2)</f>
        <v>16</v>
      </c>
      <c r="E97" s="12">
        <f>_xlfn.XLOOKUP(C97,CODICI,EURO)*B97</f>
        <v>16</v>
      </c>
      <c r="G97" s="2" t="str">
        <f t="shared" si="5"/>
        <v>W</v>
      </c>
    </row>
    <row r="98" spans="1:7" ht="13.2" x14ac:dyDescent="0.25">
      <c r="A98" s="2" t="s">
        <v>99</v>
      </c>
      <c r="B98" s="2">
        <v>9</v>
      </c>
      <c r="C98" s="6">
        <f t="shared" si="4"/>
        <v>2</v>
      </c>
      <c r="D98" s="12" cm="1">
        <f t="array" ref="D98">_xlfn.IFS(C98=0,B98*4,C98=1,B98*3,C98=2,B98*2)</f>
        <v>18</v>
      </c>
      <c r="E98" s="12">
        <f>_xlfn.XLOOKUP(C98,CODICI,EURO)*B98</f>
        <v>18</v>
      </c>
      <c r="G98" s="2" t="str">
        <f t="shared" si="5"/>
        <v>Y</v>
      </c>
    </row>
    <row r="99" spans="1:7" ht="13.2" x14ac:dyDescent="0.25">
      <c r="A99" s="2" t="s">
        <v>100</v>
      </c>
      <c r="B99" s="2">
        <v>10</v>
      </c>
      <c r="C99" s="6">
        <f t="shared" si="4"/>
        <v>0</v>
      </c>
      <c r="D99" s="12" cm="1">
        <f t="array" ref="D99">_xlfn.IFS(C99=0,B99*4,C99=1,B99*3,C99=2,B99*2)</f>
        <v>40</v>
      </c>
      <c r="E99" s="12">
        <f>_xlfn.XLOOKUP(C99,CODICI,EURO)*B99</f>
        <v>40</v>
      </c>
      <c r="G99" s="2" t="str">
        <f t="shared" si="5"/>
        <v>A</v>
      </c>
    </row>
    <row r="100" spans="1:7" ht="13.2" x14ac:dyDescent="0.25">
      <c r="A100" s="2" t="s">
        <v>101</v>
      </c>
      <c r="B100" s="2">
        <v>0.5</v>
      </c>
      <c r="C100" s="6">
        <f t="shared" si="4"/>
        <v>0</v>
      </c>
      <c r="D100" s="12" cm="1">
        <f t="array" ref="D100">_xlfn.IFS(C100=0,B100*4,C100=1,B100*3,C100=2,B100*2)</f>
        <v>2</v>
      </c>
      <c r="E100" s="12">
        <f>_xlfn.XLOOKUP(C100,CODICI,EURO)*B100</f>
        <v>2</v>
      </c>
      <c r="G100" s="2" t="str">
        <f t="shared" si="5"/>
        <v>C</v>
      </c>
    </row>
    <row r="101" spans="1:7" ht="13.2" x14ac:dyDescent="0.25">
      <c r="A101" s="2" t="s">
        <v>102</v>
      </c>
      <c r="B101" s="2">
        <v>1</v>
      </c>
      <c r="C101" s="6">
        <f t="shared" si="4"/>
        <v>0</v>
      </c>
      <c r="D101" s="12" cm="1">
        <f t="array" ref="D101">_xlfn.IFS(C101=0,B101*4,C101=1,B101*3,C101=2,B101*2)</f>
        <v>4</v>
      </c>
      <c r="E101" s="12">
        <f>_xlfn.XLOOKUP(C101,CODICI,EURO)*B101</f>
        <v>4</v>
      </c>
      <c r="G101" s="2" t="str">
        <f t="shared" si="5"/>
        <v>E</v>
      </c>
    </row>
  </sheetData>
  <conditionalFormatting sqref="C2:C101">
    <cfRule type="cellIs" dxfId="0" priority="2" operator="greaterThan">
      <formula>$G$2&gt;A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7"/>
  <sheetViews>
    <sheetView tabSelected="1" workbookViewId="0">
      <selection activeCell="H5" sqref="H5:J5"/>
    </sheetView>
  </sheetViews>
  <sheetFormatPr defaultColWidth="12.6640625" defaultRowHeight="13.2" x14ac:dyDescent="0.25"/>
  <cols>
    <col min="1" max="1" width="11.5546875" customWidth="1"/>
    <col min="2" max="2" width="9.21875" customWidth="1"/>
    <col min="3" max="3" width="10.6640625" customWidth="1"/>
    <col min="4" max="4" width="10.21875" customWidth="1"/>
    <col min="5" max="5" width="20.77734375" bestFit="1" customWidth="1"/>
    <col min="6" max="6" width="13.33203125" bestFit="1" customWidth="1"/>
    <col min="7" max="7" width="19.77734375" customWidth="1"/>
    <col min="8" max="8" width="23.109375" customWidth="1"/>
  </cols>
  <sheetData>
    <row r="1" spans="1:27" ht="13.8" customHeight="1" x14ac:dyDescent="0.25">
      <c r="A1" s="1" t="s">
        <v>103</v>
      </c>
      <c r="B1" s="1" t="s">
        <v>104</v>
      </c>
      <c r="C1" s="1" t="s">
        <v>3</v>
      </c>
      <c r="D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customHeight="1" x14ac:dyDescent="0.25">
      <c r="A2" s="2" t="s">
        <v>105</v>
      </c>
      <c r="B2">
        <v>55</v>
      </c>
      <c r="C2">
        <v>0</v>
      </c>
      <c r="E2" s="17" t="s">
        <v>144</v>
      </c>
      <c r="F2" s="17"/>
      <c r="G2" s="17" t="s">
        <v>142</v>
      </c>
      <c r="H2" s="18" t="s">
        <v>143</v>
      </c>
      <c r="I2" s="19"/>
      <c r="J2" s="20"/>
    </row>
    <row r="3" spans="1:27" x14ac:dyDescent="0.25">
      <c r="A3" s="2" t="s">
        <v>106</v>
      </c>
      <c r="B3" s="2">
        <v>70</v>
      </c>
      <c r="C3" s="2">
        <v>80</v>
      </c>
      <c r="D3" s="2"/>
      <c r="E3" s="17"/>
      <c r="F3" s="17"/>
      <c r="G3" s="17"/>
      <c r="H3" s="21"/>
      <c r="I3" s="22"/>
      <c r="J3" s="23"/>
    </row>
    <row r="4" spans="1:27" ht="13.2" customHeight="1" x14ac:dyDescent="0.25">
      <c r="A4" s="2" t="s">
        <v>107</v>
      </c>
      <c r="B4" s="2">
        <v>40</v>
      </c>
      <c r="C4" s="2">
        <v>60</v>
      </c>
      <c r="D4" s="2"/>
      <c r="E4" s="7" t="s">
        <v>140</v>
      </c>
      <c r="F4" s="7" t="s">
        <v>141</v>
      </c>
      <c r="G4" s="7" t="s">
        <v>104</v>
      </c>
      <c r="H4" s="16" t="s">
        <v>145</v>
      </c>
      <c r="I4" s="16"/>
      <c r="J4" s="16"/>
      <c r="M4" s="7" t="s">
        <v>104</v>
      </c>
    </row>
    <row r="5" spans="1:27" x14ac:dyDescent="0.25">
      <c r="A5" s="2" t="s">
        <v>105</v>
      </c>
      <c r="B5" s="2">
        <v>20</v>
      </c>
      <c r="C5" s="2">
        <v>100</v>
      </c>
      <c r="D5" s="2"/>
      <c r="E5" s="8" t="s">
        <v>105</v>
      </c>
      <c r="F5" s="9">
        <f>COUNTIF(FRUTTA,E5)</f>
        <v>11</v>
      </c>
      <c r="G5" s="10">
        <f>SUMIF(FRUTTA,E5,PESO)</f>
        <v>525</v>
      </c>
      <c r="H5" s="13">
        <f>SUMIFS(COSTO,FRUTTA,E5,PESO,"&gt;80")</f>
        <v>0</v>
      </c>
      <c r="I5" s="14"/>
      <c r="J5" s="15"/>
      <c r="M5">
        <v>80</v>
      </c>
    </row>
    <row r="6" spans="1:27" x14ac:dyDescent="0.25">
      <c r="A6" s="2" t="s">
        <v>108</v>
      </c>
      <c r="B6" s="2">
        <v>90</v>
      </c>
      <c r="C6" s="2">
        <v>30</v>
      </c>
      <c r="D6" s="2"/>
    </row>
    <row r="7" spans="1:27" x14ac:dyDescent="0.25">
      <c r="A7" s="2" t="s">
        <v>106</v>
      </c>
      <c r="B7" s="2">
        <v>50</v>
      </c>
      <c r="C7" s="2">
        <v>40</v>
      </c>
      <c r="D7" s="2"/>
      <c r="E7" s="24" t="s">
        <v>161</v>
      </c>
    </row>
    <row r="8" spans="1:27" x14ac:dyDescent="0.25">
      <c r="A8" s="2" t="s">
        <v>107</v>
      </c>
      <c r="B8" s="2">
        <v>60</v>
      </c>
      <c r="C8" s="2">
        <v>55</v>
      </c>
      <c r="D8" s="2"/>
      <c r="E8" t="s">
        <v>158</v>
      </c>
    </row>
    <row r="9" spans="1:27" x14ac:dyDescent="0.25">
      <c r="A9" s="2" t="s">
        <v>105</v>
      </c>
      <c r="B9" s="2">
        <v>45</v>
      </c>
      <c r="C9">
        <v>0</v>
      </c>
    </row>
    <row r="10" spans="1:27" x14ac:dyDescent="0.25">
      <c r="A10" s="2" t="s">
        <v>106</v>
      </c>
      <c r="B10" s="2">
        <v>25</v>
      </c>
      <c r="C10" s="2">
        <v>85</v>
      </c>
      <c r="D10" s="2"/>
      <c r="E10" s="5"/>
    </row>
    <row r="11" spans="1:27" x14ac:dyDescent="0.25">
      <c r="A11" s="2" t="s">
        <v>108</v>
      </c>
      <c r="B11" s="2">
        <v>35</v>
      </c>
      <c r="C11" s="2">
        <v>50</v>
      </c>
      <c r="D11" s="2"/>
      <c r="E11" s="24" t="s">
        <v>162</v>
      </c>
    </row>
    <row r="12" spans="1:27" x14ac:dyDescent="0.25">
      <c r="A12" s="2" t="s">
        <v>109</v>
      </c>
      <c r="B12" s="2">
        <v>60</v>
      </c>
      <c r="C12" s="2">
        <v>95</v>
      </c>
      <c r="D12" s="2"/>
      <c r="E12" t="s">
        <v>159</v>
      </c>
    </row>
    <row r="13" spans="1:27" x14ac:dyDescent="0.25">
      <c r="A13" s="2" t="s">
        <v>107</v>
      </c>
      <c r="B13" s="2">
        <v>80</v>
      </c>
      <c r="C13">
        <v>0</v>
      </c>
    </row>
    <row r="14" spans="1:27" x14ac:dyDescent="0.25">
      <c r="A14" s="2" t="s">
        <v>106</v>
      </c>
      <c r="B14" s="2">
        <v>40</v>
      </c>
      <c r="C14" s="2">
        <v>45</v>
      </c>
      <c r="D14" s="2"/>
    </row>
    <row r="15" spans="1:27" x14ac:dyDescent="0.25">
      <c r="A15" s="2" t="s">
        <v>105</v>
      </c>
      <c r="B15" s="2">
        <v>65</v>
      </c>
      <c r="C15" s="2">
        <v>65</v>
      </c>
      <c r="D15" s="2"/>
      <c r="E15" s="24" t="s">
        <v>163</v>
      </c>
    </row>
    <row r="16" spans="1:27" x14ac:dyDescent="0.25">
      <c r="A16" s="2" t="s">
        <v>107</v>
      </c>
      <c r="B16" s="2">
        <v>55</v>
      </c>
      <c r="C16" s="2">
        <v>30</v>
      </c>
      <c r="D16" s="2"/>
      <c r="E16" t="s">
        <v>146</v>
      </c>
    </row>
    <row r="17" spans="1:6" x14ac:dyDescent="0.25">
      <c r="A17" s="2" t="s">
        <v>108</v>
      </c>
      <c r="B17" s="2">
        <v>70</v>
      </c>
      <c r="C17">
        <v>0</v>
      </c>
      <c r="E17" t="s">
        <v>147</v>
      </c>
    </row>
    <row r="18" spans="1:6" x14ac:dyDescent="0.25">
      <c r="A18" s="2" t="s">
        <v>106</v>
      </c>
      <c r="B18" s="2">
        <v>45</v>
      </c>
      <c r="C18" s="2">
        <v>80</v>
      </c>
      <c r="D18" s="2"/>
    </row>
    <row r="19" spans="1:6" x14ac:dyDescent="0.25">
      <c r="A19" s="2" t="s">
        <v>105</v>
      </c>
      <c r="B19" s="2">
        <v>25</v>
      </c>
      <c r="C19" s="2">
        <v>60</v>
      </c>
      <c r="D19" s="2"/>
    </row>
    <row r="20" spans="1:6" x14ac:dyDescent="0.25">
      <c r="A20" s="2" t="s">
        <v>106</v>
      </c>
      <c r="B20" s="2">
        <v>35</v>
      </c>
      <c r="C20">
        <v>0</v>
      </c>
    </row>
    <row r="21" spans="1:6" x14ac:dyDescent="0.25">
      <c r="A21" s="2" t="s">
        <v>107</v>
      </c>
      <c r="B21" s="2">
        <v>60</v>
      </c>
      <c r="C21" s="2">
        <v>30</v>
      </c>
      <c r="D21" s="2"/>
    </row>
    <row r="22" spans="1:6" x14ac:dyDescent="0.25">
      <c r="A22" s="2" t="s">
        <v>105</v>
      </c>
      <c r="B22" s="2">
        <v>70</v>
      </c>
      <c r="C22" s="2">
        <v>40</v>
      </c>
      <c r="D22" s="2"/>
    </row>
    <row r="23" spans="1:6" x14ac:dyDescent="0.25">
      <c r="A23" s="2" t="s">
        <v>106</v>
      </c>
      <c r="B23" s="2">
        <v>45</v>
      </c>
      <c r="C23" s="2">
        <v>55</v>
      </c>
      <c r="D23" s="2"/>
    </row>
    <row r="24" spans="1:6" x14ac:dyDescent="0.25">
      <c r="A24" s="2" t="s">
        <v>108</v>
      </c>
      <c r="B24" s="2">
        <v>25</v>
      </c>
      <c r="C24" s="2">
        <v>70</v>
      </c>
      <c r="D24" s="2"/>
    </row>
    <row r="25" spans="1:6" x14ac:dyDescent="0.25">
      <c r="A25" s="2" t="s">
        <v>109</v>
      </c>
      <c r="B25" s="2">
        <v>35</v>
      </c>
      <c r="C25">
        <v>0</v>
      </c>
    </row>
    <row r="26" spans="1:6" x14ac:dyDescent="0.25">
      <c r="A26" s="2" t="s">
        <v>107</v>
      </c>
      <c r="B26" s="2">
        <v>60</v>
      </c>
      <c r="C26" s="2">
        <v>50</v>
      </c>
      <c r="D26" s="2"/>
      <c r="F26" s="5"/>
    </row>
    <row r="27" spans="1:6" x14ac:dyDescent="0.25">
      <c r="A27" s="2" t="s">
        <v>106</v>
      </c>
      <c r="B27" s="2">
        <v>80</v>
      </c>
      <c r="C27" s="2">
        <v>95</v>
      </c>
      <c r="D27" s="2"/>
    </row>
    <row r="28" spans="1:6" x14ac:dyDescent="0.25">
      <c r="A28" s="2" t="s">
        <v>105</v>
      </c>
      <c r="B28" s="2">
        <v>40</v>
      </c>
      <c r="C28" s="2">
        <v>75</v>
      </c>
      <c r="D28" s="2"/>
    </row>
    <row r="29" spans="1:6" x14ac:dyDescent="0.25">
      <c r="A29" s="2" t="s">
        <v>107</v>
      </c>
      <c r="B29" s="2">
        <v>65</v>
      </c>
      <c r="C29" s="2">
        <v>45</v>
      </c>
      <c r="D29" s="2"/>
    </row>
    <row r="30" spans="1:6" x14ac:dyDescent="0.25">
      <c r="A30" s="2" t="s">
        <v>106</v>
      </c>
      <c r="B30" s="2">
        <v>55</v>
      </c>
      <c r="C30" s="2">
        <v>65</v>
      </c>
      <c r="D30" s="2"/>
    </row>
    <row r="31" spans="1:6" x14ac:dyDescent="0.25">
      <c r="A31" s="2" t="s">
        <v>108</v>
      </c>
      <c r="B31" s="2">
        <v>70</v>
      </c>
      <c r="C31" s="2">
        <v>30</v>
      </c>
      <c r="D31" s="2"/>
    </row>
    <row r="32" spans="1:6" x14ac:dyDescent="0.25">
      <c r="A32" s="2" t="s">
        <v>105</v>
      </c>
      <c r="B32" s="2">
        <v>45</v>
      </c>
      <c r="C32">
        <v>0</v>
      </c>
    </row>
    <row r="33" spans="1:4" x14ac:dyDescent="0.25">
      <c r="A33" s="2" t="s">
        <v>106</v>
      </c>
      <c r="B33" s="2">
        <v>25</v>
      </c>
      <c r="C33" s="2">
        <v>80</v>
      </c>
      <c r="D33" s="2"/>
    </row>
    <row r="34" spans="1:4" x14ac:dyDescent="0.25">
      <c r="A34" s="2" t="s">
        <v>107</v>
      </c>
      <c r="B34" s="2">
        <v>35</v>
      </c>
      <c r="C34" s="2">
        <v>60</v>
      </c>
      <c r="D34" s="2"/>
    </row>
    <row r="35" spans="1:4" x14ac:dyDescent="0.25">
      <c r="A35" s="2" t="s">
        <v>105</v>
      </c>
      <c r="B35" s="2">
        <v>60</v>
      </c>
      <c r="C35" s="2">
        <v>100</v>
      </c>
      <c r="D35" s="2"/>
    </row>
    <row r="36" spans="1:4" x14ac:dyDescent="0.25">
      <c r="A36" s="2" t="s">
        <v>106</v>
      </c>
      <c r="B36" s="2">
        <v>80</v>
      </c>
      <c r="C36" s="2">
        <v>30</v>
      </c>
      <c r="D36" s="2"/>
    </row>
    <row r="37" spans="1:4" x14ac:dyDescent="0.25">
      <c r="A37" s="2" t="s">
        <v>108</v>
      </c>
      <c r="B37" s="2">
        <v>40</v>
      </c>
      <c r="C37">
        <v>0</v>
      </c>
    </row>
    <row r="38" spans="1:4" x14ac:dyDescent="0.25">
      <c r="A38" s="2" t="s">
        <v>109</v>
      </c>
      <c r="B38" s="2">
        <v>65</v>
      </c>
      <c r="C38" s="2">
        <v>55</v>
      </c>
      <c r="D38" s="2"/>
    </row>
    <row r="39" spans="1:4" x14ac:dyDescent="0.25">
      <c r="A39" s="2" t="s">
        <v>107</v>
      </c>
      <c r="B39" s="2">
        <v>55</v>
      </c>
      <c r="C39" s="2">
        <v>70</v>
      </c>
      <c r="D39" s="2"/>
    </row>
    <row r="40" spans="1:4" x14ac:dyDescent="0.25">
      <c r="A40" s="2" t="s">
        <v>106</v>
      </c>
      <c r="B40" s="2">
        <v>70</v>
      </c>
      <c r="C40" s="2">
        <v>85</v>
      </c>
      <c r="D40" s="2"/>
    </row>
    <row r="41" spans="1:4" x14ac:dyDescent="0.25">
      <c r="A41" s="2" t="s">
        <v>105</v>
      </c>
      <c r="B41" s="2">
        <v>40</v>
      </c>
      <c r="C41" s="2">
        <v>50</v>
      </c>
      <c r="D41" s="2"/>
    </row>
    <row r="42" spans="1:4" x14ac:dyDescent="0.25">
      <c r="A42" s="2" t="s">
        <v>107</v>
      </c>
      <c r="B42" s="2">
        <v>20</v>
      </c>
      <c r="C42" s="2">
        <v>95</v>
      </c>
      <c r="D42" s="2"/>
    </row>
    <row r="43" spans="1:4" x14ac:dyDescent="0.25">
      <c r="A43" s="2" t="s">
        <v>106</v>
      </c>
      <c r="B43" s="2">
        <v>90</v>
      </c>
      <c r="C43" s="2">
        <v>75</v>
      </c>
      <c r="D43" s="2"/>
    </row>
    <row r="44" spans="1:4" x14ac:dyDescent="0.25">
      <c r="A44" s="2" t="s">
        <v>108</v>
      </c>
      <c r="B44" s="2">
        <v>50</v>
      </c>
      <c r="C44" s="2">
        <v>45</v>
      </c>
      <c r="D44" s="2"/>
    </row>
    <row r="45" spans="1:4" x14ac:dyDescent="0.25">
      <c r="A45" s="2" t="s">
        <v>105</v>
      </c>
      <c r="B45" s="2">
        <v>60</v>
      </c>
      <c r="C45" s="2">
        <v>65</v>
      </c>
      <c r="D45" s="2"/>
    </row>
    <row r="46" spans="1:4" x14ac:dyDescent="0.25">
      <c r="A46" s="2" t="s">
        <v>106</v>
      </c>
      <c r="B46" s="2">
        <v>45</v>
      </c>
      <c r="C46">
        <v>0</v>
      </c>
    </row>
    <row r="47" spans="1:4" x14ac:dyDescent="0.25">
      <c r="A47" s="2" t="s">
        <v>107</v>
      </c>
      <c r="B47" s="2">
        <v>25</v>
      </c>
      <c r="C47">
        <v>0</v>
      </c>
    </row>
  </sheetData>
  <autoFilter ref="A1:C47" xr:uid="{00000000-0001-0000-0100-000000000000}"/>
  <dataConsolidate/>
  <mergeCells count="5">
    <mergeCell ref="H5:J5"/>
    <mergeCell ref="H4:J4"/>
    <mergeCell ref="E2:F3"/>
    <mergeCell ref="G2:G3"/>
    <mergeCell ref="H2:J3"/>
  </mergeCells>
  <dataValidations count="1">
    <dataValidation type="list" allowBlank="1" showInputMessage="1" showErrorMessage="1" sqref="E5" xr:uid="{E41CCB54-F707-4AD5-89F7-FB168B226941}">
      <formula1>$A$2:$A$47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Parcheggio</vt:lpstr>
      <vt:lpstr>Frutta</vt:lpstr>
      <vt:lpstr>ALFABETO</vt:lpstr>
      <vt:lpstr>CODICI</vt:lpstr>
      <vt:lpstr>COSTO</vt:lpstr>
      <vt:lpstr>ESTRAZIONE</vt:lpstr>
      <vt:lpstr>EURO</vt:lpstr>
      <vt:lpstr>FRUTTA</vt:lpstr>
      <vt:lpstr>PESO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Farinella</cp:lastModifiedBy>
  <dcterms:modified xsi:type="dcterms:W3CDTF">2024-10-02T18:05:34Z</dcterms:modified>
</cp:coreProperties>
</file>