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\Desktop\EPICODE - DATA ANALYST\Esercitazioni\Esercizi W2\Opzionale W2\Esercizio facoltativo\"/>
    </mc:Choice>
  </mc:AlternateContent>
  <xr:revisionPtr revIDLastSave="0" documentId="13_ncr:1_{A2BA8EDE-24AD-4B4B-ADA5-9B43C3B61728}" xr6:coauthVersionLast="47" xr6:coauthVersionMax="47" xr10:uidLastSave="{00000000-0000-0000-0000-000000000000}"/>
  <bookViews>
    <workbookView xWindow="-108" yWindow="-108" windowWidth="30936" windowHeight="16776" tabRatio="817" xr2:uid="{00000000-000D-0000-FFFF-FFFF00000000}"/>
  </bookViews>
  <sheets>
    <sheet name="ISTRUZIONI" sheetId="17" r:id="rId1"/>
    <sheet name="Vendite" sheetId="4" r:id="rId2"/>
    <sheet name="Dati di Supporto" sheetId="3" r:id="rId3"/>
    <sheet name="Vendite_New" sheetId="5" r:id="rId4"/>
    <sheet name="PIVOT_V_1" sheetId="7" r:id="rId5"/>
    <sheet name="PIVOT_V_2" sheetId="8" r:id="rId6"/>
    <sheet name="PIVOT_V_3" sheetId="9" r:id="rId7"/>
    <sheet name="PIVOT_V_4" sheetId="10" r:id="rId8"/>
    <sheet name="PIVOT_V_5" sheetId="11" r:id="rId9"/>
    <sheet name="PIVOT_V_6" sheetId="13" r:id="rId10"/>
    <sheet name="PIVOT_V_7" sheetId="15" r:id="rId11"/>
    <sheet name="PIVOT_V_8" sheetId="16" r:id="rId12"/>
  </sheets>
  <definedNames>
    <definedName name="_xlnm._FilterDatabase" localSheetId="1" hidden="1">Vendite!$B$1:$F$71</definedName>
    <definedName name="_xlnm._FilterDatabase" localSheetId="3" hidden="1">Vendite_New!$A$1:$L$501</definedName>
    <definedName name="FiltroDati_Provincia">#N/A</definedName>
    <definedName name="FiltroDati_Settore">#N/A</definedName>
    <definedName name="FiltroDati_Venditore">#N/A</definedName>
    <definedName name="FiltroDati_ZONE">#N/A</definedName>
    <definedName name="tabella" localSheetId="1">Vendite!$B$23:$F$77</definedName>
    <definedName name="tabella">#REF!</definedName>
  </definedNames>
  <calcPr calcId="191029"/>
  <pivotCaches>
    <pivotCache cacheId="49" r:id="rId13"/>
    <pivotCache cacheId="104" r:id="rId14"/>
    <pivotCache cacheId="11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2" i="5"/>
  <c r="J2" i="5" a="1"/>
  <c r="J2" i="5" s="1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 s="1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 s="1"/>
  <c r="J40" i="5" a="1"/>
  <c r="J40" i="5" s="1"/>
  <c r="J41" i="5" a="1"/>
  <c r="J41" i="5" s="1"/>
  <c r="J42" i="5" a="1"/>
  <c r="J42" i="5" s="1"/>
  <c r="J43" i="5" a="1"/>
  <c r="J43" i="5" s="1"/>
  <c r="J44" i="5" a="1"/>
  <c r="J44" i="5" s="1"/>
  <c r="J45" i="5" a="1"/>
  <c r="J45" i="5" s="1"/>
  <c r="J46" i="5" a="1"/>
  <c r="J46" i="5" s="1"/>
  <c r="J47" i="5" a="1"/>
  <c r="J47" i="5" s="1"/>
  <c r="J48" i="5" a="1"/>
  <c r="J48" i="5" s="1"/>
  <c r="J49" i="5" a="1"/>
  <c r="J49" i="5" s="1"/>
  <c r="J50" i="5" a="1"/>
  <c r="J50" i="5" s="1"/>
  <c r="J51" i="5" a="1"/>
  <c r="J51" i="5" s="1"/>
  <c r="J52" i="5" a="1"/>
  <c r="J52" i="5" s="1"/>
  <c r="J53" i="5" a="1"/>
  <c r="J53" i="5" s="1"/>
  <c r="J54" i="5" a="1"/>
  <c r="J54" i="5" s="1"/>
  <c r="J55" i="5" a="1"/>
  <c r="J55" i="5" s="1"/>
  <c r="J56" i="5" a="1"/>
  <c r="J56" i="5" s="1"/>
  <c r="J57" i="5" a="1"/>
  <c r="J57" i="5" s="1"/>
  <c r="J58" i="5" a="1"/>
  <c r="J58" i="5" s="1"/>
  <c r="J59" i="5" a="1"/>
  <c r="J59" i="5" s="1"/>
  <c r="J60" i="5" a="1"/>
  <c r="J60" i="5" s="1"/>
  <c r="J61" i="5" a="1"/>
  <c r="J61" i="5" s="1"/>
  <c r="J62" i="5" a="1"/>
  <c r="J62" i="5" s="1"/>
  <c r="J63" i="5" a="1"/>
  <c r="J63" i="5" s="1"/>
  <c r="J64" i="5" a="1"/>
  <c r="J64" i="5" s="1"/>
  <c r="J65" i="5" a="1"/>
  <c r="J65" i="5" s="1"/>
  <c r="J66" i="5" a="1"/>
  <c r="J66" i="5" s="1"/>
  <c r="J67" i="5" a="1"/>
  <c r="J67" i="5" s="1"/>
  <c r="J68" i="5" a="1"/>
  <c r="J68" i="5" s="1"/>
  <c r="J69" i="5" a="1"/>
  <c r="J69" i="5" s="1"/>
  <c r="J70" i="5" a="1"/>
  <c r="J70" i="5" s="1"/>
  <c r="J71" i="5" a="1"/>
  <c r="J71" i="5" s="1"/>
  <c r="J72" i="5" a="1"/>
  <c r="J72" i="5" s="1"/>
  <c r="J73" i="5" a="1"/>
  <c r="J73" i="5" s="1"/>
  <c r="J74" i="5" a="1"/>
  <c r="J74" i="5" s="1"/>
  <c r="J75" i="5" a="1"/>
  <c r="J75" i="5" s="1"/>
  <c r="J76" i="5" a="1"/>
  <c r="J76" i="5" s="1"/>
  <c r="J77" i="5" a="1"/>
  <c r="J77" i="5" s="1"/>
  <c r="J78" i="5" a="1"/>
  <c r="J78" i="5" s="1"/>
  <c r="J79" i="5" a="1"/>
  <c r="J79" i="5" s="1"/>
  <c r="J80" i="5" a="1"/>
  <c r="J80" i="5" s="1"/>
  <c r="J81" i="5" a="1"/>
  <c r="J81" i="5" s="1"/>
  <c r="J82" i="5" a="1"/>
  <c r="J82" i="5" s="1"/>
  <c r="J83" i="5" a="1"/>
  <c r="J83" i="5" s="1"/>
  <c r="J84" i="5" a="1"/>
  <c r="J84" i="5" s="1"/>
  <c r="J85" i="5" a="1"/>
  <c r="J85" i="5" s="1"/>
  <c r="J86" i="5" a="1"/>
  <c r="J86" i="5" s="1"/>
  <c r="J87" i="5" a="1"/>
  <c r="J87" i="5" s="1"/>
  <c r="J88" i="5" a="1"/>
  <c r="J88" i="5" s="1"/>
  <c r="J89" i="5" a="1"/>
  <c r="J89" i="5" s="1"/>
  <c r="J90" i="5" a="1"/>
  <c r="J90" i="5" s="1"/>
  <c r="J91" i="5" a="1"/>
  <c r="J91" i="5" s="1"/>
  <c r="J92" i="5" a="1"/>
  <c r="J92" i="5" s="1"/>
  <c r="J93" i="5" a="1"/>
  <c r="J93" i="5" s="1"/>
  <c r="J94" i="5" a="1"/>
  <c r="J94" i="5" s="1"/>
  <c r="J95" i="5" a="1"/>
  <c r="J95" i="5" s="1"/>
  <c r="J96" i="5" a="1"/>
  <c r="J96" i="5" s="1"/>
  <c r="J97" i="5" a="1"/>
  <c r="J97" i="5" s="1"/>
  <c r="J98" i="5" a="1"/>
  <c r="J98" i="5" s="1"/>
  <c r="J99" i="5" a="1"/>
  <c r="J99" i="5" s="1"/>
  <c r="J100" i="5" a="1"/>
  <c r="J100" i="5" s="1"/>
  <c r="J101" i="5" a="1"/>
  <c r="J101" i="5" s="1"/>
  <c r="J102" i="5" a="1"/>
  <c r="J102" i="5" s="1"/>
  <c r="J103" i="5" a="1"/>
  <c r="J103" i="5" s="1"/>
  <c r="J104" i="5" a="1"/>
  <c r="J104" i="5" s="1"/>
  <c r="J105" i="5" a="1"/>
  <c r="J105" i="5" s="1"/>
  <c r="J106" i="5" a="1"/>
  <c r="J106" i="5" s="1"/>
  <c r="J107" i="5" a="1"/>
  <c r="J107" i="5" s="1"/>
  <c r="J108" i="5" a="1"/>
  <c r="J108" i="5" s="1"/>
  <c r="J109" i="5" a="1"/>
  <c r="J109" i="5" s="1"/>
  <c r="J110" i="5" a="1"/>
  <c r="J110" i="5" s="1"/>
  <c r="J111" i="5" a="1"/>
  <c r="J111" i="5" s="1"/>
  <c r="J112" i="5" a="1"/>
  <c r="J112" i="5" s="1"/>
  <c r="J113" i="5" a="1"/>
  <c r="J113" i="5" s="1"/>
  <c r="J114" i="5" a="1"/>
  <c r="J114" i="5" s="1"/>
  <c r="J115" i="5" a="1"/>
  <c r="J115" i="5" s="1"/>
  <c r="J116" i="5" a="1"/>
  <c r="J116" i="5" s="1"/>
  <c r="J117" i="5" a="1"/>
  <c r="J117" i="5" s="1"/>
  <c r="J118" i="5" a="1"/>
  <c r="J118" i="5" s="1"/>
  <c r="J119" i="5" a="1"/>
  <c r="J119" i="5" s="1"/>
  <c r="J120" i="5" a="1"/>
  <c r="J120" i="5" s="1"/>
  <c r="J121" i="5" a="1"/>
  <c r="J121" i="5" s="1"/>
  <c r="J122" i="5" a="1"/>
  <c r="J122" i="5" s="1"/>
  <c r="J123" i="5" a="1"/>
  <c r="J123" i="5" s="1"/>
  <c r="J124" i="5" a="1"/>
  <c r="J124" i="5" s="1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 s="1"/>
  <c r="J134" i="5" a="1"/>
  <c r="J134" i="5" s="1"/>
  <c r="J135" i="5" a="1"/>
  <c r="J135" i="5" s="1"/>
  <c r="J136" i="5" a="1"/>
  <c r="J136" i="5" s="1"/>
  <c r="J137" i="5" a="1"/>
  <c r="J137" i="5" s="1"/>
  <c r="J138" i="5" a="1"/>
  <c r="J138" i="5" s="1"/>
  <c r="J139" i="5" a="1"/>
  <c r="J139" i="5" s="1"/>
  <c r="J140" i="5" a="1"/>
  <c r="J140" i="5" s="1"/>
  <c r="J141" i="5" a="1"/>
  <c r="J141" i="5" s="1"/>
  <c r="J142" i="5" a="1"/>
  <c r="J142" i="5" s="1"/>
  <c r="J143" i="5" a="1"/>
  <c r="J143" i="5" s="1"/>
  <c r="J144" i="5" a="1"/>
  <c r="J144" i="5" s="1"/>
  <c r="J145" i="5" a="1"/>
  <c r="J145" i="5" s="1"/>
  <c r="J146" i="5" a="1"/>
  <c r="J146" i="5" s="1"/>
  <c r="J147" i="5" a="1"/>
  <c r="J147" i="5" s="1"/>
  <c r="J148" i="5" a="1"/>
  <c r="J148" i="5" s="1"/>
  <c r="J149" i="5" a="1"/>
  <c r="J149" i="5" s="1"/>
  <c r="J150" i="5" a="1"/>
  <c r="J150" i="5" s="1"/>
  <c r="J151" i="5" a="1"/>
  <c r="J151" i="5" s="1"/>
  <c r="J152" i="5" a="1"/>
  <c r="J152" i="5" s="1"/>
  <c r="J153" i="5" a="1"/>
  <c r="J153" i="5" s="1"/>
  <c r="J154" i="5" a="1"/>
  <c r="J154" i="5" s="1"/>
  <c r="J155" i="5" a="1"/>
  <c r="J155" i="5" s="1"/>
  <c r="J156" i="5" a="1"/>
  <c r="J156" i="5" s="1"/>
  <c r="J157" i="5" a="1"/>
  <c r="J157" i="5" s="1"/>
  <c r="J158" i="5" a="1"/>
  <c r="J158" i="5" s="1"/>
  <c r="J159" i="5" a="1"/>
  <c r="J159" i="5" s="1"/>
  <c r="J160" i="5" a="1"/>
  <c r="J160" i="5" s="1"/>
  <c r="J161" i="5" a="1"/>
  <c r="J161" i="5" s="1"/>
  <c r="J162" i="5" a="1"/>
  <c r="J162" i="5" s="1"/>
  <c r="J163" i="5" a="1"/>
  <c r="J163" i="5" s="1"/>
  <c r="J164" i="5" a="1"/>
  <c r="J164" i="5" s="1"/>
  <c r="J165" i="5" a="1"/>
  <c r="J165" i="5" s="1"/>
  <c r="J166" i="5" a="1"/>
  <c r="J166" i="5" s="1"/>
  <c r="J167" i="5" a="1"/>
  <c r="J167" i="5" s="1"/>
  <c r="J168" i="5" a="1"/>
  <c r="J168" i="5" s="1"/>
  <c r="J169" i="5" a="1"/>
  <c r="J169" i="5" s="1"/>
  <c r="J170" i="5" a="1"/>
  <c r="J170" i="5" s="1"/>
  <c r="J171" i="5" a="1"/>
  <c r="J171" i="5" s="1"/>
  <c r="J172" i="5" a="1"/>
  <c r="J172" i="5" s="1"/>
  <c r="J173" i="5" a="1"/>
  <c r="J173" i="5" s="1"/>
  <c r="J174" i="5" a="1"/>
  <c r="J174" i="5" s="1"/>
  <c r="J175" i="5" a="1"/>
  <c r="J175" i="5" s="1"/>
  <c r="J176" i="5" a="1"/>
  <c r="J176" i="5" s="1"/>
  <c r="J177" i="5" a="1"/>
  <c r="J177" i="5" s="1"/>
  <c r="J178" i="5" a="1"/>
  <c r="J178" i="5" s="1"/>
  <c r="J179" i="5" a="1"/>
  <c r="J179" i="5" s="1"/>
  <c r="J180" i="5" a="1"/>
  <c r="J180" i="5" s="1"/>
  <c r="J181" i="5" a="1"/>
  <c r="J181" i="5" s="1"/>
  <c r="J182" i="5" a="1"/>
  <c r="J182" i="5" s="1"/>
  <c r="J183" i="5" a="1"/>
  <c r="J183" i="5" s="1"/>
  <c r="J184" i="5" a="1"/>
  <c r="J184" i="5" s="1"/>
  <c r="J185" i="5" a="1"/>
  <c r="J185" i="5" s="1"/>
  <c r="J186" i="5" a="1"/>
  <c r="J186" i="5" s="1"/>
  <c r="J187" i="5" a="1"/>
  <c r="J187" i="5" s="1"/>
  <c r="J188" i="5" a="1"/>
  <c r="J188" i="5" s="1"/>
  <c r="J189" i="5" a="1"/>
  <c r="J189" i="5" s="1"/>
  <c r="J190" i="5" a="1"/>
  <c r="J190" i="5" s="1"/>
  <c r="J191" i="5" a="1"/>
  <c r="J191" i="5" s="1"/>
  <c r="J192" i="5" a="1"/>
  <c r="J192" i="5" s="1"/>
  <c r="J193" i="5" a="1"/>
  <c r="J193" i="5" s="1"/>
  <c r="J194" i="5" a="1"/>
  <c r="J194" i="5" s="1"/>
  <c r="J195" i="5" a="1"/>
  <c r="J195" i="5" s="1"/>
  <c r="J196" i="5" a="1"/>
  <c r="J196" i="5" s="1"/>
  <c r="J197" i="5" a="1"/>
  <c r="J197" i="5" s="1"/>
  <c r="J198" i="5" a="1"/>
  <c r="J198" i="5" s="1"/>
  <c r="J199" i="5" a="1"/>
  <c r="J199" i="5" s="1"/>
  <c r="J200" i="5" a="1"/>
  <c r="J200" i="5" s="1"/>
  <c r="J201" i="5" a="1"/>
  <c r="J201" i="5" s="1"/>
  <c r="J202" i="5" a="1"/>
  <c r="J202" i="5" s="1"/>
  <c r="J203" i="5" a="1"/>
  <c r="J203" i="5" s="1"/>
  <c r="J204" i="5" a="1"/>
  <c r="J204" i="5" s="1"/>
  <c r="J205" i="5" a="1"/>
  <c r="J205" i="5" s="1"/>
  <c r="J206" i="5" a="1"/>
  <c r="J206" i="5" s="1"/>
  <c r="J207" i="5" a="1"/>
  <c r="J207" i="5" s="1"/>
  <c r="J208" i="5" a="1"/>
  <c r="J208" i="5" s="1"/>
  <c r="J209" i="5" a="1"/>
  <c r="J209" i="5" s="1"/>
  <c r="J210" i="5" a="1"/>
  <c r="J210" i="5" s="1"/>
  <c r="J211" i="5" a="1"/>
  <c r="J211" i="5" s="1"/>
  <c r="J212" i="5" a="1"/>
  <c r="J212" i="5" s="1"/>
  <c r="J213" i="5" a="1"/>
  <c r="J213" i="5" s="1"/>
  <c r="J214" i="5" a="1"/>
  <c r="J214" i="5" s="1"/>
  <c r="J215" i="5" a="1"/>
  <c r="J215" i="5" s="1"/>
  <c r="J216" i="5" a="1"/>
  <c r="J216" i="5" s="1"/>
  <c r="J217" i="5" a="1"/>
  <c r="J217" i="5" s="1"/>
  <c r="J218" i="5" a="1"/>
  <c r="J218" i="5" s="1"/>
  <c r="J219" i="5" a="1"/>
  <c r="J219" i="5" s="1"/>
  <c r="J220" i="5" a="1"/>
  <c r="J220" i="5" s="1"/>
  <c r="J221" i="5" a="1"/>
  <c r="J221" i="5" s="1"/>
  <c r="J222" i="5" a="1"/>
  <c r="J222" i="5" s="1"/>
  <c r="J223" i="5" a="1"/>
  <c r="J223" i="5" s="1"/>
  <c r="J224" i="5" a="1"/>
  <c r="J224" i="5" s="1"/>
  <c r="J225" i="5" a="1"/>
  <c r="J225" i="5" s="1"/>
  <c r="J226" i="5" a="1"/>
  <c r="J226" i="5" s="1"/>
  <c r="J227" i="5" a="1"/>
  <c r="J227" i="5" s="1"/>
  <c r="J228" i="5" a="1"/>
  <c r="J228" i="5" s="1"/>
  <c r="J229" i="5" a="1"/>
  <c r="J229" i="5" s="1"/>
  <c r="J230" i="5" a="1"/>
  <c r="J230" i="5" s="1"/>
  <c r="J231" i="5" a="1"/>
  <c r="J231" i="5" s="1"/>
  <c r="J232" i="5" a="1"/>
  <c r="J232" i="5" s="1"/>
  <c r="J233" i="5" a="1"/>
  <c r="J233" i="5" s="1"/>
  <c r="J234" i="5" a="1"/>
  <c r="J234" i="5" s="1"/>
  <c r="J235" i="5" a="1"/>
  <c r="J235" i="5" s="1"/>
  <c r="J236" i="5" a="1"/>
  <c r="J236" i="5" s="1"/>
  <c r="J237" i="5" a="1"/>
  <c r="J237" i="5" s="1"/>
  <c r="J238" i="5" a="1"/>
  <c r="J238" i="5" s="1"/>
  <c r="J239" i="5" a="1"/>
  <c r="J239" i="5" s="1"/>
  <c r="J240" i="5" a="1"/>
  <c r="J240" i="5" s="1"/>
  <c r="J241" i="5" a="1"/>
  <c r="J241" i="5" s="1"/>
  <c r="J242" i="5" a="1"/>
  <c r="J242" i="5" s="1"/>
  <c r="J243" i="5" a="1"/>
  <c r="J243" i="5" s="1"/>
  <c r="J244" i="5" a="1"/>
  <c r="J244" i="5" s="1"/>
  <c r="J245" i="5" a="1"/>
  <c r="J245" i="5" s="1"/>
  <c r="J246" i="5" a="1"/>
  <c r="J246" i="5" s="1"/>
  <c r="J247" i="5" a="1"/>
  <c r="J247" i="5" s="1"/>
  <c r="J248" i="5" a="1"/>
  <c r="J248" i="5" s="1"/>
  <c r="J249" i="5" a="1"/>
  <c r="J249" i="5" s="1"/>
  <c r="J250" i="5" a="1"/>
  <c r="J250" i="5" s="1"/>
  <c r="J251" i="5" a="1"/>
  <c r="J251" i="5" s="1"/>
  <c r="J252" i="5" a="1"/>
  <c r="J252" i="5" s="1"/>
  <c r="J253" i="5" a="1"/>
  <c r="J253" i="5" s="1"/>
  <c r="J254" i="5" a="1"/>
  <c r="J254" i="5" s="1"/>
  <c r="J255" i="5" a="1"/>
  <c r="J255" i="5" s="1"/>
  <c r="J256" i="5" a="1"/>
  <c r="J256" i="5" s="1"/>
  <c r="J257" i="5" a="1"/>
  <c r="J257" i="5" s="1"/>
  <c r="J258" i="5" a="1"/>
  <c r="J258" i="5" s="1"/>
  <c r="J259" i="5" a="1"/>
  <c r="J259" i="5" s="1"/>
  <c r="J260" i="5" a="1"/>
  <c r="J260" i="5" s="1"/>
  <c r="J261" i="5" a="1"/>
  <c r="J261" i="5" s="1"/>
  <c r="J262" i="5" a="1"/>
  <c r="J262" i="5" s="1"/>
  <c r="J263" i="5" a="1"/>
  <c r="J263" i="5" s="1"/>
  <c r="J264" i="5" a="1"/>
  <c r="J264" i="5" s="1"/>
  <c r="J265" i="5" a="1"/>
  <c r="J265" i="5" s="1"/>
  <c r="J266" i="5" a="1"/>
  <c r="J266" i="5" s="1"/>
  <c r="J267" i="5" a="1"/>
  <c r="J267" i="5" s="1"/>
  <c r="J268" i="5" a="1"/>
  <c r="J268" i="5" s="1"/>
  <c r="J269" i="5" a="1"/>
  <c r="J269" i="5" s="1"/>
  <c r="J270" i="5" a="1"/>
  <c r="J270" i="5" s="1"/>
  <c r="J271" i="5" a="1"/>
  <c r="J271" i="5" s="1"/>
  <c r="J272" i="5" a="1"/>
  <c r="J272" i="5" s="1"/>
  <c r="J273" i="5" a="1"/>
  <c r="J273" i="5" s="1"/>
  <c r="J274" i="5" a="1"/>
  <c r="J274" i="5" s="1"/>
  <c r="J275" i="5" a="1"/>
  <c r="J275" i="5" s="1"/>
  <c r="J276" i="5" a="1"/>
  <c r="J276" i="5" s="1"/>
  <c r="J277" i="5" a="1"/>
  <c r="J277" i="5" s="1"/>
  <c r="J278" i="5" a="1"/>
  <c r="J278" i="5" s="1"/>
  <c r="J279" i="5" a="1"/>
  <c r="J279" i="5" s="1"/>
  <c r="J280" i="5" a="1"/>
  <c r="J280" i="5" s="1"/>
  <c r="J281" i="5" a="1"/>
  <c r="J281" i="5" s="1"/>
  <c r="J282" i="5" a="1"/>
  <c r="J282" i="5" s="1"/>
  <c r="J283" i="5" a="1"/>
  <c r="J283" i="5" s="1"/>
  <c r="J284" i="5" a="1"/>
  <c r="J284" i="5" s="1"/>
  <c r="J285" i="5" a="1"/>
  <c r="J285" i="5" s="1"/>
  <c r="J286" i="5" a="1"/>
  <c r="J286" i="5" s="1"/>
  <c r="J287" i="5" a="1"/>
  <c r="J287" i="5" s="1"/>
  <c r="J288" i="5" a="1"/>
  <c r="J288" i="5" s="1"/>
  <c r="J289" i="5" a="1"/>
  <c r="J289" i="5" s="1"/>
  <c r="J290" i="5" a="1"/>
  <c r="J290" i="5" s="1"/>
  <c r="J291" i="5" a="1"/>
  <c r="J291" i="5" s="1"/>
  <c r="J292" i="5" a="1"/>
  <c r="J292" i="5" s="1"/>
  <c r="J293" i="5" a="1"/>
  <c r="J293" i="5" s="1"/>
  <c r="J294" i="5" a="1"/>
  <c r="J294" i="5" s="1"/>
  <c r="J295" i="5" a="1"/>
  <c r="J295" i="5" s="1"/>
  <c r="J296" i="5" a="1"/>
  <c r="J296" i="5" s="1"/>
  <c r="J297" i="5" a="1"/>
  <c r="J297" i="5" s="1"/>
  <c r="J298" i="5" a="1"/>
  <c r="J298" i="5" s="1"/>
  <c r="J299" i="5" a="1"/>
  <c r="J299" i="5" s="1"/>
  <c r="J300" i="5" a="1"/>
  <c r="J300" i="5" s="1"/>
  <c r="J301" i="5" a="1"/>
  <c r="J301" i="5" s="1"/>
  <c r="J302" i="5" a="1"/>
  <c r="J302" i="5" s="1"/>
  <c r="J303" i="5" a="1"/>
  <c r="J303" i="5" s="1"/>
  <c r="J304" i="5" a="1"/>
  <c r="J304" i="5" s="1"/>
  <c r="J305" i="5" a="1"/>
  <c r="J305" i="5" s="1"/>
  <c r="J306" i="5" a="1"/>
  <c r="J306" i="5" s="1"/>
  <c r="J307" i="5" a="1"/>
  <c r="J307" i="5" s="1"/>
  <c r="J308" i="5" a="1"/>
  <c r="J308" i="5" s="1"/>
  <c r="J309" i="5" a="1"/>
  <c r="J309" i="5" s="1"/>
  <c r="J310" i="5" a="1"/>
  <c r="J310" i="5" s="1"/>
  <c r="J311" i="5" a="1"/>
  <c r="J311" i="5" s="1"/>
  <c r="J312" i="5" a="1"/>
  <c r="J312" i="5" s="1"/>
  <c r="J313" i="5" a="1"/>
  <c r="J313" i="5" s="1"/>
  <c r="J314" i="5" a="1"/>
  <c r="J314" i="5" s="1"/>
  <c r="J315" i="5" a="1"/>
  <c r="J315" i="5" s="1"/>
  <c r="J316" i="5" a="1"/>
  <c r="J316" i="5" s="1"/>
  <c r="J317" i="5" a="1"/>
  <c r="J317" i="5" s="1"/>
  <c r="J318" i="5" a="1"/>
  <c r="J318" i="5" s="1"/>
  <c r="J319" i="5" a="1"/>
  <c r="J319" i="5" s="1"/>
  <c r="J320" i="5" a="1"/>
  <c r="J320" i="5" s="1"/>
  <c r="J321" i="5" a="1"/>
  <c r="J321" i="5" s="1"/>
  <c r="J322" i="5" a="1"/>
  <c r="J322" i="5" s="1"/>
  <c r="J323" i="5" a="1"/>
  <c r="J323" i="5" s="1"/>
  <c r="J324" i="5" a="1"/>
  <c r="J324" i="5" s="1"/>
  <c r="J325" i="5" a="1"/>
  <c r="J325" i="5" s="1"/>
  <c r="J326" i="5" a="1"/>
  <c r="J326" i="5" s="1"/>
  <c r="J327" i="5" a="1"/>
  <c r="J327" i="5" s="1"/>
  <c r="J328" i="5" a="1"/>
  <c r="J328" i="5" s="1"/>
  <c r="J329" i="5" a="1"/>
  <c r="J329" i="5" s="1"/>
  <c r="J330" i="5" a="1"/>
  <c r="J330" i="5" s="1"/>
  <c r="J331" i="5" a="1"/>
  <c r="J331" i="5" s="1"/>
  <c r="J332" i="5" a="1"/>
  <c r="J332" i="5" s="1"/>
  <c r="J333" i="5" a="1"/>
  <c r="J333" i="5" s="1"/>
  <c r="J334" i="5" a="1"/>
  <c r="J334" i="5" s="1"/>
  <c r="J335" i="5" a="1"/>
  <c r="J335" i="5" s="1"/>
  <c r="J336" i="5" a="1"/>
  <c r="J336" i="5" s="1"/>
  <c r="J337" i="5" a="1"/>
  <c r="J337" i="5" s="1"/>
  <c r="J338" i="5" a="1"/>
  <c r="J338" i="5" s="1"/>
  <c r="J339" i="5" a="1"/>
  <c r="J339" i="5" s="1"/>
  <c r="J340" i="5" a="1"/>
  <c r="J340" i="5" s="1"/>
  <c r="J341" i="5" a="1"/>
  <c r="J341" i="5" s="1"/>
  <c r="J342" i="5" a="1"/>
  <c r="J342" i="5" s="1"/>
  <c r="J343" i="5" a="1"/>
  <c r="J343" i="5" s="1"/>
  <c r="J344" i="5" a="1"/>
  <c r="J344" i="5" s="1"/>
  <c r="J345" i="5" a="1"/>
  <c r="J345" i="5" s="1"/>
  <c r="J346" i="5" a="1"/>
  <c r="J346" i="5" s="1"/>
  <c r="J347" i="5" a="1"/>
  <c r="J347" i="5" s="1"/>
  <c r="J348" i="5" a="1"/>
  <c r="J348" i="5" s="1"/>
  <c r="J349" i="5" a="1"/>
  <c r="J349" i="5" s="1"/>
  <c r="J350" i="5" a="1"/>
  <c r="J350" i="5" s="1"/>
  <c r="J351" i="5" a="1"/>
  <c r="J351" i="5" s="1"/>
  <c r="J352" i="5" a="1"/>
  <c r="J352" i="5" s="1"/>
  <c r="J353" i="5" a="1"/>
  <c r="J353" i="5" s="1"/>
  <c r="J354" i="5" a="1"/>
  <c r="J354" i="5" s="1"/>
  <c r="J355" i="5" a="1"/>
  <c r="J355" i="5" s="1"/>
  <c r="J356" i="5" a="1"/>
  <c r="J356" i="5" s="1"/>
  <c r="J357" i="5" a="1"/>
  <c r="J357" i="5" s="1"/>
  <c r="J358" i="5" a="1"/>
  <c r="J358" i="5" s="1"/>
  <c r="J359" i="5" a="1"/>
  <c r="J359" i="5" s="1"/>
  <c r="J360" i="5" a="1"/>
  <c r="J360" i="5" s="1"/>
  <c r="J361" i="5" a="1"/>
  <c r="J361" i="5" s="1"/>
  <c r="J362" i="5" a="1"/>
  <c r="J362" i="5" s="1"/>
  <c r="J363" i="5" a="1"/>
  <c r="J363" i="5" s="1"/>
  <c r="J364" i="5" a="1"/>
  <c r="J364" i="5" s="1"/>
  <c r="J365" i="5" a="1"/>
  <c r="J365" i="5" s="1"/>
  <c r="J366" i="5" a="1"/>
  <c r="J366" i="5" s="1"/>
  <c r="J367" i="5" a="1"/>
  <c r="J367" i="5" s="1"/>
  <c r="J368" i="5" a="1"/>
  <c r="J368" i="5" s="1"/>
  <c r="J369" i="5" a="1"/>
  <c r="J369" i="5" s="1"/>
  <c r="J370" i="5" a="1"/>
  <c r="J370" i="5" s="1"/>
  <c r="J371" i="5" a="1"/>
  <c r="J371" i="5" s="1"/>
  <c r="J372" i="5" a="1"/>
  <c r="J372" i="5" s="1"/>
  <c r="J373" i="5" a="1"/>
  <c r="J373" i="5" s="1"/>
  <c r="J374" i="5" a="1"/>
  <c r="J374" i="5" s="1"/>
  <c r="J375" i="5" a="1"/>
  <c r="J375" i="5" s="1"/>
  <c r="J376" i="5" a="1"/>
  <c r="J376" i="5" s="1"/>
  <c r="J377" i="5" a="1"/>
  <c r="J377" i="5" s="1"/>
  <c r="J378" i="5" a="1"/>
  <c r="J378" i="5" s="1"/>
  <c r="J379" i="5" a="1"/>
  <c r="J379" i="5" s="1"/>
  <c r="J380" i="5" a="1"/>
  <c r="J380" i="5" s="1"/>
  <c r="J381" i="5" a="1"/>
  <c r="J381" i="5" s="1"/>
  <c r="J382" i="5" a="1"/>
  <c r="J382" i="5" s="1"/>
  <c r="J383" i="5" a="1"/>
  <c r="J383" i="5" s="1"/>
  <c r="J384" i="5" a="1"/>
  <c r="J384" i="5" s="1"/>
  <c r="J385" i="5" a="1"/>
  <c r="J385" i="5" s="1"/>
  <c r="J386" i="5" a="1"/>
  <c r="J386" i="5" s="1"/>
  <c r="J387" i="5" a="1"/>
  <c r="J387" i="5" s="1"/>
  <c r="J388" i="5" a="1"/>
  <c r="J388" i="5" s="1"/>
  <c r="J389" i="5" a="1"/>
  <c r="J389" i="5" s="1"/>
  <c r="J390" i="5" a="1"/>
  <c r="J390" i="5" s="1"/>
  <c r="J391" i="5" a="1"/>
  <c r="J391" i="5" s="1"/>
  <c r="J392" i="5" a="1"/>
  <c r="J392" i="5" s="1"/>
  <c r="J393" i="5" a="1"/>
  <c r="J393" i="5" s="1"/>
  <c r="J394" i="5" a="1"/>
  <c r="J394" i="5" s="1"/>
  <c r="J395" i="5" a="1"/>
  <c r="J395" i="5" s="1"/>
  <c r="J396" i="5" a="1"/>
  <c r="J396" i="5" s="1"/>
  <c r="J397" i="5" a="1"/>
  <c r="J397" i="5" s="1"/>
  <c r="J398" i="5" a="1"/>
  <c r="J398" i="5" s="1"/>
  <c r="J399" i="5" a="1"/>
  <c r="J399" i="5" s="1"/>
  <c r="J400" i="5" a="1"/>
  <c r="J400" i="5" s="1"/>
  <c r="J401" i="5" a="1"/>
  <c r="J401" i="5" s="1"/>
  <c r="J402" i="5" a="1"/>
  <c r="J402" i="5" s="1"/>
  <c r="J403" i="5" a="1"/>
  <c r="J403" i="5" s="1"/>
  <c r="J404" i="5" a="1"/>
  <c r="J404" i="5" s="1"/>
  <c r="J405" i="5" a="1"/>
  <c r="J405" i="5" s="1"/>
  <c r="J406" i="5" a="1"/>
  <c r="J406" i="5" s="1"/>
  <c r="J407" i="5" a="1"/>
  <c r="J407" i="5" s="1"/>
  <c r="J408" i="5" a="1"/>
  <c r="J408" i="5" s="1"/>
  <c r="J409" i="5" a="1"/>
  <c r="J409" i="5" s="1"/>
  <c r="J410" i="5" a="1"/>
  <c r="J410" i="5" s="1"/>
  <c r="J411" i="5" a="1"/>
  <c r="J411" i="5" s="1"/>
  <c r="J412" i="5" a="1"/>
  <c r="J412" i="5" s="1"/>
  <c r="J413" i="5" a="1"/>
  <c r="J413" i="5" s="1"/>
  <c r="J414" i="5" a="1"/>
  <c r="J414" i="5" s="1"/>
  <c r="J415" i="5" a="1"/>
  <c r="J415" i="5" s="1"/>
  <c r="J416" i="5" a="1"/>
  <c r="J416" i="5" s="1"/>
  <c r="J417" i="5" a="1"/>
  <c r="J417" i="5" s="1"/>
  <c r="J418" i="5" a="1"/>
  <c r="J418" i="5" s="1"/>
  <c r="J419" i="5" a="1"/>
  <c r="J419" i="5" s="1"/>
  <c r="J420" i="5" a="1"/>
  <c r="J420" i="5" s="1"/>
  <c r="J421" i="5" a="1"/>
  <c r="J421" i="5" s="1"/>
  <c r="J422" i="5" a="1"/>
  <c r="J422" i="5" s="1"/>
  <c r="J423" i="5" a="1"/>
  <c r="J423" i="5" s="1"/>
  <c r="J424" i="5" a="1"/>
  <c r="J424" i="5" s="1"/>
  <c r="J425" i="5" a="1"/>
  <c r="J425" i="5" s="1"/>
  <c r="J426" i="5" a="1"/>
  <c r="J426" i="5" s="1"/>
  <c r="J427" i="5" a="1"/>
  <c r="J427" i="5" s="1"/>
  <c r="J428" i="5" a="1"/>
  <c r="J428" i="5" s="1"/>
  <c r="J429" i="5" a="1"/>
  <c r="J429" i="5" s="1"/>
  <c r="J430" i="5" a="1"/>
  <c r="J430" i="5" s="1"/>
  <c r="J431" i="5" a="1"/>
  <c r="J431" i="5" s="1"/>
  <c r="J432" i="5" a="1"/>
  <c r="J432" i="5" s="1"/>
  <c r="J433" i="5" a="1"/>
  <c r="J433" i="5" s="1"/>
  <c r="J434" i="5" a="1"/>
  <c r="J434" i="5" s="1"/>
  <c r="J435" i="5" a="1"/>
  <c r="J435" i="5" s="1"/>
  <c r="J436" i="5" a="1"/>
  <c r="J436" i="5" s="1"/>
  <c r="J437" i="5" a="1"/>
  <c r="J437" i="5" s="1"/>
  <c r="J438" i="5" a="1"/>
  <c r="J438" i="5" s="1"/>
  <c r="J439" i="5" a="1"/>
  <c r="J439" i="5" s="1"/>
  <c r="J440" i="5" a="1"/>
  <c r="J440" i="5" s="1"/>
  <c r="J441" i="5" a="1"/>
  <c r="J441" i="5" s="1"/>
  <c r="J442" i="5" a="1"/>
  <c r="J442" i="5" s="1"/>
  <c r="J443" i="5" a="1"/>
  <c r="J443" i="5" s="1"/>
  <c r="J444" i="5" a="1"/>
  <c r="J444" i="5" s="1"/>
  <c r="J445" i="5" a="1"/>
  <c r="J445" i="5" s="1"/>
  <c r="J446" i="5" a="1"/>
  <c r="J446" i="5" s="1"/>
  <c r="J447" i="5" a="1"/>
  <c r="J447" i="5" s="1"/>
  <c r="J448" i="5" a="1"/>
  <c r="J448" i="5" s="1"/>
  <c r="J449" i="5" a="1"/>
  <c r="J449" i="5" s="1"/>
  <c r="J450" i="5" a="1"/>
  <c r="J450" i="5" s="1"/>
  <c r="J451" i="5" a="1"/>
  <c r="J451" i="5" s="1"/>
  <c r="J452" i="5" a="1"/>
  <c r="J452" i="5" s="1"/>
  <c r="J453" i="5" a="1"/>
  <c r="J453" i="5" s="1"/>
  <c r="J454" i="5" a="1"/>
  <c r="J454" i="5" s="1"/>
  <c r="J455" i="5" a="1"/>
  <c r="J455" i="5" s="1"/>
  <c r="J456" i="5" a="1"/>
  <c r="J456" i="5" s="1"/>
  <c r="J457" i="5" a="1"/>
  <c r="J457" i="5" s="1"/>
  <c r="J458" i="5" a="1"/>
  <c r="J458" i="5" s="1"/>
  <c r="J459" i="5" a="1"/>
  <c r="J459" i="5" s="1"/>
  <c r="J460" i="5" a="1"/>
  <c r="J460" i="5" s="1"/>
  <c r="J461" i="5" a="1"/>
  <c r="J461" i="5" s="1"/>
  <c r="J462" i="5" a="1"/>
  <c r="J462" i="5" s="1"/>
  <c r="J463" i="5" a="1"/>
  <c r="J463" i="5" s="1"/>
  <c r="J464" i="5" a="1"/>
  <c r="J464" i="5" s="1"/>
  <c r="J465" i="5" a="1"/>
  <c r="J465" i="5" s="1"/>
  <c r="J466" i="5" a="1"/>
  <c r="J466" i="5" s="1"/>
  <c r="J467" i="5" a="1"/>
  <c r="J467" i="5" s="1"/>
  <c r="J468" i="5" a="1"/>
  <c r="J468" i="5" s="1"/>
  <c r="J469" i="5" a="1"/>
  <c r="J469" i="5" s="1"/>
  <c r="J470" i="5" a="1"/>
  <c r="J470" i="5" s="1"/>
  <c r="J471" i="5" a="1"/>
  <c r="J471" i="5" s="1"/>
  <c r="J472" i="5" a="1"/>
  <c r="J472" i="5" s="1"/>
  <c r="J473" i="5" a="1"/>
  <c r="J473" i="5" s="1"/>
  <c r="J474" i="5" a="1"/>
  <c r="J474" i="5" s="1"/>
  <c r="J475" i="5" a="1"/>
  <c r="J475" i="5" s="1"/>
  <c r="J476" i="5" a="1"/>
  <c r="J476" i="5" s="1"/>
  <c r="J477" i="5" a="1"/>
  <c r="J477" i="5" s="1"/>
  <c r="J478" i="5" a="1"/>
  <c r="J478" i="5" s="1"/>
  <c r="J479" i="5" a="1"/>
  <c r="J479" i="5" s="1"/>
  <c r="J480" i="5" a="1"/>
  <c r="J480" i="5" s="1"/>
  <c r="J481" i="5" a="1"/>
  <c r="J481" i="5" s="1"/>
  <c r="J482" i="5" a="1"/>
  <c r="J482" i="5" s="1"/>
  <c r="J483" i="5" a="1"/>
  <c r="J483" i="5" s="1"/>
  <c r="J484" i="5" a="1"/>
  <c r="J484" i="5" s="1"/>
  <c r="J485" i="5" a="1"/>
  <c r="J485" i="5" s="1"/>
  <c r="J486" i="5" a="1"/>
  <c r="J486" i="5" s="1"/>
  <c r="J487" i="5" a="1"/>
  <c r="J487" i="5" s="1"/>
  <c r="J488" i="5" a="1"/>
  <c r="J488" i="5" s="1"/>
  <c r="J489" i="5" a="1"/>
  <c r="J489" i="5" s="1"/>
  <c r="J490" i="5" a="1"/>
  <c r="J490" i="5" s="1"/>
  <c r="J491" i="5" a="1"/>
  <c r="J491" i="5" s="1"/>
  <c r="J492" i="5" a="1"/>
  <c r="J492" i="5" s="1"/>
  <c r="J493" i="5" a="1"/>
  <c r="J493" i="5" s="1"/>
  <c r="J494" i="5" a="1"/>
  <c r="J494" i="5" s="1"/>
  <c r="J495" i="5" a="1"/>
  <c r="J495" i="5" s="1"/>
  <c r="J496" i="5" a="1"/>
  <c r="J496" i="5" s="1"/>
  <c r="J497" i="5" a="1"/>
  <c r="J497" i="5" s="1"/>
  <c r="J498" i="5" a="1"/>
  <c r="J498" i="5" s="1"/>
  <c r="J499" i="5" a="1"/>
  <c r="J499" i="5" s="1"/>
  <c r="J500" i="5" a="1"/>
  <c r="J500" i="5" s="1"/>
  <c r="J501" i="5" a="1"/>
  <c r="J501" i="5" s="1"/>
  <c r="F3" i="5"/>
  <c r="G3" i="5" s="1"/>
  <c r="F4" i="5"/>
  <c r="G4" i="5" s="1"/>
  <c r="F5" i="5"/>
  <c r="G5" i="5" s="1"/>
  <c r="F6" i="5"/>
  <c r="G6" i="5" s="1"/>
  <c r="F7" i="5"/>
  <c r="G7" i="5" s="1"/>
  <c r="F8" i="5"/>
  <c r="G8" i="5" s="1"/>
  <c r="F9" i="5"/>
  <c r="G9" i="5" s="1"/>
  <c r="F10" i="5"/>
  <c r="G10" i="5" s="1"/>
  <c r="F11" i="5"/>
  <c r="G11" i="5" s="1"/>
  <c r="F12" i="5"/>
  <c r="G12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G28" i="5" s="1"/>
  <c r="F29" i="5"/>
  <c r="G29" i="5" s="1"/>
  <c r="F30" i="5"/>
  <c r="G30" i="5" s="1"/>
  <c r="F31" i="5"/>
  <c r="G31" i="5" s="1"/>
  <c r="F32" i="5"/>
  <c r="G32" i="5" s="1"/>
  <c r="F33" i="5"/>
  <c r="G33" i="5" s="1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 s="1"/>
  <c r="F40" i="5"/>
  <c r="G40" i="5" s="1"/>
  <c r="F41" i="5"/>
  <c r="G41" i="5" s="1"/>
  <c r="F42" i="5"/>
  <c r="G42" i="5" s="1"/>
  <c r="F43" i="5"/>
  <c r="G43" i="5" s="1"/>
  <c r="F44" i="5"/>
  <c r="G44" i="5" s="1"/>
  <c r="F45" i="5"/>
  <c r="G45" i="5" s="1"/>
  <c r="F46" i="5"/>
  <c r="G46" i="5" s="1"/>
  <c r="F47" i="5"/>
  <c r="G47" i="5" s="1"/>
  <c r="F48" i="5"/>
  <c r="G48" i="5" s="1"/>
  <c r="F49" i="5"/>
  <c r="G49" i="5" s="1"/>
  <c r="F50" i="5"/>
  <c r="G50" i="5" s="1"/>
  <c r="F51" i="5"/>
  <c r="G51" i="5" s="1"/>
  <c r="F52" i="5"/>
  <c r="G52" i="5" s="1"/>
  <c r="F53" i="5"/>
  <c r="G53" i="5" s="1"/>
  <c r="F54" i="5"/>
  <c r="G54" i="5" s="1"/>
  <c r="F55" i="5"/>
  <c r="G55" i="5" s="1"/>
  <c r="F56" i="5"/>
  <c r="G56" i="5" s="1"/>
  <c r="F57" i="5"/>
  <c r="G57" i="5" s="1"/>
  <c r="F58" i="5"/>
  <c r="G58" i="5" s="1"/>
  <c r="F59" i="5"/>
  <c r="G59" i="5" s="1"/>
  <c r="F60" i="5"/>
  <c r="G60" i="5" s="1"/>
  <c r="F61" i="5"/>
  <c r="G61" i="5" s="1"/>
  <c r="F62" i="5"/>
  <c r="G62" i="5" s="1"/>
  <c r="F63" i="5"/>
  <c r="G63" i="5" s="1"/>
  <c r="F64" i="5"/>
  <c r="G64" i="5" s="1"/>
  <c r="F65" i="5"/>
  <c r="G65" i="5" s="1"/>
  <c r="F66" i="5"/>
  <c r="G66" i="5" s="1"/>
  <c r="F67" i="5"/>
  <c r="G67" i="5" s="1"/>
  <c r="F68" i="5"/>
  <c r="G68" i="5" s="1"/>
  <c r="F69" i="5"/>
  <c r="G69" i="5" s="1"/>
  <c r="F70" i="5"/>
  <c r="G70" i="5" s="1"/>
  <c r="F71" i="5"/>
  <c r="G71" i="5" s="1"/>
  <c r="F72" i="5"/>
  <c r="G72" i="5" s="1"/>
  <c r="F73" i="5"/>
  <c r="G73" i="5" s="1"/>
  <c r="F74" i="5"/>
  <c r="G74" i="5" s="1"/>
  <c r="F75" i="5"/>
  <c r="G75" i="5" s="1"/>
  <c r="F76" i="5"/>
  <c r="G76" i="5" s="1"/>
  <c r="F77" i="5"/>
  <c r="G77" i="5" s="1"/>
  <c r="F78" i="5"/>
  <c r="G78" i="5" s="1"/>
  <c r="F79" i="5"/>
  <c r="G79" i="5" s="1"/>
  <c r="F80" i="5"/>
  <c r="G80" i="5" s="1"/>
  <c r="F81" i="5"/>
  <c r="G81" i="5" s="1"/>
  <c r="F82" i="5"/>
  <c r="G82" i="5" s="1"/>
  <c r="F83" i="5"/>
  <c r="G83" i="5" s="1"/>
  <c r="F84" i="5"/>
  <c r="G84" i="5" s="1"/>
  <c r="F85" i="5"/>
  <c r="G85" i="5" s="1"/>
  <c r="F86" i="5"/>
  <c r="G86" i="5" s="1"/>
  <c r="F87" i="5"/>
  <c r="G87" i="5" s="1"/>
  <c r="F88" i="5"/>
  <c r="G88" i="5" s="1"/>
  <c r="F89" i="5"/>
  <c r="G89" i="5" s="1"/>
  <c r="F90" i="5"/>
  <c r="G90" i="5" s="1"/>
  <c r="F91" i="5"/>
  <c r="G91" i="5" s="1"/>
  <c r="F92" i="5"/>
  <c r="G92" i="5" s="1"/>
  <c r="F93" i="5"/>
  <c r="G93" i="5" s="1"/>
  <c r="F94" i="5"/>
  <c r="G94" i="5" s="1"/>
  <c r="F95" i="5"/>
  <c r="G95" i="5" s="1"/>
  <c r="F96" i="5"/>
  <c r="G96" i="5" s="1"/>
  <c r="F97" i="5"/>
  <c r="G97" i="5" s="1"/>
  <c r="F98" i="5"/>
  <c r="G98" i="5" s="1"/>
  <c r="F99" i="5"/>
  <c r="G99" i="5" s="1"/>
  <c r="F100" i="5"/>
  <c r="G100" i="5" s="1"/>
  <c r="F101" i="5"/>
  <c r="G101" i="5" s="1"/>
  <c r="F102" i="5"/>
  <c r="G102" i="5" s="1"/>
  <c r="F103" i="5"/>
  <c r="G103" i="5" s="1"/>
  <c r="F104" i="5"/>
  <c r="G104" i="5" s="1"/>
  <c r="F105" i="5"/>
  <c r="G105" i="5" s="1"/>
  <c r="F106" i="5"/>
  <c r="G106" i="5" s="1"/>
  <c r="F107" i="5"/>
  <c r="G107" i="5" s="1"/>
  <c r="F108" i="5"/>
  <c r="G108" i="5" s="1"/>
  <c r="F109" i="5"/>
  <c r="G109" i="5" s="1"/>
  <c r="F110" i="5"/>
  <c r="G110" i="5" s="1"/>
  <c r="F111" i="5"/>
  <c r="G111" i="5" s="1"/>
  <c r="F112" i="5"/>
  <c r="G112" i="5" s="1"/>
  <c r="F113" i="5"/>
  <c r="G113" i="5" s="1"/>
  <c r="F114" i="5"/>
  <c r="G114" i="5" s="1"/>
  <c r="F115" i="5"/>
  <c r="G115" i="5" s="1"/>
  <c r="F116" i="5"/>
  <c r="G116" i="5" s="1"/>
  <c r="F117" i="5"/>
  <c r="G117" i="5" s="1"/>
  <c r="F118" i="5"/>
  <c r="G118" i="5" s="1"/>
  <c r="F119" i="5"/>
  <c r="G119" i="5" s="1"/>
  <c r="F120" i="5"/>
  <c r="G120" i="5" s="1"/>
  <c r="F121" i="5"/>
  <c r="G121" i="5" s="1"/>
  <c r="F122" i="5"/>
  <c r="G122" i="5" s="1"/>
  <c r="F123" i="5"/>
  <c r="G123" i="5" s="1"/>
  <c r="F124" i="5"/>
  <c r="G124" i="5" s="1"/>
  <c r="F125" i="5"/>
  <c r="G125" i="5" s="1"/>
  <c r="F126" i="5"/>
  <c r="G126" i="5" s="1"/>
  <c r="F127" i="5"/>
  <c r="G127" i="5" s="1"/>
  <c r="F128" i="5"/>
  <c r="G128" i="5" s="1"/>
  <c r="F129" i="5"/>
  <c r="G129" i="5" s="1"/>
  <c r="F130" i="5"/>
  <c r="G130" i="5" s="1"/>
  <c r="F131" i="5"/>
  <c r="G131" i="5" s="1"/>
  <c r="F132" i="5"/>
  <c r="G132" i="5" s="1"/>
  <c r="F133" i="5"/>
  <c r="G133" i="5" s="1"/>
  <c r="F134" i="5"/>
  <c r="G134" i="5" s="1"/>
  <c r="F135" i="5"/>
  <c r="G135" i="5" s="1"/>
  <c r="F136" i="5"/>
  <c r="G136" i="5" s="1"/>
  <c r="F137" i="5"/>
  <c r="G137" i="5" s="1"/>
  <c r="F138" i="5"/>
  <c r="G138" i="5" s="1"/>
  <c r="F139" i="5"/>
  <c r="G139" i="5" s="1"/>
  <c r="F140" i="5"/>
  <c r="G140" i="5" s="1"/>
  <c r="F141" i="5"/>
  <c r="G141" i="5" s="1"/>
  <c r="F142" i="5"/>
  <c r="G142" i="5" s="1"/>
  <c r="F143" i="5"/>
  <c r="G143" i="5" s="1"/>
  <c r="F144" i="5"/>
  <c r="G144" i="5" s="1"/>
  <c r="F145" i="5"/>
  <c r="G145" i="5" s="1"/>
  <c r="F146" i="5"/>
  <c r="G146" i="5" s="1"/>
  <c r="F147" i="5"/>
  <c r="G147" i="5" s="1"/>
  <c r="F148" i="5"/>
  <c r="G148" i="5" s="1"/>
  <c r="F149" i="5"/>
  <c r="G149" i="5" s="1"/>
  <c r="F150" i="5"/>
  <c r="G150" i="5" s="1"/>
  <c r="F151" i="5"/>
  <c r="G151" i="5" s="1"/>
  <c r="F152" i="5"/>
  <c r="G152" i="5" s="1"/>
  <c r="F153" i="5"/>
  <c r="G153" i="5" s="1"/>
  <c r="F154" i="5"/>
  <c r="G154" i="5" s="1"/>
  <c r="F155" i="5"/>
  <c r="G155" i="5" s="1"/>
  <c r="F156" i="5"/>
  <c r="G156" i="5" s="1"/>
  <c r="F157" i="5"/>
  <c r="G157" i="5" s="1"/>
  <c r="F158" i="5"/>
  <c r="G158" i="5" s="1"/>
  <c r="F159" i="5"/>
  <c r="G159" i="5" s="1"/>
  <c r="F160" i="5"/>
  <c r="G160" i="5" s="1"/>
  <c r="F161" i="5"/>
  <c r="G161" i="5" s="1"/>
  <c r="F162" i="5"/>
  <c r="G162" i="5" s="1"/>
  <c r="F163" i="5"/>
  <c r="G163" i="5" s="1"/>
  <c r="F164" i="5"/>
  <c r="G164" i="5" s="1"/>
  <c r="F165" i="5"/>
  <c r="G165" i="5" s="1"/>
  <c r="F166" i="5"/>
  <c r="G166" i="5" s="1"/>
  <c r="F167" i="5"/>
  <c r="G167" i="5" s="1"/>
  <c r="F168" i="5"/>
  <c r="G168" i="5" s="1"/>
  <c r="F169" i="5"/>
  <c r="G169" i="5" s="1"/>
  <c r="F170" i="5"/>
  <c r="G170" i="5" s="1"/>
  <c r="F171" i="5"/>
  <c r="G171" i="5" s="1"/>
  <c r="F172" i="5"/>
  <c r="G172" i="5" s="1"/>
  <c r="F173" i="5"/>
  <c r="G173" i="5" s="1"/>
  <c r="F174" i="5"/>
  <c r="G174" i="5" s="1"/>
  <c r="F175" i="5"/>
  <c r="G175" i="5" s="1"/>
  <c r="F176" i="5"/>
  <c r="G176" i="5" s="1"/>
  <c r="F177" i="5"/>
  <c r="G177" i="5" s="1"/>
  <c r="F178" i="5"/>
  <c r="G178" i="5" s="1"/>
  <c r="F179" i="5"/>
  <c r="G179" i="5" s="1"/>
  <c r="F180" i="5"/>
  <c r="G180" i="5" s="1"/>
  <c r="F181" i="5"/>
  <c r="G181" i="5" s="1"/>
  <c r="F182" i="5"/>
  <c r="G182" i="5" s="1"/>
  <c r="F183" i="5"/>
  <c r="G183" i="5" s="1"/>
  <c r="F184" i="5"/>
  <c r="G184" i="5" s="1"/>
  <c r="F185" i="5"/>
  <c r="G185" i="5" s="1"/>
  <c r="F186" i="5"/>
  <c r="G186" i="5" s="1"/>
  <c r="F187" i="5"/>
  <c r="G187" i="5" s="1"/>
  <c r="F188" i="5"/>
  <c r="G188" i="5" s="1"/>
  <c r="F189" i="5"/>
  <c r="G189" i="5" s="1"/>
  <c r="F190" i="5"/>
  <c r="G190" i="5" s="1"/>
  <c r="F191" i="5"/>
  <c r="G191" i="5" s="1"/>
  <c r="F192" i="5"/>
  <c r="G192" i="5" s="1"/>
  <c r="F193" i="5"/>
  <c r="G193" i="5" s="1"/>
  <c r="F194" i="5"/>
  <c r="G194" i="5" s="1"/>
  <c r="F195" i="5"/>
  <c r="G195" i="5" s="1"/>
  <c r="F196" i="5"/>
  <c r="G196" i="5" s="1"/>
  <c r="F197" i="5"/>
  <c r="G197" i="5" s="1"/>
  <c r="F198" i="5"/>
  <c r="G198" i="5" s="1"/>
  <c r="F199" i="5"/>
  <c r="G199" i="5" s="1"/>
  <c r="F200" i="5"/>
  <c r="G200" i="5" s="1"/>
  <c r="F201" i="5"/>
  <c r="G201" i="5" s="1"/>
  <c r="F202" i="5"/>
  <c r="G202" i="5" s="1"/>
  <c r="F203" i="5"/>
  <c r="G203" i="5" s="1"/>
  <c r="F204" i="5"/>
  <c r="G204" i="5" s="1"/>
  <c r="F205" i="5"/>
  <c r="G205" i="5" s="1"/>
  <c r="F206" i="5"/>
  <c r="G206" i="5" s="1"/>
  <c r="F207" i="5"/>
  <c r="G207" i="5" s="1"/>
  <c r="F208" i="5"/>
  <c r="G208" i="5" s="1"/>
  <c r="F209" i="5"/>
  <c r="G209" i="5" s="1"/>
  <c r="F210" i="5"/>
  <c r="G210" i="5" s="1"/>
  <c r="F211" i="5"/>
  <c r="G211" i="5" s="1"/>
  <c r="F212" i="5"/>
  <c r="G212" i="5" s="1"/>
  <c r="F213" i="5"/>
  <c r="G213" i="5" s="1"/>
  <c r="F214" i="5"/>
  <c r="G214" i="5" s="1"/>
  <c r="F215" i="5"/>
  <c r="G215" i="5" s="1"/>
  <c r="F216" i="5"/>
  <c r="G216" i="5" s="1"/>
  <c r="F217" i="5"/>
  <c r="G217" i="5" s="1"/>
  <c r="F218" i="5"/>
  <c r="G218" i="5" s="1"/>
  <c r="F219" i="5"/>
  <c r="G219" i="5" s="1"/>
  <c r="F220" i="5"/>
  <c r="G220" i="5" s="1"/>
  <c r="F221" i="5"/>
  <c r="G221" i="5" s="1"/>
  <c r="F222" i="5"/>
  <c r="G222" i="5" s="1"/>
  <c r="F223" i="5"/>
  <c r="G223" i="5" s="1"/>
  <c r="F224" i="5"/>
  <c r="G224" i="5" s="1"/>
  <c r="F225" i="5"/>
  <c r="G225" i="5" s="1"/>
  <c r="F226" i="5"/>
  <c r="G226" i="5" s="1"/>
  <c r="F227" i="5"/>
  <c r="G227" i="5" s="1"/>
  <c r="F228" i="5"/>
  <c r="G228" i="5" s="1"/>
  <c r="F229" i="5"/>
  <c r="G229" i="5" s="1"/>
  <c r="F230" i="5"/>
  <c r="G230" i="5" s="1"/>
  <c r="F231" i="5"/>
  <c r="G231" i="5" s="1"/>
  <c r="F232" i="5"/>
  <c r="G232" i="5" s="1"/>
  <c r="F233" i="5"/>
  <c r="G233" i="5" s="1"/>
  <c r="F234" i="5"/>
  <c r="G234" i="5" s="1"/>
  <c r="F235" i="5"/>
  <c r="G235" i="5" s="1"/>
  <c r="F236" i="5"/>
  <c r="G236" i="5" s="1"/>
  <c r="F237" i="5"/>
  <c r="G237" i="5" s="1"/>
  <c r="F238" i="5"/>
  <c r="G238" i="5" s="1"/>
  <c r="F239" i="5"/>
  <c r="G239" i="5" s="1"/>
  <c r="F240" i="5"/>
  <c r="G240" i="5" s="1"/>
  <c r="F241" i="5"/>
  <c r="G241" i="5" s="1"/>
  <c r="F242" i="5"/>
  <c r="G242" i="5" s="1"/>
  <c r="F243" i="5"/>
  <c r="G243" i="5" s="1"/>
  <c r="F244" i="5"/>
  <c r="G244" i="5" s="1"/>
  <c r="F245" i="5"/>
  <c r="G245" i="5" s="1"/>
  <c r="F246" i="5"/>
  <c r="G246" i="5" s="1"/>
  <c r="F247" i="5"/>
  <c r="G247" i="5" s="1"/>
  <c r="F248" i="5"/>
  <c r="G248" i="5" s="1"/>
  <c r="F249" i="5"/>
  <c r="G249" i="5" s="1"/>
  <c r="F250" i="5"/>
  <c r="G250" i="5" s="1"/>
  <c r="F251" i="5"/>
  <c r="G251" i="5" s="1"/>
  <c r="F252" i="5"/>
  <c r="G252" i="5" s="1"/>
  <c r="F253" i="5"/>
  <c r="G253" i="5" s="1"/>
  <c r="F254" i="5"/>
  <c r="G254" i="5" s="1"/>
  <c r="F255" i="5"/>
  <c r="G255" i="5" s="1"/>
  <c r="F256" i="5"/>
  <c r="G256" i="5" s="1"/>
  <c r="F257" i="5"/>
  <c r="G257" i="5" s="1"/>
  <c r="F258" i="5"/>
  <c r="G258" i="5" s="1"/>
  <c r="F259" i="5"/>
  <c r="G259" i="5" s="1"/>
  <c r="F260" i="5"/>
  <c r="G260" i="5" s="1"/>
  <c r="F261" i="5"/>
  <c r="G261" i="5" s="1"/>
  <c r="F262" i="5"/>
  <c r="G262" i="5" s="1"/>
  <c r="F263" i="5"/>
  <c r="G263" i="5" s="1"/>
  <c r="F264" i="5"/>
  <c r="G264" i="5" s="1"/>
  <c r="F265" i="5"/>
  <c r="G265" i="5" s="1"/>
  <c r="F266" i="5"/>
  <c r="G266" i="5" s="1"/>
  <c r="F267" i="5"/>
  <c r="G267" i="5" s="1"/>
  <c r="F268" i="5"/>
  <c r="G268" i="5" s="1"/>
  <c r="F269" i="5"/>
  <c r="G269" i="5" s="1"/>
  <c r="F270" i="5"/>
  <c r="G270" i="5" s="1"/>
  <c r="F271" i="5"/>
  <c r="G271" i="5" s="1"/>
  <c r="F272" i="5"/>
  <c r="G272" i="5" s="1"/>
  <c r="F273" i="5"/>
  <c r="G273" i="5" s="1"/>
  <c r="F274" i="5"/>
  <c r="G274" i="5" s="1"/>
  <c r="F275" i="5"/>
  <c r="G275" i="5" s="1"/>
  <c r="F276" i="5"/>
  <c r="G276" i="5" s="1"/>
  <c r="F277" i="5"/>
  <c r="G277" i="5" s="1"/>
  <c r="F278" i="5"/>
  <c r="G278" i="5" s="1"/>
  <c r="F279" i="5"/>
  <c r="G279" i="5" s="1"/>
  <c r="F280" i="5"/>
  <c r="G280" i="5" s="1"/>
  <c r="F281" i="5"/>
  <c r="G281" i="5" s="1"/>
  <c r="F282" i="5"/>
  <c r="G282" i="5" s="1"/>
  <c r="F283" i="5"/>
  <c r="G283" i="5" s="1"/>
  <c r="F284" i="5"/>
  <c r="G284" i="5" s="1"/>
  <c r="F285" i="5"/>
  <c r="G285" i="5" s="1"/>
  <c r="F286" i="5"/>
  <c r="G286" i="5" s="1"/>
  <c r="F287" i="5"/>
  <c r="G287" i="5" s="1"/>
  <c r="F288" i="5"/>
  <c r="G288" i="5" s="1"/>
  <c r="F289" i="5"/>
  <c r="G289" i="5" s="1"/>
  <c r="F290" i="5"/>
  <c r="G290" i="5" s="1"/>
  <c r="F291" i="5"/>
  <c r="G291" i="5" s="1"/>
  <c r="F292" i="5"/>
  <c r="G292" i="5" s="1"/>
  <c r="F293" i="5"/>
  <c r="G293" i="5" s="1"/>
  <c r="F294" i="5"/>
  <c r="G294" i="5" s="1"/>
  <c r="F295" i="5"/>
  <c r="G295" i="5" s="1"/>
  <c r="F296" i="5"/>
  <c r="G296" i="5" s="1"/>
  <c r="F297" i="5"/>
  <c r="G297" i="5" s="1"/>
  <c r="F298" i="5"/>
  <c r="G298" i="5" s="1"/>
  <c r="F299" i="5"/>
  <c r="G299" i="5" s="1"/>
  <c r="F300" i="5"/>
  <c r="G300" i="5" s="1"/>
  <c r="F301" i="5"/>
  <c r="G301" i="5" s="1"/>
  <c r="F302" i="5"/>
  <c r="G302" i="5" s="1"/>
  <c r="F303" i="5"/>
  <c r="G303" i="5" s="1"/>
  <c r="F304" i="5"/>
  <c r="G304" i="5" s="1"/>
  <c r="F305" i="5"/>
  <c r="G305" i="5" s="1"/>
  <c r="F306" i="5"/>
  <c r="G306" i="5" s="1"/>
  <c r="F307" i="5"/>
  <c r="G307" i="5" s="1"/>
  <c r="F308" i="5"/>
  <c r="G308" i="5" s="1"/>
  <c r="F309" i="5"/>
  <c r="G309" i="5" s="1"/>
  <c r="F310" i="5"/>
  <c r="G310" i="5" s="1"/>
  <c r="F311" i="5"/>
  <c r="G311" i="5" s="1"/>
  <c r="F312" i="5"/>
  <c r="G312" i="5" s="1"/>
  <c r="F313" i="5"/>
  <c r="G313" i="5" s="1"/>
  <c r="F314" i="5"/>
  <c r="G314" i="5" s="1"/>
  <c r="F315" i="5"/>
  <c r="G315" i="5" s="1"/>
  <c r="F316" i="5"/>
  <c r="G316" i="5" s="1"/>
  <c r="F317" i="5"/>
  <c r="G317" i="5" s="1"/>
  <c r="F318" i="5"/>
  <c r="G318" i="5" s="1"/>
  <c r="F319" i="5"/>
  <c r="G319" i="5" s="1"/>
  <c r="F320" i="5"/>
  <c r="G320" i="5" s="1"/>
  <c r="F321" i="5"/>
  <c r="G321" i="5" s="1"/>
  <c r="F322" i="5"/>
  <c r="G322" i="5" s="1"/>
  <c r="F323" i="5"/>
  <c r="G323" i="5" s="1"/>
  <c r="F324" i="5"/>
  <c r="G324" i="5" s="1"/>
  <c r="F325" i="5"/>
  <c r="G325" i="5" s="1"/>
  <c r="F326" i="5"/>
  <c r="G326" i="5" s="1"/>
  <c r="F327" i="5"/>
  <c r="G327" i="5" s="1"/>
  <c r="F328" i="5"/>
  <c r="G328" i="5" s="1"/>
  <c r="F329" i="5"/>
  <c r="G329" i="5" s="1"/>
  <c r="F330" i="5"/>
  <c r="G330" i="5" s="1"/>
  <c r="F331" i="5"/>
  <c r="G331" i="5" s="1"/>
  <c r="F332" i="5"/>
  <c r="G332" i="5" s="1"/>
  <c r="F333" i="5"/>
  <c r="G333" i="5" s="1"/>
  <c r="F334" i="5"/>
  <c r="G334" i="5" s="1"/>
  <c r="F335" i="5"/>
  <c r="G335" i="5" s="1"/>
  <c r="F336" i="5"/>
  <c r="G336" i="5" s="1"/>
  <c r="F337" i="5"/>
  <c r="G337" i="5" s="1"/>
  <c r="F338" i="5"/>
  <c r="G338" i="5" s="1"/>
  <c r="F339" i="5"/>
  <c r="G339" i="5" s="1"/>
  <c r="F340" i="5"/>
  <c r="G340" i="5" s="1"/>
  <c r="F341" i="5"/>
  <c r="G341" i="5" s="1"/>
  <c r="F342" i="5"/>
  <c r="G342" i="5" s="1"/>
  <c r="F343" i="5"/>
  <c r="G343" i="5" s="1"/>
  <c r="F344" i="5"/>
  <c r="G344" i="5" s="1"/>
  <c r="F345" i="5"/>
  <c r="G345" i="5" s="1"/>
  <c r="F346" i="5"/>
  <c r="G346" i="5" s="1"/>
  <c r="F347" i="5"/>
  <c r="G347" i="5" s="1"/>
  <c r="F348" i="5"/>
  <c r="G348" i="5" s="1"/>
  <c r="F349" i="5"/>
  <c r="G349" i="5" s="1"/>
  <c r="F350" i="5"/>
  <c r="G350" i="5" s="1"/>
  <c r="F351" i="5"/>
  <c r="G351" i="5" s="1"/>
  <c r="F352" i="5"/>
  <c r="G352" i="5" s="1"/>
  <c r="F353" i="5"/>
  <c r="G353" i="5" s="1"/>
  <c r="F354" i="5"/>
  <c r="G354" i="5" s="1"/>
  <c r="F355" i="5"/>
  <c r="G355" i="5" s="1"/>
  <c r="F356" i="5"/>
  <c r="G356" i="5" s="1"/>
  <c r="F357" i="5"/>
  <c r="G357" i="5" s="1"/>
  <c r="F358" i="5"/>
  <c r="G358" i="5" s="1"/>
  <c r="F359" i="5"/>
  <c r="G359" i="5" s="1"/>
  <c r="F360" i="5"/>
  <c r="G360" i="5" s="1"/>
  <c r="F361" i="5"/>
  <c r="G361" i="5" s="1"/>
  <c r="F362" i="5"/>
  <c r="G362" i="5" s="1"/>
  <c r="F363" i="5"/>
  <c r="G363" i="5" s="1"/>
  <c r="F364" i="5"/>
  <c r="G364" i="5" s="1"/>
  <c r="F365" i="5"/>
  <c r="G365" i="5" s="1"/>
  <c r="F366" i="5"/>
  <c r="G366" i="5" s="1"/>
  <c r="F367" i="5"/>
  <c r="G367" i="5" s="1"/>
  <c r="F368" i="5"/>
  <c r="G368" i="5" s="1"/>
  <c r="F369" i="5"/>
  <c r="G369" i="5" s="1"/>
  <c r="F370" i="5"/>
  <c r="G370" i="5" s="1"/>
  <c r="F371" i="5"/>
  <c r="G371" i="5" s="1"/>
  <c r="F372" i="5"/>
  <c r="G372" i="5" s="1"/>
  <c r="F373" i="5"/>
  <c r="G373" i="5" s="1"/>
  <c r="F374" i="5"/>
  <c r="G374" i="5" s="1"/>
  <c r="F375" i="5"/>
  <c r="G375" i="5" s="1"/>
  <c r="F376" i="5"/>
  <c r="G376" i="5" s="1"/>
  <c r="F377" i="5"/>
  <c r="G377" i="5" s="1"/>
  <c r="F378" i="5"/>
  <c r="G378" i="5" s="1"/>
  <c r="F379" i="5"/>
  <c r="G379" i="5" s="1"/>
  <c r="F380" i="5"/>
  <c r="G380" i="5" s="1"/>
  <c r="F381" i="5"/>
  <c r="G381" i="5" s="1"/>
  <c r="F382" i="5"/>
  <c r="G382" i="5" s="1"/>
  <c r="F383" i="5"/>
  <c r="G383" i="5" s="1"/>
  <c r="F384" i="5"/>
  <c r="G384" i="5" s="1"/>
  <c r="F385" i="5"/>
  <c r="G385" i="5" s="1"/>
  <c r="F386" i="5"/>
  <c r="G386" i="5" s="1"/>
  <c r="F387" i="5"/>
  <c r="G387" i="5" s="1"/>
  <c r="F388" i="5"/>
  <c r="G388" i="5" s="1"/>
  <c r="F389" i="5"/>
  <c r="G389" i="5" s="1"/>
  <c r="F390" i="5"/>
  <c r="G390" i="5" s="1"/>
  <c r="F391" i="5"/>
  <c r="G391" i="5" s="1"/>
  <c r="F392" i="5"/>
  <c r="G392" i="5" s="1"/>
  <c r="F393" i="5"/>
  <c r="G393" i="5" s="1"/>
  <c r="F394" i="5"/>
  <c r="G394" i="5" s="1"/>
  <c r="F395" i="5"/>
  <c r="G395" i="5" s="1"/>
  <c r="F396" i="5"/>
  <c r="G396" i="5" s="1"/>
  <c r="F397" i="5"/>
  <c r="G397" i="5" s="1"/>
  <c r="F398" i="5"/>
  <c r="G398" i="5" s="1"/>
  <c r="F399" i="5"/>
  <c r="G399" i="5" s="1"/>
  <c r="F400" i="5"/>
  <c r="G400" i="5" s="1"/>
  <c r="F401" i="5"/>
  <c r="G401" i="5" s="1"/>
  <c r="F402" i="5"/>
  <c r="G402" i="5" s="1"/>
  <c r="F403" i="5"/>
  <c r="G403" i="5" s="1"/>
  <c r="F404" i="5"/>
  <c r="G404" i="5" s="1"/>
  <c r="F405" i="5"/>
  <c r="G405" i="5" s="1"/>
  <c r="F406" i="5"/>
  <c r="G406" i="5" s="1"/>
  <c r="F407" i="5"/>
  <c r="G407" i="5" s="1"/>
  <c r="F408" i="5"/>
  <c r="G408" i="5" s="1"/>
  <c r="F409" i="5"/>
  <c r="G409" i="5" s="1"/>
  <c r="F410" i="5"/>
  <c r="G410" i="5" s="1"/>
  <c r="F411" i="5"/>
  <c r="G411" i="5" s="1"/>
  <c r="F412" i="5"/>
  <c r="G412" i="5" s="1"/>
  <c r="F413" i="5"/>
  <c r="G413" i="5" s="1"/>
  <c r="F414" i="5"/>
  <c r="G414" i="5" s="1"/>
  <c r="F415" i="5"/>
  <c r="G415" i="5" s="1"/>
  <c r="F416" i="5"/>
  <c r="G416" i="5" s="1"/>
  <c r="F417" i="5"/>
  <c r="G417" i="5" s="1"/>
  <c r="F418" i="5"/>
  <c r="G418" i="5" s="1"/>
  <c r="F419" i="5"/>
  <c r="G419" i="5" s="1"/>
  <c r="F420" i="5"/>
  <c r="G420" i="5" s="1"/>
  <c r="F421" i="5"/>
  <c r="G421" i="5" s="1"/>
  <c r="F422" i="5"/>
  <c r="G422" i="5" s="1"/>
  <c r="F423" i="5"/>
  <c r="G423" i="5" s="1"/>
  <c r="F424" i="5"/>
  <c r="G424" i="5" s="1"/>
  <c r="F425" i="5"/>
  <c r="G425" i="5" s="1"/>
  <c r="F426" i="5"/>
  <c r="G426" i="5" s="1"/>
  <c r="F427" i="5"/>
  <c r="G427" i="5" s="1"/>
  <c r="F428" i="5"/>
  <c r="G428" i="5" s="1"/>
  <c r="F429" i="5"/>
  <c r="G429" i="5" s="1"/>
  <c r="F430" i="5"/>
  <c r="G430" i="5" s="1"/>
  <c r="F431" i="5"/>
  <c r="G431" i="5" s="1"/>
  <c r="F432" i="5"/>
  <c r="G432" i="5" s="1"/>
  <c r="F433" i="5"/>
  <c r="G433" i="5" s="1"/>
  <c r="F434" i="5"/>
  <c r="G434" i="5" s="1"/>
  <c r="F435" i="5"/>
  <c r="G435" i="5" s="1"/>
  <c r="F436" i="5"/>
  <c r="G436" i="5" s="1"/>
  <c r="F437" i="5"/>
  <c r="G437" i="5" s="1"/>
  <c r="F438" i="5"/>
  <c r="G438" i="5" s="1"/>
  <c r="F439" i="5"/>
  <c r="G439" i="5" s="1"/>
  <c r="F440" i="5"/>
  <c r="G440" i="5" s="1"/>
  <c r="F441" i="5"/>
  <c r="G441" i="5" s="1"/>
  <c r="F442" i="5"/>
  <c r="G442" i="5" s="1"/>
  <c r="F443" i="5"/>
  <c r="G443" i="5" s="1"/>
  <c r="F444" i="5"/>
  <c r="G444" i="5" s="1"/>
  <c r="F445" i="5"/>
  <c r="G445" i="5" s="1"/>
  <c r="F446" i="5"/>
  <c r="G446" i="5" s="1"/>
  <c r="F447" i="5"/>
  <c r="G447" i="5" s="1"/>
  <c r="F448" i="5"/>
  <c r="G448" i="5" s="1"/>
  <c r="F449" i="5"/>
  <c r="G449" i="5" s="1"/>
  <c r="F450" i="5"/>
  <c r="G450" i="5" s="1"/>
  <c r="F451" i="5"/>
  <c r="G451" i="5" s="1"/>
  <c r="F452" i="5"/>
  <c r="G452" i="5" s="1"/>
  <c r="F453" i="5"/>
  <c r="G453" i="5" s="1"/>
  <c r="F454" i="5"/>
  <c r="G454" i="5" s="1"/>
  <c r="F455" i="5"/>
  <c r="G455" i="5" s="1"/>
  <c r="F456" i="5"/>
  <c r="G456" i="5" s="1"/>
  <c r="F457" i="5"/>
  <c r="G457" i="5" s="1"/>
  <c r="F458" i="5"/>
  <c r="G458" i="5" s="1"/>
  <c r="F459" i="5"/>
  <c r="G459" i="5" s="1"/>
  <c r="F460" i="5"/>
  <c r="G460" i="5" s="1"/>
  <c r="F461" i="5"/>
  <c r="G461" i="5" s="1"/>
  <c r="F462" i="5"/>
  <c r="G462" i="5" s="1"/>
  <c r="F463" i="5"/>
  <c r="G463" i="5" s="1"/>
  <c r="F464" i="5"/>
  <c r="G464" i="5" s="1"/>
  <c r="F465" i="5"/>
  <c r="G465" i="5" s="1"/>
  <c r="F466" i="5"/>
  <c r="G466" i="5" s="1"/>
  <c r="F467" i="5"/>
  <c r="G467" i="5" s="1"/>
  <c r="F468" i="5"/>
  <c r="G468" i="5" s="1"/>
  <c r="F469" i="5"/>
  <c r="G469" i="5" s="1"/>
  <c r="F470" i="5"/>
  <c r="G470" i="5" s="1"/>
  <c r="F471" i="5"/>
  <c r="G471" i="5" s="1"/>
  <c r="F472" i="5"/>
  <c r="G472" i="5" s="1"/>
  <c r="F473" i="5"/>
  <c r="G473" i="5" s="1"/>
  <c r="F474" i="5"/>
  <c r="G474" i="5" s="1"/>
  <c r="F475" i="5"/>
  <c r="G475" i="5" s="1"/>
  <c r="F476" i="5"/>
  <c r="G476" i="5" s="1"/>
  <c r="F477" i="5"/>
  <c r="G477" i="5" s="1"/>
  <c r="F478" i="5"/>
  <c r="G478" i="5" s="1"/>
  <c r="F479" i="5"/>
  <c r="G479" i="5" s="1"/>
  <c r="F480" i="5"/>
  <c r="G480" i="5" s="1"/>
  <c r="F481" i="5"/>
  <c r="G481" i="5" s="1"/>
  <c r="F482" i="5"/>
  <c r="G482" i="5" s="1"/>
  <c r="F483" i="5"/>
  <c r="G483" i="5" s="1"/>
  <c r="F484" i="5"/>
  <c r="G484" i="5" s="1"/>
  <c r="F485" i="5"/>
  <c r="G485" i="5" s="1"/>
  <c r="F486" i="5"/>
  <c r="G486" i="5" s="1"/>
  <c r="F487" i="5"/>
  <c r="G487" i="5" s="1"/>
  <c r="F488" i="5"/>
  <c r="G488" i="5" s="1"/>
  <c r="F489" i="5"/>
  <c r="G489" i="5" s="1"/>
  <c r="F490" i="5"/>
  <c r="G490" i="5" s="1"/>
  <c r="F491" i="5"/>
  <c r="G491" i="5" s="1"/>
  <c r="F492" i="5"/>
  <c r="G492" i="5" s="1"/>
  <c r="F493" i="5"/>
  <c r="G493" i="5" s="1"/>
  <c r="F494" i="5"/>
  <c r="G494" i="5" s="1"/>
  <c r="F495" i="5"/>
  <c r="G495" i="5" s="1"/>
  <c r="F496" i="5"/>
  <c r="G496" i="5" s="1"/>
  <c r="F497" i="5"/>
  <c r="G497" i="5" s="1"/>
  <c r="F498" i="5"/>
  <c r="G498" i="5" s="1"/>
  <c r="F499" i="5"/>
  <c r="G499" i="5" s="1"/>
  <c r="F500" i="5"/>
  <c r="G500" i="5" s="1"/>
  <c r="F501" i="5"/>
  <c r="G501" i="5" s="1"/>
  <c r="F2" i="5"/>
  <c r="G2" i="5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2" i="5"/>
  <c r="P6" i="3"/>
  <c r="P5" i="3"/>
  <c r="P4" i="3"/>
  <c r="P3" i="3"/>
  <c r="P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<sst xmlns="http://schemas.openxmlformats.org/spreadsheetml/2006/main" count="3549" uniqueCount="301">
  <si>
    <t>Venditore</t>
  </si>
  <si>
    <t>Rossi</t>
  </si>
  <si>
    <t>Verdi</t>
  </si>
  <si>
    <t>Bianchi</t>
  </si>
  <si>
    <t>Veneto</t>
  </si>
  <si>
    <t>Lombardia</t>
  </si>
  <si>
    <t xml:space="preserve">Fatturato </t>
  </si>
  <si>
    <t>data</t>
  </si>
  <si>
    <t>Neri</t>
  </si>
  <si>
    <t>Settore</t>
  </si>
  <si>
    <t>Informatica</t>
  </si>
  <si>
    <t>Cancelleria</t>
  </si>
  <si>
    <t>REGIONI</t>
  </si>
  <si>
    <t>ZONA</t>
  </si>
  <si>
    <t>Abruzzo</t>
  </si>
  <si>
    <t>CENTRO</t>
  </si>
  <si>
    <t>NORD</t>
  </si>
  <si>
    <t>Basilicata</t>
  </si>
  <si>
    <t>SUD</t>
  </si>
  <si>
    <t>Lazio</t>
  </si>
  <si>
    <t>Calabria</t>
  </si>
  <si>
    <t>Marche</t>
  </si>
  <si>
    <t>Campania</t>
  </si>
  <si>
    <t>ISOLE</t>
  </si>
  <si>
    <t>Molise</t>
  </si>
  <si>
    <t>Emilia-Romagna</t>
  </si>
  <si>
    <t>Toscana</t>
  </si>
  <si>
    <t>Friuli-Venezia Giulia</t>
  </si>
  <si>
    <t>Umbria</t>
  </si>
  <si>
    <t>Sardegna</t>
  </si>
  <si>
    <t>Liguria</t>
  </si>
  <si>
    <t>Sicilia</t>
  </si>
  <si>
    <t>Piemonte</t>
  </si>
  <si>
    <t>Puglia</t>
  </si>
  <si>
    <t>Trentino-Alto Adige</t>
  </si>
  <si>
    <t>Valle d'Aosta</t>
  </si>
  <si>
    <t>Agrigento</t>
  </si>
  <si>
    <t>Alessandria</t>
  </si>
  <si>
    <t>Ancona</t>
  </si>
  <si>
    <t>Aosta</t>
  </si>
  <si>
    <t>Arezzo</t>
  </si>
  <si>
    <t>Ascoli Piceno</t>
  </si>
  <si>
    <t>Asti</t>
  </si>
  <si>
    <t>Avellino</t>
  </si>
  <si>
    <t>Bari</t>
  </si>
  <si>
    <t>Belluno</t>
  </si>
  <si>
    <t>Benevento</t>
  </si>
  <si>
    <t>Bergamo</t>
  </si>
  <si>
    <t>Biella</t>
  </si>
  <si>
    <t>Bologna</t>
  </si>
  <si>
    <t>Bolzano</t>
  </si>
  <si>
    <t>Brescia</t>
  </si>
  <si>
    <t>Brindisi</t>
  </si>
  <si>
    <t>Cagliari</t>
  </si>
  <si>
    <t>Caltanissetta</t>
  </si>
  <si>
    <t>Campobasso</t>
  </si>
  <si>
    <t>Caserta</t>
  </si>
  <si>
    <t>Catania</t>
  </si>
  <si>
    <t>Catanzaro</t>
  </si>
  <si>
    <t>Chieti</t>
  </si>
  <si>
    <t>Como</t>
  </si>
  <si>
    <t>Cosenza</t>
  </si>
  <si>
    <t>Cremona</t>
  </si>
  <si>
    <t>Crotone</t>
  </si>
  <si>
    <t>Cuneo</t>
  </si>
  <si>
    <t>Enna</t>
  </si>
  <si>
    <t>Ferrara</t>
  </si>
  <si>
    <t>Firenze</t>
  </si>
  <si>
    <t>Foggia</t>
  </si>
  <si>
    <t>Frosinone</t>
  </si>
  <si>
    <t>Genova</t>
  </si>
  <si>
    <t>Gorizia</t>
  </si>
  <si>
    <t>Grosseto</t>
  </si>
  <si>
    <t>Imperia</t>
  </si>
  <si>
    <t>Isernia</t>
  </si>
  <si>
    <t>La Spezia</t>
  </si>
  <si>
    <t>L'Aquila</t>
  </si>
  <si>
    <t>Latina</t>
  </si>
  <si>
    <t>Lecce</t>
  </si>
  <si>
    <t>Lecco</t>
  </si>
  <si>
    <t>Livorno</t>
  </si>
  <si>
    <t>Lodi</t>
  </si>
  <si>
    <t>Lucca</t>
  </si>
  <si>
    <t>Macerata</t>
  </si>
  <si>
    <t>Mantova</t>
  </si>
  <si>
    <t>Massa-Carrara</t>
  </si>
  <si>
    <t>Matera</t>
  </si>
  <si>
    <t>Messina</t>
  </si>
  <si>
    <t>Milano</t>
  </si>
  <si>
    <t>Modena</t>
  </si>
  <si>
    <t>Napoli</t>
  </si>
  <si>
    <t>Novara</t>
  </si>
  <si>
    <t>Nuoro</t>
  </si>
  <si>
    <t>Oristano</t>
  </si>
  <si>
    <t>Padova</t>
  </si>
  <si>
    <t>Palermo</t>
  </si>
  <si>
    <t>Parma</t>
  </si>
  <si>
    <t>Pavia</t>
  </si>
  <si>
    <t>Perugia</t>
  </si>
  <si>
    <t>Pesaro e Urbino</t>
  </si>
  <si>
    <t>Pescara</t>
  </si>
  <si>
    <t>Piacenza</t>
  </si>
  <si>
    <t>Pisa</t>
  </si>
  <si>
    <t>Pistoia</t>
  </si>
  <si>
    <t>Pordenone</t>
  </si>
  <si>
    <t>Potenza</t>
  </si>
  <si>
    <t>Prato</t>
  </si>
  <si>
    <t>Ragusa</t>
  </si>
  <si>
    <t>Ravenna</t>
  </si>
  <si>
    <t>Rieti</t>
  </si>
  <si>
    <t>Rimini</t>
  </si>
  <si>
    <t>Roma</t>
  </si>
  <si>
    <t>Rovigo</t>
  </si>
  <si>
    <t>Salerno</t>
  </si>
  <si>
    <t>Sassari</t>
  </si>
  <si>
    <t>Savona</t>
  </si>
  <si>
    <t>Siena</t>
  </si>
  <si>
    <t>Siracusa</t>
  </si>
  <si>
    <t>Sondrio</t>
  </si>
  <si>
    <t>Taranto</t>
  </si>
  <si>
    <t>Teramo</t>
  </si>
  <si>
    <t>Terni</t>
  </si>
  <si>
    <t>Torino</t>
  </si>
  <si>
    <t>Trapani</t>
  </si>
  <si>
    <t>Trento</t>
  </si>
  <si>
    <t>Treviso</t>
  </si>
  <si>
    <t>Trieste</t>
  </si>
  <si>
    <t>Udine</t>
  </si>
  <si>
    <t>Varese</t>
  </si>
  <si>
    <t>Venezia</t>
  </si>
  <si>
    <t>Verbano-Cusio-Ossola</t>
  </si>
  <si>
    <t>Vercelli</t>
  </si>
  <si>
    <t>Verona</t>
  </si>
  <si>
    <t>Vibo Valentia</t>
  </si>
  <si>
    <t>Vicenza</t>
  </si>
  <si>
    <t>Viterbo</t>
  </si>
  <si>
    <t>AG</t>
  </si>
  <si>
    <t>AL</t>
  </si>
  <si>
    <t>AN</t>
  </si>
  <si>
    <t>AO</t>
  </si>
  <si>
    <t>AR</t>
  </si>
  <si>
    <t>AP</t>
  </si>
  <si>
    <t>AT</t>
  </si>
  <si>
    <t>AV</t>
  </si>
  <si>
    <t>BA</t>
  </si>
  <si>
    <t>BL</t>
  </si>
  <si>
    <t>BN</t>
  </si>
  <si>
    <t>BG</t>
  </si>
  <si>
    <t>BI</t>
  </si>
  <si>
    <t>BO</t>
  </si>
  <si>
    <t>BZ</t>
  </si>
  <si>
    <t>BS</t>
  </si>
  <si>
    <t>BR</t>
  </si>
  <si>
    <t>CA</t>
  </si>
  <si>
    <t>CL</t>
  </si>
  <si>
    <t>CB</t>
  </si>
  <si>
    <t>CE</t>
  </si>
  <si>
    <t>CT</t>
  </si>
  <si>
    <t>CZ</t>
  </si>
  <si>
    <t>CH</t>
  </si>
  <si>
    <t>CO</t>
  </si>
  <si>
    <t>CS</t>
  </si>
  <si>
    <t>CR</t>
  </si>
  <si>
    <t>KR</t>
  </si>
  <si>
    <t>CN</t>
  </si>
  <si>
    <t>EN</t>
  </si>
  <si>
    <t>FE</t>
  </si>
  <si>
    <t>FI</t>
  </si>
  <si>
    <t>FG</t>
  </si>
  <si>
    <t>Forli'-Cesena</t>
  </si>
  <si>
    <t>FO</t>
  </si>
  <si>
    <t>FR</t>
  </si>
  <si>
    <t>GE</t>
  </si>
  <si>
    <t>GO</t>
  </si>
  <si>
    <t>GR</t>
  </si>
  <si>
    <t>IM</t>
  </si>
  <si>
    <t>IS</t>
  </si>
  <si>
    <t>SP</t>
  </si>
  <si>
    <t>AQ</t>
  </si>
  <si>
    <t>LT</t>
  </si>
  <si>
    <t>LE</t>
  </si>
  <si>
    <t>LC</t>
  </si>
  <si>
    <t>LI</t>
  </si>
  <si>
    <t>LO</t>
  </si>
  <si>
    <t>LU</t>
  </si>
  <si>
    <t>MC</t>
  </si>
  <si>
    <t>MN</t>
  </si>
  <si>
    <t>MS</t>
  </si>
  <si>
    <t>MT</t>
  </si>
  <si>
    <t>ME</t>
  </si>
  <si>
    <t>MI</t>
  </si>
  <si>
    <t>MO</t>
  </si>
  <si>
    <t>NA</t>
  </si>
  <si>
    <t>NO</t>
  </si>
  <si>
    <t>NU</t>
  </si>
  <si>
    <t>OR</t>
  </si>
  <si>
    <t>PD</t>
  </si>
  <si>
    <t>PA</t>
  </si>
  <si>
    <t>PR</t>
  </si>
  <si>
    <t>PV</t>
  </si>
  <si>
    <t>PG</t>
  </si>
  <si>
    <t>PS</t>
  </si>
  <si>
    <t>PE</t>
  </si>
  <si>
    <t>PC</t>
  </si>
  <si>
    <t>PI</t>
  </si>
  <si>
    <t>PT</t>
  </si>
  <si>
    <t>PN</t>
  </si>
  <si>
    <t>PZ</t>
  </si>
  <si>
    <t>PO</t>
  </si>
  <si>
    <t>RG</t>
  </si>
  <si>
    <t>RA</t>
  </si>
  <si>
    <t>Reggio di Calabria</t>
  </si>
  <si>
    <t>RC</t>
  </si>
  <si>
    <t>Reggio nell'Emilia</t>
  </si>
  <si>
    <t>RE</t>
  </si>
  <si>
    <t>RI</t>
  </si>
  <si>
    <t>RN</t>
  </si>
  <si>
    <t>RM</t>
  </si>
  <si>
    <t>RO</t>
  </si>
  <si>
    <t>SA</t>
  </si>
  <si>
    <t>SS</t>
  </si>
  <si>
    <t>SV</t>
  </si>
  <si>
    <t>SI</t>
  </si>
  <si>
    <t>SR</t>
  </si>
  <si>
    <t>SO</t>
  </si>
  <si>
    <t>TA</t>
  </si>
  <si>
    <t>TE</t>
  </si>
  <si>
    <t>TR</t>
  </si>
  <si>
    <t>TO</t>
  </si>
  <si>
    <t>TP</t>
  </si>
  <si>
    <t>TN</t>
  </si>
  <si>
    <t>TV</t>
  </si>
  <si>
    <t>TS</t>
  </si>
  <si>
    <t>UD</t>
  </si>
  <si>
    <t>VA</t>
  </si>
  <si>
    <t>VE</t>
  </si>
  <si>
    <t>VB</t>
  </si>
  <si>
    <t>VC</t>
  </si>
  <si>
    <t>VR</t>
  </si>
  <si>
    <t>VV</t>
  </si>
  <si>
    <t>VI</t>
  </si>
  <si>
    <t>VT</t>
  </si>
  <si>
    <t>SIGLA</t>
  </si>
  <si>
    <t>PROVINCE</t>
  </si>
  <si>
    <t>Provincia</t>
  </si>
  <si>
    <t>ID</t>
  </si>
  <si>
    <t>VENDITORI</t>
  </si>
  <si>
    <t>Azzurri</t>
  </si>
  <si>
    <t>Gialli</t>
  </si>
  <si>
    <t>SETTORE</t>
  </si>
  <si>
    <t>Giocattoli</t>
  </si>
  <si>
    <t>Art. Regalo</t>
  </si>
  <si>
    <t>Libri</t>
  </si>
  <si>
    <t>ID Vendita</t>
  </si>
  <si>
    <t>NOME FASCE</t>
  </si>
  <si>
    <t>SOGLIA</t>
  </si>
  <si>
    <t>NR</t>
  </si>
  <si>
    <t>Modalità di pagamento</t>
  </si>
  <si>
    <t>Contanti</t>
  </si>
  <si>
    <t>Bonifico Bancario</t>
  </si>
  <si>
    <t>Carta di credito</t>
  </si>
  <si>
    <t>Bollettino postale</t>
  </si>
  <si>
    <t>Assegno Bancario</t>
  </si>
  <si>
    <t>ID tipo pagamento</t>
  </si>
  <si>
    <t>Etichette di riga</t>
  </si>
  <si>
    <t>Totale complessivo</t>
  </si>
  <si>
    <t>Etichette di colonna</t>
  </si>
  <si>
    <t xml:space="preserve">Somma di Fatturato </t>
  </si>
  <si>
    <t xml:space="preserve">Media di Fatturato </t>
  </si>
  <si>
    <t>MESI</t>
  </si>
  <si>
    <t>gennaio</t>
  </si>
  <si>
    <t>febbraio</t>
  </si>
  <si>
    <t>marzo</t>
  </si>
  <si>
    <t>aprile</t>
  </si>
  <si>
    <t>maggio</t>
  </si>
  <si>
    <t>giugno</t>
  </si>
  <si>
    <t>Regioni</t>
  </si>
  <si>
    <t>REGIONE</t>
  </si>
  <si>
    <t>TOTALI</t>
  </si>
  <si>
    <t>ZONE</t>
  </si>
  <si>
    <t>Zona</t>
  </si>
  <si>
    <t>Nr vendite</t>
  </si>
  <si>
    <t>Fasce</t>
  </si>
  <si>
    <t>Fascia 1 (inferiore a 400 €)</t>
  </si>
  <si>
    <t>Fascia 2 (da 400 €  a meno di 800 €)</t>
  </si>
  <si>
    <t>Fascia 3 (da 800 €  a meno di 1200 €)</t>
  </si>
  <si>
    <t>Fascia 4 (da 1200 €  a meno di 1500 €)</t>
  </si>
  <si>
    <t>Fascia 5 (da 1500 € e oltre)</t>
  </si>
  <si>
    <t>VENDITORE</t>
  </si>
  <si>
    <t>Fascia fatturato</t>
  </si>
  <si>
    <t>Nr vendite per fascia e agente</t>
  </si>
  <si>
    <t>Fasce(giusto)</t>
  </si>
  <si>
    <t>SETTORI</t>
  </si>
  <si>
    <t>TOTALE</t>
  </si>
  <si>
    <t>FATTURATO PER SETTORE</t>
  </si>
  <si>
    <t>ZONE E REGIONI</t>
  </si>
  <si>
    <t>Tipologia Pagamento</t>
  </si>
  <si>
    <t>Percentuale fatturato</t>
  </si>
  <si>
    <t>Percentuale vendite</t>
  </si>
  <si>
    <t>Formato pagamento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</si>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</sst>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&quot;€&quot;\ * #,##0.00_-;\-&quot;€&quot;\ * #,##0.00_-;_-&quot;€&quot;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4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/>
    <xf numFmtId="164" fontId="0" fillId="0" borderId="1" xfId="1" applyFont="1" applyBorder="1"/>
    <xf numFmtId="0" fontId="2" fillId="2" borderId="1" xfId="0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/>
    <xf numFmtId="0" fontId="2" fillId="3" borderId="1" xfId="2" applyFont="1" applyFill="1" applyBorder="1" applyAlignment="1">
      <alignment horizontal="center"/>
    </xf>
    <xf numFmtId="0" fontId="3" fillId="0" borderId="0" xfId="2"/>
    <xf numFmtId="0" fontId="3" fillId="0" borderId="1" xfId="2" applyBorder="1"/>
    <xf numFmtId="0" fontId="0" fillId="0" borderId="1" xfId="0" applyBorder="1"/>
    <xf numFmtId="0" fontId="3" fillId="0" borderId="1" xfId="2" applyBorder="1" applyAlignment="1">
      <alignment horizontal="center"/>
    </xf>
    <xf numFmtId="0" fontId="3" fillId="0" borderId="0" xfId="2" applyAlignment="1">
      <alignment horizontal="center"/>
    </xf>
    <xf numFmtId="1" fontId="2" fillId="2" borderId="1" xfId="0" applyNumberFormat="1" applyFont="1" applyFill="1" applyBorder="1" applyAlignment="1">
      <alignment horizontal="center" vertical="center" wrapText="1"/>
    </xf>
    <xf numFmtId="1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NumberFormat="1" applyBorder="1"/>
    <xf numFmtId="0" fontId="4" fillId="0" borderId="0" xfId="0" applyFont="1" applyAlignment="1">
      <alignment horizontal="left"/>
    </xf>
    <xf numFmtId="14" fontId="2" fillId="2" borderId="1" xfId="0" applyNumberFormat="1" applyFont="1" applyFill="1" applyBorder="1" applyAlignment="1">
      <alignment vertical="center"/>
    </xf>
    <xf numFmtId="14" fontId="2" fillId="4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vertical="center"/>
    </xf>
    <xf numFmtId="1" fontId="2" fillId="4" borderId="1" xfId="0" applyNumberFormat="1" applyFont="1" applyFill="1" applyBorder="1" applyAlignment="1">
      <alignment vertical="center"/>
    </xf>
    <xf numFmtId="1" fontId="2" fillId="5" borderId="1" xfId="0" applyNumberFormat="1" applyFont="1" applyFill="1" applyBorder="1" applyAlignment="1">
      <alignment vertical="center"/>
    </xf>
    <xf numFmtId="10" fontId="0" fillId="0" borderId="0" xfId="0" applyNumberFormat="1"/>
    <xf numFmtId="10" fontId="0" fillId="0" borderId="0" xfId="0" applyNumberFormat="1" applyFont="1" applyAlignment="1">
      <alignment horizontal="right"/>
    </xf>
    <xf numFmtId="0" fontId="0" fillId="6" borderId="0" xfId="0" applyFill="1"/>
  </cellXfs>
  <cellStyles count="3">
    <cellStyle name="Normale" xfId="0" builtinId="0"/>
    <cellStyle name="Normale 2" xfId="2" xr:uid="{00000000-0005-0000-0000-000001000000}"/>
    <cellStyle name="Valuta" xfId="1" builtinId="4"/>
  </cellStyles>
  <dxfs count="10"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alignment horizontal="right"/>
    </dxf>
    <dxf>
      <font>
        <b val="0"/>
      </font>
    </dxf>
    <dxf>
      <numFmt numFmtId="14" formatCode="0.00%"/>
      <alignment horizontal="general" vertical="bottom" textRotation="0" wrapText="0" indent="0" justifyLastLine="0" shrinkToFit="0" readingOrder="0"/>
    </dxf>
    <dxf>
      <font>
        <i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[EsercizioFacoltativoDati.xlsx]PIVOT_V_1!Tabella pivot2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PIVOT_V_1!$B$3:$B$4</c:f>
              <c:strCache>
                <c:ptCount val="1"/>
                <c:pt idx="0">
                  <c:v>Art. Regalo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PIVOT_V_1!$A$5:$A$11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PIVOT_V_1!$B$5:$B$11</c:f>
              <c:numCache>
                <c:formatCode>_("€"* #,##0.00_);_("€"* \(#,##0.00\);_("€"* "-"??_);_(@_)</c:formatCode>
                <c:ptCount val="6"/>
                <c:pt idx="0">
                  <c:v>1061.5999999999999</c:v>
                </c:pt>
                <c:pt idx="1">
                  <c:v>1039.8095238095239</c:v>
                </c:pt>
                <c:pt idx="2">
                  <c:v>1065.7272727272727</c:v>
                </c:pt>
                <c:pt idx="3">
                  <c:v>1182.7333333333333</c:v>
                </c:pt>
                <c:pt idx="4">
                  <c:v>963.36842105263156</c:v>
                </c:pt>
                <c:pt idx="5">
                  <c:v>913.61111111111109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C-4D8D-BDFA-9BE0BC869CC7}"/>
            </c:ext>
          </c:extLst>
        </c:ser>
        <c:ser>
          <c:idx val="1"/>
          <c:order val="1"/>
          <c:tx>
            <c:strRef>
              <c:f>PIVOT_V_1!$C$3:$C$4</c:f>
              <c:strCache>
                <c:ptCount val="1"/>
                <c:pt idx="0">
                  <c:v>Cancelleria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PIVOT_V_1!$A$5:$A$11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PIVOT_V_1!$C$5:$C$11</c:f>
              <c:numCache>
                <c:formatCode>_("€"* #,##0.00_);_("€"* \(#,##0.00\);_("€"* "-"??_);_(@_)</c:formatCode>
                <c:ptCount val="6"/>
                <c:pt idx="0">
                  <c:v>1088.7857142857142</c:v>
                </c:pt>
                <c:pt idx="1">
                  <c:v>664</c:v>
                </c:pt>
                <c:pt idx="2">
                  <c:v>927.73684210526312</c:v>
                </c:pt>
                <c:pt idx="3">
                  <c:v>1108.1666666666667</c:v>
                </c:pt>
                <c:pt idx="4">
                  <c:v>1067</c:v>
                </c:pt>
                <c:pt idx="5">
                  <c:v>899.5454545454545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2C-4D8D-BDFA-9BE0BC869CC7}"/>
            </c:ext>
          </c:extLst>
        </c:ser>
        <c:ser>
          <c:idx val="2"/>
          <c:order val="2"/>
          <c:tx>
            <c:strRef>
              <c:f>PIVOT_V_1!$D$3:$D$4</c:f>
              <c:strCache>
                <c:ptCount val="1"/>
                <c:pt idx="0">
                  <c:v>Giocattoli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PIVOT_V_1!$A$5:$A$11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PIVOT_V_1!$D$5:$D$11</c:f>
              <c:numCache>
                <c:formatCode>_("€"* #,##0.00_);_("€"* \(#,##0.00\);_("€"* "-"??_);_(@_)</c:formatCode>
                <c:ptCount val="6"/>
                <c:pt idx="0">
                  <c:v>1240.4375</c:v>
                </c:pt>
                <c:pt idx="1">
                  <c:v>1077.047619047619</c:v>
                </c:pt>
                <c:pt idx="2">
                  <c:v>998.07142857142856</c:v>
                </c:pt>
                <c:pt idx="3">
                  <c:v>1032.3571428571429</c:v>
                </c:pt>
                <c:pt idx="4">
                  <c:v>859.29411764705878</c:v>
                </c:pt>
                <c:pt idx="5">
                  <c:v>1138.2666666666667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2C-4D8D-BDFA-9BE0BC869CC7}"/>
            </c:ext>
          </c:extLst>
        </c:ser>
        <c:ser>
          <c:idx val="3"/>
          <c:order val="3"/>
          <c:tx>
            <c:strRef>
              <c:f>PIVOT_V_1!$E$3:$E$4</c:f>
              <c:strCache>
                <c:ptCount val="1"/>
                <c:pt idx="0">
                  <c:v>Informatica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PIVOT_V_1!$A$5:$A$11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PIVOT_V_1!$E$5:$E$11</c:f>
              <c:numCache>
                <c:formatCode>_("€"* #,##0.00_);_("€"* \(#,##0.00\);_("€"* "-"??_);_(@_)</c:formatCode>
                <c:ptCount val="6"/>
                <c:pt idx="0">
                  <c:v>856.76470588235293</c:v>
                </c:pt>
                <c:pt idx="1">
                  <c:v>1223.8666666666666</c:v>
                </c:pt>
                <c:pt idx="2">
                  <c:v>956.53846153846155</c:v>
                </c:pt>
                <c:pt idx="3">
                  <c:v>1019.6428571428571</c:v>
                </c:pt>
                <c:pt idx="4">
                  <c:v>1024.9444444444443</c:v>
                </c:pt>
                <c:pt idx="5">
                  <c:v>1359.2142857142858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2C-4D8D-BDFA-9BE0BC869CC7}"/>
            </c:ext>
          </c:extLst>
        </c:ser>
        <c:ser>
          <c:idx val="4"/>
          <c:order val="4"/>
          <c:tx>
            <c:strRef>
              <c:f>PIVOT_V_1!$F$3:$F$4</c:f>
              <c:strCache>
                <c:ptCount val="1"/>
                <c:pt idx="0">
                  <c:v>Libri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PIVOT_V_1!$A$5:$A$11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PIVOT_V_1!$F$5:$F$11</c:f>
              <c:numCache>
                <c:formatCode>_("€"* #,##0.00_);_("€"* \(#,##0.00\);_("€"* "-"??_);_(@_)</c:formatCode>
                <c:ptCount val="6"/>
                <c:pt idx="0">
                  <c:v>1097.5714285714287</c:v>
                </c:pt>
                <c:pt idx="1">
                  <c:v>1131.4000000000001</c:v>
                </c:pt>
                <c:pt idx="2">
                  <c:v>1116.3333333333333</c:v>
                </c:pt>
                <c:pt idx="3">
                  <c:v>760.4666666666667</c:v>
                </c:pt>
                <c:pt idx="4">
                  <c:v>936.35</c:v>
                </c:pt>
                <c:pt idx="5">
                  <c:v>982.6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2C-4D8D-BDFA-9BE0BC86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68573168"/>
        <c:axId val="368580368"/>
      </c:barChart>
      <c:catAx>
        <c:axId val="3685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8580368"/>
        <c:crosses val="autoZero"/>
        <c:auto val="1"/>
        <c:lblAlgn val="ctr"/>
        <c:lblOffset val="100"/>
        <c:noMultiLvlLbl val="0"/>
      </c:catAx>
      <c:valAx>
        <c:axId val="3685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85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[EsercizioFacoltativoDati.xlsx]PIVOT_V_2!Tabella pivot3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PIVOT_V_2!$B$3:$B$4</c:f>
              <c:strCache>
                <c:ptCount val="1"/>
                <c:pt idx="0">
                  <c:v>Cancelleria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PIVOT_V_2!$A$5:$A$14</c:f>
              <c:multiLvlStrCache>
                <c:ptCount val="6"/>
                <c:lvl>
                  <c:pt idx="0">
                    <c:v>Sassari</c:v>
                  </c:pt>
                  <c:pt idx="1">
                    <c:v>Trento</c:v>
                  </c:pt>
                  <c:pt idx="2">
                    <c:v>Rovigo</c:v>
                  </c:pt>
                  <c:pt idx="3">
                    <c:v>Rovigo</c:v>
                  </c:pt>
                  <c:pt idx="4">
                    <c:v>Sassari</c:v>
                  </c:pt>
                  <c:pt idx="5">
                    <c:v>Trento</c:v>
                  </c:pt>
                </c:lvl>
                <c:lvl>
                  <c:pt idx="0">
                    <c:v>Bianchi</c:v>
                  </c:pt>
                  <c:pt idx="2">
                    <c:v>Neri</c:v>
                  </c:pt>
                  <c:pt idx="3">
                    <c:v>Verdi</c:v>
                  </c:pt>
                </c:lvl>
              </c:multiLvlStrCache>
            </c:multiLvlStrRef>
          </c:cat>
          <c:val>
            <c:numRef>
              <c:f>PIVOT_V_2!$B$5:$B$14</c:f>
              <c:numCache>
                <c:formatCode>_("€"* #,##0.00_);_("€"* \(#,##0.00\);_("€"* "-"??_);_(@_)</c:formatCode>
                <c:ptCount val="6"/>
                <c:pt idx="1">
                  <c:v>715</c:v>
                </c:pt>
                <c:pt idx="2">
                  <c:v>1421</c:v>
                </c:pt>
                <c:pt idx="3">
                  <c:v>3</c:v>
                </c:pt>
                <c:pt idx="4">
                  <c:v>1916</c:v>
                </c:pt>
                <c:pt idx="5">
                  <c:v>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9-4CF4-ABA6-9B44C9CA1BFE}"/>
            </c:ext>
          </c:extLst>
        </c:ser>
        <c:ser>
          <c:idx val="1"/>
          <c:order val="1"/>
          <c:tx>
            <c:strRef>
              <c:f>PIVOT_V_2!$C$3:$C$4</c:f>
              <c:strCache>
                <c:ptCount val="1"/>
                <c:pt idx="0">
                  <c:v>Informatica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PIVOT_V_2!$A$5:$A$14</c:f>
              <c:multiLvlStrCache>
                <c:ptCount val="6"/>
                <c:lvl>
                  <c:pt idx="0">
                    <c:v>Sassari</c:v>
                  </c:pt>
                  <c:pt idx="1">
                    <c:v>Trento</c:v>
                  </c:pt>
                  <c:pt idx="2">
                    <c:v>Rovigo</c:v>
                  </c:pt>
                  <c:pt idx="3">
                    <c:v>Rovigo</c:v>
                  </c:pt>
                  <c:pt idx="4">
                    <c:v>Sassari</c:v>
                  </c:pt>
                  <c:pt idx="5">
                    <c:v>Trento</c:v>
                  </c:pt>
                </c:lvl>
                <c:lvl>
                  <c:pt idx="0">
                    <c:v>Bianchi</c:v>
                  </c:pt>
                  <c:pt idx="2">
                    <c:v>Neri</c:v>
                  </c:pt>
                  <c:pt idx="3">
                    <c:v>Verdi</c:v>
                  </c:pt>
                </c:lvl>
              </c:multiLvlStrCache>
            </c:multiLvlStrRef>
          </c:cat>
          <c:val>
            <c:numRef>
              <c:f>PIVOT_V_2!$C$5:$C$14</c:f>
              <c:numCache>
                <c:formatCode>_("€"* #,##0.00_);_("€"* \(#,##0.00\);_("€"* "-"??_);_(@_)</c:formatCode>
                <c:ptCount val="6"/>
                <c:pt idx="0">
                  <c:v>1090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9-4CF4-ABA6-9B44C9CA1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68576528"/>
        <c:axId val="368565968"/>
      </c:barChart>
      <c:catAx>
        <c:axId val="3685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8565968"/>
        <c:crosses val="autoZero"/>
        <c:auto val="1"/>
        <c:lblAlgn val="ctr"/>
        <c:lblOffset val="100"/>
        <c:noMultiLvlLbl val="0"/>
      </c:catAx>
      <c:valAx>
        <c:axId val="3685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85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[EsercizioFacoltativoDati.xlsx]PIVOT_V_3!Tabella pivot4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PIVOT_V_3!$B$3:$B$4</c:f>
              <c:strCache>
                <c:ptCount val="1"/>
                <c:pt idx="0">
                  <c:v>Art. Regalo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PIVOT_V_3!$A$5:$A$11</c:f>
              <c:strCache>
                <c:ptCount val="6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</c:strCache>
            </c:strRef>
          </c:cat>
          <c:val>
            <c:numRef>
              <c:f>PIVOT_V_3!$B$5:$B$11</c:f>
              <c:numCache>
                <c:formatCode>_("€"* #,##0.00_);_("€"* \(#,##0.00\);_("€"* "-"??_);_(@_)</c:formatCode>
                <c:ptCount val="6"/>
                <c:pt idx="0">
                  <c:v>8993</c:v>
                </c:pt>
                <c:pt idx="1">
                  <c:v>24821</c:v>
                </c:pt>
                <c:pt idx="2">
                  <c:v>14467</c:v>
                </c:pt>
                <c:pt idx="3">
                  <c:v>22590</c:v>
                </c:pt>
                <c:pt idx="4">
                  <c:v>20012</c:v>
                </c:pt>
                <c:pt idx="5">
                  <c:v>22813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E-439A-8457-BD7EB734EA37}"/>
            </c:ext>
          </c:extLst>
        </c:ser>
        <c:ser>
          <c:idx val="1"/>
          <c:order val="1"/>
          <c:tx>
            <c:strRef>
              <c:f>PIVOT_V_3!$C$3:$C$4</c:f>
              <c:strCache>
                <c:ptCount val="1"/>
                <c:pt idx="0">
                  <c:v>Cancelleria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PIVOT_V_3!$A$5:$A$11</c:f>
              <c:strCache>
                <c:ptCount val="6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</c:strCache>
            </c:strRef>
          </c:cat>
          <c:val>
            <c:numRef>
              <c:f>PIVOT_V_3!$C$5:$C$11</c:f>
              <c:numCache>
                <c:formatCode>_("€"* #,##0.00_);_("€"* \(#,##0.00\);_("€"* "-"??_);_(@_)</c:formatCode>
                <c:ptCount val="6"/>
                <c:pt idx="0">
                  <c:v>18166</c:v>
                </c:pt>
                <c:pt idx="1">
                  <c:v>13396</c:v>
                </c:pt>
                <c:pt idx="2">
                  <c:v>15587</c:v>
                </c:pt>
                <c:pt idx="3">
                  <c:v>13960</c:v>
                </c:pt>
                <c:pt idx="4">
                  <c:v>16914</c:v>
                </c:pt>
                <c:pt idx="5">
                  <c:v>18049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E-439A-8457-BD7EB734EA37}"/>
            </c:ext>
          </c:extLst>
        </c:ser>
        <c:ser>
          <c:idx val="2"/>
          <c:order val="2"/>
          <c:tx>
            <c:strRef>
              <c:f>PIVOT_V_3!$D$3:$D$4</c:f>
              <c:strCache>
                <c:ptCount val="1"/>
                <c:pt idx="0">
                  <c:v>Giocattoli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PIVOT_V_3!$A$5:$A$11</c:f>
              <c:strCache>
                <c:ptCount val="6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</c:strCache>
            </c:strRef>
          </c:cat>
          <c:val>
            <c:numRef>
              <c:f>PIVOT_V_3!$D$5:$D$11</c:f>
              <c:numCache>
                <c:formatCode>_("€"* #,##0.00_);_("€"* \(#,##0.00\);_("€"* "-"??_);_(@_)</c:formatCode>
                <c:ptCount val="6"/>
                <c:pt idx="0">
                  <c:v>18737</c:v>
                </c:pt>
                <c:pt idx="1">
                  <c:v>22665</c:v>
                </c:pt>
                <c:pt idx="2">
                  <c:v>10142</c:v>
                </c:pt>
                <c:pt idx="3">
                  <c:v>14922</c:v>
                </c:pt>
                <c:pt idx="4">
                  <c:v>24718</c:v>
                </c:pt>
                <c:pt idx="5">
                  <c:v>11389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E-439A-8457-BD7EB734EA37}"/>
            </c:ext>
          </c:extLst>
        </c:ser>
        <c:ser>
          <c:idx val="3"/>
          <c:order val="3"/>
          <c:tx>
            <c:strRef>
              <c:f>PIVOT_V_3!$E$3:$E$4</c:f>
              <c:strCache>
                <c:ptCount val="1"/>
                <c:pt idx="0">
                  <c:v>Informatica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PIVOT_V_3!$A$5:$A$11</c:f>
              <c:strCache>
                <c:ptCount val="6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</c:strCache>
            </c:strRef>
          </c:cat>
          <c:val>
            <c:numRef>
              <c:f>PIVOT_V_3!$E$5:$E$11</c:f>
              <c:numCache>
                <c:formatCode>_("€"* #,##0.00_);_("€"* \(#,##0.00\);_("€"* "-"??_);_(@_)</c:formatCode>
                <c:ptCount val="6"/>
                <c:pt idx="0">
                  <c:v>12190</c:v>
                </c:pt>
                <c:pt idx="1">
                  <c:v>16942</c:v>
                </c:pt>
                <c:pt idx="2">
                  <c:v>20558</c:v>
                </c:pt>
                <c:pt idx="3">
                  <c:v>18124</c:v>
                </c:pt>
                <c:pt idx="4">
                  <c:v>13463</c:v>
                </c:pt>
                <c:pt idx="5">
                  <c:v>15834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6E-439A-8457-BD7EB734EA37}"/>
            </c:ext>
          </c:extLst>
        </c:ser>
        <c:ser>
          <c:idx val="4"/>
          <c:order val="4"/>
          <c:tx>
            <c:strRef>
              <c:f>PIVOT_V_3!$F$3:$F$4</c:f>
              <c:strCache>
                <c:ptCount val="1"/>
                <c:pt idx="0">
                  <c:v>Libri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PIVOT_V_3!$A$5:$A$11</c:f>
              <c:strCache>
                <c:ptCount val="6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</c:strCache>
            </c:strRef>
          </c:cat>
          <c:val>
            <c:numRef>
              <c:f>PIVOT_V_3!$F$5:$F$11</c:f>
              <c:numCache>
                <c:formatCode>_("€"* #,##0.00_);_("€"* \(#,##0.00\);_("€"* "-"??_);_(@_)</c:formatCode>
                <c:ptCount val="6"/>
                <c:pt idx="0">
                  <c:v>16234</c:v>
                </c:pt>
                <c:pt idx="1">
                  <c:v>20553</c:v>
                </c:pt>
                <c:pt idx="2">
                  <c:v>15611</c:v>
                </c:pt>
                <c:pt idx="3">
                  <c:v>14466</c:v>
                </c:pt>
                <c:pt idx="4">
                  <c:v>14273</c:v>
                </c:pt>
                <c:pt idx="5">
                  <c:v>22809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6E-439A-8457-BD7EB734E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00048"/>
        <c:axId val="516214448"/>
      </c:lineChart>
      <c:catAx>
        <c:axId val="51620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14448"/>
        <c:crosses val="autoZero"/>
        <c:auto val="1"/>
        <c:lblAlgn val="ctr"/>
        <c:lblOffset val="100"/>
        <c:noMultiLvlLbl val="0"/>
      </c:catAx>
      <c:valAx>
        <c:axId val="5162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0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[EsercizioFacoltativoDati.xlsx]PIVOT_V_4!Tabella pivot5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PIVOT_V_4!$B$3:$B$4</c:f>
              <c:strCache>
                <c:ptCount val="1"/>
                <c:pt idx="0">
                  <c:v>Art. Regalo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PIVOT_V_4!$A$5:$A$23</c:f>
              <c:strCache>
                <c:ptCount val="18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Piemonte</c:v>
                </c:pt>
                <c:pt idx="11">
                  <c:v>Puglia</c:v>
                </c:pt>
                <c:pt idx="12">
                  <c:v>Sardegna</c:v>
                </c:pt>
                <c:pt idx="13">
                  <c:v>Sicilia</c:v>
                </c:pt>
                <c:pt idx="14">
                  <c:v>Toscana</c:v>
                </c:pt>
                <c:pt idx="15">
                  <c:v>Trentino-Alto Adige</c:v>
                </c:pt>
                <c:pt idx="16">
                  <c:v>Umbria</c:v>
                </c:pt>
                <c:pt idx="17">
                  <c:v>Veneto</c:v>
                </c:pt>
              </c:strCache>
            </c:strRef>
          </c:cat>
          <c:val>
            <c:numRef>
              <c:f>PIVOT_V_4!$B$5:$B$23</c:f>
              <c:numCache>
                <c:formatCode>_("€"* #,##0.00_);_("€"* \(#,##0.00\);_("€"* "-"??_);_(@_)</c:formatCode>
                <c:ptCount val="18"/>
                <c:pt idx="0">
                  <c:v>417</c:v>
                </c:pt>
                <c:pt idx="1">
                  <c:v>1030.5999999999999</c:v>
                </c:pt>
                <c:pt idx="2">
                  <c:v>1236.25</c:v>
                </c:pt>
                <c:pt idx="3">
                  <c:v>1239.25</c:v>
                </c:pt>
                <c:pt idx="4">
                  <c:v>1299.8888888888889</c:v>
                </c:pt>
                <c:pt idx="5">
                  <c:v>723.33333333333337</c:v>
                </c:pt>
                <c:pt idx="6">
                  <c:v>1107.3636363636363</c:v>
                </c:pt>
                <c:pt idx="7">
                  <c:v>688.5</c:v>
                </c:pt>
                <c:pt idx="8">
                  <c:v>860.28571428571433</c:v>
                </c:pt>
                <c:pt idx="9">
                  <c:v>947.66666666666663</c:v>
                </c:pt>
                <c:pt idx="10">
                  <c:v>1180.5454545454545</c:v>
                </c:pt>
                <c:pt idx="12">
                  <c:v>1123.8</c:v>
                </c:pt>
                <c:pt idx="13">
                  <c:v>1231.7142857142858</c:v>
                </c:pt>
                <c:pt idx="14">
                  <c:v>831</c:v>
                </c:pt>
                <c:pt idx="16">
                  <c:v>675.875</c:v>
                </c:pt>
                <c:pt idx="17">
                  <c:v>1269.4166666666667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1-467F-9738-BCC0CA19141F}"/>
            </c:ext>
          </c:extLst>
        </c:ser>
        <c:ser>
          <c:idx val="1"/>
          <c:order val="1"/>
          <c:tx>
            <c:strRef>
              <c:f>PIVOT_V_4!$C$3:$C$4</c:f>
              <c:strCache>
                <c:ptCount val="1"/>
                <c:pt idx="0">
                  <c:v>Cancelleria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PIVOT_V_4!$A$5:$A$23</c:f>
              <c:strCache>
                <c:ptCount val="18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Piemonte</c:v>
                </c:pt>
                <c:pt idx="11">
                  <c:v>Puglia</c:v>
                </c:pt>
                <c:pt idx="12">
                  <c:v>Sardegna</c:v>
                </c:pt>
                <c:pt idx="13">
                  <c:v>Sicilia</c:v>
                </c:pt>
                <c:pt idx="14">
                  <c:v>Toscana</c:v>
                </c:pt>
                <c:pt idx="15">
                  <c:v>Trentino-Alto Adige</c:v>
                </c:pt>
                <c:pt idx="16">
                  <c:v>Umbria</c:v>
                </c:pt>
                <c:pt idx="17">
                  <c:v>Veneto</c:v>
                </c:pt>
              </c:strCache>
            </c:strRef>
          </c:cat>
          <c:val>
            <c:numRef>
              <c:f>PIVOT_V_4!$C$5:$C$23</c:f>
              <c:numCache>
                <c:formatCode>_("€"* #,##0.00_);_("€"* \(#,##0.00\);_("€"* "-"??_);_(@_)</c:formatCode>
                <c:ptCount val="18"/>
                <c:pt idx="0">
                  <c:v>726</c:v>
                </c:pt>
                <c:pt idx="1">
                  <c:v>764.66666666666663</c:v>
                </c:pt>
                <c:pt idx="2">
                  <c:v>1472.75</c:v>
                </c:pt>
                <c:pt idx="4">
                  <c:v>1040.3076923076924</c:v>
                </c:pt>
                <c:pt idx="5">
                  <c:v>531.33333333333337</c:v>
                </c:pt>
                <c:pt idx="6">
                  <c:v>1129.4285714285713</c:v>
                </c:pt>
                <c:pt idx="7">
                  <c:v>1493</c:v>
                </c:pt>
                <c:pt idx="8">
                  <c:v>1039.125</c:v>
                </c:pt>
                <c:pt idx="9">
                  <c:v>1032.6666666666667</c:v>
                </c:pt>
                <c:pt idx="10">
                  <c:v>532.55555555555554</c:v>
                </c:pt>
                <c:pt idx="12">
                  <c:v>1045.6666666666667</c:v>
                </c:pt>
                <c:pt idx="13">
                  <c:v>1156.6666666666667</c:v>
                </c:pt>
                <c:pt idx="14">
                  <c:v>1178.090909090909</c:v>
                </c:pt>
                <c:pt idx="15">
                  <c:v>685.33333333333337</c:v>
                </c:pt>
                <c:pt idx="16">
                  <c:v>1001.25</c:v>
                </c:pt>
                <c:pt idx="17">
                  <c:v>865.90909090909088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1-467F-9738-BCC0CA19141F}"/>
            </c:ext>
          </c:extLst>
        </c:ser>
        <c:ser>
          <c:idx val="2"/>
          <c:order val="2"/>
          <c:tx>
            <c:strRef>
              <c:f>PIVOT_V_4!$D$3:$D$4</c:f>
              <c:strCache>
                <c:ptCount val="1"/>
                <c:pt idx="0">
                  <c:v>Giocattoli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PIVOT_V_4!$A$5:$A$23</c:f>
              <c:strCache>
                <c:ptCount val="18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Piemonte</c:v>
                </c:pt>
                <c:pt idx="11">
                  <c:v>Puglia</c:v>
                </c:pt>
                <c:pt idx="12">
                  <c:v>Sardegna</c:v>
                </c:pt>
                <c:pt idx="13">
                  <c:v>Sicilia</c:v>
                </c:pt>
                <c:pt idx="14">
                  <c:v>Toscana</c:v>
                </c:pt>
                <c:pt idx="15">
                  <c:v>Trentino-Alto Adige</c:v>
                </c:pt>
                <c:pt idx="16">
                  <c:v>Umbria</c:v>
                </c:pt>
                <c:pt idx="17">
                  <c:v>Veneto</c:v>
                </c:pt>
              </c:strCache>
            </c:strRef>
          </c:cat>
          <c:val>
            <c:numRef>
              <c:f>PIVOT_V_4!$D$5:$D$23</c:f>
              <c:numCache>
                <c:formatCode>_("€"* #,##0.00_);_("€"* \(#,##0.00\);_("€"* "-"??_);_(@_)</c:formatCode>
                <c:ptCount val="18"/>
                <c:pt idx="0">
                  <c:v>1724.8</c:v>
                </c:pt>
                <c:pt idx="1">
                  <c:v>855</c:v>
                </c:pt>
                <c:pt idx="2">
                  <c:v>1149.2</c:v>
                </c:pt>
                <c:pt idx="3">
                  <c:v>721.25</c:v>
                </c:pt>
                <c:pt idx="4">
                  <c:v>790.16666666666663</c:v>
                </c:pt>
                <c:pt idx="5">
                  <c:v>1327.4285714285713</c:v>
                </c:pt>
                <c:pt idx="6">
                  <c:v>953.57142857142856</c:v>
                </c:pt>
                <c:pt idx="7">
                  <c:v>1247.5</c:v>
                </c:pt>
                <c:pt idx="8">
                  <c:v>976.2</c:v>
                </c:pt>
                <c:pt idx="9">
                  <c:v>1234</c:v>
                </c:pt>
                <c:pt idx="10">
                  <c:v>783</c:v>
                </c:pt>
                <c:pt idx="11">
                  <c:v>840</c:v>
                </c:pt>
                <c:pt idx="12">
                  <c:v>1494</c:v>
                </c:pt>
                <c:pt idx="13">
                  <c:v>1045</c:v>
                </c:pt>
                <c:pt idx="14">
                  <c:v>1001.6</c:v>
                </c:pt>
                <c:pt idx="15">
                  <c:v>1774</c:v>
                </c:pt>
                <c:pt idx="16">
                  <c:v>1170.5714285714287</c:v>
                </c:pt>
                <c:pt idx="17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B1-467F-9738-BCC0CA19141F}"/>
            </c:ext>
          </c:extLst>
        </c:ser>
        <c:ser>
          <c:idx val="3"/>
          <c:order val="3"/>
          <c:tx>
            <c:strRef>
              <c:f>PIVOT_V_4!$E$3:$E$4</c:f>
              <c:strCache>
                <c:ptCount val="1"/>
                <c:pt idx="0">
                  <c:v>Informatica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PIVOT_V_4!$A$5:$A$23</c:f>
              <c:strCache>
                <c:ptCount val="18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Piemonte</c:v>
                </c:pt>
                <c:pt idx="11">
                  <c:v>Puglia</c:v>
                </c:pt>
                <c:pt idx="12">
                  <c:v>Sardegna</c:v>
                </c:pt>
                <c:pt idx="13">
                  <c:v>Sicilia</c:v>
                </c:pt>
                <c:pt idx="14">
                  <c:v>Toscana</c:v>
                </c:pt>
                <c:pt idx="15">
                  <c:v>Trentino-Alto Adige</c:v>
                </c:pt>
                <c:pt idx="16">
                  <c:v>Umbria</c:v>
                </c:pt>
                <c:pt idx="17">
                  <c:v>Veneto</c:v>
                </c:pt>
              </c:strCache>
            </c:strRef>
          </c:cat>
          <c:val>
            <c:numRef>
              <c:f>PIVOT_V_4!$E$5:$E$23</c:f>
              <c:numCache>
                <c:formatCode>_("€"* #,##0.00_);_("€"* \(#,##0.00\);_("€"* "-"??_);_(@_)</c:formatCode>
                <c:ptCount val="18"/>
                <c:pt idx="0">
                  <c:v>933.4</c:v>
                </c:pt>
                <c:pt idx="1">
                  <c:v>1897</c:v>
                </c:pt>
                <c:pt idx="2">
                  <c:v>865.81818181818187</c:v>
                </c:pt>
                <c:pt idx="3">
                  <c:v>155</c:v>
                </c:pt>
                <c:pt idx="4">
                  <c:v>1175.8571428571429</c:v>
                </c:pt>
                <c:pt idx="5">
                  <c:v>1235.75</c:v>
                </c:pt>
                <c:pt idx="6">
                  <c:v>839.6</c:v>
                </c:pt>
                <c:pt idx="7">
                  <c:v>1236.2</c:v>
                </c:pt>
                <c:pt idx="8">
                  <c:v>1008</c:v>
                </c:pt>
                <c:pt idx="9">
                  <c:v>1421.3333333333333</c:v>
                </c:pt>
                <c:pt idx="10">
                  <c:v>1524.5</c:v>
                </c:pt>
                <c:pt idx="11">
                  <c:v>662</c:v>
                </c:pt>
                <c:pt idx="12">
                  <c:v>623</c:v>
                </c:pt>
                <c:pt idx="13">
                  <c:v>1160.7272727272727</c:v>
                </c:pt>
                <c:pt idx="14">
                  <c:v>817.09090909090912</c:v>
                </c:pt>
                <c:pt idx="15">
                  <c:v>1136.5</c:v>
                </c:pt>
                <c:pt idx="16">
                  <c:v>1353.4</c:v>
                </c:pt>
                <c:pt idx="17">
                  <c:v>1303.909090909091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1-467F-9738-BCC0CA19141F}"/>
            </c:ext>
          </c:extLst>
        </c:ser>
        <c:ser>
          <c:idx val="4"/>
          <c:order val="4"/>
          <c:tx>
            <c:strRef>
              <c:f>PIVOT_V_4!$F$3:$F$4</c:f>
              <c:strCache>
                <c:ptCount val="1"/>
                <c:pt idx="0">
                  <c:v>Libri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PIVOT_V_4!$A$5:$A$23</c:f>
              <c:strCache>
                <c:ptCount val="18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Piemonte</c:v>
                </c:pt>
                <c:pt idx="11">
                  <c:v>Puglia</c:v>
                </c:pt>
                <c:pt idx="12">
                  <c:v>Sardegna</c:v>
                </c:pt>
                <c:pt idx="13">
                  <c:v>Sicilia</c:v>
                </c:pt>
                <c:pt idx="14">
                  <c:v>Toscana</c:v>
                </c:pt>
                <c:pt idx="15">
                  <c:v>Trentino-Alto Adige</c:v>
                </c:pt>
                <c:pt idx="16">
                  <c:v>Umbria</c:v>
                </c:pt>
                <c:pt idx="17">
                  <c:v>Veneto</c:v>
                </c:pt>
              </c:strCache>
            </c:strRef>
          </c:cat>
          <c:val>
            <c:numRef>
              <c:f>PIVOT_V_4!$F$5:$F$23</c:f>
              <c:numCache>
                <c:formatCode>_("€"* #,##0.00_);_("€"* \(#,##0.00\);_("€"* "-"??_);_(@_)</c:formatCode>
                <c:ptCount val="18"/>
                <c:pt idx="0">
                  <c:v>947.5</c:v>
                </c:pt>
                <c:pt idx="1">
                  <c:v>1208</c:v>
                </c:pt>
                <c:pt idx="2">
                  <c:v>1041.5714285714287</c:v>
                </c:pt>
                <c:pt idx="3">
                  <c:v>1611</c:v>
                </c:pt>
                <c:pt idx="4">
                  <c:v>868.75</c:v>
                </c:pt>
                <c:pt idx="5">
                  <c:v>684.75</c:v>
                </c:pt>
                <c:pt idx="6">
                  <c:v>1114.625</c:v>
                </c:pt>
                <c:pt idx="7">
                  <c:v>1537.4285714285713</c:v>
                </c:pt>
                <c:pt idx="8">
                  <c:v>786.16666666666663</c:v>
                </c:pt>
                <c:pt idx="9">
                  <c:v>1596</c:v>
                </c:pt>
                <c:pt idx="10">
                  <c:v>892</c:v>
                </c:pt>
                <c:pt idx="11">
                  <c:v>997</c:v>
                </c:pt>
                <c:pt idx="12">
                  <c:v>908.66666666666663</c:v>
                </c:pt>
                <c:pt idx="13">
                  <c:v>702.83333333333337</c:v>
                </c:pt>
                <c:pt idx="14">
                  <c:v>1016.3333333333334</c:v>
                </c:pt>
                <c:pt idx="15">
                  <c:v>689</c:v>
                </c:pt>
                <c:pt idx="16">
                  <c:v>1138</c:v>
                </c:pt>
                <c:pt idx="17">
                  <c:v>923.44444444444446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1-467F-9738-BCC0CA191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206768"/>
        <c:axId val="516197168"/>
      </c:barChart>
      <c:catAx>
        <c:axId val="51620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197168"/>
        <c:crosses val="autoZero"/>
        <c:auto val="1"/>
        <c:lblAlgn val="ctr"/>
        <c:lblOffset val="100"/>
        <c:noMultiLvlLbl val="0"/>
      </c:catAx>
      <c:valAx>
        <c:axId val="51619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[EsercizioFacoltativoDati.xlsx]PIVOT_V_5!Tabella pivot6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PIVOT_V_5!$B$3:$B$4</c:f>
              <c:strCache>
                <c:ptCount val="1"/>
                <c:pt idx="0">
                  <c:v>CENTRO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PIVOT_V_5!$A$5:$A$11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PIVOT_V_5!$B$5:$B$11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20</c:v>
                </c:pt>
                <c:pt idx="3">
                  <c:v>18</c:v>
                </c:pt>
                <c:pt idx="4">
                  <c:v>29</c:v>
                </c:pt>
                <c:pt idx="5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B-42D4-B008-3E140B6B2DD1}"/>
            </c:ext>
          </c:extLst>
        </c:ser>
        <c:ser>
          <c:idx val="1"/>
          <c:order val="1"/>
          <c:tx>
            <c:strRef>
              <c:f>PIVOT_V_5!$C$3:$C$4</c:f>
              <c:strCache>
                <c:ptCount val="1"/>
                <c:pt idx="0">
                  <c:v>ISOLE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PIVOT_V_5!$A$5:$A$11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PIVOT_V_5!$C$5:$C$11</c:f>
              <c:numCache>
                <c:formatCode>General</c:formatCode>
                <c:ptCount val="6"/>
                <c:pt idx="0">
                  <c:v>11</c:v>
                </c:pt>
                <c:pt idx="1">
                  <c:v>12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B-42D4-B008-3E140B6B2DD1}"/>
            </c:ext>
          </c:extLst>
        </c:ser>
        <c:ser>
          <c:idx val="2"/>
          <c:order val="2"/>
          <c:tx>
            <c:strRef>
              <c:f>PIVOT_V_5!$D$3:$D$4</c:f>
              <c:strCache>
                <c:ptCount val="1"/>
                <c:pt idx="0">
                  <c:v>NORD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PIVOT_V_5!$A$5:$A$11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PIVOT_V_5!$D$5:$D$11</c:f>
              <c:numCache>
                <c:formatCode>General</c:formatCode>
                <c:ptCount val="6"/>
                <c:pt idx="0">
                  <c:v>29</c:v>
                </c:pt>
                <c:pt idx="1">
                  <c:v>44</c:v>
                </c:pt>
                <c:pt idx="2">
                  <c:v>42</c:v>
                </c:pt>
                <c:pt idx="3">
                  <c:v>40</c:v>
                </c:pt>
                <c:pt idx="4">
                  <c:v>45</c:v>
                </c:pt>
                <c:pt idx="5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B-42D4-B008-3E140B6B2DD1}"/>
            </c:ext>
          </c:extLst>
        </c:ser>
        <c:ser>
          <c:idx val="3"/>
          <c:order val="3"/>
          <c:tx>
            <c:strRef>
              <c:f>PIVOT_V_5!$E$3:$E$4</c:f>
              <c:strCache>
                <c:ptCount val="1"/>
                <c:pt idx="0">
                  <c:v>SUD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PIVOT_V_5!$A$5:$A$11</c:f>
              <c:strCache>
                <c:ptCount val="6"/>
                <c:pt idx="0">
                  <c:v>Azzurri</c:v>
                </c:pt>
                <c:pt idx="1">
                  <c:v>Bianchi</c:v>
                </c:pt>
                <c:pt idx="2">
                  <c:v>Gialli</c:v>
                </c:pt>
                <c:pt idx="3">
                  <c:v>Neri</c:v>
                </c:pt>
                <c:pt idx="4">
                  <c:v>Rossi</c:v>
                </c:pt>
                <c:pt idx="5">
                  <c:v>Verdi</c:v>
                </c:pt>
              </c:strCache>
            </c:strRef>
          </c:cat>
          <c:val>
            <c:numRef>
              <c:f>PIVOT_V_5!$E$5:$E$11</c:f>
              <c:numCache>
                <c:formatCode>General</c:formatCode>
                <c:ptCount val="6"/>
                <c:pt idx="0">
                  <c:v>13</c:v>
                </c:pt>
                <c:pt idx="1">
                  <c:v>5</c:v>
                </c:pt>
                <c:pt idx="2">
                  <c:v>12</c:v>
                </c:pt>
                <c:pt idx="3">
                  <c:v>7</c:v>
                </c:pt>
                <c:pt idx="4">
                  <c:v>14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AB-42D4-B008-3E140B6B2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6246128"/>
        <c:axId val="516248048"/>
      </c:barChart>
      <c:catAx>
        <c:axId val="51624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48048"/>
        <c:crosses val="autoZero"/>
        <c:auto val="1"/>
        <c:lblAlgn val="ctr"/>
        <c:lblOffset val="100"/>
        <c:noMultiLvlLbl val="0"/>
      </c:catAx>
      <c:valAx>
        <c:axId val="51624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[EsercizioFacoltativoDati.xlsx]PIVOT_V_6!Tabella pivot8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PIVOT_V_6!$B$3:$B$4</c:f>
              <c:strCache>
                <c:ptCount val="1"/>
                <c:pt idx="0">
                  <c:v>Azzurri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PIVOT_V_6!$A$5:$A$10</c:f>
              <c:strCache>
                <c:ptCount val="5"/>
                <c:pt idx="0">
                  <c:v>Fascia 1 (inferiore a 400 €)</c:v>
                </c:pt>
                <c:pt idx="1">
                  <c:v>Fascia 2 (da 400 €  a meno di 800 €)</c:v>
                </c:pt>
                <c:pt idx="2">
                  <c:v>Fascia 3 (da 800 €  a meno di 1200 €)</c:v>
                </c:pt>
                <c:pt idx="3">
                  <c:v>Fascia 4 (da 1200 €  a meno di 1500 €)</c:v>
                </c:pt>
                <c:pt idx="4">
                  <c:v>Fascia 5 (da 1500 € e oltre)</c:v>
                </c:pt>
              </c:strCache>
            </c:strRef>
          </c:cat>
          <c:val>
            <c:numRef>
              <c:f>PIVOT_V_6!$B$5:$B$10</c:f>
              <c:numCache>
                <c:formatCode>General</c:formatCode>
                <c:ptCount val="5"/>
                <c:pt idx="0">
                  <c:v>18</c:v>
                </c:pt>
                <c:pt idx="1">
                  <c:v>10</c:v>
                </c:pt>
                <c:pt idx="2">
                  <c:v>15</c:v>
                </c:pt>
                <c:pt idx="3">
                  <c:v>15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3-40C4-8A2E-C8BDA91F0420}"/>
            </c:ext>
          </c:extLst>
        </c:ser>
        <c:ser>
          <c:idx val="1"/>
          <c:order val="1"/>
          <c:tx>
            <c:strRef>
              <c:f>PIVOT_V_6!$C$3:$C$4</c:f>
              <c:strCache>
                <c:ptCount val="1"/>
                <c:pt idx="0">
                  <c:v>Bianchi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PIVOT_V_6!$A$5:$A$10</c:f>
              <c:strCache>
                <c:ptCount val="5"/>
                <c:pt idx="0">
                  <c:v>Fascia 1 (inferiore a 400 €)</c:v>
                </c:pt>
                <c:pt idx="1">
                  <c:v>Fascia 2 (da 400 €  a meno di 800 €)</c:v>
                </c:pt>
                <c:pt idx="2">
                  <c:v>Fascia 3 (da 800 €  a meno di 1200 €)</c:v>
                </c:pt>
                <c:pt idx="3">
                  <c:v>Fascia 4 (da 1200 €  a meno di 1500 €)</c:v>
                </c:pt>
                <c:pt idx="4">
                  <c:v>Fascia 5 (da 1500 € e oltre)</c:v>
                </c:pt>
              </c:strCache>
            </c:strRef>
          </c:cat>
          <c:val>
            <c:numRef>
              <c:f>PIVOT_V_6!$C$5:$C$10</c:f>
              <c:numCache>
                <c:formatCode>General</c:formatCode>
                <c:ptCount val="5"/>
                <c:pt idx="0">
                  <c:v>13</c:v>
                </c:pt>
                <c:pt idx="1">
                  <c:v>17</c:v>
                </c:pt>
                <c:pt idx="2">
                  <c:v>19</c:v>
                </c:pt>
                <c:pt idx="3">
                  <c:v>14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73-40C4-8A2E-C8BDA91F0420}"/>
            </c:ext>
          </c:extLst>
        </c:ser>
        <c:ser>
          <c:idx val="2"/>
          <c:order val="2"/>
          <c:tx>
            <c:strRef>
              <c:f>PIVOT_V_6!$D$3:$D$4</c:f>
              <c:strCache>
                <c:ptCount val="1"/>
                <c:pt idx="0">
                  <c:v>Gialli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PIVOT_V_6!$A$5:$A$10</c:f>
              <c:strCache>
                <c:ptCount val="5"/>
                <c:pt idx="0">
                  <c:v>Fascia 1 (inferiore a 400 €)</c:v>
                </c:pt>
                <c:pt idx="1">
                  <c:v>Fascia 2 (da 400 €  a meno di 800 €)</c:v>
                </c:pt>
                <c:pt idx="2">
                  <c:v>Fascia 3 (da 800 €  a meno di 1200 €)</c:v>
                </c:pt>
                <c:pt idx="3">
                  <c:v>Fascia 4 (da 1200 €  a meno di 1500 €)</c:v>
                </c:pt>
                <c:pt idx="4">
                  <c:v>Fascia 5 (da 1500 € e oltre)</c:v>
                </c:pt>
              </c:strCache>
            </c:strRef>
          </c:cat>
          <c:val>
            <c:numRef>
              <c:f>PIVOT_V_6!$D$5:$D$10</c:f>
              <c:numCache>
                <c:formatCode>General</c:formatCode>
                <c:ptCount val="5"/>
                <c:pt idx="0">
                  <c:v>16</c:v>
                </c:pt>
                <c:pt idx="1">
                  <c:v>17</c:v>
                </c:pt>
                <c:pt idx="2">
                  <c:v>14</c:v>
                </c:pt>
                <c:pt idx="3">
                  <c:v>10</c:v>
                </c:pt>
                <c:pt idx="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73-40C4-8A2E-C8BDA91F0420}"/>
            </c:ext>
          </c:extLst>
        </c:ser>
        <c:ser>
          <c:idx val="3"/>
          <c:order val="3"/>
          <c:tx>
            <c:strRef>
              <c:f>PIVOT_V_6!$E$3:$E$4</c:f>
              <c:strCache>
                <c:ptCount val="1"/>
                <c:pt idx="0">
                  <c:v>Neri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PIVOT_V_6!$A$5:$A$10</c:f>
              <c:strCache>
                <c:ptCount val="5"/>
                <c:pt idx="0">
                  <c:v>Fascia 1 (inferiore a 400 €)</c:v>
                </c:pt>
                <c:pt idx="1">
                  <c:v>Fascia 2 (da 400 €  a meno di 800 €)</c:v>
                </c:pt>
                <c:pt idx="2">
                  <c:v>Fascia 3 (da 800 €  a meno di 1200 €)</c:v>
                </c:pt>
                <c:pt idx="3">
                  <c:v>Fascia 4 (da 1200 €  a meno di 1500 €)</c:v>
                </c:pt>
                <c:pt idx="4">
                  <c:v>Fascia 5 (da 1500 € e oltre)</c:v>
                </c:pt>
              </c:strCache>
            </c:strRef>
          </c:cat>
          <c:val>
            <c:numRef>
              <c:f>PIVOT_V_6!$E$5:$E$10</c:f>
              <c:numCache>
                <c:formatCode>General</c:formatCode>
                <c:ptCount val="5"/>
                <c:pt idx="0">
                  <c:v>13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73-40C4-8A2E-C8BDA91F0420}"/>
            </c:ext>
          </c:extLst>
        </c:ser>
        <c:ser>
          <c:idx val="4"/>
          <c:order val="4"/>
          <c:tx>
            <c:strRef>
              <c:f>PIVOT_V_6!$F$3:$F$4</c:f>
              <c:strCache>
                <c:ptCount val="1"/>
                <c:pt idx="0">
                  <c:v>Rossi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PIVOT_V_6!$A$5:$A$10</c:f>
              <c:strCache>
                <c:ptCount val="5"/>
                <c:pt idx="0">
                  <c:v>Fascia 1 (inferiore a 400 €)</c:v>
                </c:pt>
                <c:pt idx="1">
                  <c:v>Fascia 2 (da 400 €  a meno di 800 €)</c:v>
                </c:pt>
                <c:pt idx="2">
                  <c:v>Fascia 3 (da 800 €  a meno di 1200 €)</c:v>
                </c:pt>
                <c:pt idx="3">
                  <c:v>Fascia 4 (da 1200 €  a meno di 1500 €)</c:v>
                </c:pt>
                <c:pt idx="4">
                  <c:v>Fascia 5 (da 1500 € e oltre)</c:v>
                </c:pt>
              </c:strCache>
            </c:strRef>
          </c:cat>
          <c:val>
            <c:numRef>
              <c:f>PIVOT_V_6!$F$5:$F$10</c:f>
              <c:numCache>
                <c:formatCode>General</c:formatCode>
                <c:ptCount val="5"/>
                <c:pt idx="0">
                  <c:v>14</c:v>
                </c:pt>
                <c:pt idx="1">
                  <c:v>27</c:v>
                </c:pt>
                <c:pt idx="2">
                  <c:v>20</c:v>
                </c:pt>
                <c:pt idx="3">
                  <c:v>14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73-40C4-8A2E-C8BDA91F0420}"/>
            </c:ext>
          </c:extLst>
        </c:ser>
        <c:ser>
          <c:idx val="5"/>
          <c:order val="5"/>
          <c:tx>
            <c:strRef>
              <c:f>PIVOT_V_6!$G$3:$G$4</c:f>
              <c:strCache>
                <c:ptCount val="1"/>
                <c:pt idx="0">
                  <c:v>Verdi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PIVOT_V_6!$A$5:$A$10</c:f>
              <c:strCache>
                <c:ptCount val="5"/>
                <c:pt idx="0">
                  <c:v>Fascia 1 (inferiore a 400 €)</c:v>
                </c:pt>
                <c:pt idx="1">
                  <c:v>Fascia 2 (da 400 €  a meno di 800 €)</c:v>
                </c:pt>
                <c:pt idx="2">
                  <c:v>Fascia 3 (da 800 €  a meno di 1200 €)</c:v>
                </c:pt>
                <c:pt idx="3">
                  <c:v>Fascia 4 (da 1200 €  a meno di 1500 €)</c:v>
                </c:pt>
                <c:pt idx="4">
                  <c:v>Fascia 5 (da 1500 € e oltre)</c:v>
                </c:pt>
              </c:strCache>
            </c:strRef>
          </c:cat>
          <c:val>
            <c:numRef>
              <c:f>PIVOT_V_6!$G$5:$G$10</c:f>
              <c:numCache>
                <c:formatCode>General</c:formatCode>
                <c:ptCount val="5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16</c:v>
                </c:pt>
                <c:pt idx="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73-40C4-8A2E-C8BDA91F0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6211568"/>
        <c:axId val="516205808"/>
      </c:barChart>
      <c:catAx>
        <c:axId val="516211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05808"/>
        <c:crosses val="autoZero"/>
        <c:auto val="1"/>
        <c:lblAlgn val="ctr"/>
        <c:lblOffset val="100"/>
        <c:noMultiLvlLbl val="0"/>
      </c:catAx>
      <c:valAx>
        <c:axId val="51620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1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[EsercizioFacoltativoDati.xlsx]PIVOT_V_7!Tabella pivot10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PIVOT_V_7!$B$3:$B$4</c:f>
              <c:strCache>
                <c:ptCount val="1"/>
                <c:pt idx="0">
                  <c:v>Cancelleria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PIVOT_V_7!$A$5:$A$24</c:f>
              <c:multiLvlStrCache>
                <c:ptCount val="16"/>
                <c:lvl>
                  <c:pt idx="0">
                    <c:v>Abruzzo</c:v>
                  </c:pt>
                  <c:pt idx="1">
                    <c:v>Lazio</c:v>
                  </c:pt>
                  <c:pt idx="2">
                    <c:v>Marche</c:v>
                  </c:pt>
                  <c:pt idx="3">
                    <c:v>Toscana</c:v>
                  </c:pt>
                  <c:pt idx="4">
                    <c:v>Umbria</c:v>
                  </c:pt>
                  <c:pt idx="5">
                    <c:v>Emilia-Romagna</c:v>
                  </c:pt>
                  <c:pt idx="6">
                    <c:v>Friuli-Venezia Giulia</c:v>
                  </c:pt>
                  <c:pt idx="7">
                    <c:v>Liguria</c:v>
                  </c:pt>
                  <c:pt idx="8">
                    <c:v>Lombardia</c:v>
                  </c:pt>
                  <c:pt idx="9">
                    <c:v>Piemonte</c:v>
                  </c:pt>
                  <c:pt idx="10">
                    <c:v>Trentino-Alto Adige</c:v>
                  </c:pt>
                  <c:pt idx="11">
                    <c:v>Veneto</c:v>
                  </c:pt>
                  <c:pt idx="12">
                    <c:v>Basilicata</c:v>
                  </c:pt>
                  <c:pt idx="13">
                    <c:v>Calabria</c:v>
                  </c:pt>
                  <c:pt idx="14">
                    <c:v>Campania</c:v>
                  </c:pt>
                  <c:pt idx="15">
                    <c:v>Puglia</c:v>
                  </c:pt>
                </c:lvl>
                <c:lvl>
                  <c:pt idx="0">
                    <c:v>CENTRO</c:v>
                  </c:pt>
                  <c:pt idx="5">
                    <c:v>NORD</c:v>
                  </c:pt>
                  <c:pt idx="12">
                    <c:v>SUD</c:v>
                  </c:pt>
                </c:lvl>
              </c:multiLvlStrCache>
            </c:multiLvlStrRef>
          </c:cat>
          <c:val>
            <c:numRef>
              <c:f>PIVOT_V_7!$B$5:$B$24</c:f>
              <c:numCache>
                <c:formatCode>_("€"* #,##0.00_);_("€"* \(#,##0.00\);_("€"* "-"??_);_(@_)</c:formatCode>
                <c:ptCount val="16"/>
                <c:pt idx="0">
                  <c:v>1452</c:v>
                </c:pt>
                <c:pt idx="1">
                  <c:v>7906</c:v>
                </c:pt>
                <c:pt idx="2">
                  <c:v>3098</c:v>
                </c:pt>
                <c:pt idx="3">
                  <c:v>12959</c:v>
                </c:pt>
                <c:pt idx="4">
                  <c:v>8010</c:v>
                </c:pt>
                <c:pt idx="5">
                  <c:v>13524</c:v>
                </c:pt>
                <c:pt idx="6">
                  <c:v>3188</c:v>
                </c:pt>
                <c:pt idx="7">
                  <c:v>2986</c:v>
                </c:pt>
                <c:pt idx="8">
                  <c:v>8313</c:v>
                </c:pt>
                <c:pt idx="9">
                  <c:v>4793</c:v>
                </c:pt>
                <c:pt idx="10">
                  <c:v>2056</c:v>
                </c:pt>
                <c:pt idx="11">
                  <c:v>9525</c:v>
                </c:pt>
                <c:pt idx="12">
                  <c:v>2294</c:v>
                </c:pt>
                <c:pt idx="13">
                  <c:v>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E-4286-B8FD-FA8D3BC39CE2}"/>
            </c:ext>
          </c:extLst>
        </c:ser>
        <c:ser>
          <c:idx val="1"/>
          <c:order val="1"/>
          <c:tx>
            <c:strRef>
              <c:f>PIVOT_V_7!$C$3:$C$4</c:f>
              <c:strCache>
                <c:ptCount val="1"/>
                <c:pt idx="0">
                  <c:v>Informatica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PIVOT_V_7!$A$5:$A$24</c:f>
              <c:multiLvlStrCache>
                <c:ptCount val="16"/>
                <c:lvl>
                  <c:pt idx="0">
                    <c:v>Abruzzo</c:v>
                  </c:pt>
                  <c:pt idx="1">
                    <c:v>Lazio</c:v>
                  </c:pt>
                  <c:pt idx="2">
                    <c:v>Marche</c:v>
                  </c:pt>
                  <c:pt idx="3">
                    <c:v>Toscana</c:v>
                  </c:pt>
                  <c:pt idx="4">
                    <c:v>Umbria</c:v>
                  </c:pt>
                  <c:pt idx="5">
                    <c:v>Emilia-Romagna</c:v>
                  </c:pt>
                  <c:pt idx="6">
                    <c:v>Friuli-Venezia Giulia</c:v>
                  </c:pt>
                  <c:pt idx="7">
                    <c:v>Liguria</c:v>
                  </c:pt>
                  <c:pt idx="8">
                    <c:v>Lombardia</c:v>
                  </c:pt>
                  <c:pt idx="9">
                    <c:v>Piemonte</c:v>
                  </c:pt>
                  <c:pt idx="10">
                    <c:v>Trentino-Alto Adige</c:v>
                  </c:pt>
                  <c:pt idx="11">
                    <c:v>Veneto</c:v>
                  </c:pt>
                  <c:pt idx="12">
                    <c:v>Basilicata</c:v>
                  </c:pt>
                  <c:pt idx="13">
                    <c:v>Calabria</c:v>
                  </c:pt>
                  <c:pt idx="14">
                    <c:v>Campania</c:v>
                  </c:pt>
                  <c:pt idx="15">
                    <c:v>Puglia</c:v>
                  </c:pt>
                </c:lvl>
                <c:lvl>
                  <c:pt idx="0">
                    <c:v>CENTRO</c:v>
                  </c:pt>
                  <c:pt idx="5">
                    <c:v>NORD</c:v>
                  </c:pt>
                  <c:pt idx="12">
                    <c:v>SUD</c:v>
                  </c:pt>
                </c:lvl>
              </c:multiLvlStrCache>
            </c:multiLvlStrRef>
          </c:cat>
          <c:val>
            <c:numRef>
              <c:f>PIVOT_V_7!$C$5:$C$24</c:f>
              <c:numCache>
                <c:formatCode>_("€"* #,##0.00_);_("€"* \(#,##0.00\);_("€"* "-"??_);_(@_)</c:formatCode>
                <c:ptCount val="16"/>
                <c:pt idx="0">
                  <c:v>4667</c:v>
                </c:pt>
                <c:pt idx="1">
                  <c:v>4198</c:v>
                </c:pt>
                <c:pt idx="2">
                  <c:v>4264</c:v>
                </c:pt>
                <c:pt idx="3">
                  <c:v>8988</c:v>
                </c:pt>
                <c:pt idx="4">
                  <c:v>6767</c:v>
                </c:pt>
                <c:pt idx="5">
                  <c:v>8231</c:v>
                </c:pt>
                <c:pt idx="6">
                  <c:v>4943</c:v>
                </c:pt>
                <c:pt idx="7">
                  <c:v>6181</c:v>
                </c:pt>
                <c:pt idx="8">
                  <c:v>1008</c:v>
                </c:pt>
                <c:pt idx="9">
                  <c:v>3049</c:v>
                </c:pt>
                <c:pt idx="10">
                  <c:v>2273</c:v>
                </c:pt>
                <c:pt idx="11">
                  <c:v>14343</c:v>
                </c:pt>
                <c:pt idx="12">
                  <c:v>1897</c:v>
                </c:pt>
                <c:pt idx="13">
                  <c:v>9524</c:v>
                </c:pt>
                <c:pt idx="14">
                  <c:v>155</c:v>
                </c:pt>
                <c:pt idx="15">
                  <c:v>1986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E-4286-B8FD-FA8D3BC39CE2}"/>
            </c:ext>
          </c:extLst>
        </c:ser>
        <c:ser>
          <c:idx val="2"/>
          <c:order val="2"/>
          <c:tx>
            <c:strRef>
              <c:f>PIVOT_V_7!$D$3:$D$4</c:f>
              <c:strCache>
                <c:ptCount val="1"/>
                <c:pt idx="0">
                  <c:v>Libri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PIVOT_V_7!$A$5:$A$24</c:f>
              <c:multiLvlStrCache>
                <c:ptCount val="16"/>
                <c:lvl>
                  <c:pt idx="0">
                    <c:v>Abruzzo</c:v>
                  </c:pt>
                  <c:pt idx="1">
                    <c:v>Lazio</c:v>
                  </c:pt>
                  <c:pt idx="2">
                    <c:v>Marche</c:v>
                  </c:pt>
                  <c:pt idx="3">
                    <c:v>Toscana</c:v>
                  </c:pt>
                  <c:pt idx="4">
                    <c:v>Umbria</c:v>
                  </c:pt>
                  <c:pt idx="5">
                    <c:v>Emilia-Romagna</c:v>
                  </c:pt>
                  <c:pt idx="6">
                    <c:v>Friuli-Venezia Giulia</c:v>
                  </c:pt>
                  <c:pt idx="7">
                    <c:v>Liguria</c:v>
                  </c:pt>
                  <c:pt idx="8">
                    <c:v>Lombardia</c:v>
                  </c:pt>
                  <c:pt idx="9">
                    <c:v>Piemonte</c:v>
                  </c:pt>
                  <c:pt idx="10">
                    <c:v>Trentino-Alto Adige</c:v>
                  </c:pt>
                  <c:pt idx="11">
                    <c:v>Veneto</c:v>
                  </c:pt>
                  <c:pt idx="12">
                    <c:v>Basilicata</c:v>
                  </c:pt>
                  <c:pt idx="13">
                    <c:v>Calabria</c:v>
                  </c:pt>
                  <c:pt idx="14">
                    <c:v>Campania</c:v>
                  </c:pt>
                  <c:pt idx="15">
                    <c:v>Puglia</c:v>
                  </c:pt>
                </c:lvl>
                <c:lvl>
                  <c:pt idx="0">
                    <c:v>CENTRO</c:v>
                  </c:pt>
                  <c:pt idx="5">
                    <c:v>NORD</c:v>
                  </c:pt>
                  <c:pt idx="12">
                    <c:v>SUD</c:v>
                  </c:pt>
                </c:lvl>
              </c:multiLvlStrCache>
            </c:multiLvlStrRef>
          </c:cat>
          <c:val>
            <c:numRef>
              <c:f>PIVOT_V_7!$D$5:$D$24</c:f>
              <c:numCache>
                <c:formatCode>_("€"* #,##0.00_);_("€"* \(#,##0.00\);_("€"* "-"??_);_(@_)</c:formatCode>
                <c:ptCount val="16"/>
                <c:pt idx="0">
                  <c:v>5685</c:v>
                </c:pt>
                <c:pt idx="1">
                  <c:v>8917</c:v>
                </c:pt>
                <c:pt idx="2">
                  <c:v>1596</c:v>
                </c:pt>
                <c:pt idx="3">
                  <c:v>9147</c:v>
                </c:pt>
                <c:pt idx="4">
                  <c:v>4552</c:v>
                </c:pt>
                <c:pt idx="5">
                  <c:v>10425</c:v>
                </c:pt>
                <c:pt idx="6">
                  <c:v>2739</c:v>
                </c:pt>
                <c:pt idx="7">
                  <c:v>10762</c:v>
                </c:pt>
                <c:pt idx="8">
                  <c:v>4717</c:v>
                </c:pt>
                <c:pt idx="9">
                  <c:v>10704</c:v>
                </c:pt>
                <c:pt idx="10">
                  <c:v>689</c:v>
                </c:pt>
                <c:pt idx="11">
                  <c:v>8311</c:v>
                </c:pt>
                <c:pt idx="12">
                  <c:v>2416</c:v>
                </c:pt>
                <c:pt idx="13">
                  <c:v>7291</c:v>
                </c:pt>
                <c:pt idx="14">
                  <c:v>8055</c:v>
                </c:pt>
                <c:pt idx="15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E-4286-B8FD-FA8D3BC39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216368"/>
        <c:axId val="516216848"/>
      </c:barChart>
      <c:catAx>
        <c:axId val="51621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16848"/>
        <c:crosses val="autoZero"/>
        <c:auto val="1"/>
        <c:lblAlgn val="ctr"/>
        <c:lblOffset val="100"/>
        <c:noMultiLvlLbl val="0"/>
      </c:catAx>
      <c:valAx>
        <c:axId val="51621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621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[EsercizioFacoltativoDati.xlsx]PIVOT_V_8!Tabella pivot11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PIVOT_V_8!$B$3</c:f>
              <c:strCache>
                <c:ptCount val="1"/>
                <c:pt idx="0">
                  <c:v>Percentuale fatturato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PIVOT_V_8!$A$4:$A$9</c:f>
              <c:strCache>
                <c:ptCount val="5"/>
                <c:pt idx="0">
                  <c:v>Contanti</c:v>
                </c:pt>
                <c:pt idx="1">
                  <c:v>Assegno Bancario</c:v>
                </c:pt>
                <c:pt idx="2">
                  <c:v>Bonifico Bancario</c:v>
                </c:pt>
                <c:pt idx="3">
                  <c:v>Carta di credito</c:v>
                </c:pt>
                <c:pt idx="4">
                  <c:v>Bollettino postale</c:v>
                </c:pt>
              </c:strCache>
            </c:strRef>
          </c:cat>
          <c:val>
            <c:numRef>
              <c:f>PIVOT_V_8!$B$4:$B$9</c:f>
              <c:numCache>
                <c:formatCode>0.00%</c:formatCode>
                <c:ptCount val="5"/>
                <c:pt idx="0">
                  <c:v>0.17743349214449608</c:v>
                </c:pt>
                <c:pt idx="1">
                  <c:v>0.20932687700380601</c:v>
                </c:pt>
                <c:pt idx="2">
                  <c:v>0.18649663613804496</c:v>
                </c:pt>
                <c:pt idx="3">
                  <c:v>0.2406378676971862</c:v>
                </c:pt>
                <c:pt idx="4">
                  <c:v>0.18610512701646675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D-4EDE-9F9C-55ACD1D2B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62848"/>
        <c:axId val="472950848"/>
      </c:barChart>
      <c:lineChart>
        <c:grouping val="stacked"/>
        <c:varyColors val="0"/>
        <c:ser>
          <c:idx val="1"/>
          <c:order val="1"/>
          <c:tx>
            <c:strRef>
              <c:f>PIVOT_V_8!$C$3</c:f>
              <c:strCache>
                <c:ptCount val="1"/>
                <c:pt idx="0">
                  <c:v>Percentuale vendite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PIVOT_V_8!$A$4:$A$9</c:f>
              <c:strCache>
                <c:ptCount val="5"/>
                <c:pt idx="0">
                  <c:v>Contanti</c:v>
                </c:pt>
                <c:pt idx="1">
                  <c:v>Assegno Bancario</c:v>
                </c:pt>
                <c:pt idx="2">
                  <c:v>Bonifico Bancario</c:v>
                </c:pt>
                <c:pt idx="3">
                  <c:v>Carta di credito</c:v>
                </c:pt>
                <c:pt idx="4">
                  <c:v>Bollettino postale</c:v>
                </c:pt>
              </c:strCache>
            </c:strRef>
          </c:cat>
          <c:val>
            <c:numRef>
              <c:f>PIVOT_V_8!$C$4:$C$9</c:f>
              <c:numCache>
                <c:formatCode>0.00%</c:formatCode>
                <c:ptCount val="5"/>
                <c:pt idx="0">
                  <c:v>0.19400000000000001</c:v>
                </c:pt>
                <c:pt idx="1">
                  <c:v>0.216</c:v>
                </c:pt>
                <c:pt idx="2">
                  <c:v>0.186</c:v>
                </c:pt>
                <c:pt idx="3">
                  <c:v>0.222</c:v>
                </c:pt>
                <c:pt idx="4">
                  <c:v>0.182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D-4EDE-9F9C-55ACD1D2B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936928"/>
        <c:axId val="472938368"/>
      </c:lineChart>
      <c:catAx>
        <c:axId val="4729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2950848"/>
        <c:crosses val="autoZero"/>
        <c:auto val="1"/>
        <c:lblAlgn val="ctr"/>
        <c:lblOffset val="100"/>
        <c:noMultiLvlLbl val="0"/>
      </c:catAx>
      <c:valAx>
        <c:axId val="4729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2962848"/>
        <c:crosses val="autoZero"/>
        <c:crossBetween val="between"/>
      </c:valAx>
      <c:valAx>
        <c:axId val="472938368"/>
        <c:scaling>
          <c:orientation val="minMax"/>
          <c:max val="0.30000000000000004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2936928"/>
        <c:crosses val="max"/>
        <c:crossBetween val="between"/>
      </c:valAx>
      <c:catAx>
        <c:axId val="472936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93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53341</xdr:colOff>
      <xdr:row>0</xdr:row>
      <xdr:rowOff>1</xdr:rowOff>
    </xdr:from>
    <xdr:to>
      <xdr:col>9</xdr:col>
      <xdr:colOff>95861</xdr:colOff>
      <xdr:row>36</xdr:row>
      <xdr:rowOff>152400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603CF18-31C8-209E-AAF4-BB99F3EAA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1" y="1"/>
          <a:ext cx="5528920" cy="6736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15240</xdr:rowOff>
    </xdr:from>
    <xdr:to>
      <xdr:col>9</xdr:col>
      <xdr:colOff>147156</xdr:colOff>
      <xdr:row>60</xdr:row>
      <xdr:rowOff>16091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345B0C65-1B01-D12D-C2D8-18AE7F8D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81800"/>
          <a:ext cx="5633556" cy="420709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60</xdr:row>
      <xdr:rowOff>167640</xdr:rowOff>
    </xdr:from>
    <xdr:to>
      <xdr:col>9</xdr:col>
      <xdr:colOff>297180</xdr:colOff>
      <xdr:row>87</xdr:row>
      <xdr:rowOff>114588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EAC74C4-0CD2-C770-4F4B-1E395A47B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1140440"/>
          <a:ext cx="5745480" cy="488470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88</xdr:row>
      <xdr:rowOff>1</xdr:rowOff>
    </xdr:from>
    <xdr:to>
      <xdr:col>9</xdr:col>
      <xdr:colOff>274320</xdr:colOff>
      <xdr:row>115</xdr:row>
      <xdr:rowOff>166577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EA7C3227-1DF4-68D8-61B7-BBFCE210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16093441"/>
          <a:ext cx="5707380" cy="5104336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116</xdr:row>
      <xdr:rowOff>45721</xdr:rowOff>
    </xdr:from>
    <xdr:to>
      <xdr:col>9</xdr:col>
      <xdr:colOff>310207</xdr:colOff>
      <xdr:row>126</xdr:row>
      <xdr:rowOff>91441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2774BBE-4B4B-6010-29F5-5BF63813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" y="21259801"/>
          <a:ext cx="5750887" cy="18745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127</xdr:row>
      <xdr:rowOff>0</xdr:rowOff>
    </xdr:from>
    <xdr:to>
      <xdr:col>9</xdr:col>
      <xdr:colOff>259080</xdr:colOff>
      <xdr:row>161</xdr:row>
      <xdr:rowOff>158017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BA187BD-39C4-F5A4-FBC0-E1DCF3690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1" y="23225760"/>
          <a:ext cx="5707379" cy="6375937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162</xdr:row>
      <xdr:rowOff>38101</xdr:rowOff>
    </xdr:from>
    <xdr:to>
      <xdr:col>9</xdr:col>
      <xdr:colOff>287018</xdr:colOff>
      <xdr:row>181</xdr:row>
      <xdr:rowOff>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DF7B094-5DF3-994E-C02B-A00504F2C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" y="29664661"/>
          <a:ext cx="5727698" cy="3436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252844</xdr:colOff>
      <xdr:row>1</xdr:row>
      <xdr:rowOff>180107</xdr:rowOff>
    </xdr:from>
    <xdr:to>
      <xdr:col>18</xdr:col>
      <xdr:colOff>131619</xdr:colOff>
      <xdr:row>28</xdr:row>
      <xdr:rowOff>62344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70578F1-6818-EA75-F4A6-23FF45C77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49183</xdr:colOff>
      <xdr:row>14</xdr:row>
      <xdr:rowOff>155171</xdr:rowOff>
    </xdr:from>
    <xdr:to>
      <xdr:col>4</xdr:col>
      <xdr:colOff>509153</xdr:colOff>
      <xdr:row>27</xdr:row>
      <xdr:rowOff>51262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rovincia">
              <a:extLst>
                <a:ext uri="{FF2B5EF4-FFF2-40B4-BE49-F238E27FC236}">
                  <a16:creationId xmlns:a16="http://schemas.microsoft.com/office/drawing/2014/main" id="{BF805DB1-3265-4DD9-FA04-14C449A12F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183" y="2676698"/>
              <a:ext cx="5045825" cy="22375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625533</xdr:colOff>
      <xdr:row>15</xdr:row>
      <xdr:rowOff>9700</xdr:rowOff>
    </xdr:from>
    <xdr:to>
      <xdr:col>7</xdr:col>
      <xdr:colOff>452352</xdr:colOff>
      <xdr:row>27</xdr:row>
      <xdr:rowOff>101140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Venditore">
              <a:extLst>
                <a:ext uri="{FF2B5EF4-FFF2-40B4-BE49-F238E27FC236}">
                  <a16:creationId xmlns:a16="http://schemas.microsoft.com/office/drawing/2014/main" id="{055EE9A2-0614-01E0-2C51-B182140C4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ito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1388" y="2711336"/>
              <a:ext cx="1828800" cy="2252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7</xdr:col>
      <xdr:colOff>848589</xdr:colOff>
      <xdr:row>1</xdr:row>
      <xdr:rowOff>48490</xdr:rowOff>
    </xdr:from>
    <xdr:to>
      <xdr:col>14</xdr:col>
      <xdr:colOff>578426</xdr:colOff>
      <xdr:row>16</xdr:row>
      <xdr:rowOff>90054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ECE2669-9696-F7B9-0D35-1CEA22EC8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</xdr:row>
      <xdr:rowOff>174625</xdr:rowOff>
    </xdr:from>
    <xdr:to>
      <xdr:col>14</xdr:col>
      <xdr:colOff>552450</xdr:colOff>
      <xdr:row>16</xdr:row>
      <xdr:rowOff>155575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742CEEF-2F9B-163F-BC5B-4597B9961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161406</xdr:colOff>
      <xdr:row>2</xdr:row>
      <xdr:rowOff>13854</xdr:rowOff>
    </xdr:from>
    <xdr:to>
      <xdr:col>19</xdr:col>
      <xdr:colOff>574963</xdr:colOff>
      <xdr:row>26</xdr:row>
      <xdr:rowOff>20782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F939BE3-2D72-96D5-B0C4-3B1152A94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88899</xdr:colOff>
      <xdr:row>2</xdr:row>
      <xdr:rowOff>10583</xdr:rowOff>
    </xdr:from>
    <xdr:to>
      <xdr:col>13</xdr:col>
      <xdr:colOff>393699</xdr:colOff>
      <xdr:row>17</xdr:row>
      <xdr:rowOff>23283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F83DC71-A8C3-853E-250F-154E99C7A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1</xdr:row>
      <xdr:rowOff>174625</xdr:rowOff>
    </xdr:from>
    <xdr:to>
      <xdr:col>15</xdr:col>
      <xdr:colOff>508000</xdr:colOff>
      <xdr:row>16</xdr:row>
      <xdr:rowOff>155575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E66B7CE-AEE6-F988-CD30-C5D2CB4FF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24</xdr:row>
      <xdr:rowOff>152400</xdr:rowOff>
    </xdr:from>
    <xdr:to>
      <xdr:col>2</xdr:col>
      <xdr:colOff>137160</xdr:colOff>
      <xdr:row>35</xdr:row>
      <xdr:rowOff>182879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ZONE">
              <a:extLst>
                <a:ext uri="{FF2B5EF4-FFF2-40B4-BE49-F238E27FC236}">
                  <a16:creationId xmlns:a16="http://schemas.microsoft.com/office/drawing/2014/main" id="{22328D15-026D-494B-50A0-C86B257B91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4541520"/>
              <a:ext cx="2377440" cy="2042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297180</xdr:colOff>
      <xdr:row>25</xdr:row>
      <xdr:rowOff>0</xdr:rowOff>
    </xdr:from>
    <xdr:to>
      <xdr:col>4</xdr:col>
      <xdr:colOff>495300</xdr:colOff>
      <xdr:row>36</xdr:row>
      <xdr:rowOff>38099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ttore">
              <a:extLst>
                <a:ext uri="{FF2B5EF4-FFF2-40B4-BE49-F238E27FC236}">
                  <a16:creationId xmlns:a16="http://schemas.microsoft.com/office/drawing/2014/main" id="{129CBDBD-73FF-D632-F1AF-1F92A1E61C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tto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9860" y="4572000"/>
              <a:ext cx="1828800" cy="2049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5</xdr:col>
      <xdr:colOff>196042</xdr:colOff>
      <xdr:row>1</xdr:row>
      <xdr:rowOff>178031</xdr:rowOff>
    </xdr:from>
    <xdr:to>
      <xdr:col>16</xdr:col>
      <xdr:colOff>396240</xdr:colOff>
      <xdr:row>30</xdr:row>
      <xdr:rowOff>133022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1343A3D-20FB-005F-28F1-AE7007013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7620</xdr:rowOff>
    </xdr:from>
    <xdr:to>
      <xdr:col>25</xdr:col>
      <xdr:colOff>78740</xdr:colOff>
      <xdr:row>17</xdr:row>
      <xdr:rowOff>7620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B7B7672-9177-8B37-871D-9DF45C283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Farinella" refreshedDate="45579.729034606484" createdVersion="8" refreshedVersion="8" minRefreshableVersion="3" recordCount="501" xr:uid="{D651E619-1A6B-4331-87AD-DB8E7A0DB847}">
  <cacheSource type="worksheet">
    <worksheetSource ref="A1:K1048576" sheet="Vendite_New"/>
  </cacheSource>
  <cacheFields count="12">
    <cacheField name="ID Vendita" numFmtId="0">
      <sharedItems containsString="0" containsBlank="1" containsNumber="1" containsInteger="1" minValue="1" maxValue="500"/>
    </cacheField>
    <cacheField name="data" numFmtId="14">
      <sharedItems containsNonDate="0" containsDate="1" containsString="0" containsBlank="1" minDate="2014-01-01T00:00:00" maxDate="2014-07-01T00:00:00"/>
    </cacheField>
    <cacheField name="MESI" numFmtId="0">
      <sharedItems containsBlank="1"/>
    </cacheField>
    <cacheField name="Venditore" numFmtId="0">
      <sharedItems containsBlank="1" count="7">
        <s v="Neri"/>
        <s v="Bianchi"/>
        <s v="Azzurri"/>
        <s v="Rossi"/>
        <s v="Verdi"/>
        <s v="Gialli"/>
        <m/>
      </sharedItems>
    </cacheField>
    <cacheField name="Provincia" numFmtId="0">
      <sharedItems containsBlank="1"/>
    </cacheField>
    <cacheField name="Regioni" numFmtId="0">
      <sharedItems containsBlank="1"/>
    </cacheField>
    <cacheField name="ZONE" numFmtId="0">
      <sharedItems containsBlank="1" count="5">
        <s v="NORD"/>
        <s v="CENTRO"/>
        <s v="ISOLE"/>
        <s v="SUD"/>
        <m/>
      </sharedItems>
    </cacheField>
    <cacheField name="Settore" numFmtId="0">
      <sharedItems containsBlank="1"/>
    </cacheField>
    <cacheField name="Fatturato " numFmtId="0">
      <sharedItems containsString="0" containsBlank="1" containsNumber="1" containsInteger="1" minValue="3" maxValue="2000"/>
    </cacheField>
    <cacheField name="ID tipo pagamento" numFmtId="0">
      <sharedItems containsString="0" containsBlank="1" containsNumber="1" containsInteger="1" minValue="1" maxValue="5"/>
    </cacheField>
    <cacheField name="Venditore_S.D." numFmtId="0">
      <sharedItems containsBlank="1"/>
    </cacheField>
    <cacheField name="Conta_Vendite" numFmtId="0">
      <sharedItems containsString="0" containsBlank="1" containsNumber="1" containsInteger="1" minValue="70" maxValue="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Farinella" refreshedDate="45579.750829398145" createdVersion="8" refreshedVersion="8" minRefreshableVersion="3" recordCount="501" xr:uid="{F6DA04AC-9D0E-4A16-9849-9AAB76FF5409}">
  <cacheSource type="worksheet">
    <worksheetSource ref="A1:L1048576" sheet="Vendite_New"/>
  </cacheSource>
  <cacheFields count="12">
    <cacheField name="ID Vendita" numFmtId="0">
      <sharedItems containsString="0" containsBlank="1" containsNumber="1" containsInteger="1" minValue="1" maxValue="500"/>
    </cacheField>
    <cacheField name="data" numFmtId="14">
      <sharedItems containsNonDate="0" containsDate="1" containsString="0" containsBlank="1" minDate="2014-01-01T00:00:00" maxDate="2014-07-01T00:00:00"/>
    </cacheField>
    <cacheField name="MESI" numFmtId="0">
      <sharedItems containsBlank="1"/>
    </cacheField>
    <cacheField name="Venditore" numFmtId="0">
      <sharedItems containsBlank="1"/>
    </cacheField>
    <cacheField name="Provincia" numFmtId="0">
      <sharedItems containsBlank="1"/>
    </cacheField>
    <cacheField name="Regioni" numFmtId="0">
      <sharedItems containsBlank="1"/>
    </cacheField>
    <cacheField name="ZONE" numFmtId="0">
      <sharedItems containsBlank="1"/>
    </cacheField>
    <cacheField name="Settore" numFmtId="0">
      <sharedItems containsBlank="1"/>
    </cacheField>
    <cacheField name="Fatturato " numFmtId="0">
      <sharedItems containsString="0" containsBlank="1" containsNumber="1" containsInteger="1" minValue="3" maxValue="2000" count="433">
        <n v="360"/>
        <n v="1496"/>
        <n v="1342"/>
        <n v="972"/>
        <n v="348"/>
        <n v="31"/>
        <n v="1087"/>
        <n v="760"/>
        <n v="10"/>
        <n v="357"/>
        <n v="19"/>
        <n v="20"/>
        <n v="604"/>
        <n v="856"/>
        <n v="833"/>
        <n v="1782"/>
        <n v="1428"/>
        <n v="1677"/>
        <n v="1514"/>
        <n v="459"/>
        <n v="344"/>
        <n v="1582"/>
        <n v="1072"/>
        <n v="1793"/>
        <n v="1039"/>
        <n v="1114"/>
        <n v="643"/>
        <n v="328"/>
        <n v="95"/>
        <n v="270"/>
        <n v="1640"/>
        <n v="759"/>
        <n v="1288"/>
        <n v="1857"/>
        <n v="1558"/>
        <n v="1879"/>
        <n v="155"/>
        <n v="1361"/>
        <n v="735"/>
        <n v="1916"/>
        <n v="1747"/>
        <n v="1313"/>
        <n v="1260"/>
        <n v="1484"/>
        <n v="1887"/>
        <n v="1918"/>
        <n v="934"/>
        <n v="503"/>
        <n v="590"/>
        <n v="1297"/>
        <n v="67"/>
        <n v="1152"/>
        <n v="401"/>
        <n v="596"/>
        <n v="1724"/>
        <n v="721"/>
        <n v="939"/>
        <n v="443"/>
        <n v="986"/>
        <n v="90"/>
        <n v="32"/>
        <n v="968"/>
        <n v="772"/>
        <n v="1838"/>
        <n v="191"/>
        <n v="1334"/>
        <n v="1707"/>
        <n v="897"/>
        <n v="816"/>
        <n v="1049"/>
        <n v="1037"/>
        <n v="1235"/>
        <n v="294"/>
        <n v="785"/>
        <n v="568"/>
        <n v="1932"/>
        <n v="1124"/>
        <n v="920"/>
        <n v="44"/>
        <n v="1261"/>
        <n v="1283"/>
        <n v="311"/>
        <n v="1164"/>
        <n v="1129"/>
        <n v="1965"/>
        <n v="1812"/>
        <n v="1884"/>
        <n v="76"/>
        <n v="1827"/>
        <n v="491"/>
        <n v="862"/>
        <n v="403"/>
        <n v="217"/>
        <n v="1450"/>
        <n v="549"/>
        <n v="1829"/>
        <n v="411"/>
        <n v="146"/>
        <n v="1890"/>
        <n v="826"/>
        <n v="1693"/>
        <n v="1710"/>
        <n v="1921"/>
        <n v="1427"/>
        <n v="1205"/>
        <n v="1697"/>
        <n v="1576"/>
        <n v="1520"/>
        <n v="115"/>
        <n v="898"/>
        <n v="1505"/>
        <n v="977"/>
        <n v="724"/>
        <n v="805"/>
        <n v="1908"/>
        <n v="913"/>
        <n v="1977"/>
        <n v="1018"/>
        <n v="1658"/>
        <n v="718"/>
        <n v="515"/>
        <n v="259"/>
        <n v="660"/>
        <n v="1889"/>
        <n v="1163"/>
        <n v="1896"/>
        <n v="175"/>
        <n v="806"/>
        <n v="992"/>
        <n v="885"/>
        <n v="502"/>
        <n v="71"/>
        <n v="1343"/>
        <n v="1052"/>
        <n v="993"/>
        <n v="1404"/>
        <n v="436"/>
        <n v="771"/>
        <n v="1906"/>
        <n v="1213"/>
        <n v="1215"/>
        <n v="1186"/>
        <n v="1616"/>
        <n v="1614"/>
        <n v="744"/>
        <n v="1277"/>
        <n v="254"/>
        <n v="253"/>
        <n v="1802"/>
        <n v="580"/>
        <n v="938"/>
        <n v="1390"/>
        <n v="1315"/>
        <n v="1670"/>
        <n v="1691"/>
        <n v="789"/>
        <n v="135"/>
        <n v="1583"/>
        <n v="1655"/>
        <n v="727"/>
        <n v="1637"/>
        <n v="456"/>
        <n v="1109"/>
        <n v="1593"/>
        <n v="686"/>
        <n v="450"/>
        <n v="478"/>
        <n v="1608"/>
        <n v="1791"/>
        <n v="371"/>
        <n v="1407"/>
        <n v="1909"/>
        <n v="1715"/>
        <n v="1145"/>
        <n v="925"/>
        <n v="547"/>
        <n v="1961"/>
        <n v="184"/>
        <n v="163"/>
        <n v="484"/>
        <n v="792"/>
        <n v="24"/>
        <n v="705"/>
        <n v="956"/>
        <n v="1770"/>
        <n v="1449"/>
        <n v="1300"/>
        <n v="1006"/>
        <n v="715"/>
        <n v="296"/>
        <n v="1079"/>
        <n v="222"/>
        <n v="1433"/>
        <n v="1917"/>
        <n v="1973"/>
        <n v="1425"/>
        <n v="1656"/>
        <n v="1792"/>
        <n v="454"/>
        <n v="1337"/>
        <n v="582"/>
        <n v="634"/>
        <n v="282"/>
        <n v="481"/>
        <n v="1441"/>
        <n v="808"/>
        <n v="1874"/>
        <n v="965"/>
        <n v="93"/>
        <n v="1774"/>
        <n v="737"/>
        <n v="1154"/>
        <n v="891"/>
        <n v="1130"/>
        <n v="317"/>
        <n v="1663"/>
        <n v="107"/>
        <n v="1430"/>
        <n v="298"/>
        <n v="1557"/>
        <n v="477"/>
        <n v="534"/>
        <n v="1615"/>
        <n v="416"/>
        <n v="201"/>
        <n v="1762"/>
        <n v="1701"/>
        <n v="1517"/>
        <n v="1596"/>
        <n v="1048"/>
        <n v="173"/>
        <n v="1960"/>
        <n v="910"/>
        <n v="830"/>
        <n v="268"/>
        <n v="1160"/>
        <n v="1000"/>
        <n v="1733"/>
        <n v="892"/>
        <n v="425"/>
        <n v="262"/>
        <n v="1475"/>
        <n v="1483"/>
        <n v="1255"/>
        <n v="1687"/>
        <n v="1284"/>
        <n v="1007"/>
        <n v="535"/>
        <n v="930"/>
        <n v="1008"/>
        <n v="840"/>
        <n v="58"/>
        <n v="652"/>
        <n v="834"/>
        <n v="1394"/>
        <n v="1809"/>
        <n v="1381"/>
        <n v="742"/>
        <n v="12"/>
        <n v="118"/>
        <n v="2000"/>
        <n v="1963"/>
        <n v="1103"/>
        <n v="837"/>
        <n v="6"/>
        <n v="94"/>
        <n v="1206"/>
        <n v="1266"/>
        <n v="707"/>
        <n v="42"/>
        <n v="1560"/>
        <n v="1996"/>
        <n v="884"/>
        <n v="1370"/>
        <n v="331"/>
        <n v="878"/>
        <n v="1320"/>
        <n v="1330"/>
        <n v="1515"/>
        <n v="363"/>
        <n v="66"/>
        <n v="1451"/>
        <n v="922"/>
        <n v="777"/>
        <n v="1553"/>
        <n v="1602"/>
        <n v="1223"/>
        <n v="1410"/>
        <n v="452"/>
        <n v="242"/>
        <n v="1568"/>
        <n v="207"/>
        <n v="1912"/>
        <n v="97"/>
        <n v="1986"/>
        <n v="1244"/>
        <n v="1319"/>
        <n v="1554"/>
        <n v="1472"/>
        <n v="220"/>
        <n v="397"/>
        <n v="844"/>
        <n v="1937"/>
        <n v="591"/>
        <n v="1022"/>
        <n v="990"/>
        <n v="842"/>
        <n v="506"/>
        <n v="1170"/>
        <n v="460"/>
        <n v="1321"/>
        <n v="166"/>
        <n v="1115"/>
        <n v="1919"/>
        <n v="3"/>
        <n v="445"/>
        <n v="1028"/>
        <n v="893"/>
        <n v="1421"/>
        <n v="1941"/>
        <n v="1537"/>
        <n v="1957"/>
        <n v="307"/>
        <n v="1128"/>
        <n v="849"/>
        <n v="1252"/>
        <n v="667"/>
        <n v="653"/>
        <n v="1609"/>
        <n v="1234"/>
        <n v="186"/>
        <n v="556"/>
        <n v="408"/>
        <n v="754"/>
        <n v="131"/>
        <n v="1494"/>
        <n v="1586"/>
        <n v="255"/>
        <n v="1469"/>
        <n v="153"/>
        <n v="1474"/>
        <n v="1108"/>
        <n v="788"/>
        <n v="1362"/>
        <n v="1378"/>
        <n v="192"/>
        <n v="1876"/>
        <n v="848"/>
        <n v="692"/>
        <n v="1482"/>
        <n v="467"/>
        <n v="1746"/>
        <n v="681"/>
        <n v="136"/>
        <n v="1600"/>
        <n v="1825"/>
        <n v="957"/>
        <n v="417"/>
        <n v="1839"/>
        <n v="1647"/>
        <n v="87"/>
        <n v="1123"/>
        <n v="1881"/>
        <n v="517"/>
        <n v="1662"/>
        <n v="540"/>
        <n v="879"/>
        <n v="1061"/>
        <n v="569"/>
        <n v="1479"/>
        <n v="1940"/>
        <n v="1590"/>
        <n v="882"/>
        <n v="593"/>
        <n v="1853"/>
        <n v="1276"/>
        <n v="563"/>
        <n v="114"/>
        <n v="997"/>
        <n v="492"/>
        <n v="1722"/>
        <n v="1314"/>
        <n v="702"/>
        <n v="1090"/>
        <n v="1552"/>
        <n v="665"/>
        <n v="1247"/>
        <n v="1265"/>
        <n v="828"/>
        <n v="120"/>
        <n v="1951"/>
        <n v="756"/>
        <n v="178"/>
        <n v="912"/>
        <n v="216"/>
        <n v="647"/>
        <n v="1101"/>
        <n v="426"/>
        <n v="1476"/>
        <n v="1417"/>
        <n v="1289"/>
        <n v="1897"/>
        <n v="713"/>
        <n v="1509"/>
        <n v="210"/>
        <n v="872"/>
        <n v="1225"/>
        <n v="1173"/>
        <n v="297"/>
        <n v="1099"/>
        <n v="1448"/>
        <n v="214"/>
        <n v="1956"/>
        <n v="1938"/>
        <n v="336"/>
        <n v="1467"/>
        <n v="308"/>
        <n v="1581"/>
        <n v="539"/>
        <n v="1847"/>
        <n v="495"/>
        <n v="369"/>
        <n v="886"/>
        <n v="689"/>
        <n v="1880"/>
        <n v="1357"/>
        <n v="1126"/>
        <n v="1779"/>
        <n v="668"/>
        <n v="204"/>
        <n v="951"/>
        <n v="1892"/>
        <m/>
      </sharedItems>
    </cacheField>
    <cacheField name="Fasce" numFmtId="0">
      <sharedItems containsBlank="1"/>
    </cacheField>
    <cacheField name="ID tipo pagamento" numFmtId="0">
      <sharedItems containsString="0" containsBlank="1" containsNumber="1" containsInteger="1" minValue="1" maxValue="5"/>
    </cacheField>
    <cacheField name="Tipologia Pagamento" numFmtId="0">
      <sharedItems containsBlank="1" count="6">
        <s v="Carta di credito"/>
        <s v="Assegno Bancario"/>
        <s v="Bollettino postale"/>
        <s v="Contanti"/>
        <s v="Bonifico Bancari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Farinella" refreshedDate="45579.770101273149" createdVersion="8" refreshedVersion="8" minRefreshableVersion="3" recordCount="501" xr:uid="{46DC4325-63B4-495E-8D98-E21E2D54CBE7}">
  <cacheSource type="worksheet">
    <worksheetSource ref="A1:K1048576" sheet="Vendite_New"/>
  </cacheSource>
  <cacheFields count="11">
    <cacheField name="ID Vendita" numFmtId="0">
      <sharedItems containsString="0" containsBlank="1" containsNumber="1" containsInteger="1" minValue="1" maxValue="500"/>
    </cacheField>
    <cacheField name="data" numFmtId="14">
      <sharedItems containsNonDate="0" containsDate="1" containsString="0" containsBlank="1" minDate="2014-01-01T00:00:00" maxDate="2014-07-01T00:00:00"/>
    </cacheField>
    <cacheField name="MESI" numFmtId="0">
      <sharedItems containsBlank="1" count="7">
        <s v="marzo"/>
        <s v="febbraio"/>
        <s v="giugno"/>
        <s v="gennaio"/>
        <s v="aprile"/>
        <s v="maggio"/>
        <m/>
      </sharedItems>
    </cacheField>
    <cacheField name="Venditore" numFmtId="0">
      <sharedItems containsBlank="1" count="7">
        <s v="Neri"/>
        <s v="Bianchi"/>
        <s v="Azzurri"/>
        <s v="Rossi"/>
        <s v="Verdi"/>
        <s v="Gialli"/>
        <m/>
      </sharedItems>
    </cacheField>
    <cacheField name="Provincia" numFmtId="0">
      <sharedItems containsBlank="1" count="42">
        <s v="Piacenza"/>
        <s v="Pistoia"/>
        <s v="Verbano-Cusio-Ossola"/>
        <s v="Ravenna"/>
        <s v="Pisa"/>
        <s v="Vercelli"/>
        <s v="Sassari"/>
        <s v="Trieste"/>
        <s v="Rimini"/>
        <s v="Siena"/>
        <s v="Potenza"/>
        <s v="Reggio nell'Emilia"/>
        <s v="Treviso"/>
        <s v="Pavia"/>
        <s v="Savona"/>
        <s v="Venezia"/>
        <s v="Verona"/>
        <s v="Rovigo"/>
        <s v="Trapani"/>
        <s v="Sondrio"/>
        <s v="Vicenza"/>
        <s v="Pesaro e Urbino"/>
        <s v="Trento"/>
        <s v="Viterbo"/>
        <s v="Torino"/>
        <s v="Salerno"/>
        <s v="Ragusa"/>
        <s v="Vibo Valentia"/>
        <s v="Terni"/>
        <s v="Prato"/>
        <s v="Reggio di Calabria"/>
        <s v="Teramo"/>
        <s v="Perugia"/>
        <s v="Pordenone"/>
        <s v="Udine"/>
        <s v="Varese"/>
        <s v="Roma"/>
        <s v="Siracusa"/>
        <s v="Rieti"/>
        <s v="Pescara"/>
        <s v="Taranto"/>
        <m/>
      </sharedItems>
    </cacheField>
    <cacheField name="Regioni" numFmtId="0">
      <sharedItems containsBlank="1" count="20">
        <s v="Emilia-Romagna"/>
        <s v="Toscana"/>
        <s v="Piemonte"/>
        <s v="Sardegna"/>
        <s v="Friuli-Venezia Giulia"/>
        <s v="Basilicata"/>
        <s v="Veneto"/>
        <s v="Lombardia"/>
        <s v="Liguria"/>
        <s v="Sicilia"/>
        <s v="Marche"/>
        <s v="Trentino-Alto Adige"/>
        <s v="Lazio"/>
        <s v="Campania"/>
        <s v="Calabria"/>
        <s v="Umbria"/>
        <s v="Abruzzo"/>
        <s v="Puglia"/>
        <m/>
        <e v="#N/A" u="1"/>
      </sharedItems>
    </cacheField>
    <cacheField name="ZONE" numFmtId="0">
      <sharedItems containsBlank="1" count="5">
        <s v="NORD"/>
        <s v="CENTRO"/>
        <s v="ISOLE"/>
        <s v="SUD"/>
        <m/>
      </sharedItems>
    </cacheField>
    <cacheField name="Settore" numFmtId="0">
      <sharedItems containsBlank="1" count="6">
        <s v="Libri"/>
        <s v="Informatica"/>
        <s v="Art. Regalo"/>
        <s v="Cancelleria"/>
        <s v="Giocattoli"/>
        <m/>
      </sharedItems>
    </cacheField>
    <cacheField name="Fatturato " numFmtId="0">
      <sharedItems containsString="0" containsBlank="1" containsNumber="1" containsInteger="1" minValue="3" maxValue="2000"/>
    </cacheField>
    <cacheField name="Fasce" numFmtId="0">
      <sharedItems containsBlank="1" count="6">
        <s v="Fascia 1 (inferiore a 400 €)"/>
        <s v="Fascia 4 (da 1200 €  a meno di 1500 €)"/>
        <s v="Fascia 3 (da 800 €  a meno di 1200 €)"/>
        <s v="Fascia 2 (da 400 €  a meno di 800 €)"/>
        <s v="Fascia 5 (da 1500 € e oltre)"/>
        <m/>
      </sharedItems>
    </cacheField>
    <cacheField name="ID tipo pagamento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 pivotCacheId="18316821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"/>
    <d v="2014-03-21T00:00:00"/>
    <s v="marzo"/>
    <x v="0"/>
    <s v="Piacenza"/>
    <s v="Emilia-Romagna"/>
    <x v="0"/>
    <s v="Libri"/>
    <n v="360"/>
    <n v="3"/>
    <s v="Neri"/>
    <n v="70"/>
  </r>
  <r>
    <n v="2"/>
    <d v="2014-03-16T00:00:00"/>
    <s v="marzo"/>
    <x v="1"/>
    <s v="Pistoia"/>
    <s v="Toscana"/>
    <x v="1"/>
    <s v="Libri"/>
    <n v="1496"/>
    <n v="5"/>
    <s v="Bianchi"/>
    <n v="87"/>
  </r>
  <r>
    <n v="3"/>
    <d v="2014-02-24T00:00:00"/>
    <s v="febbraio"/>
    <x v="1"/>
    <s v="Verbano-Cusio-Ossola"/>
    <s v="Piemonte"/>
    <x v="0"/>
    <s v="Informatica"/>
    <n v="1342"/>
    <n v="4"/>
    <s v="Azzurri"/>
    <n v="83"/>
  </r>
  <r>
    <n v="4"/>
    <d v="2014-06-20T00:00:00"/>
    <s v="giugno"/>
    <x v="2"/>
    <s v="Ravenna"/>
    <s v="Emilia-Romagna"/>
    <x v="0"/>
    <s v="Art. Regalo"/>
    <n v="972"/>
    <n v="1"/>
    <s v="Rossi"/>
    <n v="96"/>
  </r>
  <r>
    <n v="5"/>
    <d v="2014-01-24T00:00:00"/>
    <s v="gennaio"/>
    <x v="1"/>
    <s v="Pisa"/>
    <s v="Toscana"/>
    <x v="1"/>
    <s v="Informatica"/>
    <n v="348"/>
    <n v="2"/>
    <s v="Verdi"/>
    <n v="84"/>
  </r>
  <r>
    <n v="6"/>
    <d v="2014-03-03T00:00:00"/>
    <s v="marzo"/>
    <x v="1"/>
    <s v="Vercelli"/>
    <s v="Piemonte"/>
    <x v="0"/>
    <s v="Cancelleria"/>
    <n v="31"/>
    <n v="1"/>
    <s v="Gialli"/>
    <n v="80"/>
  </r>
  <r>
    <n v="7"/>
    <d v="2014-04-09T00:00:00"/>
    <s v="aprile"/>
    <x v="1"/>
    <s v="Sassari"/>
    <s v="Sardegna"/>
    <x v="2"/>
    <s v="Art. Regalo"/>
    <n v="1087"/>
    <n v="4"/>
    <m/>
    <m/>
  </r>
  <r>
    <n v="8"/>
    <d v="2014-04-13T00:00:00"/>
    <s v="aprile"/>
    <x v="2"/>
    <s v="Sassari"/>
    <s v="Sardegna"/>
    <x v="2"/>
    <s v="Informatica"/>
    <n v="760"/>
    <n v="2"/>
    <m/>
    <m/>
  </r>
  <r>
    <n v="9"/>
    <d v="2014-04-25T00:00:00"/>
    <s v="aprile"/>
    <x v="2"/>
    <s v="Pistoia"/>
    <s v="Toscana"/>
    <x v="1"/>
    <s v="Informatica"/>
    <n v="10"/>
    <n v="5"/>
    <m/>
    <m/>
  </r>
  <r>
    <n v="10"/>
    <d v="2014-03-24T00:00:00"/>
    <s v="marzo"/>
    <x v="2"/>
    <s v="Trieste"/>
    <s v="Friuli-Venezia Giulia"/>
    <x v="0"/>
    <s v="Libri"/>
    <n v="357"/>
    <n v="2"/>
    <m/>
    <m/>
  </r>
  <r>
    <n v="11"/>
    <d v="2014-05-25T00:00:00"/>
    <s v="maggio"/>
    <x v="2"/>
    <s v="Sassari"/>
    <s v="Sardegna"/>
    <x v="2"/>
    <s v="Informatica"/>
    <n v="19"/>
    <n v="1"/>
    <m/>
    <m/>
  </r>
  <r>
    <n v="12"/>
    <d v="2014-05-15T00:00:00"/>
    <s v="maggio"/>
    <x v="3"/>
    <s v="Rimini"/>
    <s v="Emilia-Romagna"/>
    <x v="0"/>
    <s v="Cancelleria"/>
    <n v="20"/>
    <n v="1"/>
    <m/>
    <m/>
  </r>
  <r>
    <n v="13"/>
    <d v="2014-05-18T00:00:00"/>
    <s v="maggio"/>
    <x v="2"/>
    <s v="Siena"/>
    <s v="Toscana"/>
    <x v="1"/>
    <s v="Libri"/>
    <n v="604"/>
    <n v="1"/>
    <m/>
    <m/>
  </r>
  <r>
    <n v="14"/>
    <d v="2014-01-02T00:00:00"/>
    <s v="gennaio"/>
    <x v="4"/>
    <s v="Potenza"/>
    <s v="Basilicata"/>
    <x v="3"/>
    <s v="Giocattoli"/>
    <n v="856"/>
    <n v="3"/>
    <m/>
    <m/>
  </r>
  <r>
    <n v="15"/>
    <d v="2014-03-14T00:00:00"/>
    <s v="marzo"/>
    <x v="1"/>
    <s v="Reggio nell'Emilia"/>
    <s v="Emilia-Romagna"/>
    <x v="0"/>
    <s v="Giocattoli"/>
    <n v="833"/>
    <n v="3"/>
    <m/>
    <m/>
  </r>
  <r>
    <n v="16"/>
    <d v="2014-02-05T00:00:00"/>
    <s v="febbraio"/>
    <x v="4"/>
    <s v="Treviso"/>
    <s v="Veneto"/>
    <x v="0"/>
    <s v="Art. Regalo"/>
    <n v="1782"/>
    <n v="2"/>
    <m/>
    <m/>
  </r>
  <r>
    <n v="17"/>
    <d v="2014-05-21T00:00:00"/>
    <s v="maggio"/>
    <x v="1"/>
    <s v="Pavia"/>
    <s v="Lombardia"/>
    <x v="0"/>
    <s v="Giocattoli"/>
    <n v="1428"/>
    <n v="5"/>
    <m/>
    <m/>
  </r>
  <r>
    <n v="18"/>
    <d v="2014-03-22T00:00:00"/>
    <s v="marzo"/>
    <x v="1"/>
    <s v="Savona"/>
    <s v="Liguria"/>
    <x v="0"/>
    <s v="Informatica"/>
    <n v="1677"/>
    <n v="5"/>
    <m/>
    <m/>
  </r>
  <r>
    <n v="19"/>
    <d v="2014-04-05T00:00:00"/>
    <s v="aprile"/>
    <x v="5"/>
    <s v="Rimini"/>
    <s v="Emilia-Romagna"/>
    <x v="0"/>
    <s v="Art. Regalo"/>
    <n v="1514"/>
    <n v="2"/>
    <m/>
    <m/>
  </r>
  <r>
    <n v="20"/>
    <d v="2014-04-11T00:00:00"/>
    <s v="aprile"/>
    <x v="3"/>
    <s v="Venezia"/>
    <s v="Veneto"/>
    <x v="0"/>
    <s v="Giocattoli"/>
    <n v="459"/>
    <n v="3"/>
    <m/>
    <m/>
  </r>
  <r>
    <n v="21"/>
    <d v="2014-01-03T00:00:00"/>
    <s v="gennaio"/>
    <x v="4"/>
    <s v="Vercelli"/>
    <s v="Piemonte"/>
    <x v="0"/>
    <s v="Cancelleria"/>
    <n v="344"/>
    <n v="2"/>
    <m/>
    <m/>
  </r>
  <r>
    <n v="22"/>
    <d v="2014-06-26T00:00:00"/>
    <s v="giugno"/>
    <x v="0"/>
    <s v="Verona"/>
    <s v="Veneto"/>
    <x v="0"/>
    <s v="Giocattoli"/>
    <n v="10"/>
    <n v="4"/>
    <m/>
    <m/>
  </r>
  <r>
    <n v="23"/>
    <d v="2014-05-22T00:00:00"/>
    <s v="maggio"/>
    <x v="3"/>
    <s v="Rovigo"/>
    <s v="Veneto"/>
    <x v="0"/>
    <s v="Informatica"/>
    <n v="1582"/>
    <n v="3"/>
    <m/>
    <m/>
  </r>
  <r>
    <n v="24"/>
    <d v="2014-02-24T00:00:00"/>
    <s v="febbraio"/>
    <x v="2"/>
    <s v="Trapani"/>
    <s v="Sicilia"/>
    <x v="2"/>
    <s v="Giocattoli"/>
    <n v="1072"/>
    <n v="5"/>
    <m/>
    <m/>
  </r>
  <r>
    <n v="25"/>
    <d v="2014-04-11T00:00:00"/>
    <s v="aprile"/>
    <x v="3"/>
    <s v="Sondrio"/>
    <s v="Lombardia"/>
    <x v="0"/>
    <s v="Giocattoli"/>
    <n v="1793"/>
    <n v="5"/>
    <m/>
    <m/>
  </r>
  <r>
    <n v="26"/>
    <d v="2014-01-30T00:00:00"/>
    <s v="gennaio"/>
    <x v="0"/>
    <s v="Rimini"/>
    <s v="Emilia-Romagna"/>
    <x v="0"/>
    <s v="Cancelleria"/>
    <n v="1039"/>
    <n v="1"/>
    <m/>
    <m/>
  </r>
  <r>
    <n v="27"/>
    <d v="2014-06-11T00:00:00"/>
    <s v="giugno"/>
    <x v="0"/>
    <s v="Vicenza"/>
    <s v="Veneto"/>
    <x v="0"/>
    <s v="Art. Regalo"/>
    <n v="1114"/>
    <n v="5"/>
    <m/>
    <m/>
  </r>
  <r>
    <n v="28"/>
    <d v="2014-03-30T00:00:00"/>
    <s v="marzo"/>
    <x v="2"/>
    <s v="Pistoia"/>
    <s v="Toscana"/>
    <x v="1"/>
    <s v="Cancelleria"/>
    <n v="643"/>
    <n v="1"/>
    <m/>
    <m/>
  </r>
  <r>
    <n v="29"/>
    <d v="2014-05-27T00:00:00"/>
    <s v="maggio"/>
    <x v="5"/>
    <s v="Reggio nell'Emilia"/>
    <s v="Emilia-Romagna"/>
    <x v="0"/>
    <s v="Cancelleria"/>
    <n v="328"/>
    <n v="4"/>
    <m/>
    <m/>
  </r>
  <r>
    <n v="30"/>
    <d v="2014-06-08T00:00:00"/>
    <s v="giugno"/>
    <x v="1"/>
    <s v="Pesaro e Urbino"/>
    <s v="Marche"/>
    <x v="1"/>
    <s v="Art. Regalo"/>
    <n v="95"/>
    <n v="3"/>
    <m/>
    <m/>
  </r>
  <r>
    <n v="31"/>
    <d v="2014-04-04T00:00:00"/>
    <s v="aprile"/>
    <x v="1"/>
    <s v="Treviso"/>
    <s v="Veneto"/>
    <x v="0"/>
    <s v="Libri"/>
    <n v="270"/>
    <n v="5"/>
    <m/>
    <m/>
  </r>
  <r>
    <n v="32"/>
    <d v="2014-05-07T00:00:00"/>
    <s v="maggio"/>
    <x v="0"/>
    <s v="Sassari"/>
    <s v="Sardegna"/>
    <x v="2"/>
    <s v="Art. Regalo"/>
    <n v="1640"/>
    <n v="5"/>
    <m/>
    <m/>
  </r>
  <r>
    <n v="33"/>
    <d v="2014-01-23T00:00:00"/>
    <s v="gennaio"/>
    <x v="5"/>
    <s v="Trento"/>
    <s v="Trentino-Alto Adige"/>
    <x v="0"/>
    <s v="Cancelleria"/>
    <n v="759"/>
    <n v="2"/>
    <m/>
    <m/>
  </r>
  <r>
    <n v="34"/>
    <d v="2014-05-24T00:00:00"/>
    <s v="maggio"/>
    <x v="2"/>
    <s v="Trapani"/>
    <s v="Sicilia"/>
    <x v="2"/>
    <s v="Informatica"/>
    <n v="1288"/>
    <n v="1"/>
    <m/>
    <m/>
  </r>
  <r>
    <n v="35"/>
    <d v="2014-03-31T00:00:00"/>
    <s v="marzo"/>
    <x v="2"/>
    <s v="Viterbo"/>
    <s v="Lazio"/>
    <x v="1"/>
    <s v="Libri"/>
    <n v="1857"/>
    <n v="3"/>
    <m/>
    <m/>
  </r>
  <r>
    <n v="36"/>
    <d v="2014-05-06T00:00:00"/>
    <s v="maggio"/>
    <x v="5"/>
    <s v="Torino"/>
    <s v="Piemonte"/>
    <x v="0"/>
    <s v="Giocattoli"/>
    <n v="1558"/>
    <n v="3"/>
    <m/>
    <m/>
  </r>
  <r>
    <n v="37"/>
    <d v="2014-03-13T00:00:00"/>
    <s v="marzo"/>
    <x v="5"/>
    <s v="Potenza"/>
    <s v="Basilicata"/>
    <x v="3"/>
    <s v="Giocattoli"/>
    <n v="1879"/>
    <n v="3"/>
    <m/>
    <m/>
  </r>
  <r>
    <n v="38"/>
    <d v="2014-05-12T00:00:00"/>
    <s v="maggio"/>
    <x v="0"/>
    <s v="Salerno"/>
    <s v="Campania"/>
    <x v="3"/>
    <s v="Informatica"/>
    <n v="155"/>
    <n v="1"/>
    <m/>
    <m/>
  </r>
  <r>
    <n v="39"/>
    <d v="2014-03-19T00:00:00"/>
    <s v="marzo"/>
    <x v="3"/>
    <s v="Sassari"/>
    <s v="Sardegna"/>
    <x v="2"/>
    <s v="Art. Regalo"/>
    <n v="1361"/>
    <n v="3"/>
    <m/>
    <m/>
  </r>
  <r>
    <n v="40"/>
    <d v="2014-06-21T00:00:00"/>
    <s v="giugno"/>
    <x v="0"/>
    <s v="Vicenza"/>
    <s v="Veneto"/>
    <x v="0"/>
    <s v="Libri"/>
    <n v="735"/>
    <n v="5"/>
    <m/>
    <m/>
  </r>
  <r>
    <n v="41"/>
    <d v="2014-05-18T00:00:00"/>
    <s v="maggio"/>
    <x v="3"/>
    <s v="Pisa"/>
    <s v="Toscana"/>
    <x v="1"/>
    <s v="Cancelleria"/>
    <n v="1916"/>
    <n v="3"/>
    <m/>
    <m/>
  </r>
  <r>
    <n v="42"/>
    <d v="2014-03-18T00:00:00"/>
    <s v="marzo"/>
    <x v="1"/>
    <s v="Vicenza"/>
    <s v="Veneto"/>
    <x v="0"/>
    <s v="Libri"/>
    <n v="1747"/>
    <n v="5"/>
    <m/>
    <m/>
  </r>
  <r>
    <n v="43"/>
    <d v="2014-01-21T00:00:00"/>
    <s v="gennaio"/>
    <x v="3"/>
    <s v="Ragusa"/>
    <s v="Sicilia"/>
    <x v="2"/>
    <s v="Giocattoli"/>
    <n v="1313"/>
    <n v="4"/>
    <m/>
    <m/>
  </r>
  <r>
    <n v="44"/>
    <d v="2014-03-14T00:00:00"/>
    <s v="marzo"/>
    <x v="0"/>
    <s v="Savona"/>
    <s v="Liguria"/>
    <x v="0"/>
    <s v="Libri"/>
    <n v="1260"/>
    <n v="4"/>
    <m/>
    <m/>
  </r>
  <r>
    <n v="45"/>
    <d v="2014-05-28T00:00:00"/>
    <s v="maggio"/>
    <x v="5"/>
    <s v="Reggio nell'Emilia"/>
    <s v="Emilia-Romagna"/>
    <x v="0"/>
    <s v="Cancelleria"/>
    <n v="1484"/>
    <n v="2"/>
    <m/>
    <m/>
  </r>
  <r>
    <n v="46"/>
    <d v="2014-04-10T00:00:00"/>
    <s v="aprile"/>
    <x v="5"/>
    <s v="Potenza"/>
    <s v="Basilicata"/>
    <x v="3"/>
    <s v="Art. Regalo"/>
    <n v="1887"/>
    <n v="5"/>
    <m/>
    <m/>
  </r>
  <r>
    <n v="47"/>
    <d v="2014-04-04T00:00:00"/>
    <s v="aprile"/>
    <x v="2"/>
    <s v="Vibo Valentia"/>
    <s v="Calabria"/>
    <x v="3"/>
    <s v="Libri"/>
    <n v="1918"/>
    <n v="3"/>
    <m/>
    <m/>
  </r>
  <r>
    <n v="48"/>
    <d v="2014-06-08T00:00:00"/>
    <s v="giugno"/>
    <x v="5"/>
    <s v="Verbano-Cusio-Ossola"/>
    <s v="Piemonte"/>
    <x v="0"/>
    <s v="Giocattoli"/>
    <n v="934"/>
    <n v="2"/>
    <m/>
    <m/>
  </r>
  <r>
    <n v="49"/>
    <d v="2014-03-01T00:00:00"/>
    <s v="marzo"/>
    <x v="4"/>
    <s v="Venezia"/>
    <s v="Veneto"/>
    <x v="0"/>
    <s v="Cancelleria"/>
    <n v="503"/>
    <n v="5"/>
    <m/>
    <m/>
  </r>
  <r>
    <n v="50"/>
    <d v="2014-02-24T00:00:00"/>
    <s v="febbraio"/>
    <x v="3"/>
    <s v="Viterbo"/>
    <s v="Lazio"/>
    <x v="1"/>
    <s v="Libri"/>
    <n v="590"/>
    <n v="4"/>
    <m/>
    <m/>
  </r>
  <r>
    <n v="51"/>
    <d v="2014-04-21T00:00:00"/>
    <s v="aprile"/>
    <x v="0"/>
    <s v="Siena"/>
    <s v="Toscana"/>
    <x v="1"/>
    <s v="Art. Regalo"/>
    <n v="1297"/>
    <n v="1"/>
    <m/>
    <m/>
  </r>
  <r>
    <n v="52"/>
    <d v="2014-04-13T00:00:00"/>
    <s v="aprile"/>
    <x v="3"/>
    <s v="Terni"/>
    <s v="Umbria"/>
    <x v="1"/>
    <s v="Cancelleria"/>
    <n v="67"/>
    <n v="2"/>
    <m/>
    <m/>
  </r>
  <r>
    <n v="53"/>
    <d v="2014-02-11T00:00:00"/>
    <s v="febbraio"/>
    <x v="0"/>
    <s v="Prato"/>
    <s v="Toscana"/>
    <x v="1"/>
    <s v="Libri"/>
    <n v="1152"/>
    <n v="4"/>
    <m/>
    <m/>
  </r>
  <r>
    <n v="54"/>
    <d v="2014-01-29T00:00:00"/>
    <s v="gennaio"/>
    <x v="4"/>
    <s v="Pavia"/>
    <s v="Lombardia"/>
    <x v="0"/>
    <s v="Cancelleria"/>
    <n v="401"/>
    <n v="2"/>
    <m/>
    <m/>
  </r>
  <r>
    <n v="55"/>
    <d v="2014-03-23T00:00:00"/>
    <s v="marzo"/>
    <x v="3"/>
    <s v="Reggio di Calabria"/>
    <s v="Calabria"/>
    <x v="3"/>
    <s v="Libri"/>
    <n v="596"/>
    <n v="3"/>
    <m/>
    <m/>
  </r>
  <r>
    <n v="56"/>
    <d v="2014-06-06T00:00:00"/>
    <s v="giugno"/>
    <x v="2"/>
    <s v="Prato"/>
    <s v="Toscana"/>
    <x v="1"/>
    <s v="Informatica"/>
    <n v="1724"/>
    <n v="4"/>
    <m/>
    <m/>
  </r>
  <r>
    <n v="57"/>
    <d v="2014-01-04T00:00:00"/>
    <s v="gennaio"/>
    <x v="5"/>
    <s v="Rimini"/>
    <s v="Emilia-Romagna"/>
    <x v="0"/>
    <s v="Informatica"/>
    <n v="721"/>
    <n v="3"/>
    <m/>
    <m/>
  </r>
  <r>
    <n v="58"/>
    <d v="2014-06-15T00:00:00"/>
    <s v="giugno"/>
    <x v="1"/>
    <s v="Piacenza"/>
    <s v="Emilia-Romagna"/>
    <x v="0"/>
    <s v="Art. Regalo"/>
    <n v="939"/>
    <n v="3"/>
    <m/>
    <m/>
  </r>
  <r>
    <n v="59"/>
    <d v="2014-01-18T00:00:00"/>
    <s v="gennaio"/>
    <x v="3"/>
    <s v="Vercelli"/>
    <s v="Piemonte"/>
    <x v="0"/>
    <s v="Giocattoli"/>
    <n v="443"/>
    <n v="5"/>
    <m/>
    <m/>
  </r>
  <r>
    <n v="60"/>
    <d v="2014-02-01T00:00:00"/>
    <s v="febbraio"/>
    <x v="1"/>
    <s v="Reggio di Calabria"/>
    <s v="Calabria"/>
    <x v="3"/>
    <s v="Giocattoli"/>
    <n v="986"/>
    <n v="5"/>
    <m/>
    <m/>
  </r>
  <r>
    <n v="61"/>
    <d v="2014-04-15T00:00:00"/>
    <s v="aprile"/>
    <x v="4"/>
    <s v="Reggio nell'Emilia"/>
    <s v="Emilia-Romagna"/>
    <x v="0"/>
    <s v="Cancelleria"/>
    <n v="90"/>
    <n v="1"/>
    <m/>
    <m/>
  </r>
  <r>
    <n v="62"/>
    <d v="2014-06-11T00:00:00"/>
    <s v="giugno"/>
    <x v="0"/>
    <s v="Viterbo"/>
    <s v="Lazio"/>
    <x v="1"/>
    <s v="Cancelleria"/>
    <n v="32"/>
    <n v="5"/>
    <m/>
    <m/>
  </r>
  <r>
    <n v="63"/>
    <d v="2014-04-16T00:00:00"/>
    <s v="aprile"/>
    <x v="0"/>
    <s v="Treviso"/>
    <s v="Veneto"/>
    <x v="0"/>
    <s v="Giocattoli"/>
    <n v="968"/>
    <n v="1"/>
    <m/>
    <m/>
  </r>
  <r>
    <n v="64"/>
    <d v="2014-02-04T00:00:00"/>
    <s v="febbraio"/>
    <x v="2"/>
    <s v="Sondrio"/>
    <s v="Lombardia"/>
    <x v="0"/>
    <s v="Art. Regalo"/>
    <n v="772"/>
    <n v="2"/>
    <m/>
    <m/>
  </r>
  <r>
    <n v="65"/>
    <d v="2014-03-26T00:00:00"/>
    <s v="marzo"/>
    <x v="5"/>
    <s v="Trapani"/>
    <s v="Sicilia"/>
    <x v="2"/>
    <s v="Informatica"/>
    <n v="1838"/>
    <n v="3"/>
    <m/>
    <m/>
  </r>
  <r>
    <n v="66"/>
    <d v="2014-06-26T00:00:00"/>
    <s v="giugno"/>
    <x v="1"/>
    <s v="Sondrio"/>
    <s v="Lombardia"/>
    <x v="0"/>
    <s v="Giocattoli"/>
    <n v="191"/>
    <n v="1"/>
    <m/>
    <m/>
  </r>
  <r>
    <n v="67"/>
    <d v="2014-03-02T00:00:00"/>
    <s v="marzo"/>
    <x v="0"/>
    <s v="Verbano-Cusio-Ossola"/>
    <s v="Piemonte"/>
    <x v="0"/>
    <s v="Art. Regalo"/>
    <n v="1334"/>
    <n v="1"/>
    <m/>
    <m/>
  </r>
  <r>
    <n v="68"/>
    <d v="2014-01-20T00:00:00"/>
    <s v="gennaio"/>
    <x v="3"/>
    <s v="Torino"/>
    <s v="Piemonte"/>
    <x v="0"/>
    <s v="Informatica"/>
    <n v="1707"/>
    <n v="4"/>
    <m/>
    <m/>
  </r>
  <r>
    <n v="69"/>
    <d v="2014-01-02T00:00:00"/>
    <s v="gennaio"/>
    <x v="3"/>
    <s v="Rimini"/>
    <s v="Emilia-Romagna"/>
    <x v="0"/>
    <s v="Libri"/>
    <n v="897"/>
    <n v="2"/>
    <m/>
    <m/>
  </r>
  <r>
    <n v="70"/>
    <d v="2014-06-02T00:00:00"/>
    <s v="giugno"/>
    <x v="3"/>
    <s v="Teramo"/>
    <s v="Abruzzo"/>
    <x v="1"/>
    <s v="Informatica"/>
    <n v="816"/>
    <n v="1"/>
    <m/>
    <m/>
  </r>
  <r>
    <n v="71"/>
    <d v="2014-06-12T00:00:00"/>
    <s v="giugno"/>
    <x v="1"/>
    <s v="Vibo Valentia"/>
    <s v="Calabria"/>
    <x v="3"/>
    <s v="Libri"/>
    <n v="1049"/>
    <n v="3"/>
    <m/>
    <m/>
  </r>
  <r>
    <n v="72"/>
    <d v="2014-05-03T00:00:00"/>
    <s v="maggio"/>
    <x v="3"/>
    <s v="Perugia"/>
    <s v="Umbria"/>
    <x v="1"/>
    <s v="Libri"/>
    <n v="1037"/>
    <n v="4"/>
    <m/>
    <m/>
  </r>
  <r>
    <n v="73"/>
    <d v="2014-04-09T00:00:00"/>
    <s v="aprile"/>
    <x v="1"/>
    <s v="Pordenone"/>
    <s v="Friuli-Venezia Giulia"/>
    <x v="0"/>
    <s v="Giocattoli"/>
    <n v="1235"/>
    <n v="3"/>
    <m/>
    <m/>
  </r>
  <r>
    <n v="74"/>
    <d v="2014-03-22T00:00:00"/>
    <s v="marzo"/>
    <x v="4"/>
    <s v="Udine"/>
    <s v="Friuli-Venezia Giulia"/>
    <x v="0"/>
    <s v="Cancelleria"/>
    <n v="294"/>
    <n v="3"/>
    <m/>
    <m/>
  </r>
  <r>
    <n v="75"/>
    <d v="2014-03-17T00:00:00"/>
    <s v="marzo"/>
    <x v="5"/>
    <s v="Varese"/>
    <s v="Lombardia"/>
    <x v="0"/>
    <s v="Giocattoli"/>
    <n v="785"/>
    <n v="4"/>
    <m/>
    <m/>
  </r>
  <r>
    <n v="76"/>
    <d v="2014-03-30T00:00:00"/>
    <s v="marzo"/>
    <x v="1"/>
    <s v="Pesaro e Urbino"/>
    <s v="Marche"/>
    <x v="1"/>
    <s v="Cancelleria"/>
    <n v="568"/>
    <n v="4"/>
    <m/>
    <m/>
  </r>
  <r>
    <n v="77"/>
    <d v="2014-02-07T00:00:00"/>
    <s v="febbraio"/>
    <x v="1"/>
    <s v="Torino"/>
    <s v="Piemonte"/>
    <x v="0"/>
    <s v="Art. Regalo"/>
    <n v="1932"/>
    <n v="3"/>
    <m/>
    <m/>
  </r>
  <r>
    <n v="78"/>
    <d v="2014-02-07T00:00:00"/>
    <s v="febbraio"/>
    <x v="0"/>
    <s v="Pistoia"/>
    <s v="Toscana"/>
    <x v="1"/>
    <s v="Informatica"/>
    <n v="1124"/>
    <n v="4"/>
    <m/>
    <m/>
  </r>
  <r>
    <n v="79"/>
    <d v="2014-06-22T00:00:00"/>
    <s v="giugno"/>
    <x v="3"/>
    <s v="Sondrio"/>
    <s v="Lombardia"/>
    <x v="0"/>
    <s v="Cancelleria"/>
    <n v="920"/>
    <n v="1"/>
    <m/>
    <m/>
  </r>
  <r>
    <n v="80"/>
    <d v="2014-03-25T00:00:00"/>
    <s v="marzo"/>
    <x v="0"/>
    <s v="Pavia"/>
    <s v="Lombardia"/>
    <x v="0"/>
    <s v="Art. Regalo"/>
    <n v="44"/>
    <n v="1"/>
    <m/>
    <m/>
  </r>
  <r>
    <n v="81"/>
    <d v="2014-05-21T00:00:00"/>
    <s v="maggio"/>
    <x v="0"/>
    <s v="Piacenza"/>
    <s v="Emilia-Romagna"/>
    <x v="0"/>
    <s v="Art. Regalo"/>
    <n v="1261"/>
    <n v="1"/>
    <m/>
    <m/>
  </r>
  <r>
    <n v="82"/>
    <d v="2014-01-22T00:00:00"/>
    <s v="gennaio"/>
    <x v="2"/>
    <s v="Reggio nell'Emilia"/>
    <s v="Emilia-Romagna"/>
    <x v="0"/>
    <s v="Cancelleria"/>
    <n v="1283"/>
    <n v="4"/>
    <m/>
    <m/>
  </r>
  <r>
    <n v="83"/>
    <d v="2014-03-23T00:00:00"/>
    <s v="marzo"/>
    <x v="5"/>
    <s v="Roma"/>
    <s v="Lazio"/>
    <x v="1"/>
    <s v="Informatica"/>
    <n v="311"/>
    <n v="2"/>
    <m/>
    <m/>
  </r>
  <r>
    <n v="84"/>
    <d v="2014-05-12T00:00:00"/>
    <s v="maggio"/>
    <x v="3"/>
    <s v="Siracusa"/>
    <s v="Sicilia"/>
    <x v="2"/>
    <s v="Informatica"/>
    <n v="1164"/>
    <n v="5"/>
    <m/>
    <m/>
  </r>
  <r>
    <n v="85"/>
    <d v="2014-04-14T00:00:00"/>
    <s v="aprile"/>
    <x v="4"/>
    <s v="Reggio di Calabria"/>
    <s v="Calabria"/>
    <x v="3"/>
    <s v="Libri"/>
    <n v="1129"/>
    <n v="3"/>
    <m/>
    <m/>
  </r>
  <r>
    <n v="86"/>
    <d v="2014-02-13T00:00:00"/>
    <s v="febbraio"/>
    <x v="0"/>
    <s v="Savona"/>
    <s v="Liguria"/>
    <x v="0"/>
    <s v="Libri"/>
    <n v="1965"/>
    <n v="3"/>
    <m/>
    <m/>
  </r>
  <r>
    <n v="87"/>
    <d v="2014-04-20T00:00:00"/>
    <s v="aprile"/>
    <x v="5"/>
    <s v="Verona"/>
    <s v="Veneto"/>
    <x v="0"/>
    <s v="Informatica"/>
    <n v="1812"/>
    <n v="3"/>
    <m/>
    <m/>
  </r>
  <r>
    <n v="88"/>
    <d v="2014-02-11T00:00:00"/>
    <s v="febbraio"/>
    <x v="3"/>
    <s v="Reggio nell'Emilia"/>
    <s v="Emilia-Romagna"/>
    <x v="0"/>
    <s v="Cancelleria"/>
    <n v="1884"/>
    <n v="4"/>
    <m/>
    <m/>
  </r>
  <r>
    <n v="89"/>
    <d v="2014-06-06T00:00:00"/>
    <s v="giugno"/>
    <x v="5"/>
    <s v="Salerno"/>
    <s v="Campania"/>
    <x v="3"/>
    <s v="Art. Regalo"/>
    <n v="1812"/>
    <n v="4"/>
    <m/>
    <m/>
  </r>
  <r>
    <n v="90"/>
    <d v="2014-01-07T00:00:00"/>
    <s v="gennaio"/>
    <x v="5"/>
    <s v="Pavia"/>
    <s v="Lombardia"/>
    <x v="0"/>
    <s v="Art. Regalo"/>
    <n v="76"/>
    <n v="3"/>
    <m/>
    <m/>
  </r>
  <r>
    <n v="91"/>
    <d v="2014-06-28T00:00:00"/>
    <s v="giugno"/>
    <x v="4"/>
    <s v="Rieti"/>
    <s v="Lazio"/>
    <x v="1"/>
    <s v="Art. Regalo"/>
    <n v="1827"/>
    <n v="3"/>
    <m/>
    <m/>
  </r>
  <r>
    <n v="92"/>
    <d v="2014-03-17T00:00:00"/>
    <s v="marzo"/>
    <x v="3"/>
    <s v="Treviso"/>
    <s v="Veneto"/>
    <x v="0"/>
    <s v="Libri"/>
    <n v="491"/>
    <n v="4"/>
    <m/>
    <m/>
  </r>
  <r>
    <n v="93"/>
    <d v="2014-01-12T00:00:00"/>
    <s v="gennaio"/>
    <x v="0"/>
    <s v="Viterbo"/>
    <s v="Lazio"/>
    <x v="1"/>
    <s v="Art. Regalo"/>
    <n v="1965"/>
    <n v="4"/>
    <m/>
    <m/>
  </r>
  <r>
    <n v="94"/>
    <d v="2014-02-04T00:00:00"/>
    <s v="febbraio"/>
    <x v="2"/>
    <s v="Vibo Valentia"/>
    <s v="Calabria"/>
    <x v="3"/>
    <s v="Art. Regalo"/>
    <n v="862"/>
    <n v="5"/>
    <m/>
    <m/>
  </r>
  <r>
    <n v="95"/>
    <d v="2014-03-15T00:00:00"/>
    <s v="marzo"/>
    <x v="1"/>
    <s v="Verona"/>
    <s v="Veneto"/>
    <x v="0"/>
    <s v="Giocattoli"/>
    <n v="403"/>
    <n v="3"/>
    <m/>
    <m/>
  </r>
  <r>
    <n v="96"/>
    <d v="2014-01-10T00:00:00"/>
    <s v="gennaio"/>
    <x v="3"/>
    <s v="Piacenza"/>
    <s v="Emilia-Romagna"/>
    <x v="0"/>
    <s v="Libri"/>
    <n v="217"/>
    <n v="1"/>
    <m/>
    <m/>
  </r>
  <r>
    <n v="97"/>
    <d v="2014-04-14T00:00:00"/>
    <s v="aprile"/>
    <x v="4"/>
    <s v="Reggio di Calabria"/>
    <s v="Calabria"/>
    <x v="3"/>
    <s v="Cancelleria"/>
    <n v="1450"/>
    <n v="4"/>
    <m/>
    <m/>
  </r>
  <r>
    <n v="98"/>
    <d v="2014-01-11T00:00:00"/>
    <s v="gennaio"/>
    <x v="0"/>
    <s v="Pescara"/>
    <s v="Abruzzo"/>
    <x v="1"/>
    <s v="Informatica"/>
    <n v="549"/>
    <n v="3"/>
    <m/>
    <m/>
  </r>
  <r>
    <n v="99"/>
    <d v="2014-03-26T00:00:00"/>
    <s v="marzo"/>
    <x v="1"/>
    <s v="Pisa"/>
    <s v="Toscana"/>
    <x v="1"/>
    <s v="Cancelleria"/>
    <n v="1829"/>
    <n v="5"/>
    <m/>
    <m/>
  </r>
  <r>
    <n v="100"/>
    <d v="2014-05-19T00:00:00"/>
    <s v="maggio"/>
    <x v="5"/>
    <s v="Pistoia"/>
    <s v="Toscana"/>
    <x v="1"/>
    <s v="Informatica"/>
    <n v="411"/>
    <n v="1"/>
    <m/>
    <m/>
  </r>
  <r>
    <n v="101"/>
    <d v="2014-02-26T00:00:00"/>
    <s v="febbraio"/>
    <x v="2"/>
    <s v="Terni"/>
    <s v="Umbria"/>
    <x v="1"/>
    <s v="Giocattoli"/>
    <n v="146"/>
    <n v="1"/>
    <m/>
    <m/>
  </r>
  <r>
    <n v="102"/>
    <d v="2014-01-02T00:00:00"/>
    <s v="gennaio"/>
    <x v="4"/>
    <s v="Salerno"/>
    <s v="Campania"/>
    <x v="3"/>
    <s v="Libri"/>
    <n v="1890"/>
    <n v="2"/>
    <m/>
    <m/>
  </r>
  <r>
    <n v="103"/>
    <d v="2014-02-16T00:00:00"/>
    <s v="febbraio"/>
    <x v="3"/>
    <s v="Ravenna"/>
    <s v="Emilia-Romagna"/>
    <x v="0"/>
    <s v="Libri"/>
    <n v="826"/>
    <n v="5"/>
    <m/>
    <m/>
  </r>
  <r>
    <n v="104"/>
    <d v="2014-06-21T00:00:00"/>
    <s v="giugno"/>
    <x v="0"/>
    <s v="Pordenone"/>
    <s v="Friuli-Venezia Giulia"/>
    <x v="0"/>
    <s v="Informatica"/>
    <n v="1693"/>
    <n v="1"/>
    <m/>
    <m/>
  </r>
  <r>
    <n v="105"/>
    <d v="2014-02-28T00:00:00"/>
    <s v="febbraio"/>
    <x v="1"/>
    <s v="Prato"/>
    <s v="Toscana"/>
    <x v="1"/>
    <s v="Libri"/>
    <n v="1710"/>
    <n v="2"/>
    <m/>
    <m/>
  </r>
  <r>
    <n v="106"/>
    <d v="2014-01-12T00:00:00"/>
    <s v="gennaio"/>
    <x v="2"/>
    <s v="Pescara"/>
    <s v="Abruzzo"/>
    <x v="1"/>
    <s v="Giocattoli"/>
    <n v="1921"/>
    <n v="5"/>
    <m/>
    <m/>
  </r>
  <r>
    <n v="107"/>
    <d v="2014-05-10T00:00:00"/>
    <s v="maggio"/>
    <x v="2"/>
    <s v="Ravenna"/>
    <s v="Emilia-Romagna"/>
    <x v="0"/>
    <s v="Informatica"/>
    <n v="1427"/>
    <n v="4"/>
    <m/>
    <m/>
  </r>
  <r>
    <n v="108"/>
    <d v="2014-06-22T00:00:00"/>
    <s v="giugno"/>
    <x v="5"/>
    <s v="Viterbo"/>
    <s v="Lazio"/>
    <x v="1"/>
    <s v="Libri"/>
    <n v="1205"/>
    <n v="5"/>
    <m/>
    <m/>
  </r>
  <r>
    <n v="109"/>
    <d v="2014-01-07T00:00:00"/>
    <s v="gennaio"/>
    <x v="1"/>
    <s v="Prato"/>
    <s v="Toscana"/>
    <x v="1"/>
    <s v="Giocattoli"/>
    <n v="1697"/>
    <n v="1"/>
    <m/>
    <m/>
  </r>
  <r>
    <n v="110"/>
    <d v="2014-06-17T00:00:00"/>
    <s v="giugno"/>
    <x v="3"/>
    <s v="Verona"/>
    <s v="Veneto"/>
    <x v="0"/>
    <s v="Cancelleria"/>
    <n v="1576"/>
    <n v="5"/>
    <m/>
    <m/>
  </r>
  <r>
    <n v="111"/>
    <d v="2014-03-01T00:00:00"/>
    <s v="marzo"/>
    <x v="5"/>
    <s v="Rimini"/>
    <s v="Emilia-Romagna"/>
    <x v="0"/>
    <s v="Art. Regalo"/>
    <n v="1520"/>
    <n v="5"/>
    <m/>
    <m/>
  </r>
  <r>
    <n v="112"/>
    <d v="2014-02-10T00:00:00"/>
    <s v="febbraio"/>
    <x v="2"/>
    <s v="Terni"/>
    <s v="Umbria"/>
    <x v="1"/>
    <s v="Art. Regalo"/>
    <n v="115"/>
    <n v="1"/>
    <m/>
    <m/>
  </r>
  <r>
    <n v="113"/>
    <d v="2014-06-28T00:00:00"/>
    <s v="giugno"/>
    <x v="0"/>
    <s v="Trapani"/>
    <s v="Sicilia"/>
    <x v="2"/>
    <s v="Cancelleria"/>
    <n v="898"/>
    <n v="2"/>
    <m/>
    <m/>
  </r>
  <r>
    <n v="114"/>
    <d v="2014-05-07T00:00:00"/>
    <s v="maggio"/>
    <x v="2"/>
    <s v="Terni"/>
    <s v="Umbria"/>
    <x v="1"/>
    <s v="Cancelleria"/>
    <n v="1505"/>
    <n v="2"/>
    <m/>
    <m/>
  </r>
  <r>
    <n v="115"/>
    <d v="2014-01-11T00:00:00"/>
    <s v="gennaio"/>
    <x v="5"/>
    <s v="Trieste"/>
    <s v="Friuli-Venezia Giulia"/>
    <x v="0"/>
    <s v="Art. Regalo"/>
    <n v="977"/>
    <n v="5"/>
    <m/>
    <m/>
  </r>
  <r>
    <n v="116"/>
    <d v="2014-03-28T00:00:00"/>
    <s v="marzo"/>
    <x v="1"/>
    <s v="Rieti"/>
    <s v="Lazio"/>
    <x v="1"/>
    <s v="Art. Regalo"/>
    <n v="724"/>
    <n v="1"/>
    <m/>
    <m/>
  </r>
  <r>
    <n v="117"/>
    <d v="2014-04-09T00:00:00"/>
    <s v="aprile"/>
    <x v="0"/>
    <s v="Pistoia"/>
    <s v="Toscana"/>
    <x v="1"/>
    <s v="Informatica"/>
    <n v="760"/>
    <n v="5"/>
    <m/>
    <m/>
  </r>
  <r>
    <n v="118"/>
    <d v="2014-06-03T00:00:00"/>
    <s v="giugno"/>
    <x v="1"/>
    <s v="Pavia"/>
    <s v="Lombardia"/>
    <x v="0"/>
    <s v="Giocattoli"/>
    <n v="403"/>
    <n v="4"/>
    <m/>
    <m/>
  </r>
  <r>
    <n v="119"/>
    <d v="2014-01-14T00:00:00"/>
    <s v="gennaio"/>
    <x v="0"/>
    <s v="Salerno"/>
    <s v="Campania"/>
    <x v="3"/>
    <s v="Art. Regalo"/>
    <n v="805"/>
    <n v="1"/>
    <m/>
    <m/>
  </r>
  <r>
    <n v="120"/>
    <d v="2014-06-02T00:00:00"/>
    <s v="giugno"/>
    <x v="0"/>
    <s v="Siena"/>
    <s v="Toscana"/>
    <x v="1"/>
    <s v="Giocattoli"/>
    <n v="1908"/>
    <n v="5"/>
    <m/>
    <m/>
  </r>
  <r>
    <n v="121"/>
    <d v="2014-03-15T00:00:00"/>
    <s v="marzo"/>
    <x v="4"/>
    <s v="Salerno"/>
    <s v="Campania"/>
    <x v="3"/>
    <s v="Libri"/>
    <n v="913"/>
    <n v="3"/>
    <m/>
    <m/>
  </r>
  <r>
    <n v="122"/>
    <d v="2014-04-02T00:00:00"/>
    <s v="aprile"/>
    <x v="2"/>
    <s v="Vercelli"/>
    <s v="Piemonte"/>
    <x v="0"/>
    <s v="Art. Regalo"/>
    <n v="1977"/>
    <n v="2"/>
    <m/>
    <m/>
  </r>
  <r>
    <n v="123"/>
    <d v="2014-04-26T00:00:00"/>
    <s v="aprile"/>
    <x v="3"/>
    <s v="Rimini"/>
    <s v="Emilia-Romagna"/>
    <x v="0"/>
    <s v="Informatica"/>
    <n v="1018"/>
    <n v="2"/>
    <m/>
    <m/>
  </r>
  <r>
    <n v="124"/>
    <d v="2014-02-28T00:00:00"/>
    <s v="febbraio"/>
    <x v="5"/>
    <s v="Venezia"/>
    <s v="Veneto"/>
    <x v="0"/>
    <s v="Art. Regalo"/>
    <n v="1658"/>
    <n v="2"/>
    <m/>
    <m/>
  </r>
  <r>
    <n v="125"/>
    <d v="2014-05-19T00:00:00"/>
    <s v="maggio"/>
    <x v="2"/>
    <s v="Prato"/>
    <s v="Toscana"/>
    <x v="1"/>
    <s v="Giocattoli"/>
    <n v="833"/>
    <n v="5"/>
    <m/>
    <m/>
  </r>
  <r>
    <n v="126"/>
    <d v="2014-02-08T00:00:00"/>
    <s v="febbraio"/>
    <x v="2"/>
    <s v="Vicenza"/>
    <s v="Veneto"/>
    <x v="0"/>
    <s v="Libri"/>
    <n v="718"/>
    <n v="5"/>
    <m/>
    <m/>
  </r>
  <r>
    <n v="127"/>
    <d v="2014-06-04T00:00:00"/>
    <s v="giugno"/>
    <x v="2"/>
    <s v="Verbano-Cusio-Ossola"/>
    <s v="Piemonte"/>
    <x v="0"/>
    <s v="Libri"/>
    <n v="515"/>
    <n v="3"/>
    <m/>
    <m/>
  </r>
  <r>
    <n v="128"/>
    <d v="2014-02-07T00:00:00"/>
    <s v="febbraio"/>
    <x v="4"/>
    <s v="Viterbo"/>
    <s v="Lazio"/>
    <x v="1"/>
    <s v="Giocattoli"/>
    <n v="259"/>
    <n v="3"/>
    <m/>
    <m/>
  </r>
  <r>
    <n v="129"/>
    <d v="2014-05-16T00:00:00"/>
    <s v="maggio"/>
    <x v="2"/>
    <s v="Prato"/>
    <s v="Toscana"/>
    <x v="1"/>
    <s v="Art. Regalo"/>
    <n v="660"/>
    <n v="4"/>
    <m/>
    <m/>
  </r>
  <r>
    <n v="130"/>
    <d v="2014-06-10T00:00:00"/>
    <s v="giugno"/>
    <x v="3"/>
    <s v="Udine"/>
    <s v="Friuli-Venezia Giulia"/>
    <x v="0"/>
    <s v="Cancelleria"/>
    <n v="31"/>
    <n v="2"/>
    <m/>
    <m/>
  </r>
  <r>
    <n v="131"/>
    <d v="2014-02-25T00:00:00"/>
    <s v="febbraio"/>
    <x v="1"/>
    <s v="Venezia"/>
    <s v="Veneto"/>
    <x v="0"/>
    <s v="Giocattoli"/>
    <n v="1889"/>
    <n v="4"/>
    <m/>
    <m/>
  </r>
  <r>
    <n v="132"/>
    <d v="2014-05-24T00:00:00"/>
    <s v="maggio"/>
    <x v="2"/>
    <s v="Roma"/>
    <s v="Lazio"/>
    <x v="1"/>
    <s v="Cancelleria"/>
    <n v="1163"/>
    <n v="1"/>
    <m/>
    <m/>
  </r>
  <r>
    <n v="133"/>
    <d v="2014-06-08T00:00:00"/>
    <s v="giugno"/>
    <x v="5"/>
    <s v="Rimini"/>
    <s v="Emilia-Romagna"/>
    <x v="0"/>
    <s v="Libri"/>
    <n v="1896"/>
    <n v="1"/>
    <m/>
    <m/>
  </r>
  <r>
    <n v="134"/>
    <d v="2014-06-17T00:00:00"/>
    <s v="giugno"/>
    <x v="1"/>
    <s v="Viterbo"/>
    <s v="Lazio"/>
    <x v="1"/>
    <s v="Art. Regalo"/>
    <n v="175"/>
    <n v="1"/>
    <m/>
    <m/>
  </r>
  <r>
    <n v="135"/>
    <d v="2014-02-24T00:00:00"/>
    <s v="febbraio"/>
    <x v="2"/>
    <s v="Udine"/>
    <s v="Friuli-Venezia Giulia"/>
    <x v="0"/>
    <s v="Informatica"/>
    <n v="806"/>
    <n v="5"/>
    <m/>
    <m/>
  </r>
  <r>
    <n v="136"/>
    <d v="2014-06-29T00:00:00"/>
    <s v="giugno"/>
    <x v="3"/>
    <s v="Perugia"/>
    <s v="Umbria"/>
    <x v="1"/>
    <s v="Art. Regalo"/>
    <n v="992"/>
    <n v="3"/>
    <m/>
    <m/>
  </r>
  <r>
    <n v="137"/>
    <d v="2014-01-08T00:00:00"/>
    <s v="gennaio"/>
    <x v="4"/>
    <s v="Verona"/>
    <s v="Veneto"/>
    <x v="0"/>
    <s v="Cancelleria"/>
    <n v="885"/>
    <n v="2"/>
    <m/>
    <m/>
  </r>
  <r>
    <n v="138"/>
    <d v="2014-02-11T00:00:00"/>
    <s v="febbraio"/>
    <x v="1"/>
    <s v="Taranto"/>
    <s v="Puglia"/>
    <x v="3"/>
    <s v="Informatica"/>
    <n v="502"/>
    <n v="2"/>
    <m/>
    <m/>
  </r>
  <r>
    <n v="139"/>
    <d v="2014-06-06T00:00:00"/>
    <s v="giugno"/>
    <x v="0"/>
    <s v="Salerno"/>
    <s v="Campania"/>
    <x v="3"/>
    <s v="Giocattoli"/>
    <n v="71"/>
    <n v="3"/>
    <m/>
    <m/>
  </r>
  <r>
    <n v="140"/>
    <d v="2014-01-10T00:00:00"/>
    <s v="gennaio"/>
    <x v="4"/>
    <s v="Sondrio"/>
    <s v="Lombardia"/>
    <x v="0"/>
    <s v="Libri"/>
    <n v="411"/>
    <n v="4"/>
    <m/>
    <m/>
  </r>
  <r>
    <n v="141"/>
    <d v="2014-05-31T00:00:00"/>
    <s v="maggio"/>
    <x v="1"/>
    <s v="Sassari"/>
    <s v="Sardegna"/>
    <x v="2"/>
    <s v="Libri"/>
    <n v="1343"/>
    <n v="2"/>
    <m/>
    <m/>
  </r>
  <r>
    <n v="142"/>
    <d v="2014-05-26T00:00:00"/>
    <s v="maggio"/>
    <x v="1"/>
    <s v="Teramo"/>
    <s v="Abruzzo"/>
    <x v="1"/>
    <s v="Libri"/>
    <n v="1052"/>
    <n v="4"/>
    <m/>
    <m/>
  </r>
  <r>
    <n v="143"/>
    <d v="2014-03-04T00:00:00"/>
    <s v="marzo"/>
    <x v="0"/>
    <s v="Vicenza"/>
    <s v="Veneto"/>
    <x v="0"/>
    <s v="Informatica"/>
    <n v="993"/>
    <n v="4"/>
    <m/>
    <m/>
  </r>
  <r>
    <n v="144"/>
    <d v="2014-06-26T00:00:00"/>
    <s v="giugno"/>
    <x v="2"/>
    <s v="Verona"/>
    <s v="Veneto"/>
    <x v="0"/>
    <s v="Cancelleria"/>
    <n v="1404"/>
    <n v="3"/>
    <m/>
    <m/>
  </r>
  <r>
    <n v="145"/>
    <d v="2014-06-28T00:00:00"/>
    <s v="giugno"/>
    <x v="4"/>
    <s v="Roma"/>
    <s v="Lazio"/>
    <x v="1"/>
    <s v="Informatica"/>
    <n v="436"/>
    <n v="1"/>
    <m/>
    <m/>
  </r>
  <r>
    <n v="146"/>
    <d v="2014-03-03T00:00:00"/>
    <s v="marzo"/>
    <x v="4"/>
    <s v="Trieste"/>
    <s v="Friuli-Venezia Giulia"/>
    <x v="0"/>
    <s v="Cancelleria"/>
    <n v="771"/>
    <n v="2"/>
    <m/>
    <m/>
  </r>
  <r>
    <n v="147"/>
    <d v="2014-05-03T00:00:00"/>
    <s v="maggio"/>
    <x v="5"/>
    <s v="Pordenone"/>
    <s v="Friuli-Venezia Giulia"/>
    <x v="0"/>
    <s v="Libri"/>
    <n v="503"/>
    <n v="5"/>
    <m/>
    <m/>
  </r>
  <r>
    <n v="148"/>
    <d v="2014-03-27T00:00:00"/>
    <s v="marzo"/>
    <x v="1"/>
    <s v="Reggio nell'Emilia"/>
    <s v="Emilia-Romagna"/>
    <x v="0"/>
    <s v="Informatica"/>
    <n v="1906"/>
    <n v="1"/>
    <m/>
    <m/>
  </r>
  <r>
    <n v="149"/>
    <d v="2014-04-10T00:00:00"/>
    <s v="aprile"/>
    <x v="4"/>
    <s v="Trapani"/>
    <s v="Sicilia"/>
    <x v="2"/>
    <s v="Informatica"/>
    <n v="1213"/>
    <n v="3"/>
    <m/>
    <m/>
  </r>
  <r>
    <n v="150"/>
    <d v="2014-02-11T00:00:00"/>
    <s v="febbraio"/>
    <x v="2"/>
    <s v="Siena"/>
    <s v="Toscana"/>
    <x v="1"/>
    <s v="Libri"/>
    <n v="1215"/>
    <n v="2"/>
    <m/>
    <m/>
  </r>
  <r>
    <n v="151"/>
    <d v="2014-06-29T00:00:00"/>
    <s v="giugno"/>
    <x v="1"/>
    <s v="Verona"/>
    <s v="Veneto"/>
    <x v="0"/>
    <s v="Art. Regalo"/>
    <n v="1186"/>
    <n v="1"/>
    <m/>
    <m/>
  </r>
  <r>
    <n v="152"/>
    <d v="2014-03-28T00:00:00"/>
    <s v="marzo"/>
    <x v="0"/>
    <s v="Ragusa"/>
    <s v="Sicilia"/>
    <x v="2"/>
    <s v="Informatica"/>
    <n v="1616"/>
    <n v="2"/>
    <m/>
    <m/>
  </r>
  <r>
    <n v="153"/>
    <d v="2014-04-05T00:00:00"/>
    <s v="aprile"/>
    <x v="1"/>
    <s v="Sondrio"/>
    <s v="Lombardia"/>
    <x v="0"/>
    <s v="Cancelleria"/>
    <n v="1614"/>
    <n v="3"/>
    <m/>
    <m/>
  </r>
  <r>
    <n v="154"/>
    <d v="2014-01-13T00:00:00"/>
    <s v="gennaio"/>
    <x v="5"/>
    <s v="Savona"/>
    <s v="Liguria"/>
    <x v="0"/>
    <s v="Informatica"/>
    <n v="744"/>
    <n v="5"/>
    <m/>
    <m/>
  </r>
  <r>
    <n v="155"/>
    <d v="2014-05-03T00:00:00"/>
    <s v="maggio"/>
    <x v="1"/>
    <s v="Varese"/>
    <s v="Lombardia"/>
    <x v="0"/>
    <s v="Art. Regalo"/>
    <n v="1277"/>
    <n v="1"/>
    <m/>
    <m/>
  </r>
  <r>
    <n v="156"/>
    <d v="2014-05-22T00:00:00"/>
    <s v="maggio"/>
    <x v="5"/>
    <s v="Ragusa"/>
    <s v="Sicilia"/>
    <x v="2"/>
    <s v="Cancelleria"/>
    <n v="1520"/>
    <n v="3"/>
    <m/>
    <m/>
  </r>
  <r>
    <n v="157"/>
    <d v="2014-01-17T00:00:00"/>
    <s v="gennaio"/>
    <x v="1"/>
    <s v="Treviso"/>
    <s v="Veneto"/>
    <x v="0"/>
    <s v="Cancelleria"/>
    <n v="254"/>
    <n v="2"/>
    <m/>
    <m/>
  </r>
  <r>
    <n v="158"/>
    <d v="2014-05-13T00:00:00"/>
    <s v="maggio"/>
    <x v="0"/>
    <s v="Salerno"/>
    <s v="Campania"/>
    <x v="3"/>
    <s v="Giocattoli"/>
    <n v="253"/>
    <n v="3"/>
    <m/>
    <m/>
  </r>
  <r>
    <n v="159"/>
    <d v="2014-06-10T00:00:00"/>
    <s v="giugno"/>
    <x v="3"/>
    <s v="Pistoia"/>
    <s v="Toscana"/>
    <x v="1"/>
    <s v="Giocattoli"/>
    <n v="1802"/>
    <n v="3"/>
    <m/>
    <m/>
  </r>
  <r>
    <n v="160"/>
    <d v="2014-01-11T00:00:00"/>
    <s v="gennaio"/>
    <x v="4"/>
    <s v="Vercelli"/>
    <s v="Piemonte"/>
    <x v="0"/>
    <s v="Libri"/>
    <n v="580"/>
    <n v="5"/>
    <m/>
    <m/>
  </r>
  <r>
    <n v="161"/>
    <d v="2014-05-19T00:00:00"/>
    <s v="maggio"/>
    <x v="0"/>
    <s v="Pordenone"/>
    <s v="Friuli-Venezia Giulia"/>
    <x v="0"/>
    <s v="Cancelleria"/>
    <n v="938"/>
    <n v="5"/>
    <m/>
    <m/>
  </r>
  <r>
    <n v="162"/>
    <d v="2014-02-12T00:00:00"/>
    <s v="febbraio"/>
    <x v="5"/>
    <s v="Piacenza"/>
    <s v="Emilia-Romagna"/>
    <x v="0"/>
    <s v="Informatica"/>
    <n v="1390"/>
    <n v="4"/>
    <m/>
    <m/>
  </r>
  <r>
    <n v="163"/>
    <d v="2014-04-24T00:00:00"/>
    <s v="aprile"/>
    <x v="2"/>
    <s v="Reggio di Calabria"/>
    <s v="Calabria"/>
    <x v="3"/>
    <s v="Informatica"/>
    <n v="1315"/>
    <n v="2"/>
    <m/>
    <m/>
  </r>
  <r>
    <n v="164"/>
    <d v="2014-06-29T00:00:00"/>
    <s v="giugno"/>
    <x v="5"/>
    <s v="Savona"/>
    <s v="Liguria"/>
    <x v="0"/>
    <s v="Libri"/>
    <n v="1670"/>
    <n v="3"/>
    <m/>
    <m/>
  </r>
  <r>
    <n v="165"/>
    <d v="2014-06-14T00:00:00"/>
    <s v="giugno"/>
    <x v="5"/>
    <s v="Varese"/>
    <s v="Lombardia"/>
    <x v="0"/>
    <s v="Cancelleria"/>
    <n v="1691"/>
    <n v="3"/>
    <m/>
    <m/>
  </r>
  <r>
    <n v="166"/>
    <d v="2014-03-03T00:00:00"/>
    <s v="marzo"/>
    <x v="0"/>
    <s v="Rimini"/>
    <s v="Emilia-Romagna"/>
    <x v="0"/>
    <s v="Informatica"/>
    <n v="1313"/>
    <n v="3"/>
    <m/>
    <m/>
  </r>
  <r>
    <n v="167"/>
    <d v="2014-06-09T00:00:00"/>
    <s v="giugno"/>
    <x v="3"/>
    <s v="Pordenone"/>
    <s v="Friuli-Venezia Giulia"/>
    <x v="0"/>
    <s v="Informatica"/>
    <n v="789"/>
    <n v="4"/>
    <m/>
    <m/>
  </r>
  <r>
    <n v="168"/>
    <d v="2014-03-02T00:00:00"/>
    <s v="marzo"/>
    <x v="5"/>
    <s v="Teramo"/>
    <s v="Abruzzo"/>
    <x v="1"/>
    <s v="Libri"/>
    <n v="135"/>
    <n v="5"/>
    <m/>
    <m/>
  </r>
  <r>
    <n v="169"/>
    <d v="2014-02-06T00:00:00"/>
    <s v="febbraio"/>
    <x v="1"/>
    <s v="Siracusa"/>
    <s v="Sicilia"/>
    <x v="2"/>
    <s v="Art. Regalo"/>
    <n v="1583"/>
    <n v="5"/>
    <m/>
    <m/>
  </r>
  <r>
    <n v="170"/>
    <d v="2014-03-08T00:00:00"/>
    <s v="marzo"/>
    <x v="4"/>
    <s v="Varese"/>
    <s v="Lombardia"/>
    <x v="0"/>
    <s v="Art. Regalo"/>
    <n v="1857"/>
    <n v="1"/>
    <m/>
    <m/>
  </r>
  <r>
    <n v="171"/>
    <d v="2014-03-03T00:00:00"/>
    <s v="marzo"/>
    <x v="0"/>
    <s v="Trieste"/>
    <s v="Friuli-Venezia Giulia"/>
    <x v="0"/>
    <s v="Informatica"/>
    <n v="1655"/>
    <n v="3"/>
    <m/>
    <m/>
  </r>
  <r>
    <n v="172"/>
    <d v="2014-05-18T00:00:00"/>
    <s v="maggio"/>
    <x v="5"/>
    <s v="Verona"/>
    <s v="Veneto"/>
    <x v="0"/>
    <s v="Cancelleria"/>
    <n v="727"/>
    <n v="3"/>
    <m/>
    <m/>
  </r>
  <r>
    <n v="173"/>
    <d v="2014-02-27T00:00:00"/>
    <s v="febbraio"/>
    <x v="5"/>
    <s v="Pesaro e Urbino"/>
    <s v="Marche"/>
    <x v="1"/>
    <s v="Cancelleria"/>
    <n v="1637"/>
    <n v="3"/>
    <m/>
    <m/>
  </r>
  <r>
    <n v="174"/>
    <d v="2014-06-06T00:00:00"/>
    <s v="giugno"/>
    <x v="4"/>
    <s v="Piacenza"/>
    <s v="Emilia-Romagna"/>
    <x v="0"/>
    <s v="Informatica"/>
    <n v="456"/>
    <n v="5"/>
    <m/>
    <m/>
  </r>
  <r>
    <n v="175"/>
    <d v="2014-03-10T00:00:00"/>
    <s v="marzo"/>
    <x v="4"/>
    <s v="Treviso"/>
    <s v="Veneto"/>
    <x v="0"/>
    <s v="Cancelleria"/>
    <n v="1109"/>
    <n v="5"/>
    <m/>
    <m/>
  </r>
  <r>
    <n v="176"/>
    <d v="2014-06-28T00:00:00"/>
    <s v="giugno"/>
    <x v="3"/>
    <s v="Prato"/>
    <s v="Toscana"/>
    <x v="1"/>
    <s v="Cancelleria"/>
    <n v="1593"/>
    <n v="4"/>
    <m/>
    <m/>
  </r>
  <r>
    <n v="177"/>
    <d v="2014-05-27T00:00:00"/>
    <s v="maggio"/>
    <x v="5"/>
    <s v="Rovigo"/>
    <s v="Veneto"/>
    <x v="0"/>
    <s v="Cancelleria"/>
    <n v="686"/>
    <n v="1"/>
    <m/>
    <m/>
  </r>
  <r>
    <n v="178"/>
    <d v="2014-04-24T00:00:00"/>
    <s v="aprile"/>
    <x v="2"/>
    <s v="Siena"/>
    <s v="Toscana"/>
    <x v="1"/>
    <s v="Libri"/>
    <n v="155"/>
    <n v="4"/>
    <m/>
    <m/>
  </r>
  <r>
    <n v="179"/>
    <d v="2014-02-15T00:00:00"/>
    <s v="febbraio"/>
    <x v="1"/>
    <s v="Siracusa"/>
    <s v="Sicilia"/>
    <x v="2"/>
    <s v="Art. Regalo"/>
    <n v="686"/>
    <n v="2"/>
    <m/>
    <m/>
  </r>
  <r>
    <n v="180"/>
    <d v="2014-04-14T00:00:00"/>
    <s v="aprile"/>
    <x v="1"/>
    <s v="Potenza"/>
    <s v="Basilicata"/>
    <x v="3"/>
    <s v="Art. Regalo"/>
    <n v="450"/>
    <n v="1"/>
    <m/>
    <m/>
  </r>
  <r>
    <n v="181"/>
    <d v="2014-06-15T00:00:00"/>
    <s v="giugno"/>
    <x v="0"/>
    <s v="Torino"/>
    <s v="Piemonte"/>
    <x v="0"/>
    <s v="Cancelleria"/>
    <n v="478"/>
    <n v="4"/>
    <m/>
    <m/>
  </r>
  <r>
    <n v="182"/>
    <d v="2014-03-06T00:00:00"/>
    <s v="marzo"/>
    <x v="2"/>
    <s v="Sassari"/>
    <s v="Sardegna"/>
    <x v="2"/>
    <s v="Cancelleria"/>
    <n v="939"/>
    <n v="5"/>
    <m/>
    <m/>
  </r>
  <r>
    <n v="183"/>
    <d v="2014-02-16T00:00:00"/>
    <s v="febbraio"/>
    <x v="5"/>
    <s v="Reggio di Calabria"/>
    <s v="Calabria"/>
    <x v="3"/>
    <s v="Art. Regalo"/>
    <n v="1608"/>
    <n v="2"/>
    <m/>
    <m/>
  </r>
  <r>
    <n v="184"/>
    <d v="2014-01-10T00:00:00"/>
    <s v="gennaio"/>
    <x v="2"/>
    <s v="Varese"/>
    <s v="Lombardia"/>
    <x v="0"/>
    <s v="Libri"/>
    <n v="1791"/>
    <n v="2"/>
    <m/>
    <m/>
  </r>
  <r>
    <n v="185"/>
    <d v="2014-05-17T00:00:00"/>
    <s v="maggio"/>
    <x v="4"/>
    <s v="Vercelli"/>
    <s v="Piemonte"/>
    <x v="0"/>
    <s v="Cancelleria"/>
    <n v="371"/>
    <n v="2"/>
    <m/>
    <m/>
  </r>
  <r>
    <n v="186"/>
    <d v="2014-01-28T00:00:00"/>
    <s v="gennaio"/>
    <x v="3"/>
    <s v="Reggio di Calabria"/>
    <s v="Calabria"/>
    <x v="3"/>
    <s v="Cancelleria"/>
    <n v="1407"/>
    <n v="1"/>
    <m/>
    <m/>
  </r>
  <r>
    <n v="187"/>
    <d v="2014-05-22T00:00:00"/>
    <s v="maggio"/>
    <x v="5"/>
    <s v="Vercelli"/>
    <s v="Piemonte"/>
    <x v="0"/>
    <s v="Libri"/>
    <n v="1909"/>
    <n v="4"/>
    <m/>
    <m/>
  </r>
  <r>
    <n v="188"/>
    <d v="2014-05-16T00:00:00"/>
    <s v="maggio"/>
    <x v="4"/>
    <s v="Perugia"/>
    <s v="Umbria"/>
    <x v="1"/>
    <s v="Giocattoli"/>
    <n v="1715"/>
    <n v="2"/>
    <m/>
    <m/>
  </r>
  <r>
    <n v="189"/>
    <d v="2014-02-13T00:00:00"/>
    <s v="febbraio"/>
    <x v="5"/>
    <s v="Vibo Valentia"/>
    <s v="Calabria"/>
    <x v="3"/>
    <s v="Cancelleria"/>
    <n v="1145"/>
    <n v="2"/>
    <m/>
    <m/>
  </r>
  <r>
    <n v="190"/>
    <d v="2014-04-29T00:00:00"/>
    <s v="aprile"/>
    <x v="5"/>
    <s v="Potenza"/>
    <s v="Basilicata"/>
    <x v="3"/>
    <s v="Cancelleria"/>
    <n v="925"/>
    <n v="3"/>
    <m/>
    <m/>
  </r>
  <r>
    <n v="191"/>
    <d v="2014-06-27T00:00:00"/>
    <s v="giugno"/>
    <x v="3"/>
    <s v="Verbano-Cusio-Ossola"/>
    <s v="Piemonte"/>
    <x v="0"/>
    <s v="Libri"/>
    <n v="547"/>
    <n v="5"/>
    <m/>
    <m/>
  </r>
  <r>
    <n v="192"/>
    <d v="2014-01-26T00:00:00"/>
    <s v="gennaio"/>
    <x v="1"/>
    <s v="Terni"/>
    <s v="Umbria"/>
    <x v="1"/>
    <s v="Giocattoli"/>
    <n v="1961"/>
    <n v="5"/>
    <m/>
    <m/>
  </r>
  <r>
    <n v="193"/>
    <d v="2014-04-05T00:00:00"/>
    <s v="aprile"/>
    <x v="5"/>
    <s v="Trieste"/>
    <s v="Friuli-Venezia Giulia"/>
    <x v="0"/>
    <s v="Art. Regalo"/>
    <n v="184"/>
    <n v="5"/>
    <m/>
    <m/>
  </r>
  <r>
    <n v="194"/>
    <d v="2014-03-26T00:00:00"/>
    <s v="marzo"/>
    <x v="5"/>
    <s v="Ragusa"/>
    <s v="Sicilia"/>
    <x v="2"/>
    <s v="Libri"/>
    <n v="163"/>
    <n v="1"/>
    <m/>
    <m/>
  </r>
  <r>
    <n v="195"/>
    <d v="2014-04-15T00:00:00"/>
    <s v="aprile"/>
    <x v="3"/>
    <s v="Rieti"/>
    <s v="Lazio"/>
    <x v="1"/>
    <s v="Art. Regalo"/>
    <n v="484"/>
    <n v="4"/>
    <m/>
    <m/>
  </r>
  <r>
    <n v="196"/>
    <d v="2014-06-25T00:00:00"/>
    <s v="giugno"/>
    <x v="3"/>
    <s v="Pescara"/>
    <s v="Abruzzo"/>
    <x v="1"/>
    <s v="Cancelleria"/>
    <n v="792"/>
    <n v="2"/>
    <m/>
    <m/>
  </r>
  <r>
    <n v="197"/>
    <d v="2014-02-13T00:00:00"/>
    <s v="febbraio"/>
    <x v="0"/>
    <s v="Savona"/>
    <s v="Liguria"/>
    <x v="0"/>
    <s v="Art. Regalo"/>
    <n v="24"/>
    <n v="5"/>
    <m/>
    <m/>
  </r>
  <r>
    <n v="198"/>
    <d v="2014-02-17T00:00:00"/>
    <s v="febbraio"/>
    <x v="5"/>
    <s v="Verbano-Cusio-Ossola"/>
    <s v="Piemonte"/>
    <x v="0"/>
    <s v="Art. Regalo"/>
    <n v="705"/>
    <n v="3"/>
    <m/>
    <m/>
  </r>
  <r>
    <n v="199"/>
    <d v="2014-02-23T00:00:00"/>
    <s v="febbraio"/>
    <x v="4"/>
    <s v="Sondrio"/>
    <s v="Lombardia"/>
    <x v="0"/>
    <s v="Libri"/>
    <n v="1288"/>
    <n v="1"/>
    <m/>
    <m/>
  </r>
  <r>
    <n v="200"/>
    <d v="2014-02-02T00:00:00"/>
    <s v="febbraio"/>
    <x v="1"/>
    <s v="Reggio nell'Emilia"/>
    <s v="Emilia-Romagna"/>
    <x v="0"/>
    <s v="Giocattoli"/>
    <n v="956"/>
    <n v="2"/>
    <m/>
    <m/>
  </r>
  <r>
    <n v="201"/>
    <d v="2014-06-29T00:00:00"/>
    <s v="giugno"/>
    <x v="2"/>
    <s v="Venezia"/>
    <s v="Veneto"/>
    <x v="0"/>
    <s v="Art. Regalo"/>
    <n v="1770"/>
    <n v="4"/>
    <m/>
    <m/>
  </r>
  <r>
    <n v="202"/>
    <d v="2014-02-11T00:00:00"/>
    <s v="febbraio"/>
    <x v="3"/>
    <s v="Savona"/>
    <s v="Liguria"/>
    <x v="0"/>
    <s v="Cancelleria"/>
    <n v="1449"/>
    <n v="4"/>
    <m/>
    <m/>
  </r>
  <r>
    <n v="203"/>
    <d v="2014-01-06T00:00:00"/>
    <s v="gennaio"/>
    <x v="0"/>
    <s v="Verona"/>
    <s v="Veneto"/>
    <x v="0"/>
    <s v="Giocattoli"/>
    <n v="1300"/>
    <n v="1"/>
    <m/>
    <m/>
  </r>
  <r>
    <n v="204"/>
    <d v="2014-04-13T00:00:00"/>
    <s v="aprile"/>
    <x v="0"/>
    <s v="Pisa"/>
    <s v="Toscana"/>
    <x v="1"/>
    <s v="Art. Regalo"/>
    <n v="1909"/>
    <n v="1"/>
    <m/>
    <m/>
  </r>
  <r>
    <n v="205"/>
    <d v="2014-03-02T00:00:00"/>
    <s v="marzo"/>
    <x v="3"/>
    <s v="Savona"/>
    <s v="Liguria"/>
    <x v="0"/>
    <s v="Art. Regalo"/>
    <n v="1006"/>
    <n v="3"/>
    <m/>
    <m/>
  </r>
  <r>
    <n v="206"/>
    <d v="2014-02-04T00:00:00"/>
    <s v="febbraio"/>
    <x v="1"/>
    <s v="Trento"/>
    <s v="Trentino-Alto Adige"/>
    <x v="0"/>
    <s v="Cancelleria"/>
    <n v="715"/>
    <n v="3"/>
    <m/>
    <m/>
  </r>
  <r>
    <n v="207"/>
    <d v="2014-03-23T00:00:00"/>
    <s v="marzo"/>
    <x v="2"/>
    <s v="Trapani"/>
    <s v="Sicilia"/>
    <x v="2"/>
    <s v="Cancelleria"/>
    <n v="296"/>
    <n v="2"/>
    <m/>
    <m/>
  </r>
  <r>
    <n v="208"/>
    <d v="2014-06-12T00:00:00"/>
    <s v="giugno"/>
    <x v="0"/>
    <s v="Rimini"/>
    <s v="Emilia-Romagna"/>
    <x v="0"/>
    <s v="Giocattoli"/>
    <n v="1079"/>
    <n v="2"/>
    <m/>
    <m/>
  </r>
  <r>
    <n v="209"/>
    <d v="2014-01-23T00:00:00"/>
    <s v="gennaio"/>
    <x v="2"/>
    <s v="Rieti"/>
    <s v="Lazio"/>
    <x v="1"/>
    <s v="Giocattoli"/>
    <n v="222"/>
    <n v="5"/>
    <m/>
    <m/>
  </r>
  <r>
    <n v="210"/>
    <d v="2014-01-12T00:00:00"/>
    <s v="gennaio"/>
    <x v="0"/>
    <s v="Treviso"/>
    <s v="Veneto"/>
    <x v="0"/>
    <s v="Giocattoli"/>
    <n v="1433"/>
    <n v="5"/>
    <m/>
    <m/>
  </r>
  <r>
    <n v="211"/>
    <d v="2014-06-05T00:00:00"/>
    <s v="giugno"/>
    <x v="3"/>
    <s v="Vicenza"/>
    <s v="Veneto"/>
    <x v="0"/>
    <s v="Libri"/>
    <n v="1052"/>
    <n v="3"/>
    <m/>
    <m/>
  </r>
  <r>
    <n v="212"/>
    <d v="2014-01-05T00:00:00"/>
    <s v="gennaio"/>
    <x v="0"/>
    <s v="Pisa"/>
    <s v="Toscana"/>
    <x v="1"/>
    <s v="Cancelleria"/>
    <n v="1917"/>
    <n v="3"/>
    <m/>
    <m/>
  </r>
  <r>
    <n v="213"/>
    <d v="2014-03-07T00:00:00"/>
    <s v="marzo"/>
    <x v="4"/>
    <s v="Terni"/>
    <s v="Umbria"/>
    <x v="1"/>
    <s v="Informatica"/>
    <n v="1973"/>
    <n v="1"/>
    <m/>
    <m/>
  </r>
  <r>
    <n v="214"/>
    <d v="2014-04-25T00:00:00"/>
    <s v="aprile"/>
    <x v="4"/>
    <s v="Teramo"/>
    <s v="Abruzzo"/>
    <x v="1"/>
    <s v="Libri"/>
    <n v="10"/>
    <n v="1"/>
    <m/>
    <m/>
  </r>
  <r>
    <n v="215"/>
    <d v="2014-04-21T00:00:00"/>
    <s v="aprile"/>
    <x v="4"/>
    <s v="Trieste"/>
    <s v="Friuli-Venezia Giulia"/>
    <x v="0"/>
    <s v="Art. Regalo"/>
    <n v="328"/>
    <n v="1"/>
    <m/>
    <m/>
  </r>
  <r>
    <n v="216"/>
    <d v="2014-04-21T00:00:00"/>
    <s v="aprile"/>
    <x v="5"/>
    <s v="Savona"/>
    <s v="Liguria"/>
    <x v="0"/>
    <s v="Libri"/>
    <n v="1425"/>
    <n v="4"/>
    <m/>
    <m/>
  </r>
  <r>
    <n v="217"/>
    <d v="2014-02-10T00:00:00"/>
    <s v="febbraio"/>
    <x v="1"/>
    <s v="Perugia"/>
    <s v="Umbria"/>
    <x v="1"/>
    <s v="Informatica"/>
    <n v="833"/>
    <n v="2"/>
    <m/>
    <m/>
  </r>
  <r>
    <n v="218"/>
    <d v="2014-01-10T00:00:00"/>
    <s v="gennaio"/>
    <x v="4"/>
    <s v="Salerno"/>
    <s v="Campania"/>
    <x v="3"/>
    <s v="Libri"/>
    <n v="1656"/>
    <n v="5"/>
    <m/>
    <m/>
  </r>
  <r>
    <n v="219"/>
    <d v="2014-05-26T00:00:00"/>
    <s v="maggio"/>
    <x v="2"/>
    <s v="Terni"/>
    <s v="Umbria"/>
    <x v="1"/>
    <s v="Giocattoli"/>
    <n v="1792"/>
    <n v="4"/>
    <m/>
    <m/>
  </r>
  <r>
    <n v="220"/>
    <d v="2014-05-18T00:00:00"/>
    <s v="maggio"/>
    <x v="3"/>
    <s v="Reggio di Calabria"/>
    <s v="Calabria"/>
    <x v="3"/>
    <s v="Giocattoli"/>
    <n v="454"/>
    <n v="1"/>
    <m/>
    <m/>
  </r>
  <r>
    <n v="221"/>
    <d v="2014-02-28T00:00:00"/>
    <s v="febbraio"/>
    <x v="2"/>
    <s v="Savona"/>
    <s v="Liguria"/>
    <x v="0"/>
    <s v="Informatica"/>
    <n v="1337"/>
    <n v="2"/>
    <m/>
    <m/>
  </r>
  <r>
    <n v="222"/>
    <d v="2014-02-22T00:00:00"/>
    <s v="febbraio"/>
    <x v="3"/>
    <s v="Perugia"/>
    <s v="Umbria"/>
    <x v="1"/>
    <s v="Art. Regalo"/>
    <n v="986"/>
    <n v="4"/>
    <m/>
    <m/>
  </r>
  <r>
    <n v="223"/>
    <d v="2014-05-17T00:00:00"/>
    <s v="maggio"/>
    <x v="1"/>
    <s v="Varese"/>
    <s v="Lombardia"/>
    <x v="0"/>
    <s v="Libri"/>
    <n v="348"/>
    <n v="2"/>
    <m/>
    <m/>
  </r>
  <r>
    <n v="224"/>
    <d v="2014-02-09T00:00:00"/>
    <s v="febbraio"/>
    <x v="4"/>
    <s v="Trento"/>
    <s v="Trentino-Alto Adige"/>
    <x v="0"/>
    <s v="Cancelleria"/>
    <n v="582"/>
    <n v="3"/>
    <m/>
    <m/>
  </r>
  <r>
    <n v="225"/>
    <d v="2014-01-20T00:00:00"/>
    <s v="gennaio"/>
    <x v="3"/>
    <s v="Potenza"/>
    <s v="Basilicata"/>
    <x v="3"/>
    <s v="Art. Regalo"/>
    <n v="634"/>
    <n v="2"/>
    <m/>
    <m/>
  </r>
  <r>
    <n v="226"/>
    <d v="2014-04-20T00:00:00"/>
    <s v="aprile"/>
    <x v="2"/>
    <s v="Sassari"/>
    <s v="Sardegna"/>
    <x v="2"/>
    <s v="Cancelleria"/>
    <n v="282"/>
    <n v="3"/>
    <m/>
    <m/>
  </r>
  <r>
    <n v="227"/>
    <d v="2014-04-26T00:00:00"/>
    <s v="aprile"/>
    <x v="1"/>
    <s v="Pisa"/>
    <s v="Toscana"/>
    <x v="1"/>
    <s v="Art. Regalo"/>
    <n v="481"/>
    <n v="4"/>
    <m/>
    <m/>
  </r>
  <r>
    <n v="228"/>
    <d v="2014-03-27T00:00:00"/>
    <s v="marzo"/>
    <x v="2"/>
    <s v="Rovigo"/>
    <s v="Veneto"/>
    <x v="0"/>
    <s v="Giocattoli"/>
    <n v="1441"/>
    <n v="5"/>
    <m/>
    <m/>
  </r>
  <r>
    <n v="229"/>
    <d v="2014-06-15T00:00:00"/>
    <s v="giugno"/>
    <x v="1"/>
    <s v="Savona"/>
    <s v="Liguria"/>
    <x v="0"/>
    <s v="Giocattoli"/>
    <n v="808"/>
    <n v="4"/>
    <m/>
    <m/>
  </r>
  <r>
    <n v="230"/>
    <d v="2014-01-17T00:00:00"/>
    <s v="gennaio"/>
    <x v="1"/>
    <s v="Venezia"/>
    <s v="Veneto"/>
    <x v="0"/>
    <s v="Informatica"/>
    <n v="1874"/>
    <n v="5"/>
    <m/>
    <m/>
  </r>
  <r>
    <n v="231"/>
    <d v="2014-01-21T00:00:00"/>
    <s v="gennaio"/>
    <x v="4"/>
    <s v="Potenza"/>
    <s v="Basilicata"/>
    <x v="3"/>
    <s v="Libri"/>
    <n v="965"/>
    <n v="1"/>
    <m/>
    <m/>
  </r>
  <r>
    <n v="232"/>
    <d v="2014-01-18T00:00:00"/>
    <s v="gennaio"/>
    <x v="4"/>
    <s v="Ravenna"/>
    <s v="Emilia-Romagna"/>
    <x v="0"/>
    <s v="Cancelleria"/>
    <n v="93"/>
    <n v="1"/>
    <m/>
    <m/>
  </r>
  <r>
    <n v="233"/>
    <d v="2014-01-22T00:00:00"/>
    <s v="gennaio"/>
    <x v="2"/>
    <s v="Trento"/>
    <s v="Trentino-Alto Adige"/>
    <x v="0"/>
    <s v="Giocattoli"/>
    <n v="1774"/>
    <n v="3"/>
    <m/>
    <m/>
  </r>
  <r>
    <n v="234"/>
    <d v="2014-06-10T00:00:00"/>
    <s v="giugno"/>
    <x v="4"/>
    <s v="Torino"/>
    <s v="Piemonte"/>
    <x v="0"/>
    <s v="Art. Regalo"/>
    <n v="217"/>
    <n v="5"/>
    <m/>
    <m/>
  </r>
  <r>
    <n v="235"/>
    <d v="2014-05-07T00:00:00"/>
    <s v="maggio"/>
    <x v="3"/>
    <s v="Vercelli"/>
    <s v="Piemonte"/>
    <x v="0"/>
    <s v="Cancelleria"/>
    <n v="737"/>
    <n v="3"/>
    <m/>
    <m/>
  </r>
  <r>
    <n v="236"/>
    <d v="2014-04-07T00:00:00"/>
    <s v="aprile"/>
    <x v="4"/>
    <s v="Verona"/>
    <s v="Veneto"/>
    <x v="0"/>
    <s v="Art. Regalo"/>
    <n v="1154"/>
    <n v="1"/>
    <m/>
    <m/>
  </r>
  <r>
    <n v="237"/>
    <d v="2014-02-17T00:00:00"/>
    <s v="febbraio"/>
    <x v="3"/>
    <s v="Taranto"/>
    <s v="Puglia"/>
    <x v="3"/>
    <s v="Informatica"/>
    <n v="891"/>
    <n v="3"/>
    <m/>
    <m/>
  </r>
  <r>
    <n v="238"/>
    <d v="2014-04-25T00:00:00"/>
    <s v="aprile"/>
    <x v="0"/>
    <s v="Piacenza"/>
    <s v="Emilia-Romagna"/>
    <x v="0"/>
    <s v="Libri"/>
    <n v="1130"/>
    <n v="2"/>
    <m/>
    <m/>
  </r>
  <r>
    <n v="239"/>
    <d v="2014-06-29T00:00:00"/>
    <s v="giugno"/>
    <x v="2"/>
    <s v="Trento"/>
    <s v="Trentino-Alto Adige"/>
    <x v="0"/>
    <s v="Informatica"/>
    <n v="317"/>
    <n v="4"/>
    <m/>
    <m/>
  </r>
  <r>
    <n v="240"/>
    <d v="2014-02-25T00:00:00"/>
    <s v="febbraio"/>
    <x v="2"/>
    <s v="Piacenza"/>
    <s v="Emilia-Romagna"/>
    <x v="0"/>
    <s v="Art. Regalo"/>
    <n v="1663"/>
    <n v="5"/>
    <m/>
    <m/>
  </r>
  <r>
    <n v="241"/>
    <d v="2014-01-30T00:00:00"/>
    <s v="gennaio"/>
    <x v="5"/>
    <s v="Vercelli"/>
    <s v="Piemonte"/>
    <x v="0"/>
    <s v="Giocattoli"/>
    <n v="107"/>
    <n v="1"/>
    <m/>
    <m/>
  </r>
  <r>
    <n v="242"/>
    <d v="2014-06-10T00:00:00"/>
    <s v="giugno"/>
    <x v="5"/>
    <s v="Udine"/>
    <s v="Friuli-Venezia Giulia"/>
    <x v="0"/>
    <s v="Giocattoli"/>
    <n v="1430"/>
    <n v="2"/>
    <m/>
    <m/>
  </r>
  <r>
    <n v="243"/>
    <d v="2014-04-18T00:00:00"/>
    <s v="aprile"/>
    <x v="3"/>
    <s v="Pordenone"/>
    <s v="Friuli-Venezia Giulia"/>
    <x v="0"/>
    <s v="Libri"/>
    <n v="298"/>
    <n v="1"/>
    <m/>
    <m/>
  </r>
  <r>
    <n v="244"/>
    <d v="2014-04-29T00:00:00"/>
    <s v="aprile"/>
    <x v="2"/>
    <s v="Reggio di Calabria"/>
    <s v="Calabria"/>
    <x v="3"/>
    <s v="Giocattoli"/>
    <n v="1557"/>
    <n v="3"/>
    <m/>
    <m/>
  </r>
  <r>
    <n v="245"/>
    <d v="2014-04-07T00:00:00"/>
    <s v="aprile"/>
    <x v="0"/>
    <s v="Pavia"/>
    <s v="Lombardia"/>
    <x v="0"/>
    <s v="Giocattoli"/>
    <n v="477"/>
    <n v="3"/>
    <m/>
    <m/>
  </r>
  <r>
    <n v="246"/>
    <d v="2014-02-26T00:00:00"/>
    <s v="febbraio"/>
    <x v="3"/>
    <s v="Piacenza"/>
    <s v="Emilia-Romagna"/>
    <x v="0"/>
    <s v="Cancelleria"/>
    <n v="1593"/>
    <n v="3"/>
    <m/>
    <m/>
  </r>
  <r>
    <n v="247"/>
    <d v="2014-02-09T00:00:00"/>
    <s v="febbraio"/>
    <x v="4"/>
    <s v="Verbano-Cusio-Ossola"/>
    <s v="Piemonte"/>
    <x v="0"/>
    <s v="Art. Regalo"/>
    <n v="534"/>
    <n v="5"/>
    <m/>
    <m/>
  </r>
  <r>
    <n v="248"/>
    <d v="2014-06-26T00:00:00"/>
    <s v="giugno"/>
    <x v="0"/>
    <s v="Rovigo"/>
    <s v="Veneto"/>
    <x v="0"/>
    <s v="Art. Regalo"/>
    <n v="1615"/>
    <n v="5"/>
    <m/>
    <m/>
  </r>
  <r>
    <n v="249"/>
    <d v="2014-01-26T00:00:00"/>
    <s v="gennaio"/>
    <x v="4"/>
    <s v="Pisa"/>
    <s v="Toscana"/>
    <x v="1"/>
    <s v="Art. Regalo"/>
    <n v="416"/>
    <n v="3"/>
    <m/>
    <m/>
  </r>
  <r>
    <n v="250"/>
    <d v="2014-01-26T00:00:00"/>
    <s v="gennaio"/>
    <x v="3"/>
    <s v="Venezia"/>
    <s v="Veneto"/>
    <x v="0"/>
    <s v="Giocattoli"/>
    <n v="201"/>
    <n v="4"/>
    <m/>
    <m/>
  </r>
  <r>
    <n v="251"/>
    <d v="2014-06-14T00:00:00"/>
    <s v="giugno"/>
    <x v="5"/>
    <s v="Pordenone"/>
    <s v="Friuli-Venezia Giulia"/>
    <x v="0"/>
    <s v="Giocattoli"/>
    <n v="95"/>
    <n v="3"/>
    <m/>
    <m/>
  </r>
  <r>
    <n v="252"/>
    <d v="2014-01-31T00:00:00"/>
    <s v="gennaio"/>
    <x v="4"/>
    <s v="Vicenza"/>
    <s v="Veneto"/>
    <x v="0"/>
    <s v="Informatica"/>
    <n v="1762"/>
    <n v="3"/>
    <m/>
    <m/>
  </r>
  <r>
    <n v="253"/>
    <d v="2014-02-18T00:00:00"/>
    <s v="febbraio"/>
    <x v="5"/>
    <s v="Siracusa"/>
    <s v="Sicilia"/>
    <x v="2"/>
    <s v="Informatica"/>
    <n v="222"/>
    <n v="4"/>
    <m/>
    <m/>
  </r>
  <r>
    <n v="254"/>
    <d v="2014-04-30T00:00:00"/>
    <s v="aprile"/>
    <x v="3"/>
    <s v="Siracusa"/>
    <s v="Sicilia"/>
    <x v="2"/>
    <s v="Art. Regalo"/>
    <n v="1701"/>
    <n v="3"/>
    <m/>
    <m/>
  </r>
  <r>
    <n v="255"/>
    <d v="2014-01-06T00:00:00"/>
    <s v="gennaio"/>
    <x v="3"/>
    <s v="Reggio nell'Emilia"/>
    <s v="Emilia-Romagna"/>
    <x v="0"/>
    <s v="Cancelleria"/>
    <n v="1517"/>
    <n v="1"/>
    <m/>
    <m/>
  </r>
  <r>
    <n v="256"/>
    <d v="2014-05-29T00:00:00"/>
    <s v="maggio"/>
    <x v="4"/>
    <s v="Pesaro e Urbino"/>
    <s v="Marche"/>
    <x v="1"/>
    <s v="Libri"/>
    <n v="1596"/>
    <n v="1"/>
    <m/>
    <m/>
  </r>
  <r>
    <n v="257"/>
    <d v="2014-04-28T00:00:00"/>
    <s v="aprile"/>
    <x v="5"/>
    <s v="Rieti"/>
    <s v="Lazio"/>
    <x v="1"/>
    <s v="Giocattoli"/>
    <n v="1048"/>
    <n v="5"/>
    <m/>
    <m/>
  </r>
  <r>
    <n v="258"/>
    <d v="2014-03-16T00:00:00"/>
    <s v="marzo"/>
    <x v="2"/>
    <s v="Vibo Valentia"/>
    <s v="Calabria"/>
    <x v="3"/>
    <s v="Informatica"/>
    <n v="173"/>
    <n v="5"/>
    <m/>
    <m/>
  </r>
  <r>
    <n v="259"/>
    <d v="2014-06-17T00:00:00"/>
    <s v="giugno"/>
    <x v="1"/>
    <s v="Perugia"/>
    <s v="Umbria"/>
    <x v="1"/>
    <s v="Informatica"/>
    <n v="1960"/>
    <n v="4"/>
    <m/>
    <m/>
  </r>
  <r>
    <n v="260"/>
    <d v="2014-04-23T00:00:00"/>
    <s v="aprile"/>
    <x v="5"/>
    <s v="Vercelli"/>
    <s v="Piemonte"/>
    <x v="0"/>
    <s v="Libri"/>
    <n v="910"/>
    <n v="2"/>
    <m/>
    <m/>
  </r>
  <r>
    <n v="261"/>
    <d v="2014-05-07T00:00:00"/>
    <s v="maggio"/>
    <x v="4"/>
    <s v="Pavia"/>
    <s v="Lombardia"/>
    <x v="0"/>
    <s v="Giocattoli"/>
    <n v="830"/>
    <n v="5"/>
    <m/>
    <m/>
  </r>
  <r>
    <n v="262"/>
    <d v="2014-05-21T00:00:00"/>
    <s v="maggio"/>
    <x v="5"/>
    <s v="Salerno"/>
    <s v="Campania"/>
    <x v="3"/>
    <s v="Art. Regalo"/>
    <n v="1006"/>
    <n v="2"/>
    <m/>
    <m/>
  </r>
  <r>
    <n v="263"/>
    <d v="2014-01-28T00:00:00"/>
    <s v="gennaio"/>
    <x v="5"/>
    <s v="Pordenone"/>
    <s v="Friuli-Venezia Giulia"/>
    <x v="0"/>
    <s v="Cancelleria"/>
    <n v="268"/>
    <n v="4"/>
    <m/>
    <m/>
  </r>
  <r>
    <n v="264"/>
    <d v="2014-04-14T00:00:00"/>
    <s v="aprile"/>
    <x v="4"/>
    <s v="Perugia"/>
    <s v="Umbria"/>
    <x v="1"/>
    <s v="Cancelleria"/>
    <n v="1160"/>
    <n v="5"/>
    <m/>
    <m/>
  </r>
  <r>
    <n v="265"/>
    <d v="2014-03-22T00:00:00"/>
    <s v="marzo"/>
    <x v="3"/>
    <s v="Pavia"/>
    <s v="Lombardia"/>
    <x v="0"/>
    <s v="Cancelleria"/>
    <n v="1000"/>
    <n v="1"/>
    <m/>
    <m/>
  </r>
  <r>
    <n v="266"/>
    <d v="2014-03-17T00:00:00"/>
    <s v="marzo"/>
    <x v="1"/>
    <s v="Pescara"/>
    <s v="Abruzzo"/>
    <x v="1"/>
    <s v="Libri"/>
    <n v="1733"/>
    <n v="5"/>
    <m/>
    <m/>
  </r>
  <r>
    <n v="267"/>
    <d v="2014-06-09T00:00:00"/>
    <s v="giugno"/>
    <x v="5"/>
    <s v="Savona"/>
    <s v="Liguria"/>
    <x v="0"/>
    <s v="Libri"/>
    <n v="892"/>
    <n v="4"/>
    <m/>
    <m/>
  </r>
  <r>
    <n v="268"/>
    <d v="2014-05-19T00:00:00"/>
    <s v="maggio"/>
    <x v="3"/>
    <s v="Ragusa"/>
    <s v="Sicilia"/>
    <x v="2"/>
    <s v="Giocattoli"/>
    <n v="425"/>
    <n v="2"/>
    <m/>
    <m/>
  </r>
  <r>
    <n v="269"/>
    <d v="2014-06-27T00:00:00"/>
    <s v="giugno"/>
    <x v="3"/>
    <s v="Reggio nell'Emilia"/>
    <s v="Emilia-Romagna"/>
    <x v="0"/>
    <s v="Giocattoli"/>
    <n v="262"/>
    <n v="3"/>
    <m/>
    <m/>
  </r>
  <r>
    <n v="270"/>
    <d v="2014-05-15T00:00:00"/>
    <s v="maggio"/>
    <x v="4"/>
    <s v="Ravenna"/>
    <s v="Emilia-Romagna"/>
    <x v="0"/>
    <s v="Giocattoli"/>
    <n v="1475"/>
    <n v="3"/>
    <m/>
    <m/>
  </r>
  <r>
    <n v="271"/>
    <d v="2014-05-31T00:00:00"/>
    <s v="maggio"/>
    <x v="2"/>
    <s v="Vibo Valentia"/>
    <s v="Calabria"/>
    <x v="3"/>
    <s v="Giocattoli"/>
    <n v="1483"/>
    <n v="2"/>
    <m/>
    <m/>
  </r>
  <r>
    <n v="272"/>
    <d v="2014-05-09T00:00:00"/>
    <s v="maggio"/>
    <x v="1"/>
    <s v="Rimini"/>
    <s v="Emilia-Romagna"/>
    <x v="0"/>
    <s v="Libri"/>
    <n v="1255"/>
    <n v="5"/>
    <m/>
    <m/>
  </r>
  <r>
    <n v="273"/>
    <d v="2014-02-13T00:00:00"/>
    <s v="febbraio"/>
    <x v="1"/>
    <s v="Savona"/>
    <s v="Liguria"/>
    <x v="0"/>
    <s v="Giocattoli"/>
    <n v="1687"/>
    <n v="2"/>
    <m/>
    <m/>
  </r>
  <r>
    <n v="274"/>
    <d v="2014-02-13T00:00:00"/>
    <s v="febbraio"/>
    <x v="5"/>
    <s v="Vicenza"/>
    <s v="Veneto"/>
    <x v="0"/>
    <s v="Art. Regalo"/>
    <n v="792"/>
    <n v="5"/>
    <m/>
    <m/>
  </r>
  <r>
    <n v="275"/>
    <d v="2014-06-09T00:00:00"/>
    <s v="giugno"/>
    <x v="5"/>
    <s v="Rieti"/>
    <s v="Lazio"/>
    <x v="1"/>
    <s v="Cancelleria"/>
    <n v="1284"/>
    <n v="2"/>
    <m/>
    <m/>
  </r>
  <r>
    <n v="276"/>
    <d v="2014-04-01T00:00:00"/>
    <s v="aprile"/>
    <x v="5"/>
    <s v="Prato"/>
    <s v="Toscana"/>
    <x v="1"/>
    <s v="Informatica"/>
    <n v="1007"/>
    <n v="3"/>
    <m/>
    <m/>
  </r>
  <r>
    <n v="277"/>
    <d v="2014-05-19T00:00:00"/>
    <s v="maggio"/>
    <x v="4"/>
    <s v="Pescara"/>
    <s v="Abruzzo"/>
    <x v="1"/>
    <s v="Giocattoli"/>
    <n v="1313"/>
    <n v="3"/>
    <m/>
    <m/>
  </r>
  <r>
    <n v="278"/>
    <d v="2014-04-29T00:00:00"/>
    <s v="aprile"/>
    <x v="4"/>
    <s v="Reggio di Calabria"/>
    <s v="Calabria"/>
    <x v="3"/>
    <s v="Art. Regalo"/>
    <n v="535"/>
    <n v="4"/>
    <m/>
    <m/>
  </r>
  <r>
    <n v="279"/>
    <d v="2014-04-14T00:00:00"/>
    <s v="aprile"/>
    <x v="4"/>
    <s v="Prato"/>
    <s v="Toscana"/>
    <x v="1"/>
    <s v="Giocattoli"/>
    <n v="930"/>
    <n v="5"/>
    <m/>
    <m/>
  </r>
  <r>
    <n v="280"/>
    <d v="2014-02-08T00:00:00"/>
    <s v="febbraio"/>
    <x v="0"/>
    <s v="Varese"/>
    <s v="Lombardia"/>
    <x v="0"/>
    <s v="Informatica"/>
    <n v="1008"/>
    <n v="3"/>
    <m/>
    <m/>
  </r>
  <r>
    <n v="281"/>
    <d v="2014-01-17T00:00:00"/>
    <s v="gennaio"/>
    <x v="2"/>
    <s v="Taranto"/>
    <s v="Puglia"/>
    <x v="3"/>
    <s v="Giocattoli"/>
    <n v="840"/>
    <n v="1"/>
    <m/>
    <m/>
  </r>
  <r>
    <n v="282"/>
    <d v="2014-06-11T00:00:00"/>
    <s v="giugno"/>
    <x v="3"/>
    <s v="Siena"/>
    <s v="Toscana"/>
    <x v="1"/>
    <s v="Giocattoli"/>
    <n v="58"/>
    <n v="5"/>
    <m/>
    <m/>
  </r>
  <r>
    <n v="283"/>
    <d v="2014-04-14T00:00:00"/>
    <s v="aprile"/>
    <x v="0"/>
    <s v="Trapani"/>
    <s v="Sicilia"/>
    <x v="2"/>
    <s v="Libri"/>
    <n v="652"/>
    <n v="5"/>
    <m/>
    <m/>
  </r>
  <r>
    <n v="284"/>
    <d v="2014-05-29T00:00:00"/>
    <s v="maggio"/>
    <x v="1"/>
    <s v="Torino"/>
    <s v="Piemonte"/>
    <x v="0"/>
    <s v="Giocattoli"/>
    <n v="834"/>
    <n v="2"/>
    <m/>
    <m/>
  </r>
  <r>
    <n v="285"/>
    <d v="2014-04-17T00:00:00"/>
    <s v="aprile"/>
    <x v="3"/>
    <s v="Teramo"/>
    <s v="Abruzzo"/>
    <x v="1"/>
    <s v="Libri"/>
    <n v="1394"/>
    <n v="5"/>
    <m/>
    <m/>
  </r>
  <r>
    <n v="286"/>
    <d v="2014-04-11T00:00:00"/>
    <s v="aprile"/>
    <x v="3"/>
    <s v="Perugia"/>
    <s v="Umbria"/>
    <x v="1"/>
    <s v="Informatica"/>
    <n v="1809"/>
    <n v="2"/>
    <m/>
    <m/>
  </r>
  <r>
    <n v="287"/>
    <d v="2014-04-28T00:00:00"/>
    <s v="aprile"/>
    <x v="2"/>
    <s v="Rieti"/>
    <s v="Lazio"/>
    <x v="1"/>
    <s v="Informatica"/>
    <n v="1381"/>
    <n v="3"/>
    <m/>
    <m/>
  </r>
  <r>
    <n v="288"/>
    <d v="2014-02-27T00:00:00"/>
    <s v="febbraio"/>
    <x v="5"/>
    <s v="Pisa"/>
    <s v="Toscana"/>
    <x v="1"/>
    <s v="Giocattoli"/>
    <n v="742"/>
    <n v="1"/>
    <m/>
    <m/>
  </r>
  <r>
    <n v="289"/>
    <d v="2014-05-11T00:00:00"/>
    <s v="maggio"/>
    <x v="4"/>
    <s v="Pordenone"/>
    <s v="Friuli-Venezia Giulia"/>
    <x v="0"/>
    <s v="Art. Regalo"/>
    <n v="12"/>
    <n v="4"/>
    <m/>
    <m/>
  </r>
  <r>
    <n v="290"/>
    <d v="2014-04-29T00:00:00"/>
    <s v="aprile"/>
    <x v="0"/>
    <s v="Verbano-Cusio-Ossola"/>
    <s v="Piemonte"/>
    <x v="0"/>
    <s v="Libri"/>
    <n v="118"/>
    <n v="5"/>
    <m/>
    <m/>
  </r>
  <r>
    <n v="291"/>
    <d v="2014-03-03T00:00:00"/>
    <s v="marzo"/>
    <x v="3"/>
    <s v="Pesaro e Urbino"/>
    <s v="Marche"/>
    <x v="1"/>
    <s v="Informatica"/>
    <n v="2000"/>
    <n v="4"/>
    <m/>
    <m/>
  </r>
  <r>
    <n v="292"/>
    <d v="2014-02-04T00:00:00"/>
    <s v="febbraio"/>
    <x v="2"/>
    <s v="Teramo"/>
    <s v="Abruzzo"/>
    <x v="1"/>
    <s v="Giocattoli"/>
    <n v="1963"/>
    <n v="4"/>
    <m/>
    <m/>
  </r>
  <r>
    <n v="293"/>
    <d v="2014-02-24T00:00:00"/>
    <s v="febbraio"/>
    <x v="1"/>
    <s v="Savona"/>
    <s v="Liguria"/>
    <x v="0"/>
    <s v="Informatica"/>
    <n v="1583"/>
    <n v="4"/>
    <m/>
    <m/>
  </r>
  <r>
    <n v="294"/>
    <d v="2014-03-07T00:00:00"/>
    <s v="marzo"/>
    <x v="0"/>
    <s v="Verbano-Cusio-Ossola"/>
    <s v="Piemonte"/>
    <x v="0"/>
    <s v="Art. Regalo"/>
    <n v="1103"/>
    <n v="1"/>
    <m/>
    <m/>
  </r>
  <r>
    <n v="295"/>
    <d v="2014-06-24T00:00:00"/>
    <s v="giugno"/>
    <x v="2"/>
    <s v="Sondrio"/>
    <s v="Lombardia"/>
    <x v="0"/>
    <s v="Libri"/>
    <n v="837"/>
    <n v="3"/>
    <m/>
    <m/>
  </r>
  <r>
    <n v="296"/>
    <d v="2014-05-13T00:00:00"/>
    <s v="maggio"/>
    <x v="0"/>
    <s v="Reggio di Calabria"/>
    <s v="Calabria"/>
    <x v="3"/>
    <s v="Libri"/>
    <n v="6"/>
    <n v="2"/>
    <m/>
    <m/>
  </r>
  <r>
    <n v="297"/>
    <d v="2014-03-05T00:00:00"/>
    <s v="marzo"/>
    <x v="5"/>
    <s v="Potenza"/>
    <s v="Basilicata"/>
    <x v="3"/>
    <s v="Giocattoli"/>
    <n v="94"/>
    <n v="5"/>
    <m/>
    <m/>
  </r>
  <r>
    <n v="298"/>
    <d v="2014-01-15T00:00:00"/>
    <s v="gennaio"/>
    <x v="4"/>
    <s v="Siracusa"/>
    <s v="Sicilia"/>
    <x v="2"/>
    <s v="Cancelleria"/>
    <n v="1206"/>
    <n v="1"/>
    <m/>
    <m/>
  </r>
  <r>
    <n v="299"/>
    <d v="2014-02-07T00:00:00"/>
    <s v="febbraio"/>
    <x v="5"/>
    <s v="Reggio di Calabria"/>
    <s v="Calabria"/>
    <x v="3"/>
    <s v="Giocattoli"/>
    <n v="1266"/>
    <n v="4"/>
    <m/>
    <m/>
  </r>
  <r>
    <n v="300"/>
    <d v="2014-03-10T00:00:00"/>
    <s v="marzo"/>
    <x v="1"/>
    <s v="Treviso"/>
    <s v="Veneto"/>
    <x v="0"/>
    <s v="Art. Regalo"/>
    <n v="707"/>
    <n v="5"/>
    <m/>
    <m/>
  </r>
  <r>
    <n v="301"/>
    <d v="2014-06-25T00:00:00"/>
    <s v="giugno"/>
    <x v="0"/>
    <s v="Sondrio"/>
    <s v="Lombardia"/>
    <x v="0"/>
    <s v="Libri"/>
    <n v="42"/>
    <n v="2"/>
    <m/>
    <m/>
  </r>
  <r>
    <n v="302"/>
    <d v="2014-02-05T00:00:00"/>
    <s v="febbraio"/>
    <x v="1"/>
    <s v="Verbano-Cusio-Ossola"/>
    <s v="Piemonte"/>
    <x v="0"/>
    <s v="Libri"/>
    <n v="1560"/>
    <n v="5"/>
    <m/>
    <m/>
  </r>
  <r>
    <n v="303"/>
    <d v="2014-05-05T00:00:00"/>
    <s v="maggio"/>
    <x v="4"/>
    <s v="Roma"/>
    <s v="Lazio"/>
    <x v="1"/>
    <s v="Art. Regalo"/>
    <n v="1996"/>
    <n v="2"/>
    <m/>
    <m/>
  </r>
  <r>
    <n v="304"/>
    <d v="2014-02-20T00:00:00"/>
    <s v="febbraio"/>
    <x v="3"/>
    <s v="Pisa"/>
    <s v="Toscana"/>
    <x v="1"/>
    <s v="Informatica"/>
    <n v="884"/>
    <n v="4"/>
    <m/>
    <m/>
  </r>
  <r>
    <n v="305"/>
    <d v="2014-05-25T00:00:00"/>
    <s v="maggio"/>
    <x v="3"/>
    <s v="Sassari"/>
    <s v="Sardegna"/>
    <x v="2"/>
    <s v="Libri"/>
    <n v="534"/>
    <n v="4"/>
    <m/>
    <m/>
  </r>
  <r>
    <n v="306"/>
    <d v="2014-04-11T00:00:00"/>
    <s v="aprile"/>
    <x v="1"/>
    <s v="Ragusa"/>
    <s v="Sicilia"/>
    <x v="2"/>
    <s v="Giocattoli"/>
    <n v="1370"/>
    <n v="2"/>
    <m/>
    <m/>
  </r>
  <r>
    <n v="307"/>
    <d v="2014-02-01T00:00:00"/>
    <s v="febbraio"/>
    <x v="1"/>
    <s v="Rimini"/>
    <s v="Emilia-Romagna"/>
    <x v="0"/>
    <s v="Libri"/>
    <n v="331"/>
    <n v="4"/>
    <m/>
    <m/>
  </r>
  <r>
    <n v="308"/>
    <d v="2014-03-24T00:00:00"/>
    <s v="marzo"/>
    <x v="1"/>
    <s v="Verbano-Cusio-Ossola"/>
    <s v="Piemonte"/>
    <x v="0"/>
    <s v="Art. Regalo"/>
    <n v="878"/>
    <n v="1"/>
    <m/>
    <m/>
  </r>
  <r>
    <n v="309"/>
    <d v="2014-01-27T00:00:00"/>
    <s v="gennaio"/>
    <x v="3"/>
    <s v="Verbano-Cusio-Ossola"/>
    <s v="Piemonte"/>
    <x v="0"/>
    <s v="Libri"/>
    <n v="1320"/>
    <n v="2"/>
    <m/>
    <m/>
  </r>
  <r>
    <n v="310"/>
    <d v="2014-05-28T00:00:00"/>
    <s v="maggio"/>
    <x v="2"/>
    <s v="Reggio di Calabria"/>
    <s v="Calabria"/>
    <x v="3"/>
    <s v="Cancelleria"/>
    <n v="1889"/>
    <n v="5"/>
    <m/>
    <m/>
  </r>
  <r>
    <n v="311"/>
    <d v="2014-02-27T00:00:00"/>
    <s v="febbraio"/>
    <x v="4"/>
    <s v="Rovigo"/>
    <s v="Veneto"/>
    <x v="0"/>
    <s v="Giocattoli"/>
    <n v="1330"/>
    <n v="5"/>
    <m/>
    <m/>
  </r>
  <r>
    <n v="312"/>
    <d v="2014-02-08T00:00:00"/>
    <s v="febbraio"/>
    <x v="4"/>
    <s v="Reggio di Calabria"/>
    <s v="Calabria"/>
    <x v="3"/>
    <s v="Informatica"/>
    <n v="1515"/>
    <n v="3"/>
    <m/>
    <m/>
  </r>
  <r>
    <n v="313"/>
    <d v="2014-05-06T00:00:00"/>
    <s v="maggio"/>
    <x v="3"/>
    <s v="Terni"/>
    <s v="Umbria"/>
    <x v="1"/>
    <s v="Art. Regalo"/>
    <n v="363"/>
    <n v="4"/>
    <m/>
    <m/>
  </r>
  <r>
    <n v="314"/>
    <d v="2014-05-23T00:00:00"/>
    <s v="maggio"/>
    <x v="2"/>
    <s v="Trieste"/>
    <s v="Friuli-Venezia Giulia"/>
    <x v="0"/>
    <s v="Art. Regalo"/>
    <n v="1616"/>
    <n v="2"/>
    <m/>
    <m/>
  </r>
  <r>
    <n v="315"/>
    <d v="2014-03-07T00:00:00"/>
    <s v="marzo"/>
    <x v="5"/>
    <s v="Pisa"/>
    <s v="Toscana"/>
    <x v="1"/>
    <s v="Art. Regalo"/>
    <n v="66"/>
    <n v="3"/>
    <m/>
    <m/>
  </r>
  <r>
    <n v="316"/>
    <d v="2014-01-20T00:00:00"/>
    <s v="gennaio"/>
    <x v="3"/>
    <s v="Potenza"/>
    <s v="Basilicata"/>
    <x v="3"/>
    <s v="Libri"/>
    <n v="1451"/>
    <n v="2"/>
    <m/>
    <m/>
  </r>
  <r>
    <n v="317"/>
    <d v="2014-06-14T00:00:00"/>
    <s v="giugno"/>
    <x v="1"/>
    <s v="Siracusa"/>
    <s v="Sicilia"/>
    <x v="2"/>
    <s v="Informatica"/>
    <n v="922"/>
    <n v="1"/>
    <m/>
    <m/>
  </r>
  <r>
    <n v="318"/>
    <d v="2014-04-18T00:00:00"/>
    <s v="aprile"/>
    <x v="2"/>
    <s v="Perugia"/>
    <s v="Umbria"/>
    <x v="1"/>
    <s v="Art. Regalo"/>
    <n v="777"/>
    <n v="4"/>
    <m/>
    <m/>
  </r>
  <r>
    <n v="319"/>
    <d v="2014-04-19T00:00:00"/>
    <s v="aprile"/>
    <x v="2"/>
    <s v="Vercelli"/>
    <s v="Piemonte"/>
    <x v="0"/>
    <s v="Libri"/>
    <n v="1553"/>
    <n v="3"/>
    <m/>
    <m/>
  </r>
  <r>
    <n v="320"/>
    <d v="2014-01-21T00:00:00"/>
    <s v="gennaio"/>
    <x v="2"/>
    <s v="Roma"/>
    <s v="Lazio"/>
    <x v="1"/>
    <s v="Cancelleria"/>
    <n v="1602"/>
    <n v="4"/>
    <m/>
    <m/>
  </r>
  <r>
    <n v="321"/>
    <d v="2014-04-16T00:00:00"/>
    <s v="aprile"/>
    <x v="0"/>
    <s v="Trieste"/>
    <s v="Friuli-Venezia Giulia"/>
    <x v="0"/>
    <s v="Art. Regalo"/>
    <n v="1223"/>
    <n v="4"/>
    <m/>
    <m/>
  </r>
  <r>
    <n v="322"/>
    <d v="2014-06-09T00:00:00"/>
    <s v="giugno"/>
    <x v="3"/>
    <s v="Savona"/>
    <s v="Liguria"/>
    <x v="0"/>
    <s v="Art. Regalo"/>
    <n v="1410"/>
    <n v="1"/>
    <m/>
    <m/>
  </r>
  <r>
    <n v="323"/>
    <d v="2014-01-01T00:00:00"/>
    <s v="gennaio"/>
    <x v="3"/>
    <s v="Rovigo"/>
    <s v="Veneto"/>
    <x v="0"/>
    <s v="Informatica"/>
    <n v="452"/>
    <n v="4"/>
    <m/>
    <m/>
  </r>
  <r>
    <n v="324"/>
    <d v="2014-01-19T00:00:00"/>
    <s v="gennaio"/>
    <x v="4"/>
    <s v="Pescara"/>
    <s v="Abruzzo"/>
    <x v="1"/>
    <s v="Informatica"/>
    <n v="242"/>
    <n v="1"/>
    <m/>
    <m/>
  </r>
  <r>
    <n v="325"/>
    <d v="2014-04-15T00:00:00"/>
    <s v="aprile"/>
    <x v="0"/>
    <s v="Piacenza"/>
    <s v="Emilia-Romagna"/>
    <x v="0"/>
    <s v="Cancelleria"/>
    <n v="1568"/>
    <n v="4"/>
    <m/>
    <m/>
  </r>
  <r>
    <n v="326"/>
    <d v="2014-03-08T00:00:00"/>
    <s v="marzo"/>
    <x v="4"/>
    <s v="Viterbo"/>
    <s v="Lazio"/>
    <x v="1"/>
    <s v="Art. Regalo"/>
    <n v="207"/>
    <n v="4"/>
    <m/>
    <m/>
  </r>
  <r>
    <n v="327"/>
    <d v="2014-04-20T00:00:00"/>
    <s v="aprile"/>
    <x v="0"/>
    <s v="Rieti"/>
    <s v="Lazio"/>
    <x v="1"/>
    <s v="Giocattoli"/>
    <n v="1912"/>
    <n v="2"/>
    <m/>
    <m/>
  </r>
  <r>
    <n v="328"/>
    <d v="2014-01-16T00:00:00"/>
    <s v="gennaio"/>
    <x v="0"/>
    <s v="Reggio nell'Emilia"/>
    <s v="Emilia-Romagna"/>
    <x v="0"/>
    <s v="Libri"/>
    <n v="771"/>
    <n v="5"/>
    <m/>
    <m/>
  </r>
  <r>
    <n v="329"/>
    <d v="2014-02-23T00:00:00"/>
    <s v="febbraio"/>
    <x v="5"/>
    <s v="Savona"/>
    <s v="Liguria"/>
    <x v="0"/>
    <s v="Art. Regalo"/>
    <n v="97"/>
    <n v="2"/>
    <m/>
    <m/>
  </r>
  <r>
    <n v="330"/>
    <d v="2014-03-18T00:00:00"/>
    <s v="marzo"/>
    <x v="3"/>
    <s v="Pescara"/>
    <s v="Abruzzo"/>
    <x v="1"/>
    <s v="Libri"/>
    <n v="1361"/>
    <n v="5"/>
    <m/>
    <m/>
  </r>
  <r>
    <n v="331"/>
    <d v="2014-03-05T00:00:00"/>
    <s v="marzo"/>
    <x v="2"/>
    <s v="Vicenza"/>
    <s v="Veneto"/>
    <x v="0"/>
    <s v="Giocattoli"/>
    <n v="1986"/>
    <n v="4"/>
    <m/>
    <m/>
  </r>
  <r>
    <n v="332"/>
    <d v="2014-03-10T00:00:00"/>
    <s v="marzo"/>
    <x v="1"/>
    <s v="Venezia"/>
    <s v="Veneto"/>
    <x v="0"/>
    <s v="Libri"/>
    <n v="1244"/>
    <n v="3"/>
    <m/>
    <m/>
  </r>
  <r>
    <n v="333"/>
    <d v="2014-06-01T00:00:00"/>
    <s v="giugno"/>
    <x v="4"/>
    <s v="Roma"/>
    <s v="Lazio"/>
    <x v="1"/>
    <s v="Cancelleria"/>
    <n v="1319"/>
    <n v="1"/>
    <m/>
    <m/>
  </r>
  <r>
    <n v="334"/>
    <d v="2014-02-14T00:00:00"/>
    <s v="febbraio"/>
    <x v="5"/>
    <s v="Siena"/>
    <s v="Toscana"/>
    <x v="1"/>
    <s v="Art. Regalo"/>
    <n v="1554"/>
    <n v="4"/>
    <m/>
    <m/>
  </r>
  <r>
    <n v="335"/>
    <d v="2014-05-04T00:00:00"/>
    <s v="maggio"/>
    <x v="1"/>
    <s v="Pordenone"/>
    <s v="Friuli-Venezia Giulia"/>
    <x v="0"/>
    <s v="Giocattoli"/>
    <n v="1472"/>
    <n v="4"/>
    <m/>
    <m/>
  </r>
  <r>
    <n v="336"/>
    <d v="2014-05-25T00:00:00"/>
    <s v="maggio"/>
    <x v="1"/>
    <s v="Vercelli"/>
    <s v="Piemonte"/>
    <x v="0"/>
    <s v="Cancelleria"/>
    <n v="220"/>
    <n v="5"/>
    <m/>
    <m/>
  </r>
  <r>
    <n v="337"/>
    <d v="2014-06-19T00:00:00"/>
    <s v="giugno"/>
    <x v="4"/>
    <s v="Perugia"/>
    <s v="Umbria"/>
    <x v="1"/>
    <s v="Giocattoli"/>
    <n v="397"/>
    <n v="2"/>
    <m/>
    <m/>
  </r>
  <r>
    <n v="338"/>
    <d v="2014-05-10T00:00:00"/>
    <s v="maggio"/>
    <x v="5"/>
    <s v="Viterbo"/>
    <s v="Lazio"/>
    <x v="1"/>
    <s v="Giocattoli"/>
    <n v="844"/>
    <n v="5"/>
    <m/>
    <m/>
  </r>
  <r>
    <n v="339"/>
    <d v="2014-01-16T00:00:00"/>
    <s v="gennaio"/>
    <x v="4"/>
    <s v="Salerno"/>
    <s v="Campania"/>
    <x v="3"/>
    <s v="Giocattoli"/>
    <n v="1733"/>
    <n v="3"/>
    <m/>
    <m/>
  </r>
  <r>
    <n v="340"/>
    <d v="2014-04-04T00:00:00"/>
    <s v="aprile"/>
    <x v="5"/>
    <s v="Teramo"/>
    <s v="Abruzzo"/>
    <x v="1"/>
    <s v="Informatica"/>
    <n v="1937"/>
    <n v="1"/>
    <m/>
    <m/>
  </r>
  <r>
    <n v="341"/>
    <d v="2014-04-10T00:00:00"/>
    <s v="aprile"/>
    <x v="3"/>
    <s v="Potenza"/>
    <s v="Basilicata"/>
    <x v="3"/>
    <s v="Giocattoli"/>
    <n v="591"/>
    <n v="3"/>
    <m/>
    <m/>
  </r>
  <r>
    <n v="342"/>
    <d v="2014-04-02T00:00:00"/>
    <s v="aprile"/>
    <x v="2"/>
    <s v="Pistoia"/>
    <s v="Toscana"/>
    <x v="1"/>
    <s v="Libri"/>
    <n v="1022"/>
    <n v="3"/>
    <m/>
    <m/>
  </r>
  <r>
    <n v="343"/>
    <d v="2014-04-27T00:00:00"/>
    <s v="aprile"/>
    <x v="5"/>
    <s v="Varese"/>
    <s v="Lombardia"/>
    <x v="0"/>
    <s v="Cancelleria"/>
    <n v="990"/>
    <n v="5"/>
    <m/>
    <m/>
  </r>
  <r>
    <n v="344"/>
    <d v="2014-06-01T00:00:00"/>
    <s v="giugno"/>
    <x v="1"/>
    <s v="Perugia"/>
    <s v="Umbria"/>
    <x v="1"/>
    <s v="Art. Regalo"/>
    <n v="842"/>
    <n v="2"/>
    <m/>
    <m/>
  </r>
  <r>
    <n v="345"/>
    <d v="2014-05-04T00:00:00"/>
    <s v="maggio"/>
    <x v="4"/>
    <s v="Verbano-Cusio-Ossola"/>
    <s v="Piemonte"/>
    <x v="0"/>
    <s v="Giocattoli"/>
    <n v="506"/>
    <n v="5"/>
    <m/>
    <m/>
  </r>
  <r>
    <n v="346"/>
    <d v="2014-04-18T00:00:00"/>
    <s v="aprile"/>
    <x v="4"/>
    <s v="Perugia"/>
    <s v="Umbria"/>
    <x v="1"/>
    <s v="Libri"/>
    <n v="1170"/>
    <n v="3"/>
    <m/>
    <m/>
  </r>
  <r>
    <n v="347"/>
    <d v="2014-05-18T00:00:00"/>
    <s v="maggio"/>
    <x v="3"/>
    <s v="Terni"/>
    <s v="Umbria"/>
    <x v="1"/>
    <s v="Art. Regalo"/>
    <n v="460"/>
    <n v="4"/>
    <m/>
    <m/>
  </r>
  <r>
    <n v="348"/>
    <d v="2014-06-13T00:00:00"/>
    <s v="giugno"/>
    <x v="2"/>
    <s v="Sassari"/>
    <s v="Sardegna"/>
    <x v="2"/>
    <s v="Art. Regalo"/>
    <n v="1321"/>
    <n v="1"/>
    <m/>
    <m/>
  </r>
  <r>
    <n v="349"/>
    <d v="2014-04-27T00:00:00"/>
    <s v="aprile"/>
    <x v="4"/>
    <s v="Ragusa"/>
    <s v="Sicilia"/>
    <x v="2"/>
    <s v="Libri"/>
    <n v="166"/>
    <n v="5"/>
    <m/>
    <m/>
  </r>
  <r>
    <n v="350"/>
    <d v="2014-05-12T00:00:00"/>
    <s v="maggio"/>
    <x v="0"/>
    <s v="Viterbo"/>
    <s v="Lazio"/>
    <x v="1"/>
    <s v="Libri"/>
    <n v="1115"/>
    <n v="1"/>
    <m/>
    <m/>
  </r>
  <r>
    <n v="351"/>
    <d v="2014-02-26T00:00:00"/>
    <s v="febbraio"/>
    <x v="1"/>
    <s v="Perugia"/>
    <s v="Umbria"/>
    <x v="1"/>
    <s v="Libri"/>
    <n v="1919"/>
    <n v="2"/>
    <m/>
    <m/>
  </r>
  <r>
    <n v="352"/>
    <d v="2014-06-19T00:00:00"/>
    <s v="giugno"/>
    <x v="3"/>
    <s v="Rovigo"/>
    <s v="Veneto"/>
    <x v="0"/>
    <s v="Libri"/>
    <n v="1514"/>
    <n v="3"/>
    <m/>
    <m/>
  </r>
  <r>
    <n v="353"/>
    <d v="2014-05-24T00:00:00"/>
    <s v="maggio"/>
    <x v="4"/>
    <s v="Rovigo"/>
    <s v="Veneto"/>
    <x v="0"/>
    <s v="Cancelleria"/>
    <n v="3"/>
    <n v="2"/>
    <m/>
    <m/>
  </r>
  <r>
    <n v="354"/>
    <d v="2014-05-01T00:00:00"/>
    <s v="maggio"/>
    <x v="1"/>
    <s v="Sondrio"/>
    <s v="Lombardia"/>
    <x v="0"/>
    <s v="Giocattoli"/>
    <n v="445"/>
    <n v="2"/>
    <m/>
    <m/>
  </r>
  <r>
    <n v="355"/>
    <d v="2014-02-25T00:00:00"/>
    <s v="febbraio"/>
    <x v="3"/>
    <s v="Trapani"/>
    <s v="Sicilia"/>
    <x v="2"/>
    <s v="Art. Regalo"/>
    <n v="1028"/>
    <n v="4"/>
    <m/>
    <m/>
  </r>
  <r>
    <n v="356"/>
    <d v="2014-04-26T00:00:00"/>
    <s v="aprile"/>
    <x v="2"/>
    <s v="Pesaro e Urbino"/>
    <s v="Marche"/>
    <x v="1"/>
    <s v="Cancelleria"/>
    <n v="893"/>
    <n v="4"/>
    <m/>
    <m/>
  </r>
  <r>
    <n v="357"/>
    <d v="2014-05-03T00:00:00"/>
    <s v="maggio"/>
    <x v="0"/>
    <s v="Rovigo"/>
    <s v="Veneto"/>
    <x v="0"/>
    <s v="Cancelleria"/>
    <n v="1421"/>
    <n v="1"/>
    <m/>
    <m/>
  </r>
  <r>
    <n v="358"/>
    <d v="2014-06-10T00:00:00"/>
    <s v="giugno"/>
    <x v="3"/>
    <s v="Sondrio"/>
    <s v="Lombardia"/>
    <x v="0"/>
    <s v="Giocattoli"/>
    <n v="1941"/>
    <n v="2"/>
    <m/>
    <m/>
  </r>
  <r>
    <n v="359"/>
    <d v="2014-02-04T00:00:00"/>
    <s v="febbraio"/>
    <x v="2"/>
    <s v="Savona"/>
    <s v="Liguria"/>
    <x v="0"/>
    <s v="Cancelleria"/>
    <n v="1537"/>
    <n v="5"/>
    <m/>
    <m/>
  </r>
  <r>
    <n v="360"/>
    <d v="2014-01-30T00:00:00"/>
    <s v="gennaio"/>
    <x v="4"/>
    <s v="Pesaro e Urbino"/>
    <s v="Marche"/>
    <x v="1"/>
    <s v="Informatica"/>
    <n v="1957"/>
    <n v="3"/>
    <m/>
    <m/>
  </r>
  <r>
    <n v="361"/>
    <d v="2014-05-29T00:00:00"/>
    <s v="maggio"/>
    <x v="0"/>
    <s v="Pesaro e Urbino"/>
    <s v="Marche"/>
    <x v="1"/>
    <s v="Informatica"/>
    <n v="307"/>
    <n v="3"/>
    <m/>
    <m/>
  </r>
  <r>
    <n v="362"/>
    <d v="2014-04-17T00:00:00"/>
    <s v="aprile"/>
    <x v="5"/>
    <s v="Siracusa"/>
    <s v="Sicilia"/>
    <x v="2"/>
    <s v="Cancelleria"/>
    <n v="1128"/>
    <n v="3"/>
    <m/>
    <m/>
  </r>
  <r>
    <n v="363"/>
    <d v="2014-04-30T00:00:00"/>
    <s v="aprile"/>
    <x v="5"/>
    <s v="Sassari"/>
    <s v="Sardegna"/>
    <x v="2"/>
    <s v="Libri"/>
    <n v="849"/>
    <n v="2"/>
    <m/>
    <m/>
  </r>
  <r>
    <n v="364"/>
    <d v="2014-06-29T00:00:00"/>
    <s v="giugno"/>
    <x v="5"/>
    <s v="Varese"/>
    <s v="Lombardia"/>
    <x v="0"/>
    <s v="Cancelleria"/>
    <n v="1252"/>
    <n v="1"/>
    <m/>
    <m/>
  </r>
  <r>
    <n v="365"/>
    <d v="2014-05-06T00:00:00"/>
    <s v="maggio"/>
    <x v="0"/>
    <s v="Udine"/>
    <s v="Friuli-Venezia Giulia"/>
    <x v="0"/>
    <s v="Giocattoli"/>
    <n v="1965"/>
    <n v="4"/>
    <m/>
    <m/>
  </r>
  <r>
    <n v="366"/>
    <d v="2014-04-03T00:00:00"/>
    <s v="aprile"/>
    <x v="3"/>
    <s v="Siena"/>
    <s v="Toscana"/>
    <x v="1"/>
    <s v="Cancelleria"/>
    <n v="667"/>
    <n v="5"/>
    <m/>
    <m/>
  </r>
  <r>
    <n v="367"/>
    <d v="2014-02-22T00:00:00"/>
    <s v="febbraio"/>
    <x v="5"/>
    <s v="Viterbo"/>
    <s v="Lazio"/>
    <x v="1"/>
    <s v="Informatica"/>
    <n v="653"/>
    <n v="3"/>
    <m/>
    <m/>
  </r>
  <r>
    <n v="368"/>
    <d v="2014-06-29T00:00:00"/>
    <s v="giugno"/>
    <x v="1"/>
    <s v="Roma"/>
    <s v="Lazio"/>
    <x v="1"/>
    <s v="Libri"/>
    <n v="1602"/>
    <n v="4"/>
    <m/>
    <m/>
  </r>
  <r>
    <n v="369"/>
    <d v="2014-06-23T00:00:00"/>
    <s v="giugno"/>
    <x v="2"/>
    <s v="Savona"/>
    <s v="Liguria"/>
    <x v="0"/>
    <s v="Libri"/>
    <n v="1609"/>
    <n v="2"/>
    <m/>
    <m/>
  </r>
  <r>
    <n v="370"/>
    <d v="2014-05-05T00:00:00"/>
    <s v="maggio"/>
    <x v="2"/>
    <s v="Pesaro e Urbino"/>
    <s v="Marche"/>
    <x v="1"/>
    <s v="Giocattoli"/>
    <n v="1234"/>
    <n v="4"/>
    <m/>
    <m/>
  </r>
  <r>
    <n v="371"/>
    <d v="2014-03-29T00:00:00"/>
    <s v="marzo"/>
    <x v="1"/>
    <s v="Terni"/>
    <s v="Umbria"/>
    <x v="1"/>
    <s v="Cancelleria"/>
    <n v="186"/>
    <n v="3"/>
    <m/>
    <m/>
  </r>
  <r>
    <n v="372"/>
    <d v="2014-05-03T00:00:00"/>
    <s v="maggio"/>
    <x v="4"/>
    <s v="Pistoia"/>
    <s v="Toscana"/>
    <x v="1"/>
    <s v="Cancelleria"/>
    <n v="556"/>
    <n v="4"/>
    <m/>
    <m/>
  </r>
  <r>
    <n v="373"/>
    <d v="2014-06-14T00:00:00"/>
    <s v="giugno"/>
    <x v="3"/>
    <s v="Torino"/>
    <s v="Piemonte"/>
    <x v="0"/>
    <s v="Art. Regalo"/>
    <n v="408"/>
    <n v="5"/>
    <m/>
    <m/>
  </r>
  <r>
    <n v="374"/>
    <d v="2014-03-08T00:00:00"/>
    <s v="marzo"/>
    <x v="3"/>
    <s v="Vibo Valentia"/>
    <s v="Calabria"/>
    <x v="3"/>
    <s v="Libri"/>
    <n v="754"/>
    <n v="3"/>
    <m/>
    <m/>
  </r>
  <r>
    <n v="375"/>
    <d v="2014-01-06T00:00:00"/>
    <s v="gennaio"/>
    <x v="1"/>
    <s v="Verbano-Cusio-Ossola"/>
    <s v="Piemonte"/>
    <x v="0"/>
    <s v="Libri"/>
    <n v="131"/>
    <n v="1"/>
    <m/>
    <m/>
  </r>
  <r>
    <n v="376"/>
    <d v="2014-02-22T00:00:00"/>
    <s v="febbraio"/>
    <x v="4"/>
    <s v="Sassari"/>
    <s v="Sardegna"/>
    <x v="2"/>
    <s v="Giocattoli"/>
    <n v="1494"/>
    <n v="5"/>
    <m/>
    <m/>
  </r>
  <r>
    <n v="377"/>
    <d v="2014-04-24T00:00:00"/>
    <s v="aprile"/>
    <x v="3"/>
    <s v="Verbano-Cusio-Ossola"/>
    <s v="Piemonte"/>
    <x v="0"/>
    <s v="Art. Regalo"/>
    <n v="1960"/>
    <n v="5"/>
    <m/>
    <m/>
  </r>
  <r>
    <n v="378"/>
    <d v="2014-02-19T00:00:00"/>
    <s v="febbraio"/>
    <x v="1"/>
    <s v="Ragusa"/>
    <s v="Sicilia"/>
    <x v="2"/>
    <s v="Art. Regalo"/>
    <n v="1586"/>
    <n v="4"/>
    <m/>
    <m/>
  </r>
  <r>
    <n v="379"/>
    <d v="2014-02-12T00:00:00"/>
    <s v="febbraio"/>
    <x v="2"/>
    <s v="Pisa"/>
    <s v="Toscana"/>
    <x v="1"/>
    <s v="Cancelleria"/>
    <n v="255"/>
    <n v="1"/>
    <m/>
    <m/>
  </r>
  <r>
    <n v="380"/>
    <d v="2014-01-20T00:00:00"/>
    <s v="gennaio"/>
    <x v="5"/>
    <s v="Sondrio"/>
    <s v="Lombardia"/>
    <x v="0"/>
    <s v="Giocattoli"/>
    <n v="1469"/>
    <n v="2"/>
    <m/>
    <m/>
  </r>
  <r>
    <n v="381"/>
    <d v="2014-03-31T00:00:00"/>
    <s v="marzo"/>
    <x v="2"/>
    <s v="Pesaro e Urbino"/>
    <s v="Marche"/>
    <x v="1"/>
    <s v="Art. Regalo"/>
    <n v="1321"/>
    <n v="4"/>
    <m/>
    <m/>
  </r>
  <r>
    <n v="382"/>
    <d v="2014-04-12T00:00:00"/>
    <s v="aprile"/>
    <x v="1"/>
    <s v="Treviso"/>
    <s v="Veneto"/>
    <x v="0"/>
    <s v="Giocattoli"/>
    <n v="735"/>
    <n v="2"/>
    <m/>
    <m/>
  </r>
  <r>
    <n v="383"/>
    <d v="2014-04-03T00:00:00"/>
    <s v="aprile"/>
    <x v="4"/>
    <s v="Siena"/>
    <s v="Toscana"/>
    <x v="1"/>
    <s v="Art. Regalo"/>
    <n v="153"/>
    <n v="3"/>
    <m/>
    <m/>
  </r>
  <r>
    <n v="384"/>
    <d v="2014-03-29T00:00:00"/>
    <s v="marzo"/>
    <x v="0"/>
    <s v="Pistoia"/>
    <s v="Toscana"/>
    <x v="1"/>
    <s v="Giocattoli"/>
    <n v="1474"/>
    <n v="1"/>
    <m/>
    <m/>
  </r>
  <r>
    <n v="385"/>
    <d v="2014-05-17T00:00:00"/>
    <s v="maggio"/>
    <x v="1"/>
    <s v="Rovigo"/>
    <s v="Veneto"/>
    <x v="0"/>
    <s v="Art. Regalo"/>
    <n v="1108"/>
    <n v="2"/>
    <m/>
    <m/>
  </r>
  <r>
    <n v="386"/>
    <d v="2014-05-07T00:00:00"/>
    <s v="maggio"/>
    <x v="4"/>
    <s v="Perugia"/>
    <s v="Umbria"/>
    <x v="1"/>
    <s v="Cancelleria"/>
    <n v="1430"/>
    <n v="4"/>
    <m/>
    <m/>
  </r>
  <r>
    <n v="387"/>
    <d v="2014-02-10T00:00:00"/>
    <s v="febbraio"/>
    <x v="4"/>
    <s v="Roma"/>
    <s v="Lazio"/>
    <x v="1"/>
    <s v="Art. Regalo"/>
    <n v="788"/>
    <n v="5"/>
    <m/>
    <m/>
  </r>
  <r>
    <n v="388"/>
    <d v="2014-05-15T00:00:00"/>
    <s v="maggio"/>
    <x v="4"/>
    <s v="Viterbo"/>
    <s v="Lazio"/>
    <x v="1"/>
    <s v="Art. Regalo"/>
    <n v="1362"/>
    <n v="3"/>
    <m/>
    <m/>
  </r>
  <r>
    <n v="389"/>
    <d v="2014-02-25T00:00:00"/>
    <s v="febbraio"/>
    <x v="0"/>
    <s v="Vibo Valentia"/>
    <s v="Calabria"/>
    <x v="3"/>
    <s v="Informatica"/>
    <n v="744"/>
    <n v="3"/>
    <m/>
    <m/>
  </r>
  <r>
    <n v="390"/>
    <d v="2014-05-16T00:00:00"/>
    <s v="maggio"/>
    <x v="4"/>
    <s v="Venezia"/>
    <s v="Veneto"/>
    <x v="0"/>
    <s v="Informatica"/>
    <n v="1252"/>
    <n v="2"/>
    <m/>
    <m/>
  </r>
  <r>
    <n v="391"/>
    <d v="2014-05-03T00:00:00"/>
    <s v="maggio"/>
    <x v="4"/>
    <s v="Savona"/>
    <s v="Liguria"/>
    <x v="0"/>
    <s v="Art. Regalo"/>
    <n v="1378"/>
    <n v="3"/>
    <m/>
    <m/>
  </r>
  <r>
    <n v="392"/>
    <d v="2014-02-12T00:00:00"/>
    <s v="febbraio"/>
    <x v="3"/>
    <s v="Perugia"/>
    <s v="Umbria"/>
    <x v="1"/>
    <s v="Informatica"/>
    <n v="192"/>
    <n v="5"/>
    <m/>
    <m/>
  </r>
  <r>
    <n v="393"/>
    <d v="2014-06-24T00:00:00"/>
    <s v="giugno"/>
    <x v="5"/>
    <s v="Sondrio"/>
    <s v="Lombardia"/>
    <x v="0"/>
    <s v="Art. Regalo"/>
    <n v="1876"/>
    <n v="2"/>
    <m/>
    <m/>
  </r>
  <r>
    <n v="394"/>
    <d v="2014-04-22T00:00:00"/>
    <s v="aprile"/>
    <x v="4"/>
    <s v="Reggio di Calabria"/>
    <s v="Calabria"/>
    <x v="3"/>
    <s v="Informatica"/>
    <n v="1640"/>
    <n v="1"/>
    <m/>
    <m/>
  </r>
  <r>
    <n v="395"/>
    <d v="2014-02-16T00:00:00"/>
    <s v="febbraio"/>
    <x v="0"/>
    <s v="Verbano-Cusio-Ossola"/>
    <s v="Piemonte"/>
    <x v="0"/>
    <s v="Libri"/>
    <n v="848"/>
    <n v="4"/>
    <m/>
    <m/>
  </r>
  <r>
    <n v="396"/>
    <d v="2014-01-12T00:00:00"/>
    <s v="gennaio"/>
    <x v="3"/>
    <s v="Venezia"/>
    <s v="Veneto"/>
    <x v="0"/>
    <s v="Informatica"/>
    <n v="692"/>
    <n v="1"/>
    <m/>
    <m/>
  </r>
  <r>
    <n v="397"/>
    <d v="2014-01-07T00:00:00"/>
    <s v="gennaio"/>
    <x v="5"/>
    <s v="Prato"/>
    <s v="Toscana"/>
    <x v="1"/>
    <s v="Informatica"/>
    <n v="549"/>
    <n v="1"/>
    <m/>
    <m/>
  </r>
  <r>
    <n v="398"/>
    <d v="2014-02-24T00:00:00"/>
    <s v="febbraio"/>
    <x v="4"/>
    <s v="Ravenna"/>
    <s v="Emilia-Romagna"/>
    <x v="0"/>
    <s v="Art. Regalo"/>
    <n v="1482"/>
    <n v="2"/>
    <m/>
    <m/>
  </r>
  <r>
    <n v="399"/>
    <d v="2014-03-02T00:00:00"/>
    <s v="marzo"/>
    <x v="3"/>
    <s v="Pisa"/>
    <s v="Toscana"/>
    <x v="1"/>
    <s v="Giocattoli"/>
    <n v="3"/>
    <n v="5"/>
    <m/>
    <m/>
  </r>
  <r>
    <n v="400"/>
    <d v="2014-04-19T00:00:00"/>
    <s v="aprile"/>
    <x v="0"/>
    <s v="Treviso"/>
    <s v="Veneto"/>
    <x v="0"/>
    <s v="Art. Regalo"/>
    <n v="467"/>
    <n v="3"/>
    <m/>
    <m/>
  </r>
  <r>
    <n v="401"/>
    <d v="2014-06-21T00:00:00"/>
    <s v="giugno"/>
    <x v="3"/>
    <s v="Rimini"/>
    <s v="Emilia-Romagna"/>
    <x v="0"/>
    <s v="Cancelleria"/>
    <n v="1746"/>
    <n v="3"/>
    <m/>
    <m/>
  </r>
  <r>
    <n v="402"/>
    <d v="2014-01-10T00:00:00"/>
    <s v="gennaio"/>
    <x v="5"/>
    <s v="Rieti"/>
    <s v="Lazio"/>
    <x v="1"/>
    <s v="Cancelleria"/>
    <n v="681"/>
    <n v="4"/>
    <m/>
    <m/>
  </r>
  <r>
    <n v="403"/>
    <d v="2014-03-27T00:00:00"/>
    <s v="marzo"/>
    <x v="0"/>
    <s v="Ravenna"/>
    <s v="Emilia-Romagna"/>
    <x v="0"/>
    <s v="Giocattoli"/>
    <n v="136"/>
    <n v="3"/>
    <m/>
    <m/>
  </r>
  <r>
    <n v="404"/>
    <d v="2014-06-02T00:00:00"/>
    <s v="giugno"/>
    <x v="4"/>
    <s v="Vibo Valentia"/>
    <s v="Calabria"/>
    <x v="3"/>
    <s v="Informatica"/>
    <n v="1600"/>
    <n v="3"/>
    <m/>
    <m/>
  </r>
  <r>
    <n v="405"/>
    <d v="2014-03-23T00:00:00"/>
    <s v="marzo"/>
    <x v="4"/>
    <s v="Viterbo"/>
    <s v="Lazio"/>
    <x v="1"/>
    <s v="Cancelleria"/>
    <n v="1825"/>
    <n v="5"/>
    <m/>
    <m/>
  </r>
  <r>
    <n v="406"/>
    <d v="2014-04-01T00:00:00"/>
    <s v="aprile"/>
    <x v="0"/>
    <s v="Treviso"/>
    <s v="Veneto"/>
    <x v="0"/>
    <s v="Cancelleria"/>
    <n v="957"/>
    <n v="1"/>
    <m/>
    <m/>
  </r>
  <r>
    <n v="407"/>
    <d v="2014-06-23T00:00:00"/>
    <s v="giugno"/>
    <x v="3"/>
    <s v="Savona"/>
    <s v="Liguria"/>
    <x v="0"/>
    <s v="Libri"/>
    <n v="1941"/>
    <n v="5"/>
    <m/>
    <m/>
  </r>
  <r>
    <n v="408"/>
    <d v="2014-04-12T00:00:00"/>
    <s v="aprile"/>
    <x v="4"/>
    <s v="Teramo"/>
    <s v="Abruzzo"/>
    <x v="1"/>
    <s v="Art. Regalo"/>
    <n v="417"/>
    <n v="1"/>
    <m/>
    <m/>
  </r>
  <r>
    <n v="409"/>
    <d v="2014-02-25T00:00:00"/>
    <s v="febbraio"/>
    <x v="5"/>
    <s v="Vibo Valentia"/>
    <s v="Calabria"/>
    <x v="3"/>
    <s v="Libri"/>
    <n v="1839"/>
    <n v="4"/>
    <m/>
    <m/>
  </r>
  <r>
    <n v="410"/>
    <d v="2014-02-05T00:00:00"/>
    <s v="febbraio"/>
    <x v="1"/>
    <s v="Udine"/>
    <s v="Friuli-Venezia Giulia"/>
    <x v="0"/>
    <s v="Giocattoli"/>
    <n v="1647"/>
    <n v="1"/>
    <m/>
    <m/>
  </r>
  <r>
    <n v="411"/>
    <d v="2014-03-13T00:00:00"/>
    <s v="marzo"/>
    <x v="4"/>
    <s v="Ravenna"/>
    <s v="Emilia-Romagna"/>
    <x v="0"/>
    <s v="Libri"/>
    <n v="87"/>
    <n v="5"/>
    <m/>
    <m/>
  </r>
  <r>
    <n v="412"/>
    <d v="2014-03-22T00:00:00"/>
    <s v="marzo"/>
    <x v="4"/>
    <s v="Pescara"/>
    <s v="Abruzzo"/>
    <x v="1"/>
    <s v="Informatica"/>
    <n v="1123"/>
    <n v="2"/>
    <m/>
    <m/>
  </r>
  <r>
    <n v="413"/>
    <d v="2014-01-15T00:00:00"/>
    <s v="gennaio"/>
    <x v="2"/>
    <s v="Salerno"/>
    <s v="Campania"/>
    <x v="3"/>
    <s v="Libri"/>
    <n v="1881"/>
    <n v="1"/>
    <m/>
    <m/>
  </r>
  <r>
    <n v="414"/>
    <d v="2014-03-09T00:00:00"/>
    <s v="marzo"/>
    <x v="3"/>
    <s v="Pistoia"/>
    <s v="Toscana"/>
    <x v="1"/>
    <s v="Libri"/>
    <n v="517"/>
    <n v="1"/>
    <m/>
    <m/>
  </r>
  <r>
    <n v="415"/>
    <d v="2014-01-23T00:00:00"/>
    <s v="gennaio"/>
    <x v="0"/>
    <s v="Siena"/>
    <s v="Toscana"/>
    <x v="1"/>
    <s v="Cancelleria"/>
    <n v="1662"/>
    <n v="3"/>
    <m/>
    <m/>
  </r>
  <r>
    <n v="416"/>
    <d v="2014-03-26T00:00:00"/>
    <s v="marzo"/>
    <x v="0"/>
    <s v="Venezia"/>
    <s v="Veneto"/>
    <x v="0"/>
    <s v="Libri"/>
    <n v="540"/>
    <n v="4"/>
    <m/>
    <m/>
  </r>
  <r>
    <n v="417"/>
    <d v="2014-04-23T00:00:00"/>
    <s v="aprile"/>
    <x v="1"/>
    <s v="Reggio di Calabria"/>
    <s v="Calabria"/>
    <x v="3"/>
    <s v="Informatica"/>
    <n v="207"/>
    <n v="1"/>
    <m/>
    <m/>
  </r>
  <r>
    <n v="418"/>
    <d v="2014-02-15T00:00:00"/>
    <s v="febbraio"/>
    <x v="0"/>
    <s v="Piacenza"/>
    <s v="Emilia-Romagna"/>
    <x v="0"/>
    <s v="Cancelleria"/>
    <n v="879"/>
    <n v="2"/>
    <m/>
    <m/>
  </r>
  <r>
    <n v="419"/>
    <d v="2014-02-26T00:00:00"/>
    <s v="febbraio"/>
    <x v="4"/>
    <s v="Ragusa"/>
    <s v="Sicilia"/>
    <x v="2"/>
    <s v="Libri"/>
    <n v="1602"/>
    <n v="5"/>
    <m/>
    <m/>
  </r>
  <r>
    <n v="420"/>
    <d v="2014-02-20T00:00:00"/>
    <s v="febbraio"/>
    <x v="3"/>
    <s v="Potenza"/>
    <s v="Basilicata"/>
    <x v="3"/>
    <s v="Cancelleria"/>
    <n v="1061"/>
    <n v="1"/>
    <m/>
    <m/>
  </r>
  <r>
    <n v="421"/>
    <d v="2014-03-16T00:00:00"/>
    <s v="marzo"/>
    <x v="3"/>
    <s v="Pisa"/>
    <s v="Toscana"/>
    <x v="1"/>
    <s v="Giocattoli"/>
    <n v="569"/>
    <n v="1"/>
    <m/>
    <m/>
  </r>
  <r>
    <n v="422"/>
    <d v="2014-06-03T00:00:00"/>
    <s v="giugno"/>
    <x v="1"/>
    <s v="Trapani"/>
    <s v="Sicilia"/>
    <x v="2"/>
    <s v="Libri"/>
    <n v="1479"/>
    <n v="3"/>
    <m/>
    <m/>
  </r>
  <r>
    <n v="423"/>
    <d v="2014-04-22T00:00:00"/>
    <s v="aprile"/>
    <x v="0"/>
    <s v="Reggio di Calabria"/>
    <s v="Calabria"/>
    <x v="3"/>
    <s v="Art. Regalo"/>
    <n v="1940"/>
    <n v="5"/>
    <m/>
    <m/>
  </r>
  <r>
    <n v="424"/>
    <d v="2014-03-07T00:00:00"/>
    <s v="marzo"/>
    <x v="4"/>
    <s v="Terni"/>
    <s v="Umbria"/>
    <x v="1"/>
    <s v="Cancelleria"/>
    <n v="1590"/>
    <n v="5"/>
    <m/>
    <m/>
  </r>
  <r>
    <n v="425"/>
    <d v="2014-05-03T00:00:00"/>
    <s v="maggio"/>
    <x v="0"/>
    <s v="Pistoia"/>
    <s v="Toscana"/>
    <x v="1"/>
    <s v="Informatica"/>
    <n v="882"/>
    <n v="1"/>
    <m/>
    <m/>
  </r>
  <r>
    <n v="426"/>
    <d v="2014-01-21T00:00:00"/>
    <s v="gennaio"/>
    <x v="3"/>
    <s v="Taranto"/>
    <s v="Puglia"/>
    <x v="3"/>
    <s v="Informatica"/>
    <n v="593"/>
    <n v="2"/>
    <m/>
    <m/>
  </r>
  <r>
    <n v="427"/>
    <d v="2014-06-24T00:00:00"/>
    <s v="giugno"/>
    <x v="5"/>
    <s v="Piacenza"/>
    <s v="Emilia-Romagna"/>
    <x v="0"/>
    <s v="Art. Regalo"/>
    <n v="1853"/>
    <n v="1"/>
    <m/>
    <m/>
  </r>
  <r>
    <n v="428"/>
    <d v="2014-01-01T00:00:00"/>
    <s v="gennaio"/>
    <x v="4"/>
    <s v="Pisa"/>
    <s v="Toscana"/>
    <x v="1"/>
    <s v="Libri"/>
    <n v="1276"/>
    <n v="3"/>
    <m/>
    <m/>
  </r>
  <r>
    <n v="429"/>
    <d v="2014-01-12T00:00:00"/>
    <s v="gennaio"/>
    <x v="1"/>
    <s v="Perugia"/>
    <s v="Umbria"/>
    <x v="1"/>
    <s v="Cancelleria"/>
    <n v="563"/>
    <n v="1"/>
    <m/>
    <m/>
  </r>
  <r>
    <n v="430"/>
    <d v="2014-02-07T00:00:00"/>
    <s v="febbraio"/>
    <x v="2"/>
    <s v="Vibo Valentia"/>
    <s v="Calabria"/>
    <x v="3"/>
    <s v="Informatica"/>
    <n v="114"/>
    <n v="4"/>
    <m/>
    <m/>
  </r>
  <r>
    <n v="431"/>
    <d v="2014-01-23T00:00:00"/>
    <s v="gennaio"/>
    <x v="2"/>
    <s v="Taranto"/>
    <s v="Puglia"/>
    <x v="3"/>
    <s v="Libri"/>
    <n v="997"/>
    <n v="3"/>
    <m/>
    <m/>
  </r>
  <r>
    <n v="432"/>
    <d v="2014-05-12T00:00:00"/>
    <s v="maggio"/>
    <x v="3"/>
    <s v="Siena"/>
    <s v="Toscana"/>
    <x v="1"/>
    <s v="Art. Regalo"/>
    <n v="492"/>
    <n v="1"/>
    <m/>
    <m/>
  </r>
  <r>
    <n v="433"/>
    <d v="2014-02-09T00:00:00"/>
    <s v="febbraio"/>
    <x v="5"/>
    <s v="Viterbo"/>
    <s v="Lazio"/>
    <x v="1"/>
    <s v="Giocattoli"/>
    <n v="1722"/>
    <n v="3"/>
    <m/>
    <m/>
  </r>
  <r>
    <n v="434"/>
    <d v="2014-04-15T00:00:00"/>
    <s v="aprile"/>
    <x v="3"/>
    <s v="Venezia"/>
    <s v="Veneto"/>
    <x v="0"/>
    <s v="Informatica"/>
    <n v="1314"/>
    <n v="5"/>
    <m/>
    <m/>
  </r>
  <r>
    <n v="435"/>
    <d v="2014-02-11T00:00:00"/>
    <s v="febbraio"/>
    <x v="5"/>
    <s v="Rieti"/>
    <s v="Lazio"/>
    <x v="1"/>
    <s v="Art. Regalo"/>
    <n v="702"/>
    <n v="2"/>
    <m/>
    <m/>
  </r>
  <r>
    <n v="436"/>
    <d v="2014-06-28T00:00:00"/>
    <s v="giugno"/>
    <x v="1"/>
    <s v="Sassari"/>
    <s v="Sardegna"/>
    <x v="2"/>
    <s v="Informatica"/>
    <n v="1090"/>
    <n v="2"/>
    <m/>
    <m/>
  </r>
  <r>
    <n v="437"/>
    <d v="2014-06-04T00:00:00"/>
    <s v="giugno"/>
    <x v="2"/>
    <s v="Siena"/>
    <s v="Toscana"/>
    <x v="1"/>
    <s v="Cancelleria"/>
    <n v="1552"/>
    <n v="5"/>
    <m/>
    <m/>
  </r>
  <r>
    <n v="438"/>
    <d v="2014-03-25T00:00:00"/>
    <s v="marzo"/>
    <x v="2"/>
    <s v="Reggio di Calabria"/>
    <s v="Calabria"/>
    <x v="3"/>
    <s v="Informatica"/>
    <n v="1087"/>
    <n v="4"/>
    <m/>
    <m/>
  </r>
  <r>
    <n v="439"/>
    <d v="2014-04-26T00:00:00"/>
    <s v="aprile"/>
    <x v="3"/>
    <s v="Potenza"/>
    <s v="Basilicata"/>
    <x v="3"/>
    <s v="Art. Regalo"/>
    <n v="665"/>
    <n v="4"/>
    <m/>
    <m/>
  </r>
  <r>
    <n v="440"/>
    <d v="2014-05-16T00:00:00"/>
    <s v="maggio"/>
    <x v="2"/>
    <s v="Verona"/>
    <s v="Veneto"/>
    <x v="0"/>
    <s v="Giocattoli"/>
    <n v="1247"/>
    <n v="5"/>
    <m/>
    <m/>
  </r>
  <r>
    <n v="441"/>
    <d v="2014-06-28T00:00:00"/>
    <s v="giugno"/>
    <x v="2"/>
    <s v="Reggio nell'Emilia"/>
    <s v="Emilia-Romagna"/>
    <x v="0"/>
    <s v="Libri"/>
    <n v="1265"/>
    <n v="5"/>
    <m/>
    <m/>
  </r>
  <r>
    <n v="442"/>
    <d v="2014-05-15T00:00:00"/>
    <s v="maggio"/>
    <x v="4"/>
    <s v="Salerno"/>
    <s v="Campania"/>
    <x v="3"/>
    <s v="Giocattoli"/>
    <n v="828"/>
    <n v="3"/>
    <m/>
    <m/>
  </r>
  <r>
    <n v="443"/>
    <d v="2014-02-28T00:00:00"/>
    <s v="febbraio"/>
    <x v="4"/>
    <s v="Teramo"/>
    <s v="Abruzzo"/>
    <x v="1"/>
    <s v="Giocattoli"/>
    <n v="1960"/>
    <n v="3"/>
    <m/>
    <m/>
  </r>
  <r>
    <n v="444"/>
    <d v="2014-01-26T00:00:00"/>
    <s v="gennaio"/>
    <x v="5"/>
    <s v="Pavia"/>
    <s v="Lombardia"/>
    <x v="0"/>
    <s v="Art. Regalo"/>
    <n v="120"/>
    <n v="4"/>
    <m/>
    <m/>
  </r>
  <r>
    <n v="445"/>
    <d v="2014-05-11T00:00:00"/>
    <s v="maggio"/>
    <x v="1"/>
    <s v="Roma"/>
    <s v="Lazio"/>
    <x v="1"/>
    <s v="Art. Regalo"/>
    <n v="1951"/>
    <n v="3"/>
    <m/>
    <m/>
  </r>
  <r>
    <n v="446"/>
    <d v="2014-02-19T00:00:00"/>
    <s v="febbraio"/>
    <x v="2"/>
    <s v="Pistoia"/>
    <s v="Toscana"/>
    <x v="1"/>
    <s v="Art. Regalo"/>
    <n v="756"/>
    <n v="2"/>
    <m/>
    <m/>
  </r>
  <r>
    <n v="447"/>
    <d v="2014-06-07T00:00:00"/>
    <s v="giugno"/>
    <x v="3"/>
    <s v="Vibo Valentia"/>
    <s v="Calabria"/>
    <x v="3"/>
    <s v="Informatica"/>
    <n v="178"/>
    <n v="5"/>
    <m/>
    <m/>
  </r>
  <r>
    <n v="448"/>
    <d v="2014-03-30T00:00:00"/>
    <s v="marzo"/>
    <x v="1"/>
    <s v="Trapani"/>
    <s v="Sicilia"/>
    <x v="2"/>
    <s v="Art. Regalo"/>
    <n v="912"/>
    <n v="4"/>
    <m/>
    <m/>
  </r>
  <r>
    <n v="449"/>
    <d v="2014-05-02T00:00:00"/>
    <s v="maggio"/>
    <x v="2"/>
    <s v="Savona"/>
    <s v="Liguria"/>
    <x v="0"/>
    <s v="Art. Regalo"/>
    <n v="216"/>
    <n v="1"/>
    <m/>
    <m/>
  </r>
  <r>
    <n v="450"/>
    <d v="2014-02-14T00:00:00"/>
    <s v="febbraio"/>
    <x v="2"/>
    <s v="Venezia"/>
    <s v="Veneto"/>
    <x v="0"/>
    <s v="Informatica"/>
    <n v="647"/>
    <n v="2"/>
    <m/>
    <m/>
  </r>
  <r>
    <n v="451"/>
    <d v="2014-04-13T00:00:00"/>
    <s v="aprile"/>
    <x v="1"/>
    <s v="Trapani"/>
    <s v="Sicilia"/>
    <x v="2"/>
    <s v="Informatica"/>
    <n v="1101"/>
    <n v="2"/>
    <m/>
    <m/>
  </r>
  <r>
    <n v="452"/>
    <d v="2014-02-18T00:00:00"/>
    <s v="febbraio"/>
    <x v="1"/>
    <s v="Perugia"/>
    <s v="Umbria"/>
    <x v="1"/>
    <s v="Libri"/>
    <n v="426"/>
    <n v="2"/>
    <m/>
    <m/>
  </r>
  <r>
    <n v="453"/>
    <d v="2014-03-06T00:00:00"/>
    <s v="marzo"/>
    <x v="0"/>
    <s v="Trapani"/>
    <s v="Sicilia"/>
    <x v="2"/>
    <s v="Informatica"/>
    <n v="1476"/>
    <n v="1"/>
    <m/>
    <m/>
  </r>
  <r>
    <n v="454"/>
    <d v="2014-03-17T00:00:00"/>
    <s v="marzo"/>
    <x v="3"/>
    <s v="Rieti"/>
    <s v="Lazio"/>
    <x v="1"/>
    <s v="Informatica"/>
    <n v="1417"/>
    <n v="2"/>
    <m/>
    <m/>
  </r>
  <r>
    <n v="455"/>
    <d v="2014-06-09T00:00:00"/>
    <s v="giugno"/>
    <x v="2"/>
    <s v="Salerno"/>
    <s v="Campania"/>
    <x v="3"/>
    <s v="Libri"/>
    <n v="1715"/>
    <n v="2"/>
    <m/>
    <m/>
  </r>
  <r>
    <n v="456"/>
    <d v="2014-05-26T00:00:00"/>
    <s v="maggio"/>
    <x v="1"/>
    <s v="Siena"/>
    <s v="Toscana"/>
    <x v="1"/>
    <s v="Informatica"/>
    <n v="1289"/>
    <n v="4"/>
    <m/>
    <m/>
  </r>
  <r>
    <n v="457"/>
    <d v="2014-03-06T00:00:00"/>
    <s v="marzo"/>
    <x v="5"/>
    <s v="Pesaro e Urbino"/>
    <s v="Marche"/>
    <x v="1"/>
    <s v="Art. Regalo"/>
    <n v="1427"/>
    <n v="5"/>
    <m/>
    <m/>
  </r>
  <r>
    <n v="458"/>
    <d v="2014-02-08T00:00:00"/>
    <s v="febbraio"/>
    <x v="5"/>
    <s v="Sondrio"/>
    <s v="Lombardia"/>
    <x v="0"/>
    <s v="Cancelleria"/>
    <n v="445"/>
    <n v="5"/>
    <m/>
    <m/>
  </r>
  <r>
    <n v="459"/>
    <d v="2014-05-17T00:00:00"/>
    <s v="maggio"/>
    <x v="3"/>
    <s v="Rimini"/>
    <s v="Emilia-Romagna"/>
    <x v="0"/>
    <s v="Libri"/>
    <n v="1390"/>
    <n v="4"/>
    <m/>
    <m/>
  </r>
  <r>
    <n v="460"/>
    <d v="2014-06-03T00:00:00"/>
    <s v="giugno"/>
    <x v="4"/>
    <s v="Potenza"/>
    <s v="Basilicata"/>
    <x v="3"/>
    <s v="Informatica"/>
    <n v="1897"/>
    <n v="3"/>
    <m/>
    <m/>
  </r>
  <r>
    <n v="461"/>
    <d v="2014-02-20T00:00:00"/>
    <s v="febbraio"/>
    <x v="0"/>
    <s v="Torino"/>
    <s v="Piemonte"/>
    <x v="0"/>
    <s v="Libri"/>
    <n v="713"/>
    <n v="5"/>
    <m/>
    <m/>
  </r>
  <r>
    <n v="462"/>
    <d v="2014-04-17T00:00:00"/>
    <s v="aprile"/>
    <x v="0"/>
    <s v="Terni"/>
    <s v="Umbria"/>
    <x v="1"/>
    <s v="Cancelleria"/>
    <n v="1509"/>
    <n v="2"/>
    <m/>
    <m/>
  </r>
  <r>
    <n v="463"/>
    <d v="2014-01-24T00:00:00"/>
    <s v="gennaio"/>
    <x v="3"/>
    <s v="Sassari"/>
    <s v="Sardegna"/>
    <x v="2"/>
    <s v="Art. Regalo"/>
    <n v="210"/>
    <n v="4"/>
    <m/>
    <m/>
  </r>
  <r>
    <n v="464"/>
    <d v="2014-04-26T00:00:00"/>
    <s v="aprile"/>
    <x v="1"/>
    <s v="Pescara"/>
    <s v="Abruzzo"/>
    <x v="1"/>
    <s v="Cancelleria"/>
    <n v="660"/>
    <n v="3"/>
    <m/>
    <m/>
  </r>
  <r>
    <n v="465"/>
    <d v="2014-06-07T00:00:00"/>
    <s v="giugno"/>
    <x v="3"/>
    <s v="Perugia"/>
    <s v="Umbria"/>
    <x v="1"/>
    <s v="Art. Regalo"/>
    <n v="872"/>
    <n v="2"/>
    <m/>
    <m/>
  </r>
  <r>
    <n v="466"/>
    <d v="2014-03-03T00:00:00"/>
    <s v="marzo"/>
    <x v="3"/>
    <s v="Torino"/>
    <s v="Piemonte"/>
    <x v="0"/>
    <s v="Cancelleria"/>
    <n v="1225"/>
    <n v="5"/>
    <m/>
    <m/>
  </r>
  <r>
    <n v="467"/>
    <d v="2014-01-21T00:00:00"/>
    <s v="gennaio"/>
    <x v="4"/>
    <s v="Sassari"/>
    <s v="Sardegna"/>
    <x v="2"/>
    <s v="Cancelleria"/>
    <n v="1916"/>
    <n v="5"/>
    <m/>
    <m/>
  </r>
  <r>
    <n v="468"/>
    <d v="2014-06-12T00:00:00"/>
    <s v="giugno"/>
    <x v="3"/>
    <s v="Verbano-Cusio-Ossola"/>
    <s v="Piemonte"/>
    <x v="0"/>
    <s v="Cancelleria"/>
    <n v="1173"/>
    <n v="2"/>
    <m/>
    <m/>
  </r>
  <r>
    <n v="469"/>
    <d v="2014-04-25T00:00:00"/>
    <s v="aprile"/>
    <x v="2"/>
    <s v="Roma"/>
    <s v="Lazio"/>
    <x v="1"/>
    <s v="Libri"/>
    <n v="297"/>
    <n v="3"/>
    <m/>
    <m/>
  </r>
  <r>
    <n v="470"/>
    <d v="2014-06-30T00:00:00"/>
    <s v="giugno"/>
    <x v="1"/>
    <s v="Viterbo"/>
    <s v="Lazio"/>
    <x v="1"/>
    <s v="Libri"/>
    <n v="1244"/>
    <n v="5"/>
    <m/>
    <m/>
  </r>
  <r>
    <n v="471"/>
    <d v="2014-02-06T00:00:00"/>
    <s v="febbraio"/>
    <x v="1"/>
    <s v="Verbano-Cusio-Ossola"/>
    <s v="Piemonte"/>
    <x v="0"/>
    <s v="Giocattoli"/>
    <n v="1099"/>
    <n v="4"/>
    <m/>
    <m/>
  </r>
  <r>
    <n v="472"/>
    <d v="2014-05-20T00:00:00"/>
    <s v="maggio"/>
    <x v="4"/>
    <s v="Pordenone"/>
    <s v="Friuli-Venezia Giulia"/>
    <x v="0"/>
    <s v="Giocattoli"/>
    <n v="1448"/>
    <n v="1"/>
    <m/>
    <m/>
  </r>
  <r>
    <n v="473"/>
    <d v="2014-02-25T00:00:00"/>
    <s v="febbraio"/>
    <x v="2"/>
    <s v="Ragusa"/>
    <s v="Sicilia"/>
    <x v="2"/>
    <s v="Libri"/>
    <n v="155"/>
    <n v="5"/>
    <m/>
    <m/>
  </r>
  <r>
    <n v="474"/>
    <d v="2014-02-27T00:00:00"/>
    <s v="febbraio"/>
    <x v="3"/>
    <s v="Verbano-Cusio-Ossola"/>
    <s v="Piemonte"/>
    <x v="0"/>
    <s v="Cancelleria"/>
    <n v="214"/>
    <n v="2"/>
    <m/>
    <m/>
  </r>
  <r>
    <n v="475"/>
    <d v="2014-06-12T00:00:00"/>
    <s v="giugno"/>
    <x v="2"/>
    <s v="Trento"/>
    <s v="Trentino-Alto Adige"/>
    <x v="0"/>
    <s v="Informatica"/>
    <n v="1956"/>
    <n v="1"/>
    <m/>
    <m/>
  </r>
  <r>
    <n v="476"/>
    <d v="2014-01-20T00:00:00"/>
    <s v="gennaio"/>
    <x v="3"/>
    <s v="Torino"/>
    <s v="Piemonte"/>
    <x v="0"/>
    <s v="Art. Regalo"/>
    <n v="1938"/>
    <n v="3"/>
    <m/>
    <m/>
  </r>
  <r>
    <n v="477"/>
    <d v="2014-05-04T00:00:00"/>
    <s v="maggio"/>
    <x v="2"/>
    <s v="Terni"/>
    <s v="Umbria"/>
    <x v="1"/>
    <s v="Giocattoli"/>
    <n v="336"/>
    <n v="5"/>
    <m/>
    <m/>
  </r>
  <r>
    <n v="478"/>
    <d v="2014-01-01T00:00:00"/>
    <s v="gennaio"/>
    <x v="0"/>
    <s v="Teramo"/>
    <s v="Abruzzo"/>
    <x v="1"/>
    <s v="Giocattoli"/>
    <n v="1467"/>
    <n v="1"/>
    <m/>
    <m/>
  </r>
  <r>
    <n v="479"/>
    <d v="2014-06-04T00:00:00"/>
    <s v="giugno"/>
    <x v="5"/>
    <s v="Potenza"/>
    <s v="Basilicata"/>
    <x v="3"/>
    <s v="Cancelleria"/>
    <n v="308"/>
    <n v="5"/>
    <m/>
    <m/>
  </r>
  <r>
    <n v="480"/>
    <d v="2014-05-27T00:00:00"/>
    <s v="maggio"/>
    <x v="2"/>
    <s v="Trieste"/>
    <s v="Friuli-Venezia Giulia"/>
    <x v="0"/>
    <s v="Libri"/>
    <n v="1581"/>
    <n v="3"/>
    <m/>
    <m/>
  </r>
  <r>
    <n v="481"/>
    <d v="2014-03-15T00:00:00"/>
    <s v="marzo"/>
    <x v="1"/>
    <s v="Vicenza"/>
    <s v="Veneto"/>
    <x v="0"/>
    <s v="Giocattoli"/>
    <n v="539"/>
    <n v="5"/>
    <m/>
    <m/>
  </r>
  <r>
    <n v="482"/>
    <d v="2014-04-28T00:00:00"/>
    <s v="aprile"/>
    <x v="3"/>
    <s v="Terni"/>
    <s v="Umbria"/>
    <x v="1"/>
    <s v="Giocattoli"/>
    <n v="1847"/>
    <n v="1"/>
    <m/>
    <m/>
  </r>
  <r>
    <n v="483"/>
    <d v="2014-01-05T00:00:00"/>
    <s v="gennaio"/>
    <x v="5"/>
    <s v="Ravenna"/>
    <s v="Emilia-Romagna"/>
    <x v="0"/>
    <s v="Art. Regalo"/>
    <n v="495"/>
    <n v="3"/>
    <m/>
    <m/>
  </r>
  <r>
    <n v="484"/>
    <d v="2014-01-11T00:00:00"/>
    <s v="gennaio"/>
    <x v="5"/>
    <s v="Siena"/>
    <s v="Toscana"/>
    <x v="1"/>
    <s v="Cancelleria"/>
    <n v="369"/>
    <n v="5"/>
    <m/>
    <m/>
  </r>
  <r>
    <n v="485"/>
    <d v="2014-05-24T00:00:00"/>
    <s v="maggio"/>
    <x v="4"/>
    <s v="Verona"/>
    <s v="Veneto"/>
    <x v="0"/>
    <s v="Informatica"/>
    <n v="1963"/>
    <n v="3"/>
    <m/>
    <m/>
  </r>
  <r>
    <n v="486"/>
    <d v="2014-05-28T00:00:00"/>
    <s v="maggio"/>
    <x v="3"/>
    <s v="Salerno"/>
    <s v="Campania"/>
    <x v="3"/>
    <s v="Art. Regalo"/>
    <n v="1334"/>
    <n v="3"/>
    <m/>
    <m/>
  </r>
  <r>
    <n v="487"/>
    <d v="2014-03-02T00:00:00"/>
    <s v="marzo"/>
    <x v="3"/>
    <s v="Trieste"/>
    <s v="Friuli-Venezia Giulia"/>
    <x v="0"/>
    <s v="Cancelleria"/>
    <n v="886"/>
    <n v="2"/>
    <m/>
    <m/>
  </r>
  <r>
    <n v="488"/>
    <d v="2014-02-20T00:00:00"/>
    <s v="febbraio"/>
    <x v="1"/>
    <s v="Trento"/>
    <s v="Trentino-Alto Adige"/>
    <x v="0"/>
    <s v="Libri"/>
    <n v="689"/>
    <n v="3"/>
    <m/>
    <m/>
  </r>
  <r>
    <n v="489"/>
    <d v="2014-05-01T00:00:00"/>
    <s v="maggio"/>
    <x v="1"/>
    <s v="Treviso"/>
    <s v="Veneto"/>
    <x v="0"/>
    <s v="Art. Regalo"/>
    <n v="1880"/>
    <n v="1"/>
    <m/>
    <m/>
  </r>
  <r>
    <n v="490"/>
    <d v="2014-01-28T00:00:00"/>
    <s v="gennaio"/>
    <x v="1"/>
    <s v="Prato"/>
    <s v="Toscana"/>
    <x v="1"/>
    <s v="Art. Regalo"/>
    <n v="1357"/>
    <n v="4"/>
    <m/>
    <m/>
  </r>
  <r>
    <n v="491"/>
    <d v="2014-02-17T00:00:00"/>
    <s v="febbraio"/>
    <x v="2"/>
    <s v="Rieti"/>
    <s v="Lazio"/>
    <x v="1"/>
    <s v="Libri"/>
    <n v="1007"/>
    <n v="5"/>
    <m/>
    <m/>
  </r>
  <r>
    <n v="492"/>
    <d v="2014-02-14T00:00:00"/>
    <s v="febbraio"/>
    <x v="2"/>
    <s v="Siracusa"/>
    <s v="Sicilia"/>
    <x v="2"/>
    <s v="Art. Regalo"/>
    <n v="1126"/>
    <n v="3"/>
    <m/>
    <m/>
  </r>
  <r>
    <n v="493"/>
    <d v="2014-02-17T00:00:00"/>
    <s v="febbraio"/>
    <x v="3"/>
    <s v="Rovigo"/>
    <s v="Veneto"/>
    <x v="0"/>
    <s v="Giocattoli"/>
    <n v="1779"/>
    <n v="1"/>
    <m/>
    <m/>
  </r>
  <r>
    <n v="494"/>
    <d v="2014-02-28T00:00:00"/>
    <s v="febbraio"/>
    <x v="3"/>
    <s v="Roma"/>
    <s v="Lazio"/>
    <x v="1"/>
    <s v="Giocattoli"/>
    <n v="668"/>
    <n v="1"/>
    <m/>
    <m/>
  </r>
  <r>
    <n v="495"/>
    <d v="2014-02-02T00:00:00"/>
    <s v="febbraio"/>
    <x v="2"/>
    <s v="Trapani"/>
    <s v="Sicilia"/>
    <x v="2"/>
    <s v="Informatica"/>
    <n v="204"/>
    <n v="1"/>
    <m/>
    <m/>
  </r>
  <r>
    <n v="496"/>
    <d v="2014-06-22T00:00:00"/>
    <s v="giugno"/>
    <x v="5"/>
    <s v="Potenza"/>
    <s v="Basilicata"/>
    <x v="3"/>
    <s v="Art. Regalo"/>
    <n v="1517"/>
    <n v="5"/>
    <m/>
    <m/>
  </r>
  <r>
    <n v="497"/>
    <d v="2014-04-12T00:00:00"/>
    <s v="aprile"/>
    <x v="5"/>
    <s v="Savona"/>
    <s v="Liguria"/>
    <x v="0"/>
    <s v="Informatica"/>
    <n v="840"/>
    <n v="1"/>
    <m/>
    <m/>
  </r>
  <r>
    <n v="498"/>
    <d v="2014-05-03T00:00:00"/>
    <s v="maggio"/>
    <x v="1"/>
    <s v="Ragusa"/>
    <s v="Sicilia"/>
    <x v="2"/>
    <s v="Informatica"/>
    <n v="1724"/>
    <n v="1"/>
    <m/>
    <m/>
  </r>
  <r>
    <n v="499"/>
    <d v="2014-02-21T00:00:00"/>
    <s v="febbraio"/>
    <x v="3"/>
    <s v="Vibo Valentia"/>
    <s v="Calabria"/>
    <x v="3"/>
    <s v="Informatica"/>
    <n v="951"/>
    <n v="3"/>
    <m/>
    <m/>
  </r>
  <r>
    <n v="500"/>
    <d v="2014-03-20T00:00:00"/>
    <s v="marzo"/>
    <x v="4"/>
    <s v="Trapani"/>
    <s v="Sicilia"/>
    <x v="2"/>
    <s v="Cancelleria"/>
    <n v="1892"/>
    <n v="4"/>
    <m/>
    <m/>
  </r>
  <r>
    <m/>
    <m/>
    <m/>
    <x v="6"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"/>
    <d v="2014-03-21T00:00:00"/>
    <s v="marzo"/>
    <s v="Neri"/>
    <s v="Piacenza"/>
    <s v="Emilia-Romagna"/>
    <s v="NORD"/>
    <s v="Libri"/>
    <x v="0"/>
    <s v="Fascia 1 (inferiore a 400 €)"/>
    <n v="3"/>
    <x v="0"/>
  </r>
  <r>
    <n v="2"/>
    <d v="2014-03-16T00:00:00"/>
    <s v="marzo"/>
    <s v="Bianchi"/>
    <s v="Pistoia"/>
    <s v="Toscana"/>
    <s v="CENTRO"/>
    <s v="Libri"/>
    <x v="1"/>
    <s v="Fascia 4 (da 1200 €  a meno di 1500 €)"/>
    <n v="5"/>
    <x v="1"/>
  </r>
  <r>
    <n v="3"/>
    <d v="2014-02-24T00:00:00"/>
    <s v="febbraio"/>
    <s v="Bianchi"/>
    <s v="Verbano-Cusio-Ossola"/>
    <s v="Piemonte"/>
    <s v="NORD"/>
    <s v="Informatica"/>
    <x v="2"/>
    <s v="Fascia 4 (da 1200 €  a meno di 1500 €)"/>
    <n v="4"/>
    <x v="2"/>
  </r>
  <r>
    <n v="4"/>
    <d v="2014-06-20T00:00:00"/>
    <s v="giugno"/>
    <s v="Azzurri"/>
    <s v="Ravenna"/>
    <s v="Emilia-Romagna"/>
    <s v="NORD"/>
    <s v="Art. Regalo"/>
    <x v="3"/>
    <s v="Fascia 3 (da 800 €  a meno di 1200 €)"/>
    <n v="1"/>
    <x v="3"/>
  </r>
  <r>
    <n v="5"/>
    <d v="2014-01-24T00:00:00"/>
    <s v="gennaio"/>
    <s v="Bianchi"/>
    <s v="Pisa"/>
    <s v="Toscana"/>
    <s v="CENTRO"/>
    <s v="Informatica"/>
    <x v="4"/>
    <s v="Fascia 1 (inferiore a 400 €)"/>
    <n v="2"/>
    <x v="4"/>
  </r>
  <r>
    <n v="6"/>
    <d v="2014-03-03T00:00:00"/>
    <s v="marzo"/>
    <s v="Bianchi"/>
    <s v="Vercelli"/>
    <s v="Piemonte"/>
    <s v="NORD"/>
    <s v="Cancelleria"/>
    <x v="5"/>
    <s v="Fascia 1 (inferiore a 400 €)"/>
    <n v="1"/>
    <x v="3"/>
  </r>
  <r>
    <n v="7"/>
    <d v="2014-04-09T00:00:00"/>
    <s v="aprile"/>
    <s v="Bianchi"/>
    <s v="Sassari"/>
    <s v="Sardegna"/>
    <s v="ISOLE"/>
    <s v="Art. Regalo"/>
    <x v="6"/>
    <s v="Fascia 3 (da 800 €  a meno di 1200 €)"/>
    <n v="4"/>
    <x v="2"/>
  </r>
  <r>
    <n v="8"/>
    <d v="2014-04-13T00:00:00"/>
    <s v="aprile"/>
    <s v="Azzurri"/>
    <s v="Sassari"/>
    <s v="Sardegna"/>
    <s v="ISOLE"/>
    <s v="Informatica"/>
    <x v="7"/>
    <s v="Fascia 2 (da 400 €  a meno di 800 €)"/>
    <n v="2"/>
    <x v="4"/>
  </r>
  <r>
    <n v="9"/>
    <d v="2014-04-25T00:00:00"/>
    <s v="aprile"/>
    <s v="Azzurri"/>
    <s v="Pistoia"/>
    <s v="Toscana"/>
    <s v="CENTRO"/>
    <s v="Informatica"/>
    <x v="8"/>
    <s v="Fascia 1 (inferiore a 400 €)"/>
    <n v="5"/>
    <x v="1"/>
  </r>
  <r>
    <n v="10"/>
    <d v="2014-03-24T00:00:00"/>
    <s v="marzo"/>
    <s v="Azzurri"/>
    <s v="Trieste"/>
    <s v="Friuli-Venezia Giulia"/>
    <s v="NORD"/>
    <s v="Libri"/>
    <x v="9"/>
    <s v="Fascia 1 (inferiore a 400 €)"/>
    <n v="2"/>
    <x v="4"/>
  </r>
  <r>
    <n v="11"/>
    <d v="2014-05-25T00:00:00"/>
    <s v="maggio"/>
    <s v="Azzurri"/>
    <s v="Sassari"/>
    <s v="Sardegna"/>
    <s v="ISOLE"/>
    <s v="Informatica"/>
    <x v="10"/>
    <s v="Fascia 1 (inferiore a 400 €)"/>
    <n v="1"/>
    <x v="3"/>
  </r>
  <r>
    <n v="12"/>
    <d v="2014-05-15T00:00:00"/>
    <s v="maggio"/>
    <s v="Rossi"/>
    <s v="Rimini"/>
    <s v="Emilia-Romagna"/>
    <s v="NORD"/>
    <s v="Cancelleria"/>
    <x v="11"/>
    <s v="Fascia 1 (inferiore a 400 €)"/>
    <n v="1"/>
    <x v="3"/>
  </r>
  <r>
    <n v="13"/>
    <d v="2014-05-18T00:00:00"/>
    <s v="maggio"/>
    <s v="Azzurri"/>
    <s v="Siena"/>
    <s v="Toscana"/>
    <s v="CENTRO"/>
    <s v="Libri"/>
    <x v="12"/>
    <s v="Fascia 2 (da 400 €  a meno di 800 €)"/>
    <n v="1"/>
    <x v="3"/>
  </r>
  <r>
    <n v="14"/>
    <d v="2014-01-02T00:00:00"/>
    <s v="gennaio"/>
    <s v="Verdi"/>
    <s v="Potenza"/>
    <s v="Basilicata"/>
    <s v="SUD"/>
    <s v="Giocattoli"/>
    <x v="13"/>
    <s v="Fascia 3 (da 800 €  a meno di 1200 €)"/>
    <n v="3"/>
    <x v="0"/>
  </r>
  <r>
    <n v="15"/>
    <d v="2014-03-14T00:00:00"/>
    <s v="marzo"/>
    <s v="Bianchi"/>
    <s v="Reggio nell'Emilia"/>
    <s v="Emilia-Romagna"/>
    <s v="NORD"/>
    <s v="Giocattoli"/>
    <x v="14"/>
    <s v="Fascia 3 (da 800 €  a meno di 1200 €)"/>
    <n v="3"/>
    <x v="0"/>
  </r>
  <r>
    <n v="16"/>
    <d v="2014-02-05T00:00:00"/>
    <s v="febbraio"/>
    <s v="Verdi"/>
    <s v="Treviso"/>
    <s v="Veneto"/>
    <s v="NORD"/>
    <s v="Art. Regalo"/>
    <x v="15"/>
    <s v="Fascia 5 (da 1500 € e oltre)"/>
    <n v="2"/>
    <x v="4"/>
  </r>
  <r>
    <n v="17"/>
    <d v="2014-05-21T00:00:00"/>
    <s v="maggio"/>
    <s v="Bianchi"/>
    <s v="Pavia"/>
    <s v="Lombardia"/>
    <s v="NORD"/>
    <s v="Giocattoli"/>
    <x v="16"/>
    <s v="Fascia 4 (da 1200 €  a meno di 1500 €)"/>
    <n v="5"/>
    <x v="1"/>
  </r>
  <r>
    <n v="18"/>
    <d v="2014-03-22T00:00:00"/>
    <s v="marzo"/>
    <s v="Bianchi"/>
    <s v="Savona"/>
    <s v="Liguria"/>
    <s v="NORD"/>
    <s v="Informatica"/>
    <x v="17"/>
    <s v="Fascia 5 (da 1500 € e oltre)"/>
    <n v="5"/>
    <x v="1"/>
  </r>
  <r>
    <n v="19"/>
    <d v="2014-04-05T00:00:00"/>
    <s v="aprile"/>
    <s v="Gialli"/>
    <s v="Rimini"/>
    <s v="Emilia-Romagna"/>
    <s v="NORD"/>
    <s v="Art. Regalo"/>
    <x v="18"/>
    <s v="Fascia 5 (da 1500 € e oltre)"/>
    <n v="2"/>
    <x v="4"/>
  </r>
  <r>
    <n v="20"/>
    <d v="2014-04-11T00:00:00"/>
    <s v="aprile"/>
    <s v="Rossi"/>
    <s v="Venezia"/>
    <s v="Veneto"/>
    <s v="NORD"/>
    <s v="Giocattoli"/>
    <x v="19"/>
    <s v="Fascia 2 (da 400 €  a meno di 800 €)"/>
    <n v="3"/>
    <x v="0"/>
  </r>
  <r>
    <n v="21"/>
    <d v="2014-01-03T00:00:00"/>
    <s v="gennaio"/>
    <s v="Verdi"/>
    <s v="Vercelli"/>
    <s v="Piemonte"/>
    <s v="NORD"/>
    <s v="Cancelleria"/>
    <x v="20"/>
    <s v="Fascia 1 (inferiore a 400 €)"/>
    <n v="2"/>
    <x v="4"/>
  </r>
  <r>
    <n v="22"/>
    <d v="2014-06-26T00:00:00"/>
    <s v="giugno"/>
    <s v="Neri"/>
    <s v="Verona"/>
    <s v="Veneto"/>
    <s v="NORD"/>
    <s v="Giocattoli"/>
    <x v="8"/>
    <s v="Fascia 1 (inferiore a 400 €)"/>
    <n v="4"/>
    <x v="2"/>
  </r>
  <r>
    <n v="23"/>
    <d v="2014-05-22T00:00:00"/>
    <s v="maggio"/>
    <s v="Rossi"/>
    <s v="Rovigo"/>
    <s v="Veneto"/>
    <s v="NORD"/>
    <s v="Informatica"/>
    <x v="21"/>
    <s v="Fascia 5 (da 1500 € e oltre)"/>
    <n v="3"/>
    <x v="0"/>
  </r>
  <r>
    <n v="24"/>
    <d v="2014-02-24T00:00:00"/>
    <s v="febbraio"/>
    <s v="Azzurri"/>
    <s v="Trapani"/>
    <s v="Sicilia"/>
    <s v="ISOLE"/>
    <s v="Giocattoli"/>
    <x v="22"/>
    <s v="Fascia 3 (da 800 €  a meno di 1200 €)"/>
    <n v="5"/>
    <x v="1"/>
  </r>
  <r>
    <n v="25"/>
    <d v="2014-04-11T00:00:00"/>
    <s v="aprile"/>
    <s v="Rossi"/>
    <s v="Sondrio"/>
    <s v="Lombardia"/>
    <s v="NORD"/>
    <s v="Giocattoli"/>
    <x v="23"/>
    <s v="Fascia 5 (da 1500 € e oltre)"/>
    <n v="5"/>
    <x v="1"/>
  </r>
  <r>
    <n v="26"/>
    <d v="2014-01-30T00:00:00"/>
    <s v="gennaio"/>
    <s v="Neri"/>
    <s v="Rimini"/>
    <s v="Emilia-Romagna"/>
    <s v="NORD"/>
    <s v="Cancelleria"/>
    <x v="24"/>
    <s v="Fascia 3 (da 800 €  a meno di 1200 €)"/>
    <n v="1"/>
    <x v="3"/>
  </r>
  <r>
    <n v="27"/>
    <d v="2014-06-11T00:00:00"/>
    <s v="giugno"/>
    <s v="Neri"/>
    <s v="Vicenza"/>
    <s v="Veneto"/>
    <s v="NORD"/>
    <s v="Art. Regalo"/>
    <x v="25"/>
    <s v="Fascia 3 (da 800 €  a meno di 1200 €)"/>
    <n v="5"/>
    <x v="1"/>
  </r>
  <r>
    <n v="28"/>
    <d v="2014-03-30T00:00:00"/>
    <s v="marzo"/>
    <s v="Azzurri"/>
    <s v="Pistoia"/>
    <s v="Toscana"/>
    <s v="CENTRO"/>
    <s v="Cancelleria"/>
    <x v="26"/>
    <s v="Fascia 2 (da 400 €  a meno di 800 €)"/>
    <n v="1"/>
    <x v="3"/>
  </r>
  <r>
    <n v="29"/>
    <d v="2014-05-27T00:00:00"/>
    <s v="maggio"/>
    <s v="Gialli"/>
    <s v="Reggio nell'Emilia"/>
    <s v="Emilia-Romagna"/>
    <s v="NORD"/>
    <s v="Cancelleria"/>
    <x v="27"/>
    <s v="Fascia 1 (inferiore a 400 €)"/>
    <n v="4"/>
    <x v="2"/>
  </r>
  <r>
    <n v="30"/>
    <d v="2014-06-08T00:00:00"/>
    <s v="giugno"/>
    <s v="Bianchi"/>
    <s v="Pesaro e Urbino"/>
    <s v="Marche"/>
    <s v="CENTRO"/>
    <s v="Art. Regalo"/>
    <x v="28"/>
    <s v="Fascia 1 (inferiore a 400 €)"/>
    <n v="3"/>
    <x v="0"/>
  </r>
  <r>
    <n v="31"/>
    <d v="2014-04-04T00:00:00"/>
    <s v="aprile"/>
    <s v="Bianchi"/>
    <s v="Treviso"/>
    <s v="Veneto"/>
    <s v="NORD"/>
    <s v="Libri"/>
    <x v="29"/>
    <s v="Fascia 1 (inferiore a 400 €)"/>
    <n v="5"/>
    <x v="1"/>
  </r>
  <r>
    <n v="32"/>
    <d v="2014-05-07T00:00:00"/>
    <s v="maggio"/>
    <s v="Neri"/>
    <s v="Sassari"/>
    <s v="Sardegna"/>
    <s v="ISOLE"/>
    <s v="Art. Regalo"/>
    <x v="30"/>
    <s v="Fascia 5 (da 1500 € e oltre)"/>
    <n v="5"/>
    <x v="1"/>
  </r>
  <r>
    <n v="33"/>
    <d v="2014-01-23T00:00:00"/>
    <s v="gennaio"/>
    <s v="Gialli"/>
    <s v="Trento"/>
    <s v="Trentino-Alto Adige"/>
    <s v="NORD"/>
    <s v="Cancelleria"/>
    <x v="31"/>
    <s v="Fascia 2 (da 400 €  a meno di 800 €)"/>
    <n v="2"/>
    <x v="4"/>
  </r>
  <r>
    <n v="34"/>
    <d v="2014-05-24T00:00:00"/>
    <s v="maggio"/>
    <s v="Azzurri"/>
    <s v="Trapani"/>
    <s v="Sicilia"/>
    <s v="ISOLE"/>
    <s v="Informatica"/>
    <x v="32"/>
    <s v="Fascia 4 (da 1200 €  a meno di 1500 €)"/>
    <n v="1"/>
    <x v="3"/>
  </r>
  <r>
    <n v="35"/>
    <d v="2014-03-31T00:00:00"/>
    <s v="marzo"/>
    <s v="Azzurri"/>
    <s v="Viterbo"/>
    <s v="Lazio"/>
    <s v="CENTRO"/>
    <s v="Libri"/>
    <x v="33"/>
    <s v="Fascia 5 (da 1500 € e oltre)"/>
    <n v="3"/>
    <x v="0"/>
  </r>
  <r>
    <n v="36"/>
    <d v="2014-05-06T00:00:00"/>
    <s v="maggio"/>
    <s v="Gialli"/>
    <s v="Torino"/>
    <s v="Piemonte"/>
    <s v="NORD"/>
    <s v="Giocattoli"/>
    <x v="34"/>
    <s v="Fascia 5 (da 1500 € e oltre)"/>
    <n v="3"/>
    <x v="0"/>
  </r>
  <r>
    <n v="37"/>
    <d v="2014-03-13T00:00:00"/>
    <s v="marzo"/>
    <s v="Gialli"/>
    <s v="Potenza"/>
    <s v="Basilicata"/>
    <s v="SUD"/>
    <s v="Giocattoli"/>
    <x v="35"/>
    <s v="Fascia 5 (da 1500 € e oltre)"/>
    <n v="3"/>
    <x v="0"/>
  </r>
  <r>
    <n v="38"/>
    <d v="2014-05-12T00:00:00"/>
    <s v="maggio"/>
    <s v="Neri"/>
    <s v="Salerno"/>
    <s v="Campania"/>
    <s v="SUD"/>
    <s v="Informatica"/>
    <x v="36"/>
    <s v="Fascia 1 (inferiore a 400 €)"/>
    <n v="1"/>
    <x v="3"/>
  </r>
  <r>
    <n v="39"/>
    <d v="2014-03-19T00:00:00"/>
    <s v="marzo"/>
    <s v="Rossi"/>
    <s v="Sassari"/>
    <s v="Sardegna"/>
    <s v="ISOLE"/>
    <s v="Art. Regalo"/>
    <x v="37"/>
    <s v="Fascia 4 (da 1200 €  a meno di 1500 €)"/>
    <n v="3"/>
    <x v="0"/>
  </r>
  <r>
    <n v="40"/>
    <d v="2014-06-21T00:00:00"/>
    <s v="giugno"/>
    <s v="Neri"/>
    <s v="Vicenza"/>
    <s v="Veneto"/>
    <s v="NORD"/>
    <s v="Libri"/>
    <x v="38"/>
    <s v="Fascia 2 (da 400 €  a meno di 800 €)"/>
    <n v="5"/>
    <x v="1"/>
  </r>
  <r>
    <n v="41"/>
    <d v="2014-05-18T00:00:00"/>
    <s v="maggio"/>
    <s v="Rossi"/>
    <s v="Pisa"/>
    <s v="Toscana"/>
    <s v="CENTRO"/>
    <s v="Cancelleria"/>
    <x v="39"/>
    <s v="Fascia 5 (da 1500 € e oltre)"/>
    <n v="3"/>
    <x v="0"/>
  </r>
  <r>
    <n v="42"/>
    <d v="2014-03-18T00:00:00"/>
    <s v="marzo"/>
    <s v="Bianchi"/>
    <s v="Vicenza"/>
    <s v="Veneto"/>
    <s v="NORD"/>
    <s v="Libri"/>
    <x v="40"/>
    <s v="Fascia 5 (da 1500 € e oltre)"/>
    <n v="5"/>
    <x v="1"/>
  </r>
  <r>
    <n v="43"/>
    <d v="2014-01-21T00:00:00"/>
    <s v="gennaio"/>
    <s v="Rossi"/>
    <s v="Ragusa"/>
    <s v="Sicilia"/>
    <s v="ISOLE"/>
    <s v="Giocattoli"/>
    <x v="41"/>
    <s v="Fascia 4 (da 1200 €  a meno di 1500 €)"/>
    <n v="4"/>
    <x v="2"/>
  </r>
  <r>
    <n v="44"/>
    <d v="2014-03-14T00:00:00"/>
    <s v="marzo"/>
    <s v="Neri"/>
    <s v="Savona"/>
    <s v="Liguria"/>
    <s v="NORD"/>
    <s v="Libri"/>
    <x v="42"/>
    <s v="Fascia 4 (da 1200 €  a meno di 1500 €)"/>
    <n v="4"/>
    <x v="2"/>
  </r>
  <r>
    <n v="45"/>
    <d v="2014-05-28T00:00:00"/>
    <s v="maggio"/>
    <s v="Gialli"/>
    <s v="Reggio nell'Emilia"/>
    <s v="Emilia-Romagna"/>
    <s v="NORD"/>
    <s v="Cancelleria"/>
    <x v="43"/>
    <s v="Fascia 4 (da 1200 €  a meno di 1500 €)"/>
    <n v="2"/>
    <x v="4"/>
  </r>
  <r>
    <n v="46"/>
    <d v="2014-04-10T00:00:00"/>
    <s v="aprile"/>
    <s v="Gialli"/>
    <s v="Potenza"/>
    <s v="Basilicata"/>
    <s v="SUD"/>
    <s v="Art. Regalo"/>
    <x v="44"/>
    <s v="Fascia 5 (da 1500 € e oltre)"/>
    <n v="5"/>
    <x v="1"/>
  </r>
  <r>
    <n v="47"/>
    <d v="2014-04-04T00:00:00"/>
    <s v="aprile"/>
    <s v="Azzurri"/>
    <s v="Vibo Valentia"/>
    <s v="Calabria"/>
    <s v="SUD"/>
    <s v="Libri"/>
    <x v="45"/>
    <s v="Fascia 5 (da 1500 € e oltre)"/>
    <n v="3"/>
    <x v="0"/>
  </r>
  <r>
    <n v="48"/>
    <d v="2014-06-08T00:00:00"/>
    <s v="giugno"/>
    <s v="Gialli"/>
    <s v="Verbano-Cusio-Ossola"/>
    <s v="Piemonte"/>
    <s v="NORD"/>
    <s v="Giocattoli"/>
    <x v="46"/>
    <s v="Fascia 3 (da 800 €  a meno di 1200 €)"/>
    <n v="2"/>
    <x v="4"/>
  </r>
  <r>
    <n v="49"/>
    <d v="2014-03-01T00:00:00"/>
    <s v="marzo"/>
    <s v="Verdi"/>
    <s v="Venezia"/>
    <s v="Veneto"/>
    <s v="NORD"/>
    <s v="Cancelleria"/>
    <x v="47"/>
    <s v="Fascia 2 (da 400 €  a meno di 800 €)"/>
    <n v="5"/>
    <x v="1"/>
  </r>
  <r>
    <n v="50"/>
    <d v="2014-02-24T00:00:00"/>
    <s v="febbraio"/>
    <s v="Rossi"/>
    <s v="Viterbo"/>
    <s v="Lazio"/>
    <s v="CENTRO"/>
    <s v="Libri"/>
    <x v="48"/>
    <s v="Fascia 2 (da 400 €  a meno di 800 €)"/>
    <n v="4"/>
    <x v="2"/>
  </r>
  <r>
    <n v="51"/>
    <d v="2014-04-21T00:00:00"/>
    <s v="aprile"/>
    <s v="Neri"/>
    <s v="Siena"/>
    <s v="Toscana"/>
    <s v="CENTRO"/>
    <s v="Art. Regalo"/>
    <x v="49"/>
    <s v="Fascia 4 (da 1200 €  a meno di 1500 €)"/>
    <n v="1"/>
    <x v="3"/>
  </r>
  <r>
    <n v="52"/>
    <d v="2014-04-13T00:00:00"/>
    <s v="aprile"/>
    <s v="Rossi"/>
    <s v="Terni"/>
    <s v="Umbria"/>
    <s v="CENTRO"/>
    <s v="Cancelleria"/>
    <x v="50"/>
    <s v="Fascia 1 (inferiore a 400 €)"/>
    <n v="2"/>
    <x v="4"/>
  </r>
  <r>
    <n v="53"/>
    <d v="2014-02-11T00:00:00"/>
    <s v="febbraio"/>
    <s v="Neri"/>
    <s v="Prato"/>
    <s v="Toscana"/>
    <s v="CENTRO"/>
    <s v="Libri"/>
    <x v="51"/>
    <s v="Fascia 3 (da 800 €  a meno di 1200 €)"/>
    <n v="4"/>
    <x v="2"/>
  </r>
  <r>
    <n v="54"/>
    <d v="2014-01-29T00:00:00"/>
    <s v="gennaio"/>
    <s v="Verdi"/>
    <s v="Pavia"/>
    <s v="Lombardia"/>
    <s v="NORD"/>
    <s v="Cancelleria"/>
    <x v="52"/>
    <s v="Fascia 2 (da 400 €  a meno di 800 €)"/>
    <n v="2"/>
    <x v="4"/>
  </r>
  <r>
    <n v="55"/>
    <d v="2014-03-23T00:00:00"/>
    <s v="marzo"/>
    <s v="Rossi"/>
    <s v="Reggio di Calabria"/>
    <s v="Calabria"/>
    <s v="SUD"/>
    <s v="Libri"/>
    <x v="53"/>
    <s v="Fascia 2 (da 400 €  a meno di 800 €)"/>
    <n v="3"/>
    <x v="0"/>
  </r>
  <r>
    <n v="56"/>
    <d v="2014-06-06T00:00:00"/>
    <s v="giugno"/>
    <s v="Azzurri"/>
    <s v="Prato"/>
    <s v="Toscana"/>
    <s v="CENTRO"/>
    <s v="Informatica"/>
    <x v="54"/>
    <s v="Fascia 5 (da 1500 € e oltre)"/>
    <n v="4"/>
    <x v="2"/>
  </r>
  <r>
    <n v="57"/>
    <d v="2014-01-04T00:00:00"/>
    <s v="gennaio"/>
    <s v="Gialli"/>
    <s v="Rimini"/>
    <s v="Emilia-Romagna"/>
    <s v="NORD"/>
    <s v="Informatica"/>
    <x v="55"/>
    <s v="Fascia 2 (da 400 €  a meno di 800 €)"/>
    <n v="3"/>
    <x v="0"/>
  </r>
  <r>
    <n v="58"/>
    <d v="2014-06-15T00:00:00"/>
    <s v="giugno"/>
    <s v="Bianchi"/>
    <s v="Piacenza"/>
    <s v="Emilia-Romagna"/>
    <s v="NORD"/>
    <s v="Art. Regalo"/>
    <x v="56"/>
    <s v="Fascia 3 (da 800 €  a meno di 1200 €)"/>
    <n v="3"/>
    <x v="0"/>
  </r>
  <r>
    <n v="59"/>
    <d v="2014-01-18T00:00:00"/>
    <s v="gennaio"/>
    <s v="Rossi"/>
    <s v="Vercelli"/>
    <s v="Piemonte"/>
    <s v="NORD"/>
    <s v="Giocattoli"/>
    <x v="57"/>
    <s v="Fascia 2 (da 400 €  a meno di 800 €)"/>
    <n v="5"/>
    <x v="1"/>
  </r>
  <r>
    <n v="60"/>
    <d v="2014-02-01T00:00:00"/>
    <s v="febbraio"/>
    <s v="Bianchi"/>
    <s v="Reggio di Calabria"/>
    <s v="Calabria"/>
    <s v="SUD"/>
    <s v="Giocattoli"/>
    <x v="58"/>
    <s v="Fascia 3 (da 800 €  a meno di 1200 €)"/>
    <n v="5"/>
    <x v="1"/>
  </r>
  <r>
    <n v="61"/>
    <d v="2014-04-15T00:00:00"/>
    <s v="aprile"/>
    <s v="Verdi"/>
    <s v="Reggio nell'Emilia"/>
    <s v="Emilia-Romagna"/>
    <s v="NORD"/>
    <s v="Cancelleria"/>
    <x v="59"/>
    <s v="Fascia 1 (inferiore a 400 €)"/>
    <n v="1"/>
    <x v="3"/>
  </r>
  <r>
    <n v="62"/>
    <d v="2014-06-11T00:00:00"/>
    <s v="giugno"/>
    <s v="Neri"/>
    <s v="Viterbo"/>
    <s v="Lazio"/>
    <s v="CENTRO"/>
    <s v="Cancelleria"/>
    <x v="60"/>
    <s v="Fascia 1 (inferiore a 400 €)"/>
    <n v="5"/>
    <x v="1"/>
  </r>
  <r>
    <n v="63"/>
    <d v="2014-04-16T00:00:00"/>
    <s v="aprile"/>
    <s v="Neri"/>
    <s v="Treviso"/>
    <s v="Veneto"/>
    <s v="NORD"/>
    <s v="Giocattoli"/>
    <x v="61"/>
    <s v="Fascia 3 (da 800 €  a meno di 1200 €)"/>
    <n v="1"/>
    <x v="3"/>
  </r>
  <r>
    <n v="64"/>
    <d v="2014-02-04T00:00:00"/>
    <s v="febbraio"/>
    <s v="Azzurri"/>
    <s v="Sondrio"/>
    <s v="Lombardia"/>
    <s v="NORD"/>
    <s v="Art. Regalo"/>
    <x v="62"/>
    <s v="Fascia 2 (da 400 €  a meno di 800 €)"/>
    <n v="2"/>
    <x v="4"/>
  </r>
  <r>
    <n v="65"/>
    <d v="2014-03-26T00:00:00"/>
    <s v="marzo"/>
    <s v="Gialli"/>
    <s v="Trapani"/>
    <s v="Sicilia"/>
    <s v="ISOLE"/>
    <s v="Informatica"/>
    <x v="63"/>
    <s v="Fascia 5 (da 1500 € e oltre)"/>
    <n v="3"/>
    <x v="0"/>
  </r>
  <r>
    <n v="66"/>
    <d v="2014-06-26T00:00:00"/>
    <s v="giugno"/>
    <s v="Bianchi"/>
    <s v="Sondrio"/>
    <s v="Lombardia"/>
    <s v="NORD"/>
    <s v="Giocattoli"/>
    <x v="64"/>
    <s v="Fascia 1 (inferiore a 400 €)"/>
    <n v="1"/>
    <x v="3"/>
  </r>
  <r>
    <n v="67"/>
    <d v="2014-03-02T00:00:00"/>
    <s v="marzo"/>
    <s v="Neri"/>
    <s v="Verbano-Cusio-Ossola"/>
    <s v="Piemonte"/>
    <s v="NORD"/>
    <s v="Art. Regalo"/>
    <x v="65"/>
    <s v="Fascia 4 (da 1200 €  a meno di 1500 €)"/>
    <n v="1"/>
    <x v="3"/>
  </r>
  <r>
    <n v="68"/>
    <d v="2014-01-20T00:00:00"/>
    <s v="gennaio"/>
    <s v="Rossi"/>
    <s v="Torino"/>
    <s v="Piemonte"/>
    <s v="NORD"/>
    <s v="Informatica"/>
    <x v="66"/>
    <s v="Fascia 5 (da 1500 € e oltre)"/>
    <n v="4"/>
    <x v="2"/>
  </r>
  <r>
    <n v="69"/>
    <d v="2014-01-02T00:00:00"/>
    <s v="gennaio"/>
    <s v="Rossi"/>
    <s v="Rimini"/>
    <s v="Emilia-Romagna"/>
    <s v="NORD"/>
    <s v="Libri"/>
    <x v="67"/>
    <s v="Fascia 3 (da 800 €  a meno di 1200 €)"/>
    <n v="2"/>
    <x v="4"/>
  </r>
  <r>
    <n v="70"/>
    <d v="2014-06-02T00:00:00"/>
    <s v="giugno"/>
    <s v="Rossi"/>
    <s v="Teramo"/>
    <s v="Abruzzo"/>
    <s v="CENTRO"/>
    <s v="Informatica"/>
    <x v="68"/>
    <s v="Fascia 3 (da 800 €  a meno di 1200 €)"/>
    <n v="1"/>
    <x v="3"/>
  </r>
  <r>
    <n v="71"/>
    <d v="2014-06-12T00:00:00"/>
    <s v="giugno"/>
    <s v="Bianchi"/>
    <s v="Vibo Valentia"/>
    <s v="Calabria"/>
    <s v="SUD"/>
    <s v="Libri"/>
    <x v="69"/>
    <s v="Fascia 3 (da 800 €  a meno di 1200 €)"/>
    <n v="3"/>
    <x v="0"/>
  </r>
  <r>
    <n v="72"/>
    <d v="2014-05-03T00:00:00"/>
    <s v="maggio"/>
    <s v="Rossi"/>
    <s v="Perugia"/>
    <s v="Umbria"/>
    <s v="CENTRO"/>
    <s v="Libri"/>
    <x v="70"/>
    <s v="Fascia 3 (da 800 €  a meno di 1200 €)"/>
    <n v="4"/>
    <x v="2"/>
  </r>
  <r>
    <n v="73"/>
    <d v="2014-04-09T00:00:00"/>
    <s v="aprile"/>
    <s v="Bianchi"/>
    <s v="Pordenone"/>
    <s v="Friuli-Venezia Giulia"/>
    <s v="NORD"/>
    <s v="Giocattoli"/>
    <x v="71"/>
    <s v="Fascia 4 (da 1200 €  a meno di 1500 €)"/>
    <n v="3"/>
    <x v="0"/>
  </r>
  <r>
    <n v="74"/>
    <d v="2014-03-22T00:00:00"/>
    <s v="marzo"/>
    <s v="Verdi"/>
    <s v="Udine"/>
    <s v="Friuli-Venezia Giulia"/>
    <s v="NORD"/>
    <s v="Cancelleria"/>
    <x v="72"/>
    <s v="Fascia 1 (inferiore a 400 €)"/>
    <n v="3"/>
    <x v="0"/>
  </r>
  <r>
    <n v="75"/>
    <d v="2014-03-17T00:00:00"/>
    <s v="marzo"/>
    <s v="Gialli"/>
    <s v="Varese"/>
    <s v="Lombardia"/>
    <s v="NORD"/>
    <s v="Giocattoli"/>
    <x v="73"/>
    <s v="Fascia 2 (da 400 €  a meno di 800 €)"/>
    <n v="4"/>
    <x v="2"/>
  </r>
  <r>
    <n v="76"/>
    <d v="2014-03-30T00:00:00"/>
    <s v="marzo"/>
    <s v="Bianchi"/>
    <s v="Pesaro e Urbino"/>
    <s v="Marche"/>
    <s v="CENTRO"/>
    <s v="Cancelleria"/>
    <x v="74"/>
    <s v="Fascia 2 (da 400 €  a meno di 800 €)"/>
    <n v="4"/>
    <x v="2"/>
  </r>
  <r>
    <n v="77"/>
    <d v="2014-02-07T00:00:00"/>
    <s v="febbraio"/>
    <s v="Bianchi"/>
    <s v="Torino"/>
    <s v="Piemonte"/>
    <s v="NORD"/>
    <s v="Art. Regalo"/>
    <x v="75"/>
    <s v="Fascia 5 (da 1500 € e oltre)"/>
    <n v="3"/>
    <x v="0"/>
  </r>
  <r>
    <n v="78"/>
    <d v="2014-02-07T00:00:00"/>
    <s v="febbraio"/>
    <s v="Neri"/>
    <s v="Pistoia"/>
    <s v="Toscana"/>
    <s v="CENTRO"/>
    <s v="Informatica"/>
    <x v="76"/>
    <s v="Fascia 3 (da 800 €  a meno di 1200 €)"/>
    <n v="4"/>
    <x v="2"/>
  </r>
  <r>
    <n v="79"/>
    <d v="2014-06-22T00:00:00"/>
    <s v="giugno"/>
    <s v="Rossi"/>
    <s v="Sondrio"/>
    <s v="Lombardia"/>
    <s v="NORD"/>
    <s v="Cancelleria"/>
    <x v="77"/>
    <s v="Fascia 3 (da 800 €  a meno di 1200 €)"/>
    <n v="1"/>
    <x v="3"/>
  </r>
  <r>
    <n v="80"/>
    <d v="2014-03-25T00:00:00"/>
    <s v="marzo"/>
    <s v="Neri"/>
    <s v="Pavia"/>
    <s v="Lombardia"/>
    <s v="NORD"/>
    <s v="Art. Regalo"/>
    <x v="78"/>
    <s v="Fascia 1 (inferiore a 400 €)"/>
    <n v="1"/>
    <x v="3"/>
  </r>
  <r>
    <n v="81"/>
    <d v="2014-05-21T00:00:00"/>
    <s v="maggio"/>
    <s v="Neri"/>
    <s v="Piacenza"/>
    <s v="Emilia-Romagna"/>
    <s v="NORD"/>
    <s v="Art. Regalo"/>
    <x v="79"/>
    <s v="Fascia 4 (da 1200 €  a meno di 1500 €)"/>
    <n v="1"/>
    <x v="3"/>
  </r>
  <r>
    <n v="82"/>
    <d v="2014-01-22T00:00:00"/>
    <s v="gennaio"/>
    <s v="Azzurri"/>
    <s v="Reggio nell'Emilia"/>
    <s v="Emilia-Romagna"/>
    <s v="NORD"/>
    <s v="Cancelleria"/>
    <x v="80"/>
    <s v="Fascia 4 (da 1200 €  a meno di 1500 €)"/>
    <n v="4"/>
    <x v="2"/>
  </r>
  <r>
    <n v="83"/>
    <d v="2014-03-23T00:00:00"/>
    <s v="marzo"/>
    <s v="Gialli"/>
    <s v="Roma"/>
    <s v="Lazio"/>
    <s v="CENTRO"/>
    <s v="Informatica"/>
    <x v="81"/>
    <s v="Fascia 1 (inferiore a 400 €)"/>
    <n v="2"/>
    <x v="4"/>
  </r>
  <r>
    <n v="84"/>
    <d v="2014-05-12T00:00:00"/>
    <s v="maggio"/>
    <s v="Rossi"/>
    <s v="Siracusa"/>
    <s v="Sicilia"/>
    <s v="ISOLE"/>
    <s v="Informatica"/>
    <x v="82"/>
    <s v="Fascia 3 (da 800 €  a meno di 1200 €)"/>
    <n v="5"/>
    <x v="1"/>
  </r>
  <r>
    <n v="85"/>
    <d v="2014-04-14T00:00:00"/>
    <s v="aprile"/>
    <s v="Verdi"/>
    <s v="Reggio di Calabria"/>
    <s v="Calabria"/>
    <s v="SUD"/>
    <s v="Libri"/>
    <x v="83"/>
    <s v="Fascia 3 (da 800 €  a meno di 1200 €)"/>
    <n v="3"/>
    <x v="0"/>
  </r>
  <r>
    <n v="86"/>
    <d v="2014-02-13T00:00:00"/>
    <s v="febbraio"/>
    <s v="Neri"/>
    <s v="Savona"/>
    <s v="Liguria"/>
    <s v="NORD"/>
    <s v="Libri"/>
    <x v="84"/>
    <s v="Fascia 5 (da 1500 € e oltre)"/>
    <n v="3"/>
    <x v="0"/>
  </r>
  <r>
    <n v="87"/>
    <d v="2014-04-20T00:00:00"/>
    <s v="aprile"/>
    <s v="Gialli"/>
    <s v="Verona"/>
    <s v="Veneto"/>
    <s v="NORD"/>
    <s v="Informatica"/>
    <x v="85"/>
    <s v="Fascia 5 (da 1500 € e oltre)"/>
    <n v="3"/>
    <x v="0"/>
  </r>
  <r>
    <n v="88"/>
    <d v="2014-02-11T00:00:00"/>
    <s v="febbraio"/>
    <s v="Rossi"/>
    <s v="Reggio nell'Emilia"/>
    <s v="Emilia-Romagna"/>
    <s v="NORD"/>
    <s v="Cancelleria"/>
    <x v="86"/>
    <s v="Fascia 5 (da 1500 € e oltre)"/>
    <n v="4"/>
    <x v="2"/>
  </r>
  <r>
    <n v="89"/>
    <d v="2014-06-06T00:00:00"/>
    <s v="giugno"/>
    <s v="Gialli"/>
    <s v="Salerno"/>
    <s v="Campania"/>
    <s v="SUD"/>
    <s v="Art. Regalo"/>
    <x v="85"/>
    <s v="Fascia 5 (da 1500 € e oltre)"/>
    <n v="4"/>
    <x v="2"/>
  </r>
  <r>
    <n v="90"/>
    <d v="2014-01-07T00:00:00"/>
    <s v="gennaio"/>
    <s v="Gialli"/>
    <s v="Pavia"/>
    <s v="Lombardia"/>
    <s v="NORD"/>
    <s v="Art. Regalo"/>
    <x v="87"/>
    <s v="Fascia 1 (inferiore a 400 €)"/>
    <n v="3"/>
    <x v="0"/>
  </r>
  <r>
    <n v="91"/>
    <d v="2014-06-28T00:00:00"/>
    <s v="giugno"/>
    <s v="Verdi"/>
    <s v="Rieti"/>
    <s v="Lazio"/>
    <s v="CENTRO"/>
    <s v="Art. Regalo"/>
    <x v="88"/>
    <s v="Fascia 5 (da 1500 € e oltre)"/>
    <n v="3"/>
    <x v="0"/>
  </r>
  <r>
    <n v="92"/>
    <d v="2014-03-17T00:00:00"/>
    <s v="marzo"/>
    <s v="Rossi"/>
    <s v="Treviso"/>
    <s v="Veneto"/>
    <s v="NORD"/>
    <s v="Libri"/>
    <x v="89"/>
    <s v="Fascia 2 (da 400 €  a meno di 800 €)"/>
    <n v="4"/>
    <x v="2"/>
  </r>
  <r>
    <n v="93"/>
    <d v="2014-01-12T00:00:00"/>
    <s v="gennaio"/>
    <s v="Neri"/>
    <s v="Viterbo"/>
    <s v="Lazio"/>
    <s v="CENTRO"/>
    <s v="Art. Regalo"/>
    <x v="84"/>
    <s v="Fascia 5 (da 1500 € e oltre)"/>
    <n v="4"/>
    <x v="2"/>
  </r>
  <r>
    <n v="94"/>
    <d v="2014-02-04T00:00:00"/>
    <s v="febbraio"/>
    <s v="Azzurri"/>
    <s v="Vibo Valentia"/>
    <s v="Calabria"/>
    <s v="SUD"/>
    <s v="Art. Regalo"/>
    <x v="90"/>
    <s v="Fascia 3 (da 800 €  a meno di 1200 €)"/>
    <n v="5"/>
    <x v="1"/>
  </r>
  <r>
    <n v="95"/>
    <d v="2014-03-15T00:00:00"/>
    <s v="marzo"/>
    <s v="Bianchi"/>
    <s v="Verona"/>
    <s v="Veneto"/>
    <s v="NORD"/>
    <s v="Giocattoli"/>
    <x v="91"/>
    <s v="Fascia 2 (da 400 €  a meno di 800 €)"/>
    <n v="3"/>
    <x v="0"/>
  </r>
  <r>
    <n v="96"/>
    <d v="2014-01-10T00:00:00"/>
    <s v="gennaio"/>
    <s v="Rossi"/>
    <s v="Piacenza"/>
    <s v="Emilia-Romagna"/>
    <s v="NORD"/>
    <s v="Libri"/>
    <x v="92"/>
    <s v="Fascia 1 (inferiore a 400 €)"/>
    <n v="1"/>
    <x v="3"/>
  </r>
  <r>
    <n v="97"/>
    <d v="2014-04-14T00:00:00"/>
    <s v="aprile"/>
    <s v="Verdi"/>
    <s v="Reggio di Calabria"/>
    <s v="Calabria"/>
    <s v="SUD"/>
    <s v="Cancelleria"/>
    <x v="93"/>
    <s v="Fascia 4 (da 1200 €  a meno di 1500 €)"/>
    <n v="4"/>
    <x v="2"/>
  </r>
  <r>
    <n v="98"/>
    <d v="2014-01-11T00:00:00"/>
    <s v="gennaio"/>
    <s v="Neri"/>
    <s v="Pescara"/>
    <s v="Abruzzo"/>
    <s v="CENTRO"/>
    <s v="Informatica"/>
    <x v="94"/>
    <s v="Fascia 2 (da 400 €  a meno di 800 €)"/>
    <n v="3"/>
    <x v="0"/>
  </r>
  <r>
    <n v="99"/>
    <d v="2014-03-26T00:00:00"/>
    <s v="marzo"/>
    <s v="Bianchi"/>
    <s v="Pisa"/>
    <s v="Toscana"/>
    <s v="CENTRO"/>
    <s v="Cancelleria"/>
    <x v="95"/>
    <s v="Fascia 5 (da 1500 € e oltre)"/>
    <n v="5"/>
    <x v="1"/>
  </r>
  <r>
    <n v="100"/>
    <d v="2014-05-19T00:00:00"/>
    <s v="maggio"/>
    <s v="Gialli"/>
    <s v="Pistoia"/>
    <s v="Toscana"/>
    <s v="CENTRO"/>
    <s v="Informatica"/>
    <x v="96"/>
    <s v="Fascia 2 (da 400 €  a meno di 800 €)"/>
    <n v="1"/>
    <x v="3"/>
  </r>
  <r>
    <n v="101"/>
    <d v="2014-02-26T00:00:00"/>
    <s v="febbraio"/>
    <s v="Azzurri"/>
    <s v="Terni"/>
    <s v="Umbria"/>
    <s v="CENTRO"/>
    <s v="Giocattoli"/>
    <x v="97"/>
    <s v="Fascia 1 (inferiore a 400 €)"/>
    <n v="1"/>
    <x v="3"/>
  </r>
  <r>
    <n v="102"/>
    <d v="2014-01-02T00:00:00"/>
    <s v="gennaio"/>
    <s v="Verdi"/>
    <s v="Salerno"/>
    <s v="Campania"/>
    <s v="SUD"/>
    <s v="Libri"/>
    <x v="98"/>
    <s v="Fascia 5 (da 1500 € e oltre)"/>
    <n v="2"/>
    <x v="4"/>
  </r>
  <r>
    <n v="103"/>
    <d v="2014-02-16T00:00:00"/>
    <s v="febbraio"/>
    <s v="Rossi"/>
    <s v="Ravenna"/>
    <s v="Emilia-Romagna"/>
    <s v="NORD"/>
    <s v="Libri"/>
    <x v="99"/>
    <s v="Fascia 3 (da 800 €  a meno di 1200 €)"/>
    <n v="5"/>
    <x v="1"/>
  </r>
  <r>
    <n v="104"/>
    <d v="2014-06-21T00:00:00"/>
    <s v="giugno"/>
    <s v="Neri"/>
    <s v="Pordenone"/>
    <s v="Friuli-Venezia Giulia"/>
    <s v="NORD"/>
    <s v="Informatica"/>
    <x v="100"/>
    <s v="Fascia 5 (da 1500 € e oltre)"/>
    <n v="1"/>
    <x v="3"/>
  </r>
  <r>
    <n v="105"/>
    <d v="2014-02-28T00:00:00"/>
    <s v="febbraio"/>
    <s v="Bianchi"/>
    <s v="Prato"/>
    <s v="Toscana"/>
    <s v="CENTRO"/>
    <s v="Libri"/>
    <x v="101"/>
    <s v="Fascia 5 (da 1500 € e oltre)"/>
    <n v="2"/>
    <x v="4"/>
  </r>
  <r>
    <n v="106"/>
    <d v="2014-01-12T00:00:00"/>
    <s v="gennaio"/>
    <s v="Azzurri"/>
    <s v="Pescara"/>
    <s v="Abruzzo"/>
    <s v="CENTRO"/>
    <s v="Giocattoli"/>
    <x v="102"/>
    <s v="Fascia 5 (da 1500 € e oltre)"/>
    <n v="5"/>
    <x v="1"/>
  </r>
  <r>
    <n v="107"/>
    <d v="2014-05-10T00:00:00"/>
    <s v="maggio"/>
    <s v="Azzurri"/>
    <s v="Ravenna"/>
    <s v="Emilia-Romagna"/>
    <s v="NORD"/>
    <s v="Informatica"/>
    <x v="103"/>
    <s v="Fascia 4 (da 1200 €  a meno di 1500 €)"/>
    <n v="4"/>
    <x v="2"/>
  </r>
  <r>
    <n v="108"/>
    <d v="2014-06-22T00:00:00"/>
    <s v="giugno"/>
    <s v="Gialli"/>
    <s v="Viterbo"/>
    <s v="Lazio"/>
    <s v="CENTRO"/>
    <s v="Libri"/>
    <x v="104"/>
    <s v="Fascia 4 (da 1200 €  a meno di 1500 €)"/>
    <n v="5"/>
    <x v="1"/>
  </r>
  <r>
    <n v="109"/>
    <d v="2014-01-07T00:00:00"/>
    <s v="gennaio"/>
    <s v="Bianchi"/>
    <s v="Prato"/>
    <s v="Toscana"/>
    <s v="CENTRO"/>
    <s v="Giocattoli"/>
    <x v="105"/>
    <s v="Fascia 5 (da 1500 € e oltre)"/>
    <n v="1"/>
    <x v="3"/>
  </r>
  <r>
    <n v="110"/>
    <d v="2014-06-17T00:00:00"/>
    <s v="giugno"/>
    <s v="Rossi"/>
    <s v="Verona"/>
    <s v="Veneto"/>
    <s v="NORD"/>
    <s v="Cancelleria"/>
    <x v="106"/>
    <s v="Fascia 5 (da 1500 € e oltre)"/>
    <n v="5"/>
    <x v="1"/>
  </r>
  <r>
    <n v="111"/>
    <d v="2014-03-01T00:00:00"/>
    <s v="marzo"/>
    <s v="Gialli"/>
    <s v="Rimini"/>
    <s v="Emilia-Romagna"/>
    <s v="NORD"/>
    <s v="Art. Regalo"/>
    <x v="107"/>
    <s v="Fascia 5 (da 1500 € e oltre)"/>
    <n v="5"/>
    <x v="1"/>
  </r>
  <r>
    <n v="112"/>
    <d v="2014-02-10T00:00:00"/>
    <s v="febbraio"/>
    <s v="Azzurri"/>
    <s v="Terni"/>
    <s v="Umbria"/>
    <s v="CENTRO"/>
    <s v="Art. Regalo"/>
    <x v="108"/>
    <s v="Fascia 1 (inferiore a 400 €)"/>
    <n v="1"/>
    <x v="3"/>
  </r>
  <r>
    <n v="113"/>
    <d v="2014-06-28T00:00:00"/>
    <s v="giugno"/>
    <s v="Neri"/>
    <s v="Trapani"/>
    <s v="Sicilia"/>
    <s v="ISOLE"/>
    <s v="Cancelleria"/>
    <x v="109"/>
    <s v="Fascia 3 (da 800 €  a meno di 1200 €)"/>
    <n v="2"/>
    <x v="4"/>
  </r>
  <r>
    <n v="114"/>
    <d v="2014-05-07T00:00:00"/>
    <s v="maggio"/>
    <s v="Azzurri"/>
    <s v="Terni"/>
    <s v="Umbria"/>
    <s v="CENTRO"/>
    <s v="Cancelleria"/>
    <x v="110"/>
    <s v="Fascia 5 (da 1500 € e oltre)"/>
    <n v="2"/>
    <x v="4"/>
  </r>
  <r>
    <n v="115"/>
    <d v="2014-01-11T00:00:00"/>
    <s v="gennaio"/>
    <s v="Gialli"/>
    <s v="Trieste"/>
    <s v="Friuli-Venezia Giulia"/>
    <s v="NORD"/>
    <s v="Art. Regalo"/>
    <x v="111"/>
    <s v="Fascia 3 (da 800 €  a meno di 1200 €)"/>
    <n v="5"/>
    <x v="1"/>
  </r>
  <r>
    <n v="116"/>
    <d v="2014-03-28T00:00:00"/>
    <s v="marzo"/>
    <s v="Bianchi"/>
    <s v="Rieti"/>
    <s v="Lazio"/>
    <s v="CENTRO"/>
    <s v="Art. Regalo"/>
    <x v="112"/>
    <s v="Fascia 2 (da 400 €  a meno di 800 €)"/>
    <n v="1"/>
    <x v="3"/>
  </r>
  <r>
    <n v="117"/>
    <d v="2014-04-09T00:00:00"/>
    <s v="aprile"/>
    <s v="Neri"/>
    <s v="Pistoia"/>
    <s v="Toscana"/>
    <s v="CENTRO"/>
    <s v="Informatica"/>
    <x v="7"/>
    <s v="Fascia 2 (da 400 €  a meno di 800 €)"/>
    <n v="5"/>
    <x v="1"/>
  </r>
  <r>
    <n v="118"/>
    <d v="2014-06-03T00:00:00"/>
    <s v="giugno"/>
    <s v="Bianchi"/>
    <s v="Pavia"/>
    <s v="Lombardia"/>
    <s v="NORD"/>
    <s v="Giocattoli"/>
    <x v="91"/>
    <s v="Fascia 2 (da 400 €  a meno di 800 €)"/>
    <n v="4"/>
    <x v="2"/>
  </r>
  <r>
    <n v="119"/>
    <d v="2014-01-14T00:00:00"/>
    <s v="gennaio"/>
    <s v="Neri"/>
    <s v="Salerno"/>
    <s v="Campania"/>
    <s v="SUD"/>
    <s v="Art. Regalo"/>
    <x v="113"/>
    <s v="Fascia 3 (da 800 €  a meno di 1200 €)"/>
    <n v="1"/>
    <x v="3"/>
  </r>
  <r>
    <n v="120"/>
    <d v="2014-06-02T00:00:00"/>
    <s v="giugno"/>
    <s v="Neri"/>
    <s v="Siena"/>
    <s v="Toscana"/>
    <s v="CENTRO"/>
    <s v="Giocattoli"/>
    <x v="114"/>
    <s v="Fascia 5 (da 1500 € e oltre)"/>
    <n v="5"/>
    <x v="1"/>
  </r>
  <r>
    <n v="121"/>
    <d v="2014-03-15T00:00:00"/>
    <s v="marzo"/>
    <s v="Verdi"/>
    <s v="Salerno"/>
    <s v="Campania"/>
    <s v="SUD"/>
    <s v="Libri"/>
    <x v="115"/>
    <s v="Fascia 3 (da 800 €  a meno di 1200 €)"/>
    <n v="3"/>
    <x v="0"/>
  </r>
  <r>
    <n v="122"/>
    <d v="2014-04-02T00:00:00"/>
    <s v="aprile"/>
    <s v="Azzurri"/>
    <s v="Vercelli"/>
    <s v="Piemonte"/>
    <s v="NORD"/>
    <s v="Art. Regalo"/>
    <x v="116"/>
    <s v="Fascia 5 (da 1500 € e oltre)"/>
    <n v="2"/>
    <x v="4"/>
  </r>
  <r>
    <n v="123"/>
    <d v="2014-04-26T00:00:00"/>
    <s v="aprile"/>
    <s v="Rossi"/>
    <s v="Rimini"/>
    <s v="Emilia-Romagna"/>
    <s v="NORD"/>
    <s v="Informatica"/>
    <x v="117"/>
    <s v="Fascia 3 (da 800 €  a meno di 1200 €)"/>
    <n v="2"/>
    <x v="4"/>
  </r>
  <r>
    <n v="124"/>
    <d v="2014-02-28T00:00:00"/>
    <s v="febbraio"/>
    <s v="Gialli"/>
    <s v="Venezia"/>
    <s v="Veneto"/>
    <s v="NORD"/>
    <s v="Art. Regalo"/>
    <x v="118"/>
    <s v="Fascia 5 (da 1500 € e oltre)"/>
    <n v="2"/>
    <x v="4"/>
  </r>
  <r>
    <n v="125"/>
    <d v="2014-05-19T00:00:00"/>
    <s v="maggio"/>
    <s v="Azzurri"/>
    <s v="Prato"/>
    <s v="Toscana"/>
    <s v="CENTRO"/>
    <s v="Giocattoli"/>
    <x v="14"/>
    <s v="Fascia 3 (da 800 €  a meno di 1200 €)"/>
    <n v="5"/>
    <x v="1"/>
  </r>
  <r>
    <n v="126"/>
    <d v="2014-02-08T00:00:00"/>
    <s v="febbraio"/>
    <s v="Azzurri"/>
    <s v="Vicenza"/>
    <s v="Veneto"/>
    <s v="NORD"/>
    <s v="Libri"/>
    <x v="119"/>
    <s v="Fascia 2 (da 400 €  a meno di 800 €)"/>
    <n v="5"/>
    <x v="1"/>
  </r>
  <r>
    <n v="127"/>
    <d v="2014-06-04T00:00:00"/>
    <s v="giugno"/>
    <s v="Azzurri"/>
    <s v="Verbano-Cusio-Ossola"/>
    <s v="Piemonte"/>
    <s v="NORD"/>
    <s v="Libri"/>
    <x v="120"/>
    <s v="Fascia 2 (da 400 €  a meno di 800 €)"/>
    <n v="3"/>
    <x v="0"/>
  </r>
  <r>
    <n v="128"/>
    <d v="2014-02-07T00:00:00"/>
    <s v="febbraio"/>
    <s v="Verdi"/>
    <s v="Viterbo"/>
    <s v="Lazio"/>
    <s v="CENTRO"/>
    <s v="Giocattoli"/>
    <x v="121"/>
    <s v="Fascia 1 (inferiore a 400 €)"/>
    <n v="3"/>
    <x v="0"/>
  </r>
  <r>
    <n v="129"/>
    <d v="2014-05-16T00:00:00"/>
    <s v="maggio"/>
    <s v="Azzurri"/>
    <s v="Prato"/>
    <s v="Toscana"/>
    <s v="CENTRO"/>
    <s v="Art. Regalo"/>
    <x v="122"/>
    <s v="Fascia 2 (da 400 €  a meno di 800 €)"/>
    <n v="4"/>
    <x v="2"/>
  </r>
  <r>
    <n v="130"/>
    <d v="2014-06-10T00:00:00"/>
    <s v="giugno"/>
    <s v="Rossi"/>
    <s v="Udine"/>
    <s v="Friuli-Venezia Giulia"/>
    <s v="NORD"/>
    <s v="Cancelleria"/>
    <x v="5"/>
    <s v="Fascia 1 (inferiore a 400 €)"/>
    <n v="2"/>
    <x v="4"/>
  </r>
  <r>
    <n v="131"/>
    <d v="2014-02-25T00:00:00"/>
    <s v="febbraio"/>
    <s v="Bianchi"/>
    <s v="Venezia"/>
    <s v="Veneto"/>
    <s v="NORD"/>
    <s v="Giocattoli"/>
    <x v="123"/>
    <s v="Fascia 5 (da 1500 € e oltre)"/>
    <n v="4"/>
    <x v="2"/>
  </r>
  <r>
    <n v="132"/>
    <d v="2014-05-24T00:00:00"/>
    <s v="maggio"/>
    <s v="Azzurri"/>
    <s v="Roma"/>
    <s v="Lazio"/>
    <s v="CENTRO"/>
    <s v="Cancelleria"/>
    <x v="124"/>
    <s v="Fascia 3 (da 800 €  a meno di 1200 €)"/>
    <n v="1"/>
    <x v="3"/>
  </r>
  <r>
    <n v="133"/>
    <d v="2014-06-08T00:00:00"/>
    <s v="giugno"/>
    <s v="Gialli"/>
    <s v="Rimini"/>
    <s v="Emilia-Romagna"/>
    <s v="NORD"/>
    <s v="Libri"/>
    <x v="125"/>
    <s v="Fascia 5 (da 1500 € e oltre)"/>
    <n v="1"/>
    <x v="3"/>
  </r>
  <r>
    <n v="134"/>
    <d v="2014-06-17T00:00:00"/>
    <s v="giugno"/>
    <s v="Bianchi"/>
    <s v="Viterbo"/>
    <s v="Lazio"/>
    <s v="CENTRO"/>
    <s v="Art. Regalo"/>
    <x v="126"/>
    <s v="Fascia 1 (inferiore a 400 €)"/>
    <n v="1"/>
    <x v="3"/>
  </r>
  <r>
    <n v="135"/>
    <d v="2014-02-24T00:00:00"/>
    <s v="febbraio"/>
    <s v="Azzurri"/>
    <s v="Udine"/>
    <s v="Friuli-Venezia Giulia"/>
    <s v="NORD"/>
    <s v="Informatica"/>
    <x v="127"/>
    <s v="Fascia 3 (da 800 €  a meno di 1200 €)"/>
    <n v="5"/>
    <x v="1"/>
  </r>
  <r>
    <n v="136"/>
    <d v="2014-06-29T00:00:00"/>
    <s v="giugno"/>
    <s v="Rossi"/>
    <s v="Perugia"/>
    <s v="Umbria"/>
    <s v="CENTRO"/>
    <s v="Art. Regalo"/>
    <x v="128"/>
    <s v="Fascia 3 (da 800 €  a meno di 1200 €)"/>
    <n v="3"/>
    <x v="0"/>
  </r>
  <r>
    <n v="137"/>
    <d v="2014-01-08T00:00:00"/>
    <s v="gennaio"/>
    <s v="Verdi"/>
    <s v="Verona"/>
    <s v="Veneto"/>
    <s v="NORD"/>
    <s v="Cancelleria"/>
    <x v="129"/>
    <s v="Fascia 3 (da 800 €  a meno di 1200 €)"/>
    <n v="2"/>
    <x v="4"/>
  </r>
  <r>
    <n v="138"/>
    <d v="2014-02-11T00:00:00"/>
    <s v="febbraio"/>
    <s v="Bianchi"/>
    <s v="Taranto"/>
    <s v="Puglia"/>
    <s v="SUD"/>
    <s v="Informatica"/>
    <x v="130"/>
    <s v="Fascia 2 (da 400 €  a meno di 800 €)"/>
    <n v="2"/>
    <x v="4"/>
  </r>
  <r>
    <n v="139"/>
    <d v="2014-06-06T00:00:00"/>
    <s v="giugno"/>
    <s v="Neri"/>
    <s v="Salerno"/>
    <s v="Campania"/>
    <s v="SUD"/>
    <s v="Giocattoli"/>
    <x v="131"/>
    <s v="Fascia 1 (inferiore a 400 €)"/>
    <n v="3"/>
    <x v="0"/>
  </r>
  <r>
    <n v="140"/>
    <d v="2014-01-10T00:00:00"/>
    <s v="gennaio"/>
    <s v="Verdi"/>
    <s v="Sondrio"/>
    <s v="Lombardia"/>
    <s v="NORD"/>
    <s v="Libri"/>
    <x v="96"/>
    <s v="Fascia 2 (da 400 €  a meno di 800 €)"/>
    <n v="4"/>
    <x v="2"/>
  </r>
  <r>
    <n v="141"/>
    <d v="2014-05-31T00:00:00"/>
    <s v="maggio"/>
    <s v="Bianchi"/>
    <s v="Sassari"/>
    <s v="Sardegna"/>
    <s v="ISOLE"/>
    <s v="Libri"/>
    <x v="132"/>
    <s v="Fascia 4 (da 1200 €  a meno di 1500 €)"/>
    <n v="2"/>
    <x v="4"/>
  </r>
  <r>
    <n v="142"/>
    <d v="2014-05-26T00:00:00"/>
    <s v="maggio"/>
    <s v="Bianchi"/>
    <s v="Teramo"/>
    <s v="Abruzzo"/>
    <s v="CENTRO"/>
    <s v="Libri"/>
    <x v="133"/>
    <s v="Fascia 3 (da 800 €  a meno di 1200 €)"/>
    <n v="4"/>
    <x v="2"/>
  </r>
  <r>
    <n v="143"/>
    <d v="2014-03-04T00:00:00"/>
    <s v="marzo"/>
    <s v="Neri"/>
    <s v="Vicenza"/>
    <s v="Veneto"/>
    <s v="NORD"/>
    <s v="Informatica"/>
    <x v="134"/>
    <s v="Fascia 3 (da 800 €  a meno di 1200 €)"/>
    <n v="4"/>
    <x v="2"/>
  </r>
  <r>
    <n v="144"/>
    <d v="2014-06-26T00:00:00"/>
    <s v="giugno"/>
    <s v="Azzurri"/>
    <s v="Verona"/>
    <s v="Veneto"/>
    <s v="NORD"/>
    <s v="Cancelleria"/>
    <x v="135"/>
    <s v="Fascia 4 (da 1200 €  a meno di 1500 €)"/>
    <n v="3"/>
    <x v="0"/>
  </r>
  <r>
    <n v="145"/>
    <d v="2014-06-28T00:00:00"/>
    <s v="giugno"/>
    <s v="Verdi"/>
    <s v="Roma"/>
    <s v="Lazio"/>
    <s v="CENTRO"/>
    <s v="Informatica"/>
    <x v="136"/>
    <s v="Fascia 2 (da 400 €  a meno di 800 €)"/>
    <n v="1"/>
    <x v="3"/>
  </r>
  <r>
    <n v="146"/>
    <d v="2014-03-03T00:00:00"/>
    <s v="marzo"/>
    <s v="Verdi"/>
    <s v="Trieste"/>
    <s v="Friuli-Venezia Giulia"/>
    <s v="NORD"/>
    <s v="Cancelleria"/>
    <x v="137"/>
    <s v="Fascia 2 (da 400 €  a meno di 800 €)"/>
    <n v="2"/>
    <x v="4"/>
  </r>
  <r>
    <n v="147"/>
    <d v="2014-05-03T00:00:00"/>
    <s v="maggio"/>
    <s v="Gialli"/>
    <s v="Pordenone"/>
    <s v="Friuli-Venezia Giulia"/>
    <s v="NORD"/>
    <s v="Libri"/>
    <x v="47"/>
    <s v="Fascia 2 (da 400 €  a meno di 800 €)"/>
    <n v="5"/>
    <x v="1"/>
  </r>
  <r>
    <n v="148"/>
    <d v="2014-03-27T00:00:00"/>
    <s v="marzo"/>
    <s v="Bianchi"/>
    <s v="Reggio nell'Emilia"/>
    <s v="Emilia-Romagna"/>
    <s v="NORD"/>
    <s v="Informatica"/>
    <x v="138"/>
    <s v="Fascia 5 (da 1500 € e oltre)"/>
    <n v="1"/>
    <x v="3"/>
  </r>
  <r>
    <n v="149"/>
    <d v="2014-04-10T00:00:00"/>
    <s v="aprile"/>
    <s v="Verdi"/>
    <s v="Trapani"/>
    <s v="Sicilia"/>
    <s v="ISOLE"/>
    <s v="Informatica"/>
    <x v="139"/>
    <s v="Fascia 4 (da 1200 €  a meno di 1500 €)"/>
    <n v="3"/>
    <x v="0"/>
  </r>
  <r>
    <n v="150"/>
    <d v="2014-02-11T00:00:00"/>
    <s v="febbraio"/>
    <s v="Azzurri"/>
    <s v="Siena"/>
    <s v="Toscana"/>
    <s v="CENTRO"/>
    <s v="Libri"/>
    <x v="140"/>
    <s v="Fascia 4 (da 1200 €  a meno di 1500 €)"/>
    <n v="2"/>
    <x v="4"/>
  </r>
  <r>
    <n v="151"/>
    <d v="2014-06-29T00:00:00"/>
    <s v="giugno"/>
    <s v="Bianchi"/>
    <s v="Verona"/>
    <s v="Veneto"/>
    <s v="NORD"/>
    <s v="Art. Regalo"/>
    <x v="141"/>
    <s v="Fascia 3 (da 800 €  a meno di 1200 €)"/>
    <n v="1"/>
    <x v="3"/>
  </r>
  <r>
    <n v="152"/>
    <d v="2014-03-28T00:00:00"/>
    <s v="marzo"/>
    <s v="Neri"/>
    <s v="Ragusa"/>
    <s v="Sicilia"/>
    <s v="ISOLE"/>
    <s v="Informatica"/>
    <x v="142"/>
    <s v="Fascia 5 (da 1500 € e oltre)"/>
    <n v="2"/>
    <x v="4"/>
  </r>
  <r>
    <n v="153"/>
    <d v="2014-04-05T00:00:00"/>
    <s v="aprile"/>
    <s v="Bianchi"/>
    <s v="Sondrio"/>
    <s v="Lombardia"/>
    <s v="NORD"/>
    <s v="Cancelleria"/>
    <x v="143"/>
    <s v="Fascia 5 (da 1500 € e oltre)"/>
    <n v="3"/>
    <x v="0"/>
  </r>
  <r>
    <n v="154"/>
    <d v="2014-01-13T00:00:00"/>
    <s v="gennaio"/>
    <s v="Gialli"/>
    <s v="Savona"/>
    <s v="Liguria"/>
    <s v="NORD"/>
    <s v="Informatica"/>
    <x v="144"/>
    <s v="Fascia 2 (da 400 €  a meno di 800 €)"/>
    <n v="5"/>
    <x v="1"/>
  </r>
  <r>
    <n v="155"/>
    <d v="2014-05-03T00:00:00"/>
    <s v="maggio"/>
    <s v="Bianchi"/>
    <s v="Varese"/>
    <s v="Lombardia"/>
    <s v="NORD"/>
    <s v="Art. Regalo"/>
    <x v="145"/>
    <s v="Fascia 4 (da 1200 €  a meno di 1500 €)"/>
    <n v="1"/>
    <x v="3"/>
  </r>
  <r>
    <n v="156"/>
    <d v="2014-05-22T00:00:00"/>
    <s v="maggio"/>
    <s v="Gialli"/>
    <s v="Ragusa"/>
    <s v="Sicilia"/>
    <s v="ISOLE"/>
    <s v="Cancelleria"/>
    <x v="107"/>
    <s v="Fascia 5 (da 1500 € e oltre)"/>
    <n v="3"/>
    <x v="0"/>
  </r>
  <r>
    <n v="157"/>
    <d v="2014-01-17T00:00:00"/>
    <s v="gennaio"/>
    <s v="Bianchi"/>
    <s v="Treviso"/>
    <s v="Veneto"/>
    <s v="NORD"/>
    <s v="Cancelleria"/>
    <x v="146"/>
    <s v="Fascia 1 (inferiore a 400 €)"/>
    <n v="2"/>
    <x v="4"/>
  </r>
  <r>
    <n v="158"/>
    <d v="2014-05-13T00:00:00"/>
    <s v="maggio"/>
    <s v="Neri"/>
    <s v="Salerno"/>
    <s v="Campania"/>
    <s v="SUD"/>
    <s v="Giocattoli"/>
    <x v="147"/>
    <s v="Fascia 1 (inferiore a 400 €)"/>
    <n v="3"/>
    <x v="0"/>
  </r>
  <r>
    <n v="159"/>
    <d v="2014-06-10T00:00:00"/>
    <s v="giugno"/>
    <s v="Rossi"/>
    <s v="Pistoia"/>
    <s v="Toscana"/>
    <s v="CENTRO"/>
    <s v="Giocattoli"/>
    <x v="148"/>
    <s v="Fascia 5 (da 1500 € e oltre)"/>
    <n v="3"/>
    <x v="0"/>
  </r>
  <r>
    <n v="160"/>
    <d v="2014-01-11T00:00:00"/>
    <s v="gennaio"/>
    <s v="Verdi"/>
    <s v="Vercelli"/>
    <s v="Piemonte"/>
    <s v="NORD"/>
    <s v="Libri"/>
    <x v="149"/>
    <s v="Fascia 2 (da 400 €  a meno di 800 €)"/>
    <n v="5"/>
    <x v="1"/>
  </r>
  <r>
    <n v="161"/>
    <d v="2014-05-19T00:00:00"/>
    <s v="maggio"/>
    <s v="Neri"/>
    <s v="Pordenone"/>
    <s v="Friuli-Venezia Giulia"/>
    <s v="NORD"/>
    <s v="Cancelleria"/>
    <x v="150"/>
    <s v="Fascia 3 (da 800 €  a meno di 1200 €)"/>
    <n v="5"/>
    <x v="1"/>
  </r>
  <r>
    <n v="162"/>
    <d v="2014-02-12T00:00:00"/>
    <s v="febbraio"/>
    <s v="Gialli"/>
    <s v="Piacenza"/>
    <s v="Emilia-Romagna"/>
    <s v="NORD"/>
    <s v="Informatica"/>
    <x v="151"/>
    <s v="Fascia 4 (da 1200 €  a meno di 1500 €)"/>
    <n v="4"/>
    <x v="2"/>
  </r>
  <r>
    <n v="163"/>
    <d v="2014-04-24T00:00:00"/>
    <s v="aprile"/>
    <s v="Azzurri"/>
    <s v="Reggio di Calabria"/>
    <s v="Calabria"/>
    <s v="SUD"/>
    <s v="Informatica"/>
    <x v="152"/>
    <s v="Fascia 4 (da 1200 €  a meno di 1500 €)"/>
    <n v="2"/>
    <x v="4"/>
  </r>
  <r>
    <n v="164"/>
    <d v="2014-06-29T00:00:00"/>
    <s v="giugno"/>
    <s v="Gialli"/>
    <s v="Savona"/>
    <s v="Liguria"/>
    <s v="NORD"/>
    <s v="Libri"/>
    <x v="153"/>
    <s v="Fascia 5 (da 1500 € e oltre)"/>
    <n v="3"/>
    <x v="0"/>
  </r>
  <r>
    <n v="165"/>
    <d v="2014-06-14T00:00:00"/>
    <s v="giugno"/>
    <s v="Gialli"/>
    <s v="Varese"/>
    <s v="Lombardia"/>
    <s v="NORD"/>
    <s v="Cancelleria"/>
    <x v="154"/>
    <s v="Fascia 5 (da 1500 € e oltre)"/>
    <n v="3"/>
    <x v="0"/>
  </r>
  <r>
    <n v="166"/>
    <d v="2014-03-03T00:00:00"/>
    <s v="marzo"/>
    <s v="Neri"/>
    <s v="Rimini"/>
    <s v="Emilia-Romagna"/>
    <s v="NORD"/>
    <s v="Informatica"/>
    <x v="41"/>
    <s v="Fascia 4 (da 1200 €  a meno di 1500 €)"/>
    <n v="3"/>
    <x v="0"/>
  </r>
  <r>
    <n v="167"/>
    <d v="2014-06-09T00:00:00"/>
    <s v="giugno"/>
    <s v="Rossi"/>
    <s v="Pordenone"/>
    <s v="Friuli-Venezia Giulia"/>
    <s v="NORD"/>
    <s v="Informatica"/>
    <x v="155"/>
    <s v="Fascia 2 (da 400 €  a meno di 800 €)"/>
    <n v="4"/>
    <x v="2"/>
  </r>
  <r>
    <n v="168"/>
    <d v="2014-03-02T00:00:00"/>
    <s v="marzo"/>
    <s v="Gialli"/>
    <s v="Teramo"/>
    <s v="Abruzzo"/>
    <s v="CENTRO"/>
    <s v="Libri"/>
    <x v="156"/>
    <s v="Fascia 1 (inferiore a 400 €)"/>
    <n v="5"/>
    <x v="1"/>
  </r>
  <r>
    <n v="169"/>
    <d v="2014-02-06T00:00:00"/>
    <s v="febbraio"/>
    <s v="Bianchi"/>
    <s v="Siracusa"/>
    <s v="Sicilia"/>
    <s v="ISOLE"/>
    <s v="Art. Regalo"/>
    <x v="157"/>
    <s v="Fascia 5 (da 1500 € e oltre)"/>
    <n v="5"/>
    <x v="1"/>
  </r>
  <r>
    <n v="170"/>
    <d v="2014-03-08T00:00:00"/>
    <s v="marzo"/>
    <s v="Verdi"/>
    <s v="Varese"/>
    <s v="Lombardia"/>
    <s v="NORD"/>
    <s v="Art. Regalo"/>
    <x v="33"/>
    <s v="Fascia 5 (da 1500 € e oltre)"/>
    <n v="1"/>
    <x v="3"/>
  </r>
  <r>
    <n v="171"/>
    <d v="2014-03-03T00:00:00"/>
    <s v="marzo"/>
    <s v="Neri"/>
    <s v="Trieste"/>
    <s v="Friuli-Venezia Giulia"/>
    <s v="NORD"/>
    <s v="Informatica"/>
    <x v="158"/>
    <s v="Fascia 5 (da 1500 € e oltre)"/>
    <n v="3"/>
    <x v="0"/>
  </r>
  <r>
    <n v="172"/>
    <d v="2014-05-18T00:00:00"/>
    <s v="maggio"/>
    <s v="Gialli"/>
    <s v="Verona"/>
    <s v="Veneto"/>
    <s v="NORD"/>
    <s v="Cancelleria"/>
    <x v="159"/>
    <s v="Fascia 2 (da 400 €  a meno di 800 €)"/>
    <n v="3"/>
    <x v="0"/>
  </r>
  <r>
    <n v="173"/>
    <d v="2014-02-27T00:00:00"/>
    <s v="febbraio"/>
    <s v="Gialli"/>
    <s v="Pesaro e Urbino"/>
    <s v="Marche"/>
    <s v="CENTRO"/>
    <s v="Cancelleria"/>
    <x v="160"/>
    <s v="Fascia 5 (da 1500 € e oltre)"/>
    <n v="3"/>
    <x v="0"/>
  </r>
  <r>
    <n v="174"/>
    <d v="2014-06-06T00:00:00"/>
    <s v="giugno"/>
    <s v="Verdi"/>
    <s v="Piacenza"/>
    <s v="Emilia-Romagna"/>
    <s v="NORD"/>
    <s v="Informatica"/>
    <x v="161"/>
    <s v="Fascia 2 (da 400 €  a meno di 800 €)"/>
    <n v="5"/>
    <x v="1"/>
  </r>
  <r>
    <n v="175"/>
    <d v="2014-03-10T00:00:00"/>
    <s v="marzo"/>
    <s v="Verdi"/>
    <s v="Treviso"/>
    <s v="Veneto"/>
    <s v="NORD"/>
    <s v="Cancelleria"/>
    <x v="162"/>
    <s v="Fascia 3 (da 800 €  a meno di 1200 €)"/>
    <n v="5"/>
    <x v="1"/>
  </r>
  <r>
    <n v="176"/>
    <d v="2014-06-28T00:00:00"/>
    <s v="giugno"/>
    <s v="Rossi"/>
    <s v="Prato"/>
    <s v="Toscana"/>
    <s v="CENTRO"/>
    <s v="Cancelleria"/>
    <x v="163"/>
    <s v="Fascia 5 (da 1500 € e oltre)"/>
    <n v="4"/>
    <x v="2"/>
  </r>
  <r>
    <n v="177"/>
    <d v="2014-05-27T00:00:00"/>
    <s v="maggio"/>
    <s v="Gialli"/>
    <s v="Rovigo"/>
    <s v="Veneto"/>
    <s v="NORD"/>
    <s v="Cancelleria"/>
    <x v="164"/>
    <s v="Fascia 2 (da 400 €  a meno di 800 €)"/>
    <n v="1"/>
    <x v="3"/>
  </r>
  <r>
    <n v="178"/>
    <d v="2014-04-24T00:00:00"/>
    <s v="aprile"/>
    <s v="Azzurri"/>
    <s v="Siena"/>
    <s v="Toscana"/>
    <s v="CENTRO"/>
    <s v="Libri"/>
    <x v="36"/>
    <s v="Fascia 1 (inferiore a 400 €)"/>
    <n v="4"/>
    <x v="2"/>
  </r>
  <r>
    <n v="179"/>
    <d v="2014-02-15T00:00:00"/>
    <s v="febbraio"/>
    <s v="Bianchi"/>
    <s v="Siracusa"/>
    <s v="Sicilia"/>
    <s v="ISOLE"/>
    <s v="Art. Regalo"/>
    <x v="164"/>
    <s v="Fascia 2 (da 400 €  a meno di 800 €)"/>
    <n v="2"/>
    <x v="4"/>
  </r>
  <r>
    <n v="180"/>
    <d v="2014-04-14T00:00:00"/>
    <s v="aprile"/>
    <s v="Bianchi"/>
    <s v="Potenza"/>
    <s v="Basilicata"/>
    <s v="SUD"/>
    <s v="Art. Regalo"/>
    <x v="165"/>
    <s v="Fascia 2 (da 400 €  a meno di 800 €)"/>
    <n v="1"/>
    <x v="3"/>
  </r>
  <r>
    <n v="181"/>
    <d v="2014-06-15T00:00:00"/>
    <s v="giugno"/>
    <s v="Neri"/>
    <s v="Torino"/>
    <s v="Piemonte"/>
    <s v="NORD"/>
    <s v="Cancelleria"/>
    <x v="166"/>
    <s v="Fascia 2 (da 400 €  a meno di 800 €)"/>
    <n v="4"/>
    <x v="2"/>
  </r>
  <r>
    <n v="182"/>
    <d v="2014-03-06T00:00:00"/>
    <s v="marzo"/>
    <s v="Azzurri"/>
    <s v="Sassari"/>
    <s v="Sardegna"/>
    <s v="ISOLE"/>
    <s v="Cancelleria"/>
    <x v="56"/>
    <s v="Fascia 3 (da 800 €  a meno di 1200 €)"/>
    <n v="5"/>
    <x v="1"/>
  </r>
  <r>
    <n v="183"/>
    <d v="2014-02-16T00:00:00"/>
    <s v="febbraio"/>
    <s v="Gialli"/>
    <s v="Reggio di Calabria"/>
    <s v="Calabria"/>
    <s v="SUD"/>
    <s v="Art. Regalo"/>
    <x v="167"/>
    <s v="Fascia 5 (da 1500 € e oltre)"/>
    <n v="2"/>
    <x v="4"/>
  </r>
  <r>
    <n v="184"/>
    <d v="2014-01-10T00:00:00"/>
    <s v="gennaio"/>
    <s v="Azzurri"/>
    <s v="Varese"/>
    <s v="Lombardia"/>
    <s v="NORD"/>
    <s v="Libri"/>
    <x v="168"/>
    <s v="Fascia 5 (da 1500 € e oltre)"/>
    <n v="2"/>
    <x v="4"/>
  </r>
  <r>
    <n v="185"/>
    <d v="2014-05-17T00:00:00"/>
    <s v="maggio"/>
    <s v="Verdi"/>
    <s v="Vercelli"/>
    <s v="Piemonte"/>
    <s v="NORD"/>
    <s v="Cancelleria"/>
    <x v="169"/>
    <s v="Fascia 1 (inferiore a 400 €)"/>
    <n v="2"/>
    <x v="4"/>
  </r>
  <r>
    <n v="186"/>
    <d v="2014-01-28T00:00:00"/>
    <s v="gennaio"/>
    <s v="Rossi"/>
    <s v="Reggio di Calabria"/>
    <s v="Calabria"/>
    <s v="SUD"/>
    <s v="Cancelleria"/>
    <x v="170"/>
    <s v="Fascia 4 (da 1200 €  a meno di 1500 €)"/>
    <n v="1"/>
    <x v="3"/>
  </r>
  <r>
    <n v="187"/>
    <d v="2014-05-22T00:00:00"/>
    <s v="maggio"/>
    <s v="Gialli"/>
    <s v="Vercelli"/>
    <s v="Piemonte"/>
    <s v="NORD"/>
    <s v="Libri"/>
    <x v="171"/>
    <s v="Fascia 5 (da 1500 € e oltre)"/>
    <n v="4"/>
    <x v="2"/>
  </r>
  <r>
    <n v="188"/>
    <d v="2014-05-16T00:00:00"/>
    <s v="maggio"/>
    <s v="Verdi"/>
    <s v="Perugia"/>
    <s v="Umbria"/>
    <s v="CENTRO"/>
    <s v="Giocattoli"/>
    <x v="172"/>
    <s v="Fascia 5 (da 1500 € e oltre)"/>
    <n v="2"/>
    <x v="4"/>
  </r>
  <r>
    <n v="189"/>
    <d v="2014-02-13T00:00:00"/>
    <s v="febbraio"/>
    <s v="Gialli"/>
    <s v="Vibo Valentia"/>
    <s v="Calabria"/>
    <s v="SUD"/>
    <s v="Cancelleria"/>
    <x v="173"/>
    <s v="Fascia 3 (da 800 €  a meno di 1200 €)"/>
    <n v="2"/>
    <x v="4"/>
  </r>
  <r>
    <n v="190"/>
    <d v="2014-04-29T00:00:00"/>
    <s v="aprile"/>
    <s v="Gialli"/>
    <s v="Potenza"/>
    <s v="Basilicata"/>
    <s v="SUD"/>
    <s v="Cancelleria"/>
    <x v="174"/>
    <s v="Fascia 3 (da 800 €  a meno di 1200 €)"/>
    <n v="3"/>
    <x v="0"/>
  </r>
  <r>
    <n v="191"/>
    <d v="2014-06-27T00:00:00"/>
    <s v="giugno"/>
    <s v="Rossi"/>
    <s v="Verbano-Cusio-Ossola"/>
    <s v="Piemonte"/>
    <s v="NORD"/>
    <s v="Libri"/>
    <x v="175"/>
    <s v="Fascia 2 (da 400 €  a meno di 800 €)"/>
    <n v="5"/>
    <x v="1"/>
  </r>
  <r>
    <n v="192"/>
    <d v="2014-01-26T00:00:00"/>
    <s v="gennaio"/>
    <s v="Bianchi"/>
    <s v="Terni"/>
    <s v="Umbria"/>
    <s v="CENTRO"/>
    <s v="Giocattoli"/>
    <x v="176"/>
    <s v="Fascia 5 (da 1500 € e oltre)"/>
    <n v="5"/>
    <x v="1"/>
  </r>
  <r>
    <n v="193"/>
    <d v="2014-04-05T00:00:00"/>
    <s v="aprile"/>
    <s v="Gialli"/>
    <s v="Trieste"/>
    <s v="Friuli-Venezia Giulia"/>
    <s v="NORD"/>
    <s v="Art. Regalo"/>
    <x v="177"/>
    <s v="Fascia 1 (inferiore a 400 €)"/>
    <n v="5"/>
    <x v="1"/>
  </r>
  <r>
    <n v="194"/>
    <d v="2014-03-26T00:00:00"/>
    <s v="marzo"/>
    <s v="Gialli"/>
    <s v="Ragusa"/>
    <s v="Sicilia"/>
    <s v="ISOLE"/>
    <s v="Libri"/>
    <x v="178"/>
    <s v="Fascia 1 (inferiore a 400 €)"/>
    <n v="1"/>
    <x v="3"/>
  </r>
  <r>
    <n v="195"/>
    <d v="2014-04-15T00:00:00"/>
    <s v="aprile"/>
    <s v="Rossi"/>
    <s v="Rieti"/>
    <s v="Lazio"/>
    <s v="CENTRO"/>
    <s v="Art. Regalo"/>
    <x v="179"/>
    <s v="Fascia 2 (da 400 €  a meno di 800 €)"/>
    <n v="4"/>
    <x v="2"/>
  </r>
  <r>
    <n v="196"/>
    <d v="2014-06-25T00:00:00"/>
    <s v="giugno"/>
    <s v="Rossi"/>
    <s v="Pescara"/>
    <s v="Abruzzo"/>
    <s v="CENTRO"/>
    <s v="Cancelleria"/>
    <x v="180"/>
    <s v="Fascia 2 (da 400 €  a meno di 800 €)"/>
    <n v="2"/>
    <x v="4"/>
  </r>
  <r>
    <n v="197"/>
    <d v="2014-02-13T00:00:00"/>
    <s v="febbraio"/>
    <s v="Neri"/>
    <s v="Savona"/>
    <s v="Liguria"/>
    <s v="NORD"/>
    <s v="Art. Regalo"/>
    <x v="181"/>
    <s v="Fascia 1 (inferiore a 400 €)"/>
    <n v="5"/>
    <x v="1"/>
  </r>
  <r>
    <n v="198"/>
    <d v="2014-02-17T00:00:00"/>
    <s v="febbraio"/>
    <s v="Gialli"/>
    <s v="Verbano-Cusio-Ossola"/>
    <s v="Piemonte"/>
    <s v="NORD"/>
    <s v="Art. Regalo"/>
    <x v="182"/>
    <s v="Fascia 2 (da 400 €  a meno di 800 €)"/>
    <n v="3"/>
    <x v="0"/>
  </r>
  <r>
    <n v="199"/>
    <d v="2014-02-23T00:00:00"/>
    <s v="febbraio"/>
    <s v="Verdi"/>
    <s v="Sondrio"/>
    <s v="Lombardia"/>
    <s v="NORD"/>
    <s v="Libri"/>
    <x v="32"/>
    <s v="Fascia 4 (da 1200 €  a meno di 1500 €)"/>
    <n v="1"/>
    <x v="3"/>
  </r>
  <r>
    <n v="200"/>
    <d v="2014-02-02T00:00:00"/>
    <s v="febbraio"/>
    <s v="Bianchi"/>
    <s v="Reggio nell'Emilia"/>
    <s v="Emilia-Romagna"/>
    <s v="NORD"/>
    <s v="Giocattoli"/>
    <x v="183"/>
    <s v="Fascia 3 (da 800 €  a meno di 1200 €)"/>
    <n v="2"/>
    <x v="4"/>
  </r>
  <r>
    <n v="201"/>
    <d v="2014-06-29T00:00:00"/>
    <s v="giugno"/>
    <s v="Azzurri"/>
    <s v="Venezia"/>
    <s v="Veneto"/>
    <s v="NORD"/>
    <s v="Art. Regalo"/>
    <x v="184"/>
    <s v="Fascia 5 (da 1500 € e oltre)"/>
    <n v="4"/>
    <x v="2"/>
  </r>
  <r>
    <n v="202"/>
    <d v="2014-02-11T00:00:00"/>
    <s v="febbraio"/>
    <s v="Rossi"/>
    <s v="Savona"/>
    <s v="Liguria"/>
    <s v="NORD"/>
    <s v="Cancelleria"/>
    <x v="185"/>
    <s v="Fascia 4 (da 1200 €  a meno di 1500 €)"/>
    <n v="4"/>
    <x v="2"/>
  </r>
  <r>
    <n v="203"/>
    <d v="2014-01-06T00:00:00"/>
    <s v="gennaio"/>
    <s v="Neri"/>
    <s v="Verona"/>
    <s v="Veneto"/>
    <s v="NORD"/>
    <s v="Giocattoli"/>
    <x v="186"/>
    <s v="Fascia 4 (da 1200 €  a meno di 1500 €)"/>
    <n v="1"/>
    <x v="3"/>
  </r>
  <r>
    <n v="204"/>
    <d v="2014-04-13T00:00:00"/>
    <s v="aprile"/>
    <s v="Neri"/>
    <s v="Pisa"/>
    <s v="Toscana"/>
    <s v="CENTRO"/>
    <s v="Art. Regalo"/>
    <x v="171"/>
    <s v="Fascia 5 (da 1500 € e oltre)"/>
    <n v="1"/>
    <x v="3"/>
  </r>
  <r>
    <n v="205"/>
    <d v="2014-03-02T00:00:00"/>
    <s v="marzo"/>
    <s v="Rossi"/>
    <s v="Savona"/>
    <s v="Liguria"/>
    <s v="NORD"/>
    <s v="Art. Regalo"/>
    <x v="187"/>
    <s v="Fascia 3 (da 800 €  a meno di 1200 €)"/>
    <n v="3"/>
    <x v="0"/>
  </r>
  <r>
    <n v="206"/>
    <d v="2014-02-04T00:00:00"/>
    <s v="febbraio"/>
    <s v="Bianchi"/>
    <s v="Trento"/>
    <s v="Trentino-Alto Adige"/>
    <s v="NORD"/>
    <s v="Cancelleria"/>
    <x v="188"/>
    <s v="Fascia 2 (da 400 €  a meno di 800 €)"/>
    <n v="3"/>
    <x v="0"/>
  </r>
  <r>
    <n v="207"/>
    <d v="2014-03-23T00:00:00"/>
    <s v="marzo"/>
    <s v="Azzurri"/>
    <s v="Trapani"/>
    <s v="Sicilia"/>
    <s v="ISOLE"/>
    <s v="Cancelleria"/>
    <x v="189"/>
    <s v="Fascia 1 (inferiore a 400 €)"/>
    <n v="2"/>
    <x v="4"/>
  </r>
  <r>
    <n v="208"/>
    <d v="2014-06-12T00:00:00"/>
    <s v="giugno"/>
    <s v="Neri"/>
    <s v="Rimini"/>
    <s v="Emilia-Romagna"/>
    <s v="NORD"/>
    <s v="Giocattoli"/>
    <x v="190"/>
    <s v="Fascia 3 (da 800 €  a meno di 1200 €)"/>
    <n v="2"/>
    <x v="4"/>
  </r>
  <r>
    <n v="209"/>
    <d v="2014-01-23T00:00:00"/>
    <s v="gennaio"/>
    <s v="Azzurri"/>
    <s v="Rieti"/>
    <s v="Lazio"/>
    <s v="CENTRO"/>
    <s v="Giocattoli"/>
    <x v="191"/>
    <s v="Fascia 1 (inferiore a 400 €)"/>
    <n v="5"/>
    <x v="1"/>
  </r>
  <r>
    <n v="210"/>
    <d v="2014-01-12T00:00:00"/>
    <s v="gennaio"/>
    <s v="Neri"/>
    <s v="Treviso"/>
    <s v="Veneto"/>
    <s v="NORD"/>
    <s v="Giocattoli"/>
    <x v="192"/>
    <s v="Fascia 4 (da 1200 €  a meno di 1500 €)"/>
    <n v="5"/>
    <x v="1"/>
  </r>
  <r>
    <n v="211"/>
    <d v="2014-06-05T00:00:00"/>
    <s v="giugno"/>
    <s v="Rossi"/>
    <s v="Vicenza"/>
    <s v="Veneto"/>
    <s v="NORD"/>
    <s v="Libri"/>
    <x v="133"/>
    <s v="Fascia 3 (da 800 €  a meno di 1200 €)"/>
    <n v="3"/>
    <x v="0"/>
  </r>
  <r>
    <n v="212"/>
    <d v="2014-01-05T00:00:00"/>
    <s v="gennaio"/>
    <s v="Neri"/>
    <s v="Pisa"/>
    <s v="Toscana"/>
    <s v="CENTRO"/>
    <s v="Cancelleria"/>
    <x v="193"/>
    <s v="Fascia 5 (da 1500 € e oltre)"/>
    <n v="3"/>
    <x v="0"/>
  </r>
  <r>
    <n v="213"/>
    <d v="2014-03-07T00:00:00"/>
    <s v="marzo"/>
    <s v="Verdi"/>
    <s v="Terni"/>
    <s v="Umbria"/>
    <s v="CENTRO"/>
    <s v="Informatica"/>
    <x v="194"/>
    <s v="Fascia 5 (da 1500 € e oltre)"/>
    <n v="1"/>
    <x v="3"/>
  </r>
  <r>
    <n v="214"/>
    <d v="2014-04-25T00:00:00"/>
    <s v="aprile"/>
    <s v="Verdi"/>
    <s v="Teramo"/>
    <s v="Abruzzo"/>
    <s v="CENTRO"/>
    <s v="Libri"/>
    <x v="8"/>
    <s v="Fascia 1 (inferiore a 400 €)"/>
    <n v="1"/>
    <x v="3"/>
  </r>
  <r>
    <n v="215"/>
    <d v="2014-04-21T00:00:00"/>
    <s v="aprile"/>
    <s v="Verdi"/>
    <s v="Trieste"/>
    <s v="Friuli-Venezia Giulia"/>
    <s v="NORD"/>
    <s v="Art. Regalo"/>
    <x v="27"/>
    <s v="Fascia 1 (inferiore a 400 €)"/>
    <n v="1"/>
    <x v="3"/>
  </r>
  <r>
    <n v="216"/>
    <d v="2014-04-21T00:00:00"/>
    <s v="aprile"/>
    <s v="Gialli"/>
    <s v="Savona"/>
    <s v="Liguria"/>
    <s v="NORD"/>
    <s v="Libri"/>
    <x v="195"/>
    <s v="Fascia 4 (da 1200 €  a meno di 1500 €)"/>
    <n v="4"/>
    <x v="2"/>
  </r>
  <r>
    <n v="217"/>
    <d v="2014-02-10T00:00:00"/>
    <s v="febbraio"/>
    <s v="Bianchi"/>
    <s v="Perugia"/>
    <s v="Umbria"/>
    <s v="CENTRO"/>
    <s v="Informatica"/>
    <x v="14"/>
    <s v="Fascia 3 (da 800 €  a meno di 1200 €)"/>
    <n v="2"/>
    <x v="4"/>
  </r>
  <r>
    <n v="218"/>
    <d v="2014-01-10T00:00:00"/>
    <s v="gennaio"/>
    <s v="Verdi"/>
    <s v="Salerno"/>
    <s v="Campania"/>
    <s v="SUD"/>
    <s v="Libri"/>
    <x v="196"/>
    <s v="Fascia 5 (da 1500 € e oltre)"/>
    <n v="5"/>
    <x v="1"/>
  </r>
  <r>
    <n v="219"/>
    <d v="2014-05-26T00:00:00"/>
    <s v="maggio"/>
    <s v="Azzurri"/>
    <s v="Terni"/>
    <s v="Umbria"/>
    <s v="CENTRO"/>
    <s v="Giocattoli"/>
    <x v="197"/>
    <s v="Fascia 5 (da 1500 € e oltre)"/>
    <n v="4"/>
    <x v="2"/>
  </r>
  <r>
    <n v="220"/>
    <d v="2014-05-18T00:00:00"/>
    <s v="maggio"/>
    <s v="Rossi"/>
    <s v="Reggio di Calabria"/>
    <s v="Calabria"/>
    <s v="SUD"/>
    <s v="Giocattoli"/>
    <x v="198"/>
    <s v="Fascia 2 (da 400 €  a meno di 800 €)"/>
    <n v="1"/>
    <x v="3"/>
  </r>
  <r>
    <n v="221"/>
    <d v="2014-02-28T00:00:00"/>
    <s v="febbraio"/>
    <s v="Azzurri"/>
    <s v="Savona"/>
    <s v="Liguria"/>
    <s v="NORD"/>
    <s v="Informatica"/>
    <x v="199"/>
    <s v="Fascia 4 (da 1200 €  a meno di 1500 €)"/>
    <n v="2"/>
    <x v="4"/>
  </r>
  <r>
    <n v="222"/>
    <d v="2014-02-22T00:00:00"/>
    <s v="febbraio"/>
    <s v="Rossi"/>
    <s v="Perugia"/>
    <s v="Umbria"/>
    <s v="CENTRO"/>
    <s v="Art. Regalo"/>
    <x v="58"/>
    <s v="Fascia 3 (da 800 €  a meno di 1200 €)"/>
    <n v="4"/>
    <x v="2"/>
  </r>
  <r>
    <n v="223"/>
    <d v="2014-05-17T00:00:00"/>
    <s v="maggio"/>
    <s v="Bianchi"/>
    <s v="Varese"/>
    <s v="Lombardia"/>
    <s v="NORD"/>
    <s v="Libri"/>
    <x v="4"/>
    <s v="Fascia 1 (inferiore a 400 €)"/>
    <n v="2"/>
    <x v="4"/>
  </r>
  <r>
    <n v="224"/>
    <d v="2014-02-09T00:00:00"/>
    <s v="febbraio"/>
    <s v="Verdi"/>
    <s v="Trento"/>
    <s v="Trentino-Alto Adige"/>
    <s v="NORD"/>
    <s v="Cancelleria"/>
    <x v="200"/>
    <s v="Fascia 2 (da 400 €  a meno di 800 €)"/>
    <n v="3"/>
    <x v="0"/>
  </r>
  <r>
    <n v="225"/>
    <d v="2014-01-20T00:00:00"/>
    <s v="gennaio"/>
    <s v="Rossi"/>
    <s v="Potenza"/>
    <s v="Basilicata"/>
    <s v="SUD"/>
    <s v="Art. Regalo"/>
    <x v="201"/>
    <s v="Fascia 2 (da 400 €  a meno di 800 €)"/>
    <n v="2"/>
    <x v="4"/>
  </r>
  <r>
    <n v="226"/>
    <d v="2014-04-20T00:00:00"/>
    <s v="aprile"/>
    <s v="Azzurri"/>
    <s v="Sassari"/>
    <s v="Sardegna"/>
    <s v="ISOLE"/>
    <s v="Cancelleria"/>
    <x v="202"/>
    <s v="Fascia 1 (inferiore a 400 €)"/>
    <n v="3"/>
    <x v="0"/>
  </r>
  <r>
    <n v="227"/>
    <d v="2014-04-26T00:00:00"/>
    <s v="aprile"/>
    <s v="Bianchi"/>
    <s v="Pisa"/>
    <s v="Toscana"/>
    <s v="CENTRO"/>
    <s v="Art. Regalo"/>
    <x v="203"/>
    <s v="Fascia 2 (da 400 €  a meno di 800 €)"/>
    <n v="4"/>
    <x v="2"/>
  </r>
  <r>
    <n v="228"/>
    <d v="2014-03-27T00:00:00"/>
    <s v="marzo"/>
    <s v="Azzurri"/>
    <s v="Rovigo"/>
    <s v="Veneto"/>
    <s v="NORD"/>
    <s v="Giocattoli"/>
    <x v="204"/>
    <s v="Fascia 4 (da 1200 €  a meno di 1500 €)"/>
    <n v="5"/>
    <x v="1"/>
  </r>
  <r>
    <n v="229"/>
    <d v="2014-06-15T00:00:00"/>
    <s v="giugno"/>
    <s v="Bianchi"/>
    <s v="Savona"/>
    <s v="Liguria"/>
    <s v="NORD"/>
    <s v="Giocattoli"/>
    <x v="205"/>
    <s v="Fascia 3 (da 800 €  a meno di 1200 €)"/>
    <n v="4"/>
    <x v="2"/>
  </r>
  <r>
    <n v="230"/>
    <d v="2014-01-17T00:00:00"/>
    <s v="gennaio"/>
    <s v="Bianchi"/>
    <s v="Venezia"/>
    <s v="Veneto"/>
    <s v="NORD"/>
    <s v="Informatica"/>
    <x v="206"/>
    <s v="Fascia 5 (da 1500 € e oltre)"/>
    <n v="5"/>
    <x v="1"/>
  </r>
  <r>
    <n v="231"/>
    <d v="2014-01-21T00:00:00"/>
    <s v="gennaio"/>
    <s v="Verdi"/>
    <s v="Potenza"/>
    <s v="Basilicata"/>
    <s v="SUD"/>
    <s v="Libri"/>
    <x v="207"/>
    <s v="Fascia 3 (da 800 €  a meno di 1200 €)"/>
    <n v="1"/>
    <x v="3"/>
  </r>
  <r>
    <n v="232"/>
    <d v="2014-01-18T00:00:00"/>
    <s v="gennaio"/>
    <s v="Verdi"/>
    <s v="Ravenna"/>
    <s v="Emilia-Romagna"/>
    <s v="NORD"/>
    <s v="Cancelleria"/>
    <x v="208"/>
    <s v="Fascia 1 (inferiore a 400 €)"/>
    <n v="1"/>
    <x v="3"/>
  </r>
  <r>
    <n v="233"/>
    <d v="2014-01-22T00:00:00"/>
    <s v="gennaio"/>
    <s v="Azzurri"/>
    <s v="Trento"/>
    <s v="Trentino-Alto Adige"/>
    <s v="NORD"/>
    <s v="Giocattoli"/>
    <x v="209"/>
    <s v="Fascia 5 (da 1500 € e oltre)"/>
    <n v="3"/>
    <x v="0"/>
  </r>
  <r>
    <n v="234"/>
    <d v="2014-06-10T00:00:00"/>
    <s v="giugno"/>
    <s v="Verdi"/>
    <s v="Torino"/>
    <s v="Piemonte"/>
    <s v="NORD"/>
    <s v="Art. Regalo"/>
    <x v="92"/>
    <s v="Fascia 1 (inferiore a 400 €)"/>
    <n v="5"/>
    <x v="1"/>
  </r>
  <r>
    <n v="235"/>
    <d v="2014-05-07T00:00:00"/>
    <s v="maggio"/>
    <s v="Rossi"/>
    <s v="Vercelli"/>
    <s v="Piemonte"/>
    <s v="NORD"/>
    <s v="Cancelleria"/>
    <x v="210"/>
    <s v="Fascia 2 (da 400 €  a meno di 800 €)"/>
    <n v="3"/>
    <x v="0"/>
  </r>
  <r>
    <n v="236"/>
    <d v="2014-04-07T00:00:00"/>
    <s v="aprile"/>
    <s v="Verdi"/>
    <s v="Verona"/>
    <s v="Veneto"/>
    <s v="NORD"/>
    <s v="Art. Regalo"/>
    <x v="211"/>
    <s v="Fascia 3 (da 800 €  a meno di 1200 €)"/>
    <n v="1"/>
    <x v="3"/>
  </r>
  <r>
    <n v="237"/>
    <d v="2014-02-17T00:00:00"/>
    <s v="febbraio"/>
    <s v="Rossi"/>
    <s v="Taranto"/>
    <s v="Puglia"/>
    <s v="SUD"/>
    <s v="Informatica"/>
    <x v="212"/>
    <s v="Fascia 3 (da 800 €  a meno di 1200 €)"/>
    <n v="3"/>
    <x v="0"/>
  </r>
  <r>
    <n v="238"/>
    <d v="2014-04-25T00:00:00"/>
    <s v="aprile"/>
    <s v="Neri"/>
    <s v="Piacenza"/>
    <s v="Emilia-Romagna"/>
    <s v="NORD"/>
    <s v="Libri"/>
    <x v="213"/>
    <s v="Fascia 3 (da 800 €  a meno di 1200 €)"/>
    <n v="2"/>
    <x v="4"/>
  </r>
  <r>
    <n v="239"/>
    <d v="2014-06-29T00:00:00"/>
    <s v="giugno"/>
    <s v="Azzurri"/>
    <s v="Trento"/>
    <s v="Trentino-Alto Adige"/>
    <s v="NORD"/>
    <s v="Informatica"/>
    <x v="214"/>
    <s v="Fascia 1 (inferiore a 400 €)"/>
    <n v="4"/>
    <x v="2"/>
  </r>
  <r>
    <n v="240"/>
    <d v="2014-02-25T00:00:00"/>
    <s v="febbraio"/>
    <s v="Azzurri"/>
    <s v="Piacenza"/>
    <s v="Emilia-Romagna"/>
    <s v="NORD"/>
    <s v="Art. Regalo"/>
    <x v="215"/>
    <s v="Fascia 5 (da 1500 € e oltre)"/>
    <n v="5"/>
    <x v="1"/>
  </r>
  <r>
    <n v="241"/>
    <d v="2014-01-30T00:00:00"/>
    <s v="gennaio"/>
    <s v="Gialli"/>
    <s v="Vercelli"/>
    <s v="Piemonte"/>
    <s v="NORD"/>
    <s v="Giocattoli"/>
    <x v="216"/>
    <s v="Fascia 1 (inferiore a 400 €)"/>
    <n v="1"/>
    <x v="3"/>
  </r>
  <r>
    <n v="242"/>
    <d v="2014-06-10T00:00:00"/>
    <s v="giugno"/>
    <s v="Gialli"/>
    <s v="Udine"/>
    <s v="Friuli-Venezia Giulia"/>
    <s v="NORD"/>
    <s v="Giocattoli"/>
    <x v="217"/>
    <s v="Fascia 4 (da 1200 €  a meno di 1500 €)"/>
    <n v="2"/>
    <x v="4"/>
  </r>
  <r>
    <n v="243"/>
    <d v="2014-04-18T00:00:00"/>
    <s v="aprile"/>
    <s v="Rossi"/>
    <s v="Pordenone"/>
    <s v="Friuli-Venezia Giulia"/>
    <s v="NORD"/>
    <s v="Libri"/>
    <x v="218"/>
    <s v="Fascia 1 (inferiore a 400 €)"/>
    <n v="1"/>
    <x v="3"/>
  </r>
  <r>
    <n v="244"/>
    <d v="2014-04-29T00:00:00"/>
    <s v="aprile"/>
    <s v="Azzurri"/>
    <s v="Reggio di Calabria"/>
    <s v="Calabria"/>
    <s v="SUD"/>
    <s v="Giocattoli"/>
    <x v="219"/>
    <s v="Fascia 5 (da 1500 € e oltre)"/>
    <n v="3"/>
    <x v="0"/>
  </r>
  <r>
    <n v="245"/>
    <d v="2014-04-07T00:00:00"/>
    <s v="aprile"/>
    <s v="Neri"/>
    <s v="Pavia"/>
    <s v="Lombardia"/>
    <s v="NORD"/>
    <s v="Giocattoli"/>
    <x v="220"/>
    <s v="Fascia 2 (da 400 €  a meno di 800 €)"/>
    <n v="3"/>
    <x v="0"/>
  </r>
  <r>
    <n v="246"/>
    <d v="2014-02-26T00:00:00"/>
    <s v="febbraio"/>
    <s v="Rossi"/>
    <s v="Piacenza"/>
    <s v="Emilia-Romagna"/>
    <s v="NORD"/>
    <s v="Cancelleria"/>
    <x v="163"/>
    <s v="Fascia 5 (da 1500 € e oltre)"/>
    <n v="3"/>
    <x v="0"/>
  </r>
  <r>
    <n v="247"/>
    <d v="2014-02-09T00:00:00"/>
    <s v="febbraio"/>
    <s v="Verdi"/>
    <s v="Verbano-Cusio-Ossola"/>
    <s v="Piemonte"/>
    <s v="NORD"/>
    <s v="Art. Regalo"/>
    <x v="221"/>
    <s v="Fascia 2 (da 400 €  a meno di 800 €)"/>
    <n v="5"/>
    <x v="1"/>
  </r>
  <r>
    <n v="248"/>
    <d v="2014-06-26T00:00:00"/>
    <s v="giugno"/>
    <s v="Neri"/>
    <s v="Rovigo"/>
    <s v="Veneto"/>
    <s v="NORD"/>
    <s v="Art. Regalo"/>
    <x v="222"/>
    <s v="Fascia 5 (da 1500 € e oltre)"/>
    <n v="5"/>
    <x v="1"/>
  </r>
  <r>
    <n v="249"/>
    <d v="2014-01-26T00:00:00"/>
    <s v="gennaio"/>
    <s v="Verdi"/>
    <s v="Pisa"/>
    <s v="Toscana"/>
    <s v="CENTRO"/>
    <s v="Art. Regalo"/>
    <x v="223"/>
    <s v="Fascia 2 (da 400 €  a meno di 800 €)"/>
    <n v="3"/>
    <x v="0"/>
  </r>
  <r>
    <n v="250"/>
    <d v="2014-01-26T00:00:00"/>
    <s v="gennaio"/>
    <s v="Rossi"/>
    <s v="Venezia"/>
    <s v="Veneto"/>
    <s v="NORD"/>
    <s v="Giocattoli"/>
    <x v="224"/>
    <s v="Fascia 1 (inferiore a 400 €)"/>
    <n v="4"/>
    <x v="2"/>
  </r>
  <r>
    <n v="251"/>
    <d v="2014-06-14T00:00:00"/>
    <s v="giugno"/>
    <s v="Gialli"/>
    <s v="Pordenone"/>
    <s v="Friuli-Venezia Giulia"/>
    <s v="NORD"/>
    <s v="Giocattoli"/>
    <x v="28"/>
    <s v="Fascia 1 (inferiore a 400 €)"/>
    <n v="3"/>
    <x v="0"/>
  </r>
  <r>
    <n v="252"/>
    <d v="2014-01-31T00:00:00"/>
    <s v="gennaio"/>
    <s v="Verdi"/>
    <s v="Vicenza"/>
    <s v="Veneto"/>
    <s v="NORD"/>
    <s v="Informatica"/>
    <x v="225"/>
    <s v="Fascia 5 (da 1500 € e oltre)"/>
    <n v="3"/>
    <x v="0"/>
  </r>
  <r>
    <n v="253"/>
    <d v="2014-02-18T00:00:00"/>
    <s v="febbraio"/>
    <s v="Gialli"/>
    <s v="Siracusa"/>
    <s v="Sicilia"/>
    <s v="ISOLE"/>
    <s v="Informatica"/>
    <x v="191"/>
    <s v="Fascia 1 (inferiore a 400 €)"/>
    <n v="4"/>
    <x v="2"/>
  </r>
  <r>
    <n v="254"/>
    <d v="2014-04-30T00:00:00"/>
    <s v="aprile"/>
    <s v="Rossi"/>
    <s v="Siracusa"/>
    <s v="Sicilia"/>
    <s v="ISOLE"/>
    <s v="Art. Regalo"/>
    <x v="226"/>
    <s v="Fascia 5 (da 1500 € e oltre)"/>
    <n v="3"/>
    <x v="0"/>
  </r>
  <r>
    <n v="255"/>
    <d v="2014-01-06T00:00:00"/>
    <s v="gennaio"/>
    <s v="Rossi"/>
    <s v="Reggio nell'Emilia"/>
    <s v="Emilia-Romagna"/>
    <s v="NORD"/>
    <s v="Cancelleria"/>
    <x v="227"/>
    <s v="Fascia 5 (da 1500 € e oltre)"/>
    <n v="1"/>
    <x v="3"/>
  </r>
  <r>
    <n v="256"/>
    <d v="2014-05-29T00:00:00"/>
    <s v="maggio"/>
    <s v="Verdi"/>
    <s v="Pesaro e Urbino"/>
    <s v="Marche"/>
    <s v="CENTRO"/>
    <s v="Libri"/>
    <x v="228"/>
    <s v="Fascia 5 (da 1500 € e oltre)"/>
    <n v="1"/>
    <x v="3"/>
  </r>
  <r>
    <n v="257"/>
    <d v="2014-04-28T00:00:00"/>
    <s v="aprile"/>
    <s v="Gialli"/>
    <s v="Rieti"/>
    <s v="Lazio"/>
    <s v="CENTRO"/>
    <s v="Giocattoli"/>
    <x v="229"/>
    <s v="Fascia 3 (da 800 €  a meno di 1200 €)"/>
    <n v="5"/>
    <x v="1"/>
  </r>
  <r>
    <n v="258"/>
    <d v="2014-03-16T00:00:00"/>
    <s v="marzo"/>
    <s v="Azzurri"/>
    <s v="Vibo Valentia"/>
    <s v="Calabria"/>
    <s v="SUD"/>
    <s v="Informatica"/>
    <x v="230"/>
    <s v="Fascia 1 (inferiore a 400 €)"/>
    <n v="5"/>
    <x v="1"/>
  </r>
  <r>
    <n v="259"/>
    <d v="2014-06-17T00:00:00"/>
    <s v="giugno"/>
    <s v="Bianchi"/>
    <s v="Perugia"/>
    <s v="Umbria"/>
    <s v="CENTRO"/>
    <s v="Informatica"/>
    <x v="231"/>
    <s v="Fascia 5 (da 1500 € e oltre)"/>
    <n v="4"/>
    <x v="2"/>
  </r>
  <r>
    <n v="260"/>
    <d v="2014-04-23T00:00:00"/>
    <s v="aprile"/>
    <s v="Gialli"/>
    <s v="Vercelli"/>
    <s v="Piemonte"/>
    <s v="NORD"/>
    <s v="Libri"/>
    <x v="232"/>
    <s v="Fascia 3 (da 800 €  a meno di 1200 €)"/>
    <n v="2"/>
    <x v="4"/>
  </r>
  <r>
    <n v="261"/>
    <d v="2014-05-07T00:00:00"/>
    <s v="maggio"/>
    <s v="Verdi"/>
    <s v="Pavia"/>
    <s v="Lombardia"/>
    <s v="NORD"/>
    <s v="Giocattoli"/>
    <x v="233"/>
    <s v="Fascia 3 (da 800 €  a meno di 1200 €)"/>
    <n v="5"/>
    <x v="1"/>
  </r>
  <r>
    <n v="262"/>
    <d v="2014-05-21T00:00:00"/>
    <s v="maggio"/>
    <s v="Gialli"/>
    <s v="Salerno"/>
    <s v="Campania"/>
    <s v="SUD"/>
    <s v="Art. Regalo"/>
    <x v="187"/>
    <s v="Fascia 3 (da 800 €  a meno di 1200 €)"/>
    <n v="2"/>
    <x v="4"/>
  </r>
  <r>
    <n v="263"/>
    <d v="2014-01-28T00:00:00"/>
    <s v="gennaio"/>
    <s v="Gialli"/>
    <s v="Pordenone"/>
    <s v="Friuli-Venezia Giulia"/>
    <s v="NORD"/>
    <s v="Cancelleria"/>
    <x v="234"/>
    <s v="Fascia 1 (inferiore a 400 €)"/>
    <n v="4"/>
    <x v="2"/>
  </r>
  <r>
    <n v="264"/>
    <d v="2014-04-14T00:00:00"/>
    <s v="aprile"/>
    <s v="Verdi"/>
    <s v="Perugia"/>
    <s v="Umbria"/>
    <s v="CENTRO"/>
    <s v="Cancelleria"/>
    <x v="235"/>
    <s v="Fascia 3 (da 800 €  a meno di 1200 €)"/>
    <n v="5"/>
    <x v="1"/>
  </r>
  <r>
    <n v="265"/>
    <d v="2014-03-22T00:00:00"/>
    <s v="marzo"/>
    <s v="Rossi"/>
    <s v="Pavia"/>
    <s v="Lombardia"/>
    <s v="NORD"/>
    <s v="Cancelleria"/>
    <x v="236"/>
    <s v="Fascia 3 (da 800 €  a meno di 1200 €)"/>
    <n v="1"/>
    <x v="3"/>
  </r>
  <r>
    <n v="266"/>
    <d v="2014-03-17T00:00:00"/>
    <s v="marzo"/>
    <s v="Bianchi"/>
    <s v="Pescara"/>
    <s v="Abruzzo"/>
    <s v="CENTRO"/>
    <s v="Libri"/>
    <x v="237"/>
    <s v="Fascia 5 (da 1500 € e oltre)"/>
    <n v="5"/>
    <x v="1"/>
  </r>
  <r>
    <n v="267"/>
    <d v="2014-06-09T00:00:00"/>
    <s v="giugno"/>
    <s v="Gialli"/>
    <s v="Savona"/>
    <s v="Liguria"/>
    <s v="NORD"/>
    <s v="Libri"/>
    <x v="238"/>
    <s v="Fascia 3 (da 800 €  a meno di 1200 €)"/>
    <n v="4"/>
    <x v="2"/>
  </r>
  <r>
    <n v="268"/>
    <d v="2014-05-19T00:00:00"/>
    <s v="maggio"/>
    <s v="Rossi"/>
    <s v="Ragusa"/>
    <s v="Sicilia"/>
    <s v="ISOLE"/>
    <s v="Giocattoli"/>
    <x v="239"/>
    <s v="Fascia 2 (da 400 €  a meno di 800 €)"/>
    <n v="2"/>
    <x v="4"/>
  </r>
  <r>
    <n v="269"/>
    <d v="2014-06-27T00:00:00"/>
    <s v="giugno"/>
    <s v="Rossi"/>
    <s v="Reggio nell'Emilia"/>
    <s v="Emilia-Romagna"/>
    <s v="NORD"/>
    <s v="Giocattoli"/>
    <x v="240"/>
    <s v="Fascia 1 (inferiore a 400 €)"/>
    <n v="3"/>
    <x v="0"/>
  </r>
  <r>
    <n v="270"/>
    <d v="2014-05-15T00:00:00"/>
    <s v="maggio"/>
    <s v="Verdi"/>
    <s v="Ravenna"/>
    <s v="Emilia-Romagna"/>
    <s v="NORD"/>
    <s v="Giocattoli"/>
    <x v="241"/>
    <s v="Fascia 4 (da 1200 €  a meno di 1500 €)"/>
    <n v="3"/>
    <x v="0"/>
  </r>
  <r>
    <n v="271"/>
    <d v="2014-05-31T00:00:00"/>
    <s v="maggio"/>
    <s v="Azzurri"/>
    <s v="Vibo Valentia"/>
    <s v="Calabria"/>
    <s v="SUD"/>
    <s v="Giocattoli"/>
    <x v="242"/>
    <s v="Fascia 4 (da 1200 €  a meno di 1500 €)"/>
    <n v="2"/>
    <x v="4"/>
  </r>
  <r>
    <n v="272"/>
    <d v="2014-05-09T00:00:00"/>
    <s v="maggio"/>
    <s v="Bianchi"/>
    <s v="Rimini"/>
    <s v="Emilia-Romagna"/>
    <s v="NORD"/>
    <s v="Libri"/>
    <x v="243"/>
    <s v="Fascia 4 (da 1200 €  a meno di 1500 €)"/>
    <n v="5"/>
    <x v="1"/>
  </r>
  <r>
    <n v="273"/>
    <d v="2014-02-13T00:00:00"/>
    <s v="febbraio"/>
    <s v="Bianchi"/>
    <s v="Savona"/>
    <s v="Liguria"/>
    <s v="NORD"/>
    <s v="Giocattoli"/>
    <x v="244"/>
    <s v="Fascia 5 (da 1500 € e oltre)"/>
    <n v="2"/>
    <x v="4"/>
  </r>
  <r>
    <n v="274"/>
    <d v="2014-02-13T00:00:00"/>
    <s v="febbraio"/>
    <s v="Gialli"/>
    <s v="Vicenza"/>
    <s v="Veneto"/>
    <s v="NORD"/>
    <s v="Art. Regalo"/>
    <x v="180"/>
    <s v="Fascia 2 (da 400 €  a meno di 800 €)"/>
    <n v="5"/>
    <x v="1"/>
  </r>
  <r>
    <n v="275"/>
    <d v="2014-06-09T00:00:00"/>
    <s v="giugno"/>
    <s v="Gialli"/>
    <s v="Rieti"/>
    <s v="Lazio"/>
    <s v="CENTRO"/>
    <s v="Cancelleria"/>
    <x v="245"/>
    <s v="Fascia 4 (da 1200 €  a meno di 1500 €)"/>
    <n v="2"/>
    <x v="4"/>
  </r>
  <r>
    <n v="276"/>
    <d v="2014-04-01T00:00:00"/>
    <s v="aprile"/>
    <s v="Gialli"/>
    <s v="Prato"/>
    <s v="Toscana"/>
    <s v="CENTRO"/>
    <s v="Informatica"/>
    <x v="246"/>
    <s v="Fascia 3 (da 800 €  a meno di 1200 €)"/>
    <n v="3"/>
    <x v="0"/>
  </r>
  <r>
    <n v="277"/>
    <d v="2014-05-19T00:00:00"/>
    <s v="maggio"/>
    <s v="Verdi"/>
    <s v="Pescara"/>
    <s v="Abruzzo"/>
    <s v="CENTRO"/>
    <s v="Giocattoli"/>
    <x v="41"/>
    <s v="Fascia 4 (da 1200 €  a meno di 1500 €)"/>
    <n v="3"/>
    <x v="0"/>
  </r>
  <r>
    <n v="278"/>
    <d v="2014-04-29T00:00:00"/>
    <s v="aprile"/>
    <s v="Verdi"/>
    <s v="Reggio di Calabria"/>
    <s v="Calabria"/>
    <s v="SUD"/>
    <s v="Art. Regalo"/>
    <x v="247"/>
    <s v="Fascia 2 (da 400 €  a meno di 800 €)"/>
    <n v="4"/>
    <x v="2"/>
  </r>
  <r>
    <n v="279"/>
    <d v="2014-04-14T00:00:00"/>
    <s v="aprile"/>
    <s v="Verdi"/>
    <s v="Prato"/>
    <s v="Toscana"/>
    <s v="CENTRO"/>
    <s v="Giocattoli"/>
    <x v="248"/>
    <s v="Fascia 3 (da 800 €  a meno di 1200 €)"/>
    <n v="5"/>
    <x v="1"/>
  </r>
  <r>
    <n v="280"/>
    <d v="2014-02-08T00:00:00"/>
    <s v="febbraio"/>
    <s v="Neri"/>
    <s v="Varese"/>
    <s v="Lombardia"/>
    <s v="NORD"/>
    <s v="Informatica"/>
    <x v="249"/>
    <s v="Fascia 3 (da 800 €  a meno di 1200 €)"/>
    <n v="3"/>
    <x v="0"/>
  </r>
  <r>
    <n v="281"/>
    <d v="2014-01-17T00:00:00"/>
    <s v="gennaio"/>
    <s v="Azzurri"/>
    <s v="Taranto"/>
    <s v="Puglia"/>
    <s v="SUD"/>
    <s v="Giocattoli"/>
    <x v="250"/>
    <s v="Fascia 3 (da 800 €  a meno di 1200 €)"/>
    <n v="1"/>
    <x v="3"/>
  </r>
  <r>
    <n v="282"/>
    <d v="2014-06-11T00:00:00"/>
    <s v="giugno"/>
    <s v="Rossi"/>
    <s v="Siena"/>
    <s v="Toscana"/>
    <s v="CENTRO"/>
    <s v="Giocattoli"/>
    <x v="251"/>
    <s v="Fascia 1 (inferiore a 400 €)"/>
    <n v="5"/>
    <x v="1"/>
  </r>
  <r>
    <n v="283"/>
    <d v="2014-04-14T00:00:00"/>
    <s v="aprile"/>
    <s v="Neri"/>
    <s v="Trapani"/>
    <s v="Sicilia"/>
    <s v="ISOLE"/>
    <s v="Libri"/>
    <x v="252"/>
    <s v="Fascia 2 (da 400 €  a meno di 800 €)"/>
    <n v="5"/>
    <x v="1"/>
  </r>
  <r>
    <n v="284"/>
    <d v="2014-05-29T00:00:00"/>
    <s v="maggio"/>
    <s v="Bianchi"/>
    <s v="Torino"/>
    <s v="Piemonte"/>
    <s v="NORD"/>
    <s v="Giocattoli"/>
    <x v="253"/>
    <s v="Fascia 3 (da 800 €  a meno di 1200 €)"/>
    <n v="2"/>
    <x v="4"/>
  </r>
  <r>
    <n v="285"/>
    <d v="2014-04-17T00:00:00"/>
    <s v="aprile"/>
    <s v="Rossi"/>
    <s v="Teramo"/>
    <s v="Abruzzo"/>
    <s v="CENTRO"/>
    <s v="Libri"/>
    <x v="254"/>
    <s v="Fascia 4 (da 1200 €  a meno di 1500 €)"/>
    <n v="5"/>
    <x v="1"/>
  </r>
  <r>
    <n v="286"/>
    <d v="2014-04-11T00:00:00"/>
    <s v="aprile"/>
    <s v="Rossi"/>
    <s v="Perugia"/>
    <s v="Umbria"/>
    <s v="CENTRO"/>
    <s v="Informatica"/>
    <x v="255"/>
    <s v="Fascia 5 (da 1500 € e oltre)"/>
    <n v="2"/>
    <x v="4"/>
  </r>
  <r>
    <n v="287"/>
    <d v="2014-04-28T00:00:00"/>
    <s v="aprile"/>
    <s v="Azzurri"/>
    <s v="Rieti"/>
    <s v="Lazio"/>
    <s v="CENTRO"/>
    <s v="Informatica"/>
    <x v="256"/>
    <s v="Fascia 4 (da 1200 €  a meno di 1500 €)"/>
    <n v="3"/>
    <x v="0"/>
  </r>
  <r>
    <n v="288"/>
    <d v="2014-02-27T00:00:00"/>
    <s v="febbraio"/>
    <s v="Gialli"/>
    <s v="Pisa"/>
    <s v="Toscana"/>
    <s v="CENTRO"/>
    <s v="Giocattoli"/>
    <x v="257"/>
    <s v="Fascia 2 (da 400 €  a meno di 800 €)"/>
    <n v="1"/>
    <x v="3"/>
  </r>
  <r>
    <n v="289"/>
    <d v="2014-05-11T00:00:00"/>
    <s v="maggio"/>
    <s v="Verdi"/>
    <s v="Pordenone"/>
    <s v="Friuli-Venezia Giulia"/>
    <s v="NORD"/>
    <s v="Art. Regalo"/>
    <x v="258"/>
    <s v="Fascia 1 (inferiore a 400 €)"/>
    <n v="4"/>
    <x v="2"/>
  </r>
  <r>
    <n v="290"/>
    <d v="2014-04-29T00:00:00"/>
    <s v="aprile"/>
    <s v="Neri"/>
    <s v="Verbano-Cusio-Ossola"/>
    <s v="Piemonte"/>
    <s v="NORD"/>
    <s v="Libri"/>
    <x v="259"/>
    <s v="Fascia 1 (inferiore a 400 €)"/>
    <n v="5"/>
    <x v="1"/>
  </r>
  <r>
    <n v="291"/>
    <d v="2014-03-03T00:00:00"/>
    <s v="marzo"/>
    <s v="Rossi"/>
    <s v="Pesaro e Urbino"/>
    <s v="Marche"/>
    <s v="CENTRO"/>
    <s v="Informatica"/>
    <x v="260"/>
    <s v="Fascia 5 (da 1500 € e oltre)"/>
    <n v="4"/>
    <x v="2"/>
  </r>
  <r>
    <n v="292"/>
    <d v="2014-02-04T00:00:00"/>
    <s v="febbraio"/>
    <s v="Azzurri"/>
    <s v="Teramo"/>
    <s v="Abruzzo"/>
    <s v="CENTRO"/>
    <s v="Giocattoli"/>
    <x v="261"/>
    <s v="Fascia 5 (da 1500 € e oltre)"/>
    <n v="4"/>
    <x v="2"/>
  </r>
  <r>
    <n v="293"/>
    <d v="2014-02-24T00:00:00"/>
    <s v="febbraio"/>
    <s v="Bianchi"/>
    <s v="Savona"/>
    <s v="Liguria"/>
    <s v="NORD"/>
    <s v="Informatica"/>
    <x v="157"/>
    <s v="Fascia 5 (da 1500 € e oltre)"/>
    <n v="4"/>
    <x v="2"/>
  </r>
  <r>
    <n v="294"/>
    <d v="2014-03-07T00:00:00"/>
    <s v="marzo"/>
    <s v="Neri"/>
    <s v="Verbano-Cusio-Ossola"/>
    <s v="Piemonte"/>
    <s v="NORD"/>
    <s v="Art. Regalo"/>
    <x v="262"/>
    <s v="Fascia 3 (da 800 €  a meno di 1200 €)"/>
    <n v="1"/>
    <x v="3"/>
  </r>
  <r>
    <n v="295"/>
    <d v="2014-06-24T00:00:00"/>
    <s v="giugno"/>
    <s v="Azzurri"/>
    <s v="Sondrio"/>
    <s v="Lombardia"/>
    <s v="NORD"/>
    <s v="Libri"/>
    <x v="263"/>
    <s v="Fascia 3 (da 800 €  a meno di 1200 €)"/>
    <n v="3"/>
    <x v="0"/>
  </r>
  <r>
    <n v="296"/>
    <d v="2014-05-13T00:00:00"/>
    <s v="maggio"/>
    <s v="Neri"/>
    <s v="Reggio di Calabria"/>
    <s v="Calabria"/>
    <s v="SUD"/>
    <s v="Libri"/>
    <x v="264"/>
    <s v="Fascia 1 (inferiore a 400 €)"/>
    <n v="2"/>
    <x v="4"/>
  </r>
  <r>
    <n v="297"/>
    <d v="2014-03-05T00:00:00"/>
    <s v="marzo"/>
    <s v="Gialli"/>
    <s v="Potenza"/>
    <s v="Basilicata"/>
    <s v="SUD"/>
    <s v="Giocattoli"/>
    <x v="265"/>
    <s v="Fascia 1 (inferiore a 400 €)"/>
    <n v="5"/>
    <x v="1"/>
  </r>
  <r>
    <n v="298"/>
    <d v="2014-01-15T00:00:00"/>
    <s v="gennaio"/>
    <s v="Verdi"/>
    <s v="Siracusa"/>
    <s v="Sicilia"/>
    <s v="ISOLE"/>
    <s v="Cancelleria"/>
    <x v="266"/>
    <s v="Fascia 4 (da 1200 €  a meno di 1500 €)"/>
    <n v="1"/>
    <x v="3"/>
  </r>
  <r>
    <n v="299"/>
    <d v="2014-02-07T00:00:00"/>
    <s v="febbraio"/>
    <s v="Gialli"/>
    <s v="Reggio di Calabria"/>
    <s v="Calabria"/>
    <s v="SUD"/>
    <s v="Giocattoli"/>
    <x v="267"/>
    <s v="Fascia 4 (da 1200 €  a meno di 1500 €)"/>
    <n v="4"/>
    <x v="2"/>
  </r>
  <r>
    <n v="300"/>
    <d v="2014-03-10T00:00:00"/>
    <s v="marzo"/>
    <s v="Bianchi"/>
    <s v="Treviso"/>
    <s v="Veneto"/>
    <s v="NORD"/>
    <s v="Art. Regalo"/>
    <x v="268"/>
    <s v="Fascia 2 (da 400 €  a meno di 800 €)"/>
    <n v="5"/>
    <x v="1"/>
  </r>
  <r>
    <n v="301"/>
    <d v="2014-06-25T00:00:00"/>
    <s v="giugno"/>
    <s v="Neri"/>
    <s v="Sondrio"/>
    <s v="Lombardia"/>
    <s v="NORD"/>
    <s v="Libri"/>
    <x v="269"/>
    <s v="Fascia 1 (inferiore a 400 €)"/>
    <n v="2"/>
    <x v="4"/>
  </r>
  <r>
    <n v="302"/>
    <d v="2014-02-05T00:00:00"/>
    <s v="febbraio"/>
    <s v="Bianchi"/>
    <s v="Verbano-Cusio-Ossola"/>
    <s v="Piemonte"/>
    <s v="NORD"/>
    <s v="Libri"/>
    <x v="270"/>
    <s v="Fascia 5 (da 1500 € e oltre)"/>
    <n v="5"/>
    <x v="1"/>
  </r>
  <r>
    <n v="303"/>
    <d v="2014-05-05T00:00:00"/>
    <s v="maggio"/>
    <s v="Verdi"/>
    <s v="Roma"/>
    <s v="Lazio"/>
    <s v="CENTRO"/>
    <s v="Art. Regalo"/>
    <x v="271"/>
    <s v="Fascia 5 (da 1500 € e oltre)"/>
    <n v="2"/>
    <x v="4"/>
  </r>
  <r>
    <n v="304"/>
    <d v="2014-02-20T00:00:00"/>
    <s v="febbraio"/>
    <s v="Rossi"/>
    <s v="Pisa"/>
    <s v="Toscana"/>
    <s v="CENTRO"/>
    <s v="Informatica"/>
    <x v="272"/>
    <s v="Fascia 3 (da 800 €  a meno di 1200 €)"/>
    <n v="4"/>
    <x v="2"/>
  </r>
  <r>
    <n v="305"/>
    <d v="2014-05-25T00:00:00"/>
    <s v="maggio"/>
    <s v="Rossi"/>
    <s v="Sassari"/>
    <s v="Sardegna"/>
    <s v="ISOLE"/>
    <s v="Libri"/>
    <x v="221"/>
    <s v="Fascia 2 (da 400 €  a meno di 800 €)"/>
    <n v="4"/>
    <x v="2"/>
  </r>
  <r>
    <n v="306"/>
    <d v="2014-04-11T00:00:00"/>
    <s v="aprile"/>
    <s v="Bianchi"/>
    <s v="Ragusa"/>
    <s v="Sicilia"/>
    <s v="ISOLE"/>
    <s v="Giocattoli"/>
    <x v="273"/>
    <s v="Fascia 4 (da 1200 €  a meno di 1500 €)"/>
    <n v="2"/>
    <x v="4"/>
  </r>
  <r>
    <n v="307"/>
    <d v="2014-02-01T00:00:00"/>
    <s v="febbraio"/>
    <s v="Bianchi"/>
    <s v="Rimini"/>
    <s v="Emilia-Romagna"/>
    <s v="NORD"/>
    <s v="Libri"/>
    <x v="274"/>
    <s v="Fascia 1 (inferiore a 400 €)"/>
    <n v="4"/>
    <x v="2"/>
  </r>
  <r>
    <n v="308"/>
    <d v="2014-03-24T00:00:00"/>
    <s v="marzo"/>
    <s v="Bianchi"/>
    <s v="Verbano-Cusio-Ossola"/>
    <s v="Piemonte"/>
    <s v="NORD"/>
    <s v="Art. Regalo"/>
    <x v="275"/>
    <s v="Fascia 3 (da 800 €  a meno di 1200 €)"/>
    <n v="1"/>
    <x v="3"/>
  </r>
  <r>
    <n v="309"/>
    <d v="2014-01-27T00:00:00"/>
    <s v="gennaio"/>
    <s v="Rossi"/>
    <s v="Verbano-Cusio-Ossola"/>
    <s v="Piemonte"/>
    <s v="NORD"/>
    <s v="Libri"/>
    <x v="276"/>
    <s v="Fascia 4 (da 1200 €  a meno di 1500 €)"/>
    <n v="2"/>
    <x v="4"/>
  </r>
  <r>
    <n v="310"/>
    <d v="2014-05-28T00:00:00"/>
    <s v="maggio"/>
    <s v="Azzurri"/>
    <s v="Reggio di Calabria"/>
    <s v="Calabria"/>
    <s v="SUD"/>
    <s v="Cancelleria"/>
    <x v="123"/>
    <s v="Fascia 5 (da 1500 € e oltre)"/>
    <n v="5"/>
    <x v="1"/>
  </r>
  <r>
    <n v="311"/>
    <d v="2014-02-27T00:00:00"/>
    <s v="febbraio"/>
    <s v="Verdi"/>
    <s v="Rovigo"/>
    <s v="Veneto"/>
    <s v="NORD"/>
    <s v="Giocattoli"/>
    <x v="277"/>
    <s v="Fascia 4 (da 1200 €  a meno di 1500 €)"/>
    <n v="5"/>
    <x v="1"/>
  </r>
  <r>
    <n v="312"/>
    <d v="2014-02-08T00:00:00"/>
    <s v="febbraio"/>
    <s v="Verdi"/>
    <s v="Reggio di Calabria"/>
    <s v="Calabria"/>
    <s v="SUD"/>
    <s v="Informatica"/>
    <x v="278"/>
    <s v="Fascia 5 (da 1500 € e oltre)"/>
    <n v="3"/>
    <x v="0"/>
  </r>
  <r>
    <n v="313"/>
    <d v="2014-05-06T00:00:00"/>
    <s v="maggio"/>
    <s v="Rossi"/>
    <s v="Terni"/>
    <s v="Umbria"/>
    <s v="CENTRO"/>
    <s v="Art. Regalo"/>
    <x v="279"/>
    <s v="Fascia 1 (inferiore a 400 €)"/>
    <n v="4"/>
    <x v="2"/>
  </r>
  <r>
    <n v="314"/>
    <d v="2014-05-23T00:00:00"/>
    <s v="maggio"/>
    <s v="Azzurri"/>
    <s v="Trieste"/>
    <s v="Friuli-Venezia Giulia"/>
    <s v="NORD"/>
    <s v="Art. Regalo"/>
    <x v="142"/>
    <s v="Fascia 5 (da 1500 € e oltre)"/>
    <n v="2"/>
    <x v="4"/>
  </r>
  <r>
    <n v="315"/>
    <d v="2014-03-07T00:00:00"/>
    <s v="marzo"/>
    <s v="Gialli"/>
    <s v="Pisa"/>
    <s v="Toscana"/>
    <s v="CENTRO"/>
    <s v="Art. Regalo"/>
    <x v="280"/>
    <s v="Fascia 1 (inferiore a 400 €)"/>
    <n v="3"/>
    <x v="0"/>
  </r>
  <r>
    <n v="316"/>
    <d v="2014-01-20T00:00:00"/>
    <s v="gennaio"/>
    <s v="Rossi"/>
    <s v="Potenza"/>
    <s v="Basilicata"/>
    <s v="SUD"/>
    <s v="Libri"/>
    <x v="281"/>
    <s v="Fascia 4 (da 1200 €  a meno di 1500 €)"/>
    <n v="2"/>
    <x v="4"/>
  </r>
  <r>
    <n v="317"/>
    <d v="2014-06-14T00:00:00"/>
    <s v="giugno"/>
    <s v="Bianchi"/>
    <s v="Siracusa"/>
    <s v="Sicilia"/>
    <s v="ISOLE"/>
    <s v="Informatica"/>
    <x v="282"/>
    <s v="Fascia 3 (da 800 €  a meno di 1200 €)"/>
    <n v="1"/>
    <x v="3"/>
  </r>
  <r>
    <n v="318"/>
    <d v="2014-04-18T00:00:00"/>
    <s v="aprile"/>
    <s v="Azzurri"/>
    <s v="Perugia"/>
    <s v="Umbria"/>
    <s v="CENTRO"/>
    <s v="Art. Regalo"/>
    <x v="283"/>
    <s v="Fascia 2 (da 400 €  a meno di 800 €)"/>
    <n v="4"/>
    <x v="2"/>
  </r>
  <r>
    <n v="319"/>
    <d v="2014-04-19T00:00:00"/>
    <s v="aprile"/>
    <s v="Azzurri"/>
    <s v="Vercelli"/>
    <s v="Piemonte"/>
    <s v="NORD"/>
    <s v="Libri"/>
    <x v="284"/>
    <s v="Fascia 5 (da 1500 € e oltre)"/>
    <n v="3"/>
    <x v="0"/>
  </r>
  <r>
    <n v="320"/>
    <d v="2014-01-21T00:00:00"/>
    <s v="gennaio"/>
    <s v="Azzurri"/>
    <s v="Roma"/>
    <s v="Lazio"/>
    <s v="CENTRO"/>
    <s v="Cancelleria"/>
    <x v="285"/>
    <s v="Fascia 5 (da 1500 € e oltre)"/>
    <n v="4"/>
    <x v="2"/>
  </r>
  <r>
    <n v="321"/>
    <d v="2014-04-16T00:00:00"/>
    <s v="aprile"/>
    <s v="Neri"/>
    <s v="Trieste"/>
    <s v="Friuli-Venezia Giulia"/>
    <s v="NORD"/>
    <s v="Art. Regalo"/>
    <x v="286"/>
    <s v="Fascia 4 (da 1200 €  a meno di 1500 €)"/>
    <n v="4"/>
    <x v="2"/>
  </r>
  <r>
    <n v="322"/>
    <d v="2014-06-09T00:00:00"/>
    <s v="giugno"/>
    <s v="Rossi"/>
    <s v="Savona"/>
    <s v="Liguria"/>
    <s v="NORD"/>
    <s v="Art. Regalo"/>
    <x v="287"/>
    <s v="Fascia 4 (da 1200 €  a meno di 1500 €)"/>
    <n v="1"/>
    <x v="3"/>
  </r>
  <r>
    <n v="323"/>
    <d v="2014-01-01T00:00:00"/>
    <s v="gennaio"/>
    <s v="Rossi"/>
    <s v="Rovigo"/>
    <s v="Veneto"/>
    <s v="NORD"/>
    <s v="Informatica"/>
    <x v="288"/>
    <s v="Fascia 2 (da 400 €  a meno di 800 €)"/>
    <n v="4"/>
    <x v="2"/>
  </r>
  <r>
    <n v="324"/>
    <d v="2014-01-19T00:00:00"/>
    <s v="gennaio"/>
    <s v="Verdi"/>
    <s v="Pescara"/>
    <s v="Abruzzo"/>
    <s v="CENTRO"/>
    <s v="Informatica"/>
    <x v="289"/>
    <s v="Fascia 1 (inferiore a 400 €)"/>
    <n v="1"/>
    <x v="3"/>
  </r>
  <r>
    <n v="325"/>
    <d v="2014-04-15T00:00:00"/>
    <s v="aprile"/>
    <s v="Neri"/>
    <s v="Piacenza"/>
    <s v="Emilia-Romagna"/>
    <s v="NORD"/>
    <s v="Cancelleria"/>
    <x v="290"/>
    <s v="Fascia 5 (da 1500 € e oltre)"/>
    <n v="4"/>
    <x v="2"/>
  </r>
  <r>
    <n v="326"/>
    <d v="2014-03-08T00:00:00"/>
    <s v="marzo"/>
    <s v="Verdi"/>
    <s v="Viterbo"/>
    <s v="Lazio"/>
    <s v="CENTRO"/>
    <s v="Art. Regalo"/>
    <x v="291"/>
    <s v="Fascia 1 (inferiore a 400 €)"/>
    <n v="4"/>
    <x v="2"/>
  </r>
  <r>
    <n v="327"/>
    <d v="2014-04-20T00:00:00"/>
    <s v="aprile"/>
    <s v="Neri"/>
    <s v="Rieti"/>
    <s v="Lazio"/>
    <s v="CENTRO"/>
    <s v="Giocattoli"/>
    <x v="292"/>
    <s v="Fascia 5 (da 1500 € e oltre)"/>
    <n v="2"/>
    <x v="4"/>
  </r>
  <r>
    <n v="328"/>
    <d v="2014-01-16T00:00:00"/>
    <s v="gennaio"/>
    <s v="Neri"/>
    <s v="Reggio nell'Emilia"/>
    <s v="Emilia-Romagna"/>
    <s v="NORD"/>
    <s v="Libri"/>
    <x v="137"/>
    <s v="Fascia 2 (da 400 €  a meno di 800 €)"/>
    <n v="5"/>
    <x v="1"/>
  </r>
  <r>
    <n v="329"/>
    <d v="2014-02-23T00:00:00"/>
    <s v="febbraio"/>
    <s v="Gialli"/>
    <s v="Savona"/>
    <s v="Liguria"/>
    <s v="NORD"/>
    <s v="Art. Regalo"/>
    <x v="293"/>
    <s v="Fascia 1 (inferiore a 400 €)"/>
    <n v="2"/>
    <x v="4"/>
  </r>
  <r>
    <n v="330"/>
    <d v="2014-03-18T00:00:00"/>
    <s v="marzo"/>
    <s v="Rossi"/>
    <s v="Pescara"/>
    <s v="Abruzzo"/>
    <s v="CENTRO"/>
    <s v="Libri"/>
    <x v="37"/>
    <s v="Fascia 4 (da 1200 €  a meno di 1500 €)"/>
    <n v="5"/>
    <x v="1"/>
  </r>
  <r>
    <n v="331"/>
    <d v="2014-03-05T00:00:00"/>
    <s v="marzo"/>
    <s v="Azzurri"/>
    <s v="Vicenza"/>
    <s v="Veneto"/>
    <s v="NORD"/>
    <s v="Giocattoli"/>
    <x v="294"/>
    <s v="Fascia 5 (da 1500 € e oltre)"/>
    <n v="4"/>
    <x v="2"/>
  </r>
  <r>
    <n v="332"/>
    <d v="2014-03-10T00:00:00"/>
    <s v="marzo"/>
    <s v="Bianchi"/>
    <s v="Venezia"/>
    <s v="Veneto"/>
    <s v="NORD"/>
    <s v="Libri"/>
    <x v="295"/>
    <s v="Fascia 4 (da 1200 €  a meno di 1500 €)"/>
    <n v="3"/>
    <x v="0"/>
  </r>
  <r>
    <n v="333"/>
    <d v="2014-06-01T00:00:00"/>
    <s v="giugno"/>
    <s v="Verdi"/>
    <s v="Roma"/>
    <s v="Lazio"/>
    <s v="CENTRO"/>
    <s v="Cancelleria"/>
    <x v="296"/>
    <s v="Fascia 4 (da 1200 €  a meno di 1500 €)"/>
    <n v="1"/>
    <x v="3"/>
  </r>
  <r>
    <n v="334"/>
    <d v="2014-02-14T00:00:00"/>
    <s v="febbraio"/>
    <s v="Gialli"/>
    <s v="Siena"/>
    <s v="Toscana"/>
    <s v="CENTRO"/>
    <s v="Art. Regalo"/>
    <x v="297"/>
    <s v="Fascia 5 (da 1500 € e oltre)"/>
    <n v="4"/>
    <x v="2"/>
  </r>
  <r>
    <n v="335"/>
    <d v="2014-05-04T00:00:00"/>
    <s v="maggio"/>
    <s v="Bianchi"/>
    <s v="Pordenone"/>
    <s v="Friuli-Venezia Giulia"/>
    <s v="NORD"/>
    <s v="Giocattoli"/>
    <x v="298"/>
    <s v="Fascia 4 (da 1200 €  a meno di 1500 €)"/>
    <n v="4"/>
    <x v="2"/>
  </r>
  <r>
    <n v="336"/>
    <d v="2014-05-25T00:00:00"/>
    <s v="maggio"/>
    <s v="Bianchi"/>
    <s v="Vercelli"/>
    <s v="Piemonte"/>
    <s v="NORD"/>
    <s v="Cancelleria"/>
    <x v="299"/>
    <s v="Fascia 1 (inferiore a 400 €)"/>
    <n v="5"/>
    <x v="1"/>
  </r>
  <r>
    <n v="337"/>
    <d v="2014-06-19T00:00:00"/>
    <s v="giugno"/>
    <s v="Verdi"/>
    <s v="Perugia"/>
    <s v="Umbria"/>
    <s v="CENTRO"/>
    <s v="Giocattoli"/>
    <x v="300"/>
    <s v="Fascia 1 (inferiore a 400 €)"/>
    <n v="2"/>
    <x v="4"/>
  </r>
  <r>
    <n v="338"/>
    <d v="2014-05-10T00:00:00"/>
    <s v="maggio"/>
    <s v="Gialli"/>
    <s v="Viterbo"/>
    <s v="Lazio"/>
    <s v="CENTRO"/>
    <s v="Giocattoli"/>
    <x v="301"/>
    <s v="Fascia 3 (da 800 €  a meno di 1200 €)"/>
    <n v="5"/>
    <x v="1"/>
  </r>
  <r>
    <n v="339"/>
    <d v="2014-01-16T00:00:00"/>
    <s v="gennaio"/>
    <s v="Verdi"/>
    <s v="Salerno"/>
    <s v="Campania"/>
    <s v="SUD"/>
    <s v="Giocattoli"/>
    <x v="237"/>
    <s v="Fascia 5 (da 1500 € e oltre)"/>
    <n v="3"/>
    <x v="0"/>
  </r>
  <r>
    <n v="340"/>
    <d v="2014-04-04T00:00:00"/>
    <s v="aprile"/>
    <s v="Gialli"/>
    <s v="Teramo"/>
    <s v="Abruzzo"/>
    <s v="CENTRO"/>
    <s v="Informatica"/>
    <x v="302"/>
    <s v="Fascia 5 (da 1500 € e oltre)"/>
    <n v="1"/>
    <x v="3"/>
  </r>
  <r>
    <n v="341"/>
    <d v="2014-04-10T00:00:00"/>
    <s v="aprile"/>
    <s v="Rossi"/>
    <s v="Potenza"/>
    <s v="Basilicata"/>
    <s v="SUD"/>
    <s v="Giocattoli"/>
    <x v="303"/>
    <s v="Fascia 2 (da 400 €  a meno di 800 €)"/>
    <n v="3"/>
    <x v="0"/>
  </r>
  <r>
    <n v="342"/>
    <d v="2014-04-02T00:00:00"/>
    <s v="aprile"/>
    <s v="Azzurri"/>
    <s v="Pistoia"/>
    <s v="Toscana"/>
    <s v="CENTRO"/>
    <s v="Libri"/>
    <x v="304"/>
    <s v="Fascia 3 (da 800 €  a meno di 1200 €)"/>
    <n v="3"/>
    <x v="0"/>
  </r>
  <r>
    <n v="343"/>
    <d v="2014-04-27T00:00:00"/>
    <s v="aprile"/>
    <s v="Gialli"/>
    <s v="Varese"/>
    <s v="Lombardia"/>
    <s v="NORD"/>
    <s v="Cancelleria"/>
    <x v="305"/>
    <s v="Fascia 3 (da 800 €  a meno di 1200 €)"/>
    <n v="5"/>
    <x v="1"/>
  </r>
  <r>
    <n v="344"/>
    <d v="2014-06-01T00:00:00"/>
    <s v="giugno"/>
    <s v="Bianchi"/>
    <s v="Perugia"/>
    <s v="Umbria"/>
    <s v="CENTRO"/>
    <s v="Art. Regalo"/>
    <x v="306"/>
    <s v="Fascia 3 (da 800 €  a meno di 1200 €)"/>
    <n v="2"/>
    <x v="4"/>
  </r>
  <r>
    <n v="345"/>
    <d v="2014-05-04T00:00:00"/>
    <s v="maggio"/>
    <s v="Verdi"/>
    <s v="Verbano-Cusio-Ossola"/>
    <s v="Piemonte"/>
    <s v="NORD"/>
    <s v="Giocattoli"/>
    <x v="307"/>
    <s v="Fascia 2 (da 400 €  a meno di 800 €)"/>
    <n v="5"/>
    <x v="1"/>
  </r>
  <r>
    <n v="346"/>
    <d v="2014-04-18T00:00:00"/>
    <s v="aprile"/>
    <s v="Verdi"/>
    <s v="Perugia"/>
    <s v="Umbria"/>
    <s v="CENTRO"/>
    <s v="Libri"/>
    <x v="308"/>
    <s v="Fascia 3 (da 800 €  a meno di 1200 €)"/>
    <n v="3"/>
    <x v="0"/>
  </r>
  <r>
    <n v="347"/>
    <d v="2014-05-18T00:00:00"/>
    <s v="maggio"/>
    <s v="Rossi"/>
    <s v="Terni"/>
    <s v="Umbria"/>
    <s v="CENTRO"/>
    <s v="Art. Regalo"/>
    <x v="309"/>
    <s v="Fascia 2 (da 400 €  a meno di 800 €)"/>
    <n v="4"/>
    <x v="2"/>
  </r>
  <r>
    <n v="348"/>
    <d v="2014-06-13T00:00:00"/>
    <s v="giugno"/>
    <s v="Azzurri"/>
    <s v="Sassari"/>
    <s v="Sardegna"/>
    <s v="ISOLE"/>
    <s v="Art. Regalo"/>
    <x v="310"/>
    <s v="Fascia 4 (da 1200 €  a meno di 1500 €)"/>
    <n v="1"/>
    <x v="3"/>
  </r>
  <r>
    <n v="349"/>
    <d v="2014-04-27T00:00:00"/>
    <s v="aprile"/>
    <s v="Verdi"/>
    <s v="Ragusa"/>
    <s v="Sicilia"/>
    <s v="ISOLE"/>
    <s v="Libri"/>
    <x v="311"/>
    <s v="Fascia 1 (inferiore a 400 €)"/>
    <n v="5"/>
    <x v="1"/>
  </r>
  <r>
    <n v="350"/>
    <d v="2014-05-12T00:00:00"/>
    <s v="maggio"/>
    <s v="Neri"/>
    <s v="Viterbo"/>
    <s v="Lazio"/>
    <s v="CENTRO"/>
    <s v="Libri"/>
    <x v="312"/>
    <s v="Fascia 3 (da 800 €  a meno di 1200 €)"/>
    <n v="1"/>
    <x v="3"/>
  </r>
  <r>
    <n v="351"/>
    <d v="2014-02-26T00:00:00"/>
    <s v="febbraio"/>
    <s v="Bianchi"/>
    <s v="Perugia"/>
    <s v="Umbria"/>
    <s v="CENTRO"/>
    <s v="Libri"/>
    <x v="313"/>
    <s v="Fascia 5 (da 1500 € e oltre)"/>
    <n v="2"/>
    <x v="4"/>
  </r>
  <r>
    <n v="352"/>
    <d v="2014-06-19T00:00:00"/>
    <s v="giugno"/>
    <s v="Rossi"/>
    <s v="Rovigo"/>
    <s v="Veneto"/>
    <s v="NORD"/>
    <s v="Libri"/>
    <x v="18"/>
    <s v="Fascia 5 (da 1500 € e oltre)"/>
    <n v="3"/>
    <x v="0"/>
  </r>
  <r>
    <n v="353"/>
    <d v="2014-05-24T00:00:00"/>
    <s v="maggio"/>
    <s v="Verdi"/>
    <s v="Rovigo"/>
    <s v="Veneto"/>
    <s v="NORD"/>
    <s v="Cancelleria"/>
    <x v="314"/>
    <s v="Fascia 1 (inferiore a 400 €)"/>
    <n v="2"/>
    <x v="4"/>
  </r>
  <r>
    <n v="354"/>
    <d v="2014-05-01T00:00:00"/>
    <s v="maggio"/>
    <s v="Bianchi"/>
    <s v="Sondrio"/>
    <s v="Lombardia"/>
    <s v="NORD"/>
    <s v="Giocattoli"/>
    <x v="315"/>
    <s v="Fascia 2 (da 400 €  a meno di 800 €)"/>
    <n v="2"/>
    <x v="4"/>
  </r>
  <r>
    <n v="355"/>
    <d v="2014-02-25T00:00:00"/>
    <s v="febbraio"/>
    <s v="Rossi"/>
    <s v="Trapani"/>
    <s v="Sicilia"/>
    <s v="ISOLE"/>
    <s v="Art. Regalo"/>
    <x v="316"/>
    <s v="Fascia 3 (da 800 €  a meno di 1200 €)"/>
    <n v="4"/>
    <x v="2"/>
  </r>
  <r>
    <n v="356"/>
    <d v="2014-04-26T00:00:00"/>
    <s v="aprile"/>
    <s v="Azzurri"/>
    <s v="Pesaro e Urbino"/>
    <s v="Marche"/>
    <s v="CENTRO"/>
    <s v="Cancelleria"/>
    <x v="317"/>
    <s v="Fascia 3 (da 800 €  a meno di 1200 €)"/>
    <n v="4"/>
    <x v="2"/>
  </r>
  <r>
    <n v="357"/>
    <d v="2014-05-03T00:00:00"/>
    <s v="maggio"/>
    <s v="Neri"/>
    <s v="Rovigo"/>
    <s v="Veneto"/>
    <s v="NORD"/>
    <s v="Cancelleria"/>
    <x v="318"/>
    <s v="Fascia 4 (da 1200 €  a meno di 1500 €)"/>
    <n v="1"/>
    <x v="3"/>
  </r>
  <r>
    <n v="358"/>
    <d v="2014-06-10T00:00:00"/>
    <s v="giugno"/>
    <s v="Rossi"/>
    <s v="Sondrio"/>
    <s v="Lombardia"/>
    <s v="NORD"/>
    <s v="Giocattoli"/>
    <x v="319"/>
    <s v="Fascia 5 (da 1500 € e oltre)"/>
    <n v="2"/>
    <x v="4"/>
  </r>
  <r>
    <n v="359"/>
    <d v="2014-02-04T00:00:00"/>
    <s v="febbraio"/>
    <s v="Azzurri"/>
    <s v="Savona"/>
    <s v="Liguria"/>
    <s v="NORD"/>
    <s v="Cancelleria"/>
    <x v="320"/>
    <s v="Fascia 5 (da 1500 € e oltre)"/>
    <n v="5"/>
    <x v="1"/>
  </r>
  <r>
    <n v="360"/>
    <d v="2014-01-30T00:00:00"/>
    <s v="gennaio"/>
    <s v="Verdi"/>
    <s v="Pesaro e Urbino"/>
    <s v="Marche"/>
    <s v="CENTRO"/>
    <s v="Informatica"/>
    <x v="321"/>
    <s v="Fascia 5 (da 1500 € e oltre)"/>
    <n v="3"/>
    <x v="0"/>
  </r>
  <r>
    <n v="361"/>
    <d v="2014-05-29T00:00:00"/>
    <s v="maggio"/>
    <s v="Neri"/>
    <s v="Pesaro e Urbino"/>
    <s v="Marche"/>
    <s v="CENTRO"/>
    <s v="Informatica"/>
    <x v="322"/>
    <s v="Fascia 1 (inferiore a 400 €)"/>
    <n v="3"/>
    <x v="0"/>
  </r>
  <r>
    <n v="362"/>
    <d v="2014-04-17T00:00:00"/>
    <s v="aprile"/>
    <s v="Gialli"/>
    <s v="Siracusa"/>
    <s v="Sicilia"/>
    <s v="ISOLE"/>
    <s v="Cancelleria"/>
    <x v="323"/>
    <s v="Fascia 3 (da 800 €  a meno di 1200 €)"/>
    <n v="3"/>
    <x v="0"/>
  </r>
  <r>
    <n v="363"/>
    <d v="2014-04-30T00:00:00"/>
    <s v="aprile"/>
    <s v="Gialli"/>
    <s v="Sassari"/>
    <s v="Sardegna"/>
    <s v="ISOLE"/>
    <s v="Libri"/>
    <x v="324"/>
    <s v="Fascia 3 (da 800 €  a meno di 1200 €)"/>
    <n v="2"/>
    <x v="4"/>
  </r>
  <r>
    <n v="364"/>
    <d v="2014-06-29T00:00:00"/>
    <s v="giugno"/>
    <s v="Gialli"/>
    <s v="Varese"/>
    <s v="Lombardia"/>
    <s v="NORD"/>
    <s v="Cancelleria"/>
    <x v="325"/>
    <s v="Fascia 4 (da 1200 €  a meno di 1500 €)"/>
    <n v="1"/>
    <x v="3"/>
  </r>
  <r>
    <n v="365"/>
    <d v="2014-05-06T00:00:00"/>
    <s v="maggio"/>
    <s v="Neri"/>
    <s v="Udine"/>
    <s v="Friuli-Venezia Giulia"/>
    <s v="NORD"/>
    <s v="Giocattoli"/>
    <x v="84"/>
    <s v="Fascia 5 (da 1500 € e oltre)"/>
    <n v="4"/>
    <x v="2"/>
  </r>
  <r>
    <n v="366"/>
    <d v="2014-04-03T00:00:00"/>
    <s v="aprile"/>
    <s v="Rossi"/>
    <s v="Siena"/>
    <s v="Toscana"/>
    <s v="CENTRO"/>
    <s v="Cancelleria"/>
    <x v="326"/>
    <s v="Fascia 2 (da 400 €  a meno di 800 €)"/>
    <n v="5"/>
    <x v="1"/>
  </r>
  <r>
    <n v="367"/>
    <d v="2014-02-22T00:00:00"/>
    <s v="febbraio"/>
    <s v="Gialli"/>
    <s v="Viterbo"/>
    <s v="Lazio"/>
    <s v="CENTRO"/>
    <s v="Informatica"/>
    <x v="327"/>
    <s v="Fascia 2 (da 400 €  a meno di 800 €)"/>
    <n v="3"/>
    <x v="0"/>
  </r>
  <r>
    <n v="368"/>
    <d v="2014-06-29T00:00:00"/>
    <s v="giugno"/>
    <s v="Bianchi"/>
    <s v="Roma"/>
    <s v="Lazio"/>
    <s v="CENTRO"/>
    <s v="Libri"/>
    <x v="285"/>
    <s v="Fascia 5 (da 1500 € e oltre)"/>
    <n v="4"/>
    <x v="2"/>
  </r>
  <r>
    <n v="369"/>
    <d v="2014-06-23T00:00:00"/>
    <s v="giugno"/>
    <s v="Azzurri"/>
    <s v="Savona"/>
    <s v="Liguria"/>
    <s v="NORD"/>
    <s v="Libri"/>
    <x v="328"/>
    <s v="Fascia 5 (da 1500 € e oltre)"/>
    <n v="2"/>
    <x v="4"/>
  </r>
  <r>
    <n v="370"/>
    <d v="2014-05-05T00:00:00"/>
    <s v="maggio"/>
    <s v="Azzurri"/>
    <s v="Pesaro e Urbino"/>
    <s v="Marche"/>
    <s v="CENTRO"/>
    <s v="Giocattoli"/>
    <x v="329"/>
    <s v="Fascia 4 (da 1200 €  a meno di 1500 €)"/>
    <n v="4"/>
    <x v="2"/>
  </r>
  <r>
    <n v="371"/>
    <d v="2014-03-29T00:00:00"/>
    <s v="marzo"/>
    <s v="Bianchi"/>
    <s v="Terni"/>
    <s v="Umbria"/>
    <s v="CENTRO"/>
    <s v="Cancelleria"/>
    <x v="330"/>
    <s v="Fascia 1 (inferiore a 400 €)"/>
    <n v="3"/>
    <x v="0"/>
  </r>
  <r>
    <n v="372"/>
    <d v="2014-05-03T00:00:00"/>
    <s v="maggio"/>
    <s v="Verdi"/>
    <s v="Pistoia"/>
    <s v="Toscana"/>
    <s v="CENTRO"/>
    <s v="Cancelleria"/>
    <x v="331"/>
    <s v="Fascia 2 (da 400 €  a meno di 800 €)"/>
    <n v="4"/>
    <x v="2"/>
  </r>
  <r>
    <n v="373"/>
    <d v="2014-06-14T00:00:00"/>
    <s v="giugno"/>
    <s v="Rossi"/>
    <s v="Torino"/>
    <s v="Piemonte"/>
    <s v="NORD"/>
    <s v="Art. Regalo"/>
    <x v="332"/>
    <s v="Fascia 2 (da 400 €  a meno di 800 €)"/>
    <n v="5"/>
    <x v="1"/>
  </r>
  <r>
    <n v="374"/>
    <d v="2014-03-08T00:00:00"/>
    <s v="marzo"/>
    <s v="Rossi"/>
    <s v="Vibo Valentia"/>
    <s v="Calabria"/>
    <s v="SUD"/>
    <s v="Libri"/>
    <x v="333"/>
    <s v="Fascia 2 (da 400 €  a meno di 800 €)"/>
    <n v="3"/>
    <x v="0"/>
  </r>
  <r>
    <n v="375"/>
    <d v="2014-01-06T00:00:00"/>
    <s v="gennaio"/>
    <s v="Bianchi"/>
    <s v="Verbano-Cusio-Ossola"/>
    <s v="Piemonte"/>
    <s v="NORD"/>
    <s v="Libri"/>
    <x v="334"/>
    <s v="Fascia 1 (inferiore a 400 €)"/>
    <n v="1"/>
    <x v="3"/>
  </r>
  <r>
    <n v="376"/>
    <d v="2014-02-22T00:00:00"/>
    <s v="febbraio"/>
    <s v="Verdi"/>
    <s v="Sassari"/>
    <s v="Sardegna"/>
    <s v="ISOLE"/>
    <s v="Giocattoli"/>
    <x v="335"/>
    <s v="Fascia 4 (da 1200 €  a meno di 1500 €)"/>
    <n v="5"/>
    <x v="1"/>
  </r>
  <r>
    <n v="377"/>
    <d v="2014-04-24T00:00:00"/>
    <s v="aprile"/>
    <s v="Rossi"/>
    <s v="Verbano-Cusio-Ossola"/>
    <s v="Piemonte"/>
    <s v="NORD"/>
    <s v="Art. Regalo"/>
    <x v="231"/>
    <s v="Fascia 5 (da 1500 € e oltre)"/>
    <n v="5"/>
    <x v="1"/>
  </r>
  <r>
    <n v="378"/>
    <d v="2014-02-19T00:00:00"/>
    <s v="febbraio"/>
    <s v="Bianchi"/>
    <s v="Ragusa"/>
    <s v="Sicilia"/>
    <s v="ISOLE"/>
    <s v="Art. Regalo"/>
    <x v="336"/>
    <s v="Fascia 5 (da 1500 € e oltre)"/>
    <n v="4"/>
    <x v="2"/>
  </r>
  <r>
    <n v="379"/>
    <d v="2014-02-12T00:00:00"/>
    <s v="febbraio"/>
    <s v="Azzurri"/>
    <s v="Pisa"/>
    <s v="Toscana"/>
    <s v="CENTRO"/>
    <s v="Cancelleria"/>
    <x v="337"/>
    <s v="Fascia 1 (inferiore a 400 €)"/>
    <n v="1"/>
    <x v="3"/>
  </r>
  <r>
    <n v="380"/>
    <d v="2014-01-20T00:00:00"/>
    <s v="gennaio"/>
    <s v="Gialli"/>
    <s v="Sondrio"/>
    <s v="Lombardia"/>
    <s v="NORD"/>
    <s v="Giocattoli"/>
    <x v="338"/>
    <s v="Fascia 4 (da 1200 €  a meno di 1500 €)"/>
    <n v="2"/>
    <x v="4"/>
  </r>
  <r>
    <n v="381"/>
    <d v="2014-03-31T00:00:00"/>
    <s v="marzo"/>
    <s v="Azzurri"/>
    <s v="Pesaro e Urbino"/>
    <s v="Marche"/>
    <s v="CENTRO"/>
    <s v="Art. Regalo"/>
    <x v="310"/>
    <s v="Fascia 4 (da 1200 €  a meno di 1500 €)"/>
    <n v="4"/>
    <x v="2"/>
  </r>
  <r>
    <n v="382"/>
    <d v="2014-04-12T00:00:00"/>
    <s v="aprile"/>
    <s v="Bianchi"/>
    <s v="Treviso"/>
    <s v="Veneto"/>
    <s v="NORD"/>
    <s v="Giocattoli"/>
    <x v="38"/>
    <s v="Fascia 2 (da 400 €  a meno di 800 €)"/>
    <n v="2"/>
    <x v="4"/>
  </r>
  <r>
    <n v="383"/>
    <d v="2014-04-03T00:00:00"/>
    <s v="aprile"/>
    <s v="Verdi"/>
    <s v="Siena"/>
    <s v="Toscana"/>
    <s v="CENTRO"/>
    <s v="Art. Regalo"/>
    <x v="339"/>
    <s v="Fascia 1 (inferiore a 400 €)"/>
    <n v="3"/>
    <x v="0"/>
  </r>
  <r>
    <n v="384"/>
    <d v="2014-03-29T00:00:00"/>
    <s v="marzo"/>
    <s v="Neri"/>
    <s v="Pistoia"/>
    <s v="Toscana"/>
    <s v="CENTRO"/>
    <s v="Giocattoli"/>
    <x v="340"/>
    <s v="Fascia 4 (da 1200 €  a meno di 1500 €)"/>
    <n v="1"/>
    <x v="3"/>
  </r>
  <r>
    <n v="385"/>
    <d v="2014-05-17T00:00:00"/>
    <s v="maggio"/>
    <s v="Bianchi"/>
    <s v="Rovigo"/>
    <s v="Veneto"/>
    <s v="NORD"/>
    <s v="Art. Regalo"/>
    <x v="341"/>
    <s v="Fascia 3 (da 800 €  a meno di 1200 €)"/>
    <n v="2"/>
    <x v="4"/>
  </r>
  <r>
    <n v="386"/>
    <d v="2014-05-07T00:00:00"/>
    <s v="maggio"/>
    <s v="Verdi"/>
    <s v="Perugia"/>
    <s v="Umbria"/>
    <s v="CENTRO"/>
    <s v="Cancelleria"/>
    <x v="217"/>
    <s v="Fascia 4 (da 1200 €  a meno di 1500 €)"/>
    <n v="4"/>
    <x v="2"/>
  </r>
  <r>
    <n v="387"/>
    <d v="2014-02-10T00:00:00"/>
    <s v="febbraio"/>
    <s v="Verdi"/>
    <s v="Roma"/>
    <s v="Lazio"/>
    <s v="CENTRO"/>
    <s v="Art. Regalo"/>
    <x v="342"/>
    <s v="Fascia 2 (da 400 €  a meno di 800 €)"/>
    <n v="5"/>
    <x v="1"/>
  </r>
  <r>
    <n v="388"/>
    <d v="2014-05-15T00:00:00"/>
    <s v="maggio"/>
    <s v="Verdi"/>
    <s v="Viterbo"/>
    <s v="Lazio"/>
    <s v="CENTRO"/>
    <s v="Art. Regalo"/>
    <x v="343"/>
    <s v="Fascia 4 (da 1200 €  a meno di 1500 €)"/>
    <n v="3"/>
    <x v="0"/>
  </r>
  <r>
    <n v="389"/>
    <d v="2014-02-25T00:00:00"/>
    <s v="febbraio"/>
    <s v="Neri"/>
    <s v="Vibo Valentia"/>
    <s v="Calabria"/>
    <s v="SUD"/>
    <s v="Informatica"/>
    <x v="144"/>
    <s v="Fascia 2 (da 400 €  a meno di 800 €)"/>
    <n v="3"/>
    <x v="0"/>
  </r>
  <r>
    <n v="390"/>
    <d v="2014-05-16T00:00:00"/>
    <s v="maggio"/>
    <s v="Verdi"/>
    <s v="Venezia"/>
    <s v="Veneto"/>
    <s v="NORD"/>
    <s v="Informatica"/>
    <x v="325"/>
    <s v="Fascia 4 (da 1200 €  a meno di 1500 €)"/>
    <n v="2"/>
    <x v="4"/>
  </r>
  <r>
    <n v="391"/>
    <d v="2014-05-03T00:00:00"/>
    <s v="maggio"/>
    <s v="Verdi"/>
    <s v="Savona"/>
    <s v="Liguria"/>
    <s v="NORD"/>
    <s v="Art. Regalo"/>
    <x v="344"/>
    <s v="Fascia 4 (da 1200 €  a meno di 1500 €)"/>
    <n v="3"/>
    <x v="0"/>
  </r>
  <r>
    <n v="392"/>
    <d v="2014-02-12T00:00:00"/>
    <s v="febbraio"/>
    <s v="Rossi"/>
    <s v="Perugia"/>
    <s v="Umbria"/>
    <s v="CENTRO"/>
    <s v="Informatica"/>
    <x v="345"/>
    <s v="Fascia 1 (inferiore a 400 €)"/>
    <n v="5"/>
    <x v="1"/>
  </r>
  <r>
    <n v="393"/>
    <d v="2014-06-24T00:00:00"/>
    <s v="giugno"/>
    <s v="Gialli"/>
    <s v="Sondrio"/>
    <s v="Lombardia"/>
    <s v="NORD"/>
    <s v="Art. Regalo"/>
    <x v="346"/>
    <s v="Fascia 5 (da 1500 € e oltre)"/>
    <n v="2"/>
    <x v="4"/>
  </r>
  <r>
    <n v="394"/>
    <d v="2014-04-22T00:00:00"/>
    <s v="aprile"/>
    <s v="Verdi"/>
    <s v="Reggio di Calabria"/>
    <s v="Calabria"/>
    <s v="SUD"/>
    <s v="Informatica"/>
    <x v="30"/>
    <s v="Fascia 5 (da 1500 € e oltre)"/>
    <n v="1"/>
    <x v="3"/>
  </r>
  <r>
    <n v="395"/>
    <d v="2014-02-16T00:00:00"/>
    <s v="febbraio"/>
    <s v="Neri"/>
    <s v="Verbano-Cusio-Ossola"/>
    <s v="Piemonte"/>
    <s v="NORD"/>
    <s v="Libri"/>
    <x v="347"/>
    <s v="Fascia 3 (da 800 €  a meno di 1200 €)"/>
    <n v="4"/>
    <x v="2"/>
  </r>
  <r>
    <n v="396"/>
    <d v="2014-01-12T00:00:00"/>
    <s v="gennaio"/>
    <s v="Rossi"/>
    <s v="Venezia"/>
    <s v="Veneto"/>
    <s v="NORD"/>
    <s v="Informatica"/>
    <x v="348"/>
    <s v="Fascia 2 (da 400 €  a meno di 800 €)"/>
    <n v="1"/>
    <x v="3"/>
  </r>
  <r>
    <n v="397"/>
    <d v="2014-01-07T00:00:00"/>
    <s v="gennaio"/>
    <s v="Gialli"/>
    <s v="Prato"/>
    <s v="Toscana"/>
    <s v="CENTRO"/>
    <s v="Informatica"/>
    <x v="94"/>
    <s v="Fascia 2 (da 400 €  a meno di 800 €)"/>
    <n v="1"/>
    <x v="3"/>
  </r>
  <r>
    <n v="398"/>
    <d v="2014-02-24T00:00:00"/>
    <s v="febbraio"/>
    <s v="Verdi"/>
    <s v="Ravenna"/>
    <s v="Emilia-Romagna"/>
    <s v="NORD"/>
    <s v="Art. Regalo"/>
    <x v="349"/>
    <s v="Fascia 4 (da 1200 €  a meno di 1500 €)"/>
    <n v="2"/>
    <x v="4"/>
  </r>
  <r>
    <n v="399"/>
    <d v="2014-03-02T00:00:00"/>
    <s v="marzo"/>
    <s v="Rossi"/>
    <s v="Pisa"/>
    <s v="Toscana"/>
    <s v="CENTRO"/>
    <s v="Giocattoli"/>
    <x v="314"/>
    <s v="Fascia 1 (inferiore a 400 €)"/>
    <n v="5"/>
    <x v="1"/>
  </r>
  <r>
    <n v="400"/>
    <d v="2014-04-19T00:00:00"/>
    <s v="aprile"/>
    <s v="Neri"/>
    <s v="Treviso"/>
    <s v="Veneto"/>
    <s v="NORD"/>
    <s v="Art. Regalo"/>
    <x v="350"/>
    <s v="Fascia 2 (da 400 €  a meno di 800 €)"/>
    <n v="3"/>
    <x v="0"/>
  </r>
  <r>
    <n v="401"/>
    <d v="2014-06-21T00:00:00"/>
    <s v="giugno"/>
    <s v="Rossi"/>
    <s v="Rimini"/>
    <s v="Emilia-Romagna"/>
    <s v="NORD"/>
    <s v="Cancelleria"/>
    <x v="351"/>
    <s v="Fascia 5 (da 1500 € e oltre)"/>
    <n v="3"/>
    <x v="0"/>
  </r>
  <r>
    <n v="402"/>
    <d v="2014-01-10T00:00:00"/>
    <s v="gennaio"/>
    <s v="Gialli"/>
    <s v="Rieti"/>
    <s v="Lazio"/>
    <s v="CENTRO"/>
    <s v="Cancelleria"/>
    <x v="352"/>
    <s v="Fascia 2 (da 400 €  a meno di 800 €)"/>
    <n v="4"/>
    <x v="2"/>
  </r>
  <r>
    <n v="403"/>
    <d v="2014-03-27T00:00:00"/>
    <s v="marzo"/>
    <s v="Neri"/>
    <s v="Ravenna"/>
    <s v="Emilia-Romagna"/>
    <s v="NORD"/>
    <s v="Giocattoli"/>
    <x v="353"/>
    <s v="Fascia 1 (inferiore a 400 €)"/>
    <n v="3"/>
    <x v="0"/>
  </r>
  <r>
    <n v="404"/>
    <d v="2014-06-02T00:00:00"/>
    <s v="giugno"/>
    <s v="Verdi"/>
    <s v="Vibo Valentia"/>
    <s v="Calabria"/>
    <s v="SUD"/>
    <s v="Informatica"/>
    <x v="354"/>
    <s v="Fascia 5 (da 1500 € e oltre)"/>
    <n v="3"/>
    <x v="0"/>
  </r>
  <r>
    <n v="405"/>
    <d v="2014-03-23T00:00:00"/>
    <s v="marzo"/>
    <s v="Verdi"/>
    <s v="Viterbo"/>
    <s v="Lazio"/>
    <s v="CENTRO"/>
    <s v="Cancelleria"/>
    <x v="355"/>
    <s v="Fascia 5 (da 1500 € e oltre)"/>
    <n v="5"/>
    <x v="1"/>
  </r>
  <r>
    <n v="406"/>
    <d v="2014-04-01T00:00:00"/>
    <s v="aprile"/>
    <s v="Neri"/>
    <s v="Treviso"/>
    <s v="Veneto"/>
    <s v="NORD"/>
    <s v="Cancelleria"/>
    <x v="356"/>
    <s v="Fascia 3 (da 800 €  a meno di 1200 €)"/>
    <n v="1"/>
    <x v="3"/>
  </r>
  <r>
    <n v="407"/>
    <d v="2014-06-23T00:00:00"/>
    <s v="giugno"/>
    <s v="Rossi"/>
    <s v="Savona"/>
    <s v="Liguria"/>
    <s v="NORD"/>
    <s v="Libri"/>
    <x v="319"/>
    <s v="Fascia 5 (da 1500 € e oltre)"/>
    <n v="5"/>
    <x v="1"/>
  </r>
  <r>
    <n v="408"/>
    <d v="2014-04-12T00:00:00"/>
    <s v="aprile"/>
    <s v="Verdi"/>
    <s v="Teramo"/>
    <s v="Abruzzo"/>
    <s v="CENTRO"/>
    <s v="Art. Regalo"/>
    <x v="357"/>
    <s v="Fascia 2 (da 400 €  a meno di 800 €)"/>
    <n v="1"/>
    <x v="3"/>
  </r>
  <r>
    <n v="409"/>
    <d v="2014-02-25T00:00:00"/>
    <s v="febbraio"/>
    <s v="Gialli"/>
    <s v="Vibo Valentia"/>
    <s v="Calabria"/>
    <s v="SUD"/>
    <s v="Libri"/>
    <x v="358"/>
    <s v="Fascia 5 (da 1500 € e oltre)"/>
    <n v="4"/>
    <x v="2"/>
  </r>
  <r>
    <n v="410"/>
    <d v="2014-02-05T00:00:00"/>
    <s v="febbraio"/>
    <s v="Bianchi"/>
    <s v="Udine"/>
    <s v="Friuli-Venezia Giulia"/>
    <s v="NORD"/>
    <s v="Giocattoli"/>
    <x v="359"/>
    <s v="Fascia 5 (da 1500 € e oltre)"/>
    <n v="1"/>
    <x v="3"/>
  </r>
  <r>
    <n v="411"/>
    <d v="2014-03-13T00:00:00"/>
    <s v="marzo"/>
    <s v="Verdi"/>
    <s v="Ravenna"/>
    <s v="Emilia-Romagna"/>
    <s v="NORD"/>
    <s v="Libri"/>
    <x v="360"/>
    <s v="Fascia 1 (inferiore a 400 €)"/>
    <n v="5"/>
    <x v="1"/>
  </r>
  <r>
    <n v="412"/>
    <d v="2014-03-22T00:00:00"/>
    <s v="marzo"/>
    <s v="Verdi"/>
    <s v="Pescara"/>
    <s v="Abruzzo"/>
    <s v="CENTRO"/>
    <s v="Informatica"/>
    <x v="361"/>
    <s v="Fascia 3 (da 800 €  a meno di 1200 €)"/>
    <n v="2"/>
    <x v="4"/>
  </r>
  <r>
    <n v="413"/>
    <d v="2014-01-15T00:00:00"/>
    <s v="gennaio"/>
    <s v="Azzurri"/>
    <s v="Salerno"/>
    <s v="Campania"/>
    <s v="SUD"/>
    <s v="Libri"/>
    <x v="362"/>
    <s v="Fascia 5 (da 1500 € e oltre)"/>
    <n v="1"/>
    <x v="3"/>
  </r>
  <r>
    <n v="414"/>
    <d v="2014-03-09T00:00:00"/>
    <s v="marzo"/>
    <s v="Rossi"/>
    <s v="Pistoia"/>
    <s v="Toscana"/>
    <s v="CENTRO"/>
    <s v="Libri"/>
    <x v="363"/>
    <s v="Fascia 2 (da 400 €  a meno di 800 €)"/>
    <n v="1"/>
    <x v="3"/>
  </r>
  <r>
    <n v="415"/>
    <d v="2014-01-23T00:00:00"/>
    <s v="gennaio"/>
    <s v="Neri"/>
    <s v="Siena"/>
    <s v="Toscana"/>
    <s v="CENTRO"/>
    <s v="Cancelleria"/>
    <x v="364"/>
    <s v="Fascia 5 (da 1500 € e oltre)"/>
    <n v="3"/>
    <x v="0"/>
  </r>
  <r>
    <n v="416"/>
    <d v="2014-03-26T00:00:00"/>
    <s v="marzo"/>
    <s v="Neri"/>
    <s v="Venezia"/>
    <s v="Veneto"/>
    <s v="NORD"/>
    <s v="Libri"/>
    <x v="365"/>
    <s v="Fascia 2 (da 400 €  a meno di 800 €)"/>
    <n v="4"/>
    <x v="2"/>
  </r>
  <r>
    <n v="417"/>
    <d v="2014-04-23T00:00:00"/>
    <s v="aprile"/>
    <s v="Bianchi"/>
    <s v="Reggio di Calabria"/>
    <s v="Calabria"/>
    <s v="SUD"/>
    <s v="Informatica"/>
    <x v="291"/>
    <s v="Fascia 1 (inferiore a 400 €)"/>
    <n v="1"/>
    <x v="3"/>
  </r>
  <r>
    <n v="418"/>
    <d v="2014-02-15T00:00:00"/>
    <s v="febbraio"/>
    <s v="Neri"/>
    <s v="Piacenza"/>
    <s v="Emilia-Romagna"/>
    <s v="NORD"/>
    <s v="Cancelleria"/>
    <x v="366"/>
    <s v="Fascia 3 (da 800 €  a meno di 1200 €)"/>
    <n v="2"/>
    <x v="4"/>
  </r>
  <r>
    <n v="419"/>
    <d v="2014-02-26T00:00:00"/>
    <s v="febbraio"/>
    <s v="Verdi"/>
    <s v="Ragusa"/>
    <s v="Sicilia"/>
    <s v="ISOLE"/>
    <s v="Libri"/>
    <x v="285"/>
    <s v="Fascia 5 (da 1500 € e oltre)"/>
    <n v="5"/>
    <x v="1"/>
  </r>
  <r>
    <n v="420"/>
    <d v="2014-02-20T00:00:00"/>
    <s v="febbraio"/>
    <s v="Rossi"/>
    <s v="Potenza"/>
    <s v="Basilicata"/>
    <s v="SUD"/>
    <s v="Cancelleria"/>
    <x v="367"/>
    <s v="Fascia 3 (da 800 €  a meno di 1200 €)"/>
    <n v="1"/>
    <x v="3"/>
  </r>
  <r>
    <n v="421"/>
    <d v="2014-03-16T00:00:00"/>
    <s v="marzo"/>
    <s v="Rossi"/>
    <s v="Pisa"/>
    <s v="Toscana"/>
    <s v="CENTRO"/>
    <s v="Giocattoli"/>
    <x v="368"/>
    <s v="Fascia 2 (da 400 €  a meno di 800 €)"/>
    <n v="1"/>
    <x v="3"/>
  </r>
  <r>
    <n v="422"/>
    <d v="2014-06-03T00:00:00"/>
    <s v="giugno"/>
    <s v="Bianchi"/>
    <s v="Trapani"/>
    <s v="Sicilia"/>
    <s v="ISOLE"/>
    <s v="Libri"/>
    <x v="369"/>
    <s v="Fascia 4 (da 1200 €  a meno di 1500 €)"/>
    <n v="3"/>
    <x v="0"/>
  </r>
  <r>
    <n v="423"/>
    <d v="2014-04-22T00:00:00"/>
    <s v="aprile"/>
    <s v="Neri"/>
    <s v="Reggio di Calabria"/>
    <s v="Calabria"/>
    <s v="SUD"/>
    <s v="Art. Regalo"/>
    <x v="370"/>
    <s v="Fascia 5 (da 1500 € e oltre)"/>
    <n v="5"/>
    <x v="1"/>
  </r>
  <r>
    <n v="424"/>
    <d v="2014-03-07T00:00:00"/>
    <s v="marzo"/>
    <s v="Verdi"/>
    <s v="Terni"/>
    <s v="Umbria"/>
    <s v="CENTRO"/>
    <s v="Cancelleria"/>
    <x v="371"/>
    <s v="Fascia 5 (da 1500 € e oltre)"/>
    <n v="5"/>
    <x v="1"/>
  </r>
  <r>
    <n v="425"/>
    <d v="2014-05-03T00:00:00"/>
    <s v="maggio"/>
    <s v="Neri"/>
    <s v="Pistoia"/>
    <s v="Toscana"/>
    <s v="CENTRO"/>
    <s v="Informatica"/>
    <x v="372"/>
    <s v="Fascia 3 (da 800 €  a meno di 1200 €)"/>
    <n v="1"/>
    <x v="3"/>
  </r>
  <r>
    <n v="426"/>
    <d v="2014-01-21T00:00:00"/>
    <s v="gennaio"/>
    <s v="Rossi"/>
    <s v="Taranto"/>
    <s v="Puglia"/>
    <s v="SUD"/>
    <s v="Informatica"/>
    <x v="373"/>
    <s v="Fascia 2 (da 400 €  a meno di 800 €)"/>
    <n v="2"/>
    <x v="4"/>
  </r>
  <r>
    <n v="427"/>
    <d v="2014-06-24T00:00:00"/>
    <s v="giugno"/>
    <s v="Gialli"/>
    <s v="Piacenza"/>
    <s v="Emilia-Romagna"/>
    <s v="NORD"/>
    <s v="Art. Regalo"/>
    <x v="374"/>
    <s v="Fascia 5 (da 1500 € e oltre)"/>
    <n v="1"/>
    <x v="3"/>
  </r>
  <r>
    <n v="428"/>
    <d v="2014-01-01T00:00:00"/>
    <s v="gennaio"/>
    <s v="Verdi"/>
    <s v="Pisa"/>
    <s v="Toscana"/>
    <s v="CENTRO"/>
    <s v="Libri"/>
    <x v="375"/>
    <s v="Fascia 4 (da 1200 €  a meno di 1500 €)"/>
    <n v="3"/>
    <x v="0"/>
  </r>
  <r>
    <n v="429"/>
    <d v="2014-01-12T00:00:00"/>
    <s v="gennaio"/>
    <s v="Bianchi"/>
    <s v="Perugia"/>
    <s v="Umbria"/>
    <s v="CENTRO"/>
    <s v="Cancelleria"/>
    <x v="376"/>
    <s v="Fascia 2 (da 400 €  a meno di 800 €)"/>
    <n v="1"/>
    <x v="3"/>
  </r>
  <r>
    <n v="430"/>
    <d v="2014-02-07T00:00:00"/>
    <s v="febbraio"/>
    <s v="Azzurri"/>
    <s v="Vibo Valentia"/>
    <s v="Calabria"/>
    <s v="SUD"/>
    <s v="Informatica"/>
    <x v="377"/>
    <s v="Fascia 1 (inferiore a 400 €)"/>
    <n v="4"/>
    <x v="2"/>
  </r>
  <r>
    <n v="431"/>
    <d v="2014-01-23T00:00:00"/>
    <s v="gennaio"/>
    <s v="Azzurri"/>
    <s v="Taranto"/>
    <s v="Puglia"/>
    <s v="SUD"/>
    <s v="Libri"/>
    <x v="378"/>
    <s v="Fascia 3 (da 800 €  a meno di 1200 €)"/>
    <n v="3"/>
    <x v="0"/>
  </r>
  <r>
    <n v="432"/>
    <d v="2014-05-12T00:00:00"/>
    <s v="maggio"/>
    <s v="Rossi"/>
    <s v="Siena"/>
    <s v="Toscana"/>
    <s v="CENTRO"/>
    <s v="Art. Regalo"/>
    <x v="379"/>
    <s v="Fascia 2 (da 400 €  a meno di 800 €)"/>
    <n v="1"/>
    <x v="3"/>
  </r>
  <r>
    <n v="433"/>
    <d v="2014-02-09T00:00:00"/>
    <s v="febbraio"/>
    <s v="Gialli"/>
    <s v="Viterbo"/>
    <s v="Lazio"/>
    <s v="CENTRO"/>
    <s v="Giocattoli"/>
    <x v="380"/>
    <s v="Fascia 5 (da 1500 € e oltre)"/>
    <n v="3"/>
    <x v="0"/>
  </r>
  <r>
    <n v="434"/>
    <d v="2014-04-15T00:00:00"/>
    <s v="aprile"/>
    <s v="Rossi"/>
    <s v="Venezia"/>
    <s v="Veneto"/>
    <s v="NORD"/>
    <s v="Informatica"/>
    <x v="381"/>
    <s v="Fascia 4 (da 1200 €  a meno di 1500 €)"/>
    <n v="5"/>
    <x v="1"/>
  </r>
  <r>
    <n v="435"/>
    <d v="2014-02-11T00:00:00"/>
    <s v="febbraio"/>
    <s v="Gialli"/>
    <s v="Rieti"/>
    <s v="Lazio"/>
    <s v="CENTRO"/>
    <s v="Art. Regalo"/>
    <x v="382"/>
    <s v="Fascia 2 (da 400 €  a meno di 800 €)"/>
    <n v="2"/>
    <x v="4"/>
  </r>
  <r>
    <n v="436"/>
    <d v="2014-06-28T00:00:00"/>
    <s v="giugno"/>
    <s v="Bianchi"/>
    <s v="Sassari"/>
    <s v="Sardegna"/>
    <s v="ISOLE"/>
    <s v="Informatica"/>
    <x v="383"/>
    <s v="Fascia 3 (da 800 €  a meno di 1200 €)"/>
    <n v="2"/>
    <x v="4"/>
  </r>
  <r>
    <n v="437"/>
    <d v="2014-06-04T00:00:00"/>
    <s v="giugno"/>
    <s v="Azzurri"/>
    <s v="Siena"/>
    <s v="Toscana"/>
    <s v="CENTRO"/>
    <s v="Cancelleria"/>
    <x v="384"/>
    <s v="Fascia 5 (da 1500 € e oltre)"/>
    <n v="5"/>
    <x v="1"/>
  </r>
  <r>
    <n v="438"/>
    <d v="2014-03-25T00:00:00"/>
    <s v="marzo"/>
    <s v="Azzurri"/>
    <s v="Reggio di Calabria"/>
    <s v="Calabria"/>
    <s v="SUD"/>
    <s v="Informatica"/>
    <x v="6"/>
    <s v="Fascia 3 (da 800 €  a meno di 1200 €)"/>
    <n v="4"/>
    <x v="2"/>
  </r>
  <r>
    <n v="439"/>
    <d v="2014-04-26T00:00:00"/>
    <s v="aprile"/>
    <s v="Rossi"/>
    <s v="Potenza"/>
    <s v="Basilicata"/>
    <s v="SUD"/>
    <s v="Art. Regalo"/>
    <x v="385"/>
    <s v="Fascia 2 (da 400 €  a meno di 800 €)"/>
    <n v="4"/>
    <x v="2"/>
  </r>
  <r>
    <n v="440"/>
    <d v="2014-05-16T00:00:00"/>
    <s v="maggio"/>
    <s v="Azzurri"/>
    <s v="Verona"/>
    <s v="Veneto"/>
    <s v="NORD"/>
    <s v="Giocattoli"/>
    <x v="386"/>
    <s v="Fascia 4 (da 1200 €  a meno di 1500 €)"/>
    <n v="5"/>
    <x v="1"/>
  </r>
  <r>
    <n v="441"/>
    <d v="2014-06-28T00:00:00"/>
    <s v="giugno"/>
    <s v="Azzurri"/>
    <s v="Reggio nell'Emilia"/>
    <s v="Emilia-Romagna"/>
    <s v="NORD"/>
    <s v="Libri"/>
    <x v="387"/>
    <s v="Fascia 4 (da 1200 €  a meno di 1500 €)"/>
    <n v="5"/>
    <x v="1"/>
  </r>
  <r>
    <n v="442"/>
    <d v="2014-05-15T00:00:00"/>
    <s v="maggio"/>
    <s v="Verdi"/>
    <s v="Salerno"/>
    <s v="Campania"/>
    <s v="SUD"/>
    <s v="Giocattoli"/>
    <x v="388"/>
    <s v="Fascia 3 (da 800 €  a meno di 1200 €)"/>
    <n v="3"/>
    <x v="0"/>
  </r>
  <r>
    <n v="443"/>
    <d v="2014-02-28T00:00:00"/>
    <s v="febbraio"/>
    <s v="Verdi"/>
    <s v="Teramo"/>
    <s v="Abruzzo"/>
    <s v="CENTRO"/>
    <s v="Giocattoli"/>
    <x v="231"/>
    <s v="Fascia 5 (da 1500 € e oltre)"/>
    <n v="3"/>
    <x v="0"/>
  </r>
  <r>
    <n v="444"/>
    <d v="2014-01-26T00:00:00"/>
    <s v="gennaio"/>
    <s v="Gialli"/>
    <s v="Pavia"/>
    <s v="Lombardia"/>
    <s v="NORD"/>
    <s v="Art. Regalo"/>
    <x v="389"/>
    <s v="Fascia 1 (inferiore a 400 €)"/>
    <n v="4"/>
    <x v="2"/>
  </r>
  <r>
    <n v="445"/>
    <d v="2014-05-11T00:00:00"/>
    <s v="maggio"/>
    <s v="Bianchi"/>
    <s v="Roma"/>
    <s v="Lazio"/>
    <s v="CENTRO"/>
    <s v="Art. Regalo"/>
    <x v="390"/>
    <s v="Fascia 5 (da 1500 € e oltre)"/>
    <n v="3"/>
    <x v="0"/>
  </r>
  <r>
    <n v="446"/>
    <d v="2014-02-19T00:00:00"/>
    <s v="febbraio"/>
    <s v="Azzurri"/>
    <s v="Pistoia"/>
    <s v="Toscana"/>
    <s v="CENTRO"/>
    <s v="Art. Regalo"/>
    <x v="391"/>
    <s v="Fascia 2 (da 400 €  a meno di 800 €)"/>
    <n v="2"/>
    <x v="4"/>
  </r>
  <r>
    <n v="447"/>
    <d v="2014-06-07T00:00:00"/>
    <s v="giugno"/>
    <s v="Rossi"/>
    <s v="Vibo Valentia"/>
    <s v="Calabria"/>
    <s v="SUD"/>
    <s v="Informatica"/>
    <x v="392"/>
    <s v="Fascia 1 (inferiore a 400 €)"/>
    <n v="5"/>
    <x v="1"/>
  </r>
  <r>
    <n v="448"/>
    <d v="2014-03-30T00:00:00"/>
    <s v="marzo"/>
    <s v="Bianchi"/>
    <s v="Trapani"/>
    <s v="Sicilia"/>
    <s v="ISOLE"/>
    <s v="Art. Regalo"/>
    <x v="393"/>
    <s v="Fascia 3 (da 800 €  a meno di 1200 €)"/>
    <n v="4"/>
    <x v="2"/>
  </r>
  <r>
    <n v="449"/>
    <d v="2014-05-02T00:00:00"/>
    <s v="maggio"/>
    <s v="Azzurri"/>
    <s v="Savona"/>
    <s v="Liguria"/>
    <s v="NORD"/>
    <s v="Art. Regalo"/>
    <x v="394"/>
    <s v="Fascia 1 (inferiore a 400 €)"/>
    <n v="1"/>
    <x v="3"/>
  </r>
  <r>
    <n v="450"/>
    <d v="2014-02-14T00:00:00"/>
    <s v="febbraio"/>
    <s v="Azzurri"/>
    <s v="Venezia"/>
    <s v="Veneto"/>
    <s v="NORD"/>
    <s v="Informatica"/>
    <x v="395"/>
    <s v="Fascia 2 (da 400 €  a meno di 800 €)"/>
    <n v="2"/>
    <x v="4"/>
  </r>
  <r>
    <n v="451"/>
    <d v="2014-04-13T00:00:00"/>
    <s v="aprile"/>
    <s v="Bianchi"/>
    <s v="Trapani"/>
    <s v="Sicilia"/>
    <s v="ISOLE"/>
    <s v="Informatica"/>
    <x v="396"/>
    <s v="Fascia 3 (da 800 €  a meno di 1200 €)"/>
    <n v="2"/>
    <x v="4"/>
  </r>
  <r>
    <n v="452"/>
    <d v="2014-02-18T00:00:00"/>
    <s v="febbraio"/>
    <s v="Bianchi"/>
    <s v="Perugia"/>
    <s v="Umbria"/>
    <s v="CENTRO"/>
    <s v="Libri"/>
    <x v="397"/>
    <s v="Fascia 2 (da 400 €  a meno di 800 €)"/>
    <n v="2"/>
    <x v="4"/>
  </r>
  <r>
    <n v="453"/>
    <d v="2014-03-06T00:00:00"/>
    <s v="marzo"/>
    <s v="Neri"/>
    <s v="Trapani"/>
    <s v="Sicilia"/>
    <s v="ISOLE"/>
    <s v="Informatica"/>
    <x v="398"/>
    <s v="Fascia 4 (da 1200 €  a meno di 1500 €)"/>
    <n v="1"/>
    <x v="3"/>
  </r>
  <r>
    <n v="454"/>
    <d v="2014-03-17T00:00:00"/>
    <s v="marzo"/>
    <s v="Rossi"/>
    <s v="Rieti"/>
    <s v="Lazio"/>
    <s v="CENTRO"/>
    <s v="Informatica"/>
    <x v="399"/>
    <s v="Fascia 4 (da 1200 €  a meno di 1500 €)"/>
    <n v="2"/>
    <x v="4"/>
  </r>
  <r>
    <n v="455"/>
    <d v="2014-06-09T00:00:00"/>
    <s v="giugno"/>
    <s v="Azzurri"/>
    <s v="Salerno"/>
    <s v="Campania"/>
    <s v="SUD"/>
    <s v="Libri"/>
    <x v="172"/>
    <s v="Fascia 5 (da 1500 € e oltre)"/>
    <n v="2"/>
    <x v="4"/>
  </r>
  <r>
    <n v="456"/>
    <d v="2014-05-26T00:00:00"/>
    <s v="maggio"/>
    <s v="Bianchi"/>
    <s v="Siena"/>
    <s v="Toscana"/>
    <s v="CENTRO"/>
    <s v="Informatica"/>
    <x v="400"/>
    <s v="Fascia 4 (da 1200 €  a meno di 1500 €)"/>
    <n v="4"/>
    <x v="2"/>
  </r>
  <r>
    <n v="457"/>
    <d v="2014-03-06T00:00:00"/>
    <s v="marzo"/>
    <s v="Gialli"/>
    <s v="Pesaro e Urbino"/>
    <s v="Marche"/>
    <s v="CENTRO"/>
    <s v="Art. Regalo"/>
    <x v="103"/>
    <s v="Fascia 4 (da 1200 €  a meno di 1500 €)"/>
    <n v="5"/>
    <x v="1"/>
  </r>
  <r>
    <n v="458"/>
    <d v="2014-02-08T00:00:00"/>
    <s v="febbraio"/>
    <s v="Gialli"/>
    <s v="Sondrio"/>
    <s v="Lombardia"/>
    <s v="NORD"/>
    <s v="Cancelleria"/>
    <x v="315"/>
    <s v="Fascia 2 (da 400 €  a meno di 800 €)"/>
    <n v="5"/>
    <x v="1"/>
  </r>
  <r>
    <n v="459"/>
    <d v="2014-05-17T00:00:00"/>
    <s v="maggio"/>
    <s v="Rossi"/>
    <s v="Rimini"/>
    <s v="Emilia-Romagna"/>
    <s v="NORD"/>
    <s v="Libri"/>
    <x v="151"/>
    <s v="Fascia 4 (da 1200 €  a meno di 1500 €)"/>
    <n v="4"/>
    <x v="2"/>
  </r>
  <r>
    <n v="460"/>
    <d v="2014-06-03T00:00:00"/>
    <s v="giugno"/>
    <s v="Verdi"/>
    <s v="Potenza"/>
    <s v="Basilicata"/>
    <s v="SUD"/>
    <s v="Informatica"/>
    <x v="401"/>
    <s v="Fascia 5 (da 1500 € e oltre)"/>
    <n v="3"/>
    <x v="0"/>
  </r>
  <r>
    <n v="461"/>
    <d v="2014-02-20T00:00:00"/>
    <s v="febbraio"/>
    <s v="Neri"/>
    <s v="Torino"/>
    <s v="Piemonte"/>
    <s v="NORD"/>
    <s v="Libri"/>
    <x v="402"/>
    <s v="Fascia 2 (da 400 €  a meno di 800 €)"/>
    <n v="5"/>
    <x v="1"/>
  </r>
  <r>
    <n v="462"/>
    <d v="2014-04-17T00:00:00"/>
    <s v="aprile"/>
    <s v="Neri"/>
    <s v="Terni"/>
    <s v="Umbria"/>
    <s v="CENTRO"/>
    <s v="Cancelleria"/>
    <x v="403"/>
    <s v="Fascia 5 (da 1500 € e oltre)"/>
    <n v="2"/>
    <x v="4"/>
  </r>
  <r>
    <n v="463"/>
    <d v="2014-01-24T00:00:00"/>
    <s v="gennaio"/>
    <s v="Rossi"/>
    <s v="Sassari"/>
    <s v="Sardegna"/>
    <s v="ISOLE"/>
    <s v="Art. Regalo"/>
    <x v="404"/>
    <s v="Fascia 1 (inferiore a 400 €)"/>
    <n v="4"/>
    <x v="2"/>
  </r>
  <r>
    <n v="464"/>
    <d v="2014-04-26T00:00:00"/>
    <s v="aprile"/>
    <s v="Bianchi"/>
    <s v="Pescara"/>
    <s v="Abruzzo"/>
    <s v="CENTRO"/>
    <s v="Cancelleria"/>
    <x v="122"/>
    <s v="Fascia 2 (da 400 €  a meno di 800 €)"/>
    <n v="3"/>
    <x v="0"/>
  </r>
  <r>
    <n v="465"/>
    <d v="2014-06-07T00:00:00"/>
    <s v="giugno"/>
    <s v="Rossi"/>
    <s v="Perugia"/>
    <s v="Umbria"/>
    <s v="CENTRO"/>
    <s v="Art. Regalo"/>
    <x v="405"/>
    <s v="Fascia 3 (da 800 €  a meno di 1200 €)"/>
    <n v="2"/>
    <x v="4"/>
  </r>
  <r>
    <n v="466"/>
    <d v="2014-03-03T00:00:00"/>
    <s v="marzo"/>
    <s v="Rossi"/>
    <s v="Torino"/>
    <s v="Piemonte"/>
    <s v="NORD"/>
    <s v="Cancelleria"/>
    <x v="406"/>
    <s v="Fascia 4 (da 1200 €  a meno di 1500 €)"/>
    <n v="5"/>
    <x v="1"/>
  </r>
  <r>
    <n v="467"/>
    <d v="2014-01-21T00:00:00"/>
    <s v="gennaio"/>
    <s v="Verdi"/>
    <s v="Sassari"/>
    <s v="Sardegna"/>
    <s v="ISOLE"/>
    <s v="Cancelleria"/>
    <x v="39"/>
    <s v="Fascia 5 (da 1500 € e oltre)"/>
    <n v="5"/>
    <x v="1"/>
  </r>
  <r>
    <n v="468"/>
    <d v="2014-06-12T00:00:00"/>
    <s v="giugno"/>
    <s v="Rossi"/>
    <s v="Verbano-Cusio-Ossola"/>
    <s v="Piemonte"/>
    <s v="NORD"/>
    <s v="Cancelleria"/>
    <x v="407"/>
    <s v="Fascia 3 (da 800 €  a meno di 1200 €)"/>
    <n v="2"/>
    <x v="4"/>
  </r>
  <r>
    <n v="469"/>
    <d v="2014-04-25T00:00:00"/>
    <s v="aprile"/>
    <s v="Azzurri"/>
    <s v="Roma"/>
    <s v="Lazio"/>
    <s v="CENTRO"/>
    <s v="Libri"/>
    <x v="408"/>
    <s v="Fascia 1 (inferiore a 400 €)"/>
    <n v="3"/>
    <x v="0"/>
  </r>
  <r>
    <n v="470"/>
    <d v="2014-06-30T00:00:00"/>
    <s v="giugno"/>
    <s v="Bianchi"/>
    <s v="Viterbo"/>
    <s v="Lazio"/>
    <s v="CENTRO"/>
    <s v="Libri"/>
    <x v="295"/>
    <s v="Fascia 4 (da 1200 €  a meno di 1500 €)"/>
    <n v="5"/>
    <x v="1"/>
  </r>
  <r>
    <n v="471"/>
    <d v="2014-02-06T00:00:00"/>
    <s v="febbraio"/>
    <s v="Bianchi"/>
    <s v="Verbano-Cusio-Ossola"/>
    <s v="Piemonte"/>
    <s v="NORD"/>
    <s v="Giocattoli"/>
    <x v="409"/>
    <s v="Fascia 3 (da 800 €  a meno di 1200 €)"/>
    <n v="4"/>
    <x v="2"/>
  </r>
  <r>
    <n v="472"/>
    <d v="2014-05-20T00:00:00"/>
    <s v="maggio"/>
    <s v="Verdi"/>
    <s v="Pordenone"/>
    <s v="Friuli-Venezia Giulia"/>
    <s v="NORD"/>
    <s v="Giocattoli"/>
    <x v="410"/>
    <s v="Fascia 4 (da 1200 €  a meno di 1500 €)"/>
    <n v="1"/>
    <x v="3"/>
  </r>
  <r>
    <n v="473"/>
    <d v="2014-02-25T00:00:00"/>
    <s v="febbraio"/>
    <s v="Azzurri"/>
    <s v="Ragusa"/>
    <s v="Sicilia"/>
    <s v="ISOLE"/>
    <s v="Libri"/>
    <x v="36"/>
    <s v="Fascia 1 (inferiore a 400 €)"/>
    <n v="5"/>
    <x v="1"/>
  </r>
  <r>
    <n v="474"/>
    <d v="2014-02-27T00:00:00"/>
    <s v="febbraio"/>
    <s v="Rossi"/>
    <s v="Verbano-Cusio-Ossola"/>
    <s v="Piemonte"/>
    <s v="NORD"/>
    <s v="Cancelleria"/>
    <x v="411"/>
    <s v="Fascia 1 (inferiore a 400 €)"/>
    <n v="2"/>
    <x v="4"/>
  </r>
  <r>
    <n v="475"/>
    <d v="2014-06-12T00:00:00"/>
    <s v="giugno"/>
    <s v="Azzurri"/>
    <s v="Trento"/>
    <s v="Trentino-Alto Adige"/>
    <s v="NORD"/>
    <s v="Informatica"/>
    <x v="412"/>
    <s v="Fascia 5 (da 1500 € e oltre)"/>
    <n v="1"/>
    <x v="3"/>
  </r>
  <r>
    <n v="476"/>
    <d v="2014-01-20T00:00:00"/>
    <s v="gennaio"/>
    <s v="Rossi"/>
    <s v="Torino"/>
    <s v="Piemonte"/>
    <s v="NORD"/>
    <s v="Art. Regalo"/>
    <x v="413"/>
    <s v="Fascia 5 (da 1500 € e oltre)"/>
    <n v="3"/>
    <x v="0"/>
  </r>
  <r>
    <n v="477"/>
    <d v="2014-05-04T00:00:00"/>
    <s v="maggio"/>
    <s v="Azzurri"/>
    <s v="Terni"/>
    <s v="Umbria"/>
    <s v="CENTRO"/>
    <s v="Giocattoli"/>
    <x v="414"/>
    <s v="Fascia 1 (inferiore a 400 €)"/>
    <n v="5"/>
    <x v="1"/>
  </r>
  <r>
    <n v="478"/>
    <d v="2014-01-01T00:00:00"/>
    <s v="gennaio"/>
    <s v="Neri"/>
    <s v="Teramo"/>
    <s v="Abruzzo"/>
    <s v="CENTRO"/>
    <s v="Giocattoli"/>
    <x v="415"/>
    <s v="Fascia 4 (da 1200 €  a meno di 1500 €)"/>
    <n v="1"/>
    <x v="3"/>
  </r>
  <r>
    <n v="479"/>
    <d v="2014-06-04T00:00:00"/>
    <s v="giugno"/>
    <s v="Gialli"/>
    <s v="Potenza"/>
    <s v="Basilicata"/>
    <s v="SUD"/>
    <s v="Cancelleria"/>
    <x v="416"/>
    <s v="Fascia 1 (inferiore a 400 €)"/>
    <n v="5"/>
    <x v="1"/>
  </r>
  <r>
    <n v="480"/>
    <d v="2014-05-27T00:00:00"/>
    <s v="maggio"/>
    <s v="Azzurri"/>
    <s v="Trieste"/>
    <s v="Friuli-Venezia Giulia"/>
    <s v="NORD"/>
    <s v="Libri"/>
    <x v="417"/>
    <s v="Fascia 5 (da 1500 € e oltre)"/>
    <n v="3"/>
    <x v="0"/>
  </r>
  <r>
    <n v="481"/>
    <d v="2014-03-15T00:00:00"/>
    <s v="marzo"/>
    <s v="Bianchi"/>
    <s v="Vicenza"/>
    <s v="Veneto"/>
    <s v="NORD"/>
    <s v="Giocattoli"/>
    <x v="418"/>
    <s v="Fascia 2 (da 400 €  a meno di 800 €)"/>
    <n v="5"/>
    <x v="1"/>
  </r>
  <r>
    <n v="482"/>
    <d v="2014-04-28T00:00:00"/>
    <s v="aprile"/>
    <s v="Rossi"/>
    <s v="Terni"/>
    <s v="Umbria"/>
    <s v="CENTRO"/>
    <s v="Giocattoli"/>
    <x v="419"/>
    <s v="Fascia 5 (da 1500 € e oltre)"/>
    <n v="1"/>
    <x v="3"/>
  </r>
  <r>
    <n v="483"/>
    <d v="2014-01-05T00:00:00"/>
    <s v="gennaio"/>
    <s v="Gialli"/>
    <s v="Ravenna"/>
    <s v="Emilia-Romagna"/>
    <s v="NORD"/>
    <s v="Art. Regalo"/>
    <x v="420"/>
    <s v="Fascia 2 (da 400 €  a meno di 800 €)"/>
    <n v="3"/>
    <x v="0"/>
  </r>
  <r>
    <n v="484"/>
    <d v="2014-01-11T00:00:00"/>
    <s v="gennaio"/>
    <s v="Gialli"/>
    <s v="Siena"/>
    <s v="Toscana"/>
    <s v="CENTRO"/>
    <s v="Cancelleria"/>
    <x v="421"/>
    <s v="Fascia 1 (inferiore a 400 €)"/>
    <n v="5"/>
    <x v="1"/>
  </r>
  <r>
    <n v="485"/>
    <d v="2014-05-24T00:00:00"/>
    <s v="maggio"/>
    <s v="Verdi"/>
    <s v="Verona"/>
    <s v="Veneto"/>
    <s v="NORD"/>
    <s v="Informatica"/>
    <x v="261"/>
    <s v="Fascia 5 (da 1500 € e oltre)"/>
    <n v="3"/>
    <x v="0"/>
  </r>
  <r>
    <n v="486"/>
    <d v="2014-05-28T00:00:00"/>
    <s v="maggio"/>
    <s v="Rossi"/>
    <s v="Salerno"/>
    <s v="Campania"/>
    <s v="SUD"/>
    <s v="Art. Regalo"/>
    <x v="65"/>
    <s v="Fascia 4 (da 1200 €  a meno di 1500 €)"/>
    <n v="3"/>
    <x v="0"/>
  </r>
  <r>
    <n v="487"/>
    <d v="2014-03-02T00:00:00"/>
    <s v="marzo"/>
    <s v="Rossi"/>
    <s v="Trieste"/>
    <s v="Friuli-Venezia Giulia"/>
    <s v="NORD"/>
    <s v="Cancelleria"/>
    <x v="422"/>
    <s v="Fascia 3 (da 800 €  a meno di 1200 €)"/>
    <n v="2"/>
    <x v="4"/>
  </r>
  <r>
    <n v="488"/>
    <d v="2014-02-20T00:00:00"/>
    <s v="febbraio"/>
    <s v="Bianchi"/>
    <s v="Trento"/>
    <s v="Trentino-Alto Adige"/>
    <s v="NORD"/>
    <s v="Libri"/>
    <x v="423"/>
    <s v="Fascia 2 (da 400 €  a meno di 800 €)"/>
    <n v="3"/>
    <x v="0"/>
  </r>
  <r>
    <n v="489"/>
    <d v="2014-05-01T00:00:00"/>
    <s v="maggio"/>
    <s v="Bianchi"/>
    <s v="Treviso"/>
    <s v="Veneto"/>
    <s v="NORD"/>
    <s v="Art. Regalo"/>
    <x v="424"/>
    <s v="Fascia 5 (da 1500 € e oltre)"/>
    <n v="1"/>
    <x v="3"/>
  </r>
  <r>
    <n v="490"/>
    <d v="2014-01-28T00:00:00"/>
    <s v="gennaio"/>
    <s v="Bianchi"/>
    <s v="Prato"/>
    <s v="Toscana"/>
    <s v="CENTRO"/>
    <s v="Art. Regalo"/>
    <x v="425"/>
    <s v="Fascia 4 (da 1200 €  a meno di 1500 €)"/>
    <n v="4"/>
    <x v="2"/>
  </r>
  <r>
    <n v="491"/>
    <d v="2014-02-17T00:00:00"/>
    <s v="febbraio"/>
    <s v="Azzurri"/>
    <s v="Rieti"/>
    <s v="Lazio"/>
    <s v="CENTRO"/>
    <s v="Libri"/>
    <x v="246"/>
    <s v="Fascia 3 (da 800 €  a meno di 1200 €)"/>
    <n v="5"/>
    <x v="1"/>
  </r>
  <r>
    <n v="492"/>
    <d v="2014-02-14T00:00:00"/>
    <s v="febbraio"/>
    <s v="Azzurri"/>
    <s v="Siracusa"/>
    <s v="Sicilia"/>
    <s v="ISOLE"/>
    <s v="Art. Regalo"/>
    <x v="426"/>
    <s v="Fascia 3 (da 800 €  a meno di 1200 €)"/>
    <n v="3"/>
    <x v="0"/>
  </r>
  <r>
    <n v="493"/>
    <d v="2014-02-17T00:00:00"/>
    <s v="febbraio"/>
    <s v="Rossi"/>
    <s v="Rovigo"/>
    <s v="Veneto"/>
    <s v="NORD"/>
    <s v="Giocattoli"/>
    <x v="427"/>
    <s v="Fascia 5 (da 1500 € e oltre)"/>
    <n v="1"/>
    <x v="3"/>
  </r>
  <r>
    <n v="494"/>
    <d v="2014-02-28T00:00:00"/>
    <s v="febbraio"/>
    <s v="Rossi"/>
    <s v="Roma"/>
    <s v="Lazio"/>
    <s v="CENTRO"/>
    <s v="Giocattoli"/>
    <x v="428"/>
    <s v="Fascia 2 (da 400 €  a meno di 800 €)"/>
    <n v="1"/>
    <x v="3"/>
  </r>
  <r>
    <n v="495"/>
    <d v="2014-02-02T00:00:00"/>
    <s v="febbraio"/>
    <s v="Azzurri"/>
    <s v="Trapani"/>
    <s v="Sicilia"/>
    <s v="ISOLE"/>
    <s v="Informatica"/>
    <x v="429"/>
    <s v="Fascia 1 (inferiore a 400 €)"/>
    <n v="1"/>
    <x v="3"/>
  </r>
  <r>
    <n v="496"/>
    <d v="2014-06-22T00:00:00"/>
    <s v="giugno"/>
    <s v="Gialli"/>
    <s v="Potenza"/>
    <s v="Basilicata"/>
    <s v="SUD"/>
    <s v="Art. Regalo"/>
    <x v="227"/>
    <s v="Fascia 5 (da 1500 € e oltre)"/>
    <n v="5"/>
    <x v="1"/>
  </r>
  <r>
    <n v="497"/>
    <d v="2014-04-12T00:00:00"/>
    <s v="aprile"/>
    <s v="Gialli"/>
    <s v="Savona"/>
    <s v="Liguria"/>
    <s v="NORD"/>
    <s v="Informatica"/>
    <x v="250"/>
    <s v="Fascia 3 (da 800 €  a meno di 1200 €)"/>
    <n v="1"/>
    <x v="3"/>
  </r>
  <r>
    <n v="498"/>
    <d v="2014-05-03T00:00:00"/>
    <s v="maggio"/>
    <s v="Bianchi"/>
    <s v="Ragusa"/>
    <s v="Sicilia"/>
    <s v="ISOLE"/>
    <s v="Informatica"/>
    <x v="54"/>
    <s v="Fascia 5 (da 1500 € e oltre)"/>
    <n v="1"/>
    <x v="3"/>
  </r>
  <r>
    <n v="499"/>
    <d v="2014-02-21T00:00:00"/>
    <s v="febbraio"/>
    <s v="Rossi"/>
    <s v="Vibo Valentia"/>
    <s v="Calabria"/>
    <s v="SUD"/>
    <s v="Informatica"/>
    <x v="430"/>
    <s v="Fascia 3 (da 800 €  a meno di 1200 €)"/>
    <n v="3"/>
    <x v="0"/>
  </r>
  <r>
    <n v="500"/>
    <d v="2014-03-20T00:00:00"/>
    <s v="marzo"/>
    <s v="Verdi"/>
    <s v="Trapani"/>
    <s v="Sicilia"/>
    <s v="ISOLE"/>
    <s v="Cancelleria"/>
    <x v="431"/>
    <s v="Fascia 5 (da 1500 € e oltre)"/>
    <n v="4"/>
    <x v="2"/>
  </r>
  <r>
    <m/>
    <m/>
    <m/>
    <m/>
    <m/>
    <m/>
    <m/>
    <m/>
    <x v="432"/>
    <m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"/>
    <d v="2014-03-21T00:00:00"/>
    <x v="0"/>
    <x v="0"/>
    <x v="0"/>
    <x v="0"/>
    <x v="0"/>
    <x v="0"/>
    <n v="360"/>
    <x v="0"/>
    <n v="3"/>
  </r>
  <r>
    <n v="2"/>
    <d v="2014-03-16T00:00:00"/>
    <x v="0"/>
    <x v="1"/>
    <x v="1"/>
    <x v="1"/>
    <x v="1"/>
    <x v="0"/>
    <n v="1496"/>
    <x v="1"/>
    <n v="5"/>
  </r>
  <r>
    <n v="3"/>
    <d v="2014-02-24T00:00:00"/>
    <x v="1"/>
    <x v="1"/>
    <x v="2"/>
    <x v="2"/>
    <x v="0"/>
    <x v="1"/>
    <n v="1342"/>
    <x v="1"/>
    <n v="4"/>
  </r>
  <r>
    <n v="4"/>
    <d v="2014-06-20T00:00:00"/>
    <x v="2"/>
    <x v="2"/>
    <x v="3"/>
    <x v="0"/>
    <x v="0"/>
    <x v="2"/>
    <n v="972"/>
    <x v="2"/>
    <n v="1"/>
  </r>
  <r>
    <n v="5"/>
    <d v="2014-01-24T00:00:00"/>
    <x v="3"/>
    <x v="1"/>
    <x v="4"/>
    <x v="1"/>
    <x v="1"/>
    <x v="1"/>
    <n v="348"/>
    <x v="0"/>
    <n v="2"/>
  </r>
  <r>
    <n v="6"/>
    <d v="2014-03-03T00:00:00"/>
    <x v="0"/>
    <x v="1"/>
    <x v="5"/>
    <x v="2"/>
    <x v="0"/>
    <x v="3"/>
    <n v="31"/>
    <x v="0"/>
    <n v="1"/>
  </r>
  <r>
    <n v="7"/>
    <d v="2014-04-09T00:00:00"/>
    <x v="4"/>
    <x v="1"/>
    <x v="6"/>
    <x v="3"/>
    <x v="2"/>
    <x v="2"/>
    <n v="1087"/>
    <x v="2"/>
    <n v="4"/>
  </r>
  <r>
    <n v="8"/>
    <d v="2014-04-13T00:00:00"/>
    <x v="4"/>
    <x v="2"/>
    <x v="6"/>
    <x v="3"/>
    <x v="2"/>
    <x v="1"/>
    <n v="760"/>
    <x v="3"/>
    <n v="2"/>
  </r>
  <r>
    <n v="9"/>
    <d v="2014-04-25T00:00:00"/>
    <x v="4"/>
    <x v="2"/>
    <x v="1"/>
    <x v="1"/>
    <x v="1"/>
    <x v="1"/>
    <n v="10"/>
    <x v="0"/>
    <n v="5"/>
  </r>
  <r>
    <n v="10"/>
    <d v="2014-03-24T00:00:00"/>
    <x v="0"/>
    <x v="2"/>
    <x v="7"/>
    <x v="4"/>
    <x v="0"/>
    <x v="0"/>
    <n v="357"/>
    <x v="0"/>
    <n v="2"/>
  </r>
  <r>
    <n v="11"/>
    <d v="2014-05-25T00:00:00"/>
    <x v="5"/>
    <x v="2"/>
    <x v="6"/>
    <x v="3"/>
    <x v="2"/>
    <x v="1"/>
    <n v="19"/>
    <x v="0"/>
    <n v="1"/>
  </r>
  <r>
    <n v="12"/>
    <d v="2014-05-15T00:00:00"/>
    <x v="5"/>
    <x v="3"/>
    <x v="8"/>
    <x v="0"/>
    <x v="0"/>
    <x v="3"/>
    <n v="20"/>
    <x v="0"/>
    <n v="1"/>
  </r>
  <r>
    <n v="13"/>
    <d v="2014-05-18T00:00:00"/>
    <x v="5"/>
    <x v="2"/>
    <x v="9"/>
    <x v="1"/>
    <x v="1"/>
    <x v="0"/>
    <n v="604"/>
    <x v="3"/>
    <n v="1"/>
  </r>
  <r>
    <n v="14"/>
    <d v="2014-01-02T00:00:00"/>
    <x v="3"/>
    <x v="4"/>
    <x v="10"/>
    <x v="5"/>
    <x v="3"/>
    <x v="4"/>
    <n v="856"/>
    <x v="2"/>
    <n v="3"/>
  </r>
  <r>
    <n v="15"/>
    <d v="2014-03-14T00:00:00"/>
    <x v="0"/>
    <x v="1"/>
    <x v="11"/>
    <x v="0"/>
    <x v="0"/>
    <x v="4"/>
    <n v="833"/>
    <x v="2"/>
    <n v="3"/>
  </r>
  <r>
    <n v="16"/>
    <d v="2014-02-05T00:00:00"/>
    <x v="1"/>
    <x v="4"/>
    <x v="12"/>
    <x v="6"/>
    <x v="0"/>
    <x v="2"/>
    <n v="1782"/>
    <x v="4"/>
    <n v="2"/>
  </r>
  <r>
    <n v="17"/>
    <d v="2014-05-21T00:00:00"/>
    <x v="5"/>
    <x v="1"/>
    <x v="13"/>
    <x v="7"/>
    <x v="0"/>
    <x v="4"/>
    <n v="1428"/>
    <x v="1"/>
    <n v="5"/>
  </r>
  <r>
    <n v="18"/>
    <d v="2014-03-22T00:00:00"/>
    <x v="0"/>
    <x v="1"/>
    <x v="14"/>
    <x v="8"/>
    <x v="0"/>
    <x v="1"/>
    <n v="1677"/>
    <x v="4"/>
    <n v="5"/>
  </r>
  <r>
    <n v="19"/>
    <d v="2014-04-05T00:00:00"/>
    <x v="4"/>
    <x v="5"/>
    <x v="8"/>
    <x v="0"/>
    <x v="0"/>
    <x v="2"/>
    <n v="1514"/>
    <x v="4"/>
    <n v="2"/>
  </r>
  <r>
    <n v="20"/>
    <d v="2014-04-11T00:00:00"/>
    <x v="4"/>
    <x v="3"/>
    <x v="15"/>
    <x v="6"/>
    <x v="0"/>
    <x v="4"/>
    <n v="459"/>
    <x v="3"/>
    <n v="3"/>
  </r>
  <r>
    <n v="21"/>
    <d v="2014-01-03T00:00:00"/>
    <x v="3"/>
    <x v="4"/>
    <x v="5"/>
    <x v="2"/>
    <x v="0"/>
    <x v="3"/>
    <n v="344"/>
    <x v="0"/>
    <n v="2"/>
  </r>
  <r>
    <n v="22"/>
    <d v="2014-06-26T00:00:00"/>
    <x v="2"/>
    <x v="0"/>
    <x v="16"/>
    <x v="6"/>
    <x v="0"/>
    <x v="4"/>
    <n v="10"/>
    <x v="0"/>
    <n v="4"/>
  </r>
  <r>
    <n v="23"/>
    <d v="2014-05-22T00:00:00"/>
    <x v="5"/>
    <x v="3"/>
    <x v="17"/>
    <x v="6"/>
    <x v="0"/>
    <x v="1"/>
    <n v="1582"/>
    <x v="4"/>
    <n v="3"/>
  </r>
  <r>
    <n v="24"/>
    <d v="2014-02-24T00:00:00"/>
    <x v="1"/>
    <x v="2"/>
    <x v="18"/>
    <x v="9"/>
    <x v="2"/>
    <x v="4"/>
    <n v="1072"/>
    <x v="2"/>
    <n v="5"/>
  </r>
  <r>
    <n v="25"/>
    <d v="2014-04-11T00:00:00"/>
    <x v="4"/>
    <x v="3"/>
    <x v="19"/>
    <x v="7"/>
    <x v="0"/>
    <x v="4"/>
    <n v="1793"/>
    <x v="4"/>
    <n v="5"/>
  </r>
  <r>
    <n v="26"/>
    <d v="2014-01-30T00:00:00"/>
    <x v="3"/>
    <x v="0"/>
    <x v="8"/>
    <x v="0"/>
    <x v="0"/>
    <x v="3"/>
    <n v="1039"/>
    <x v="2"/>
    <n v="1"/>
  </r>
  <r>
    <n v="27"/>
    <d v="2014-06-11T00:00:00"/>
    <x v="2"/>
    <x v="0"/>
    <x v="20"/>
    <x v="6"/>
    <x v="0"/>
    <x v="2"/>
    <n v="1114"/>
    <x v="2"/>
    <n v="5"/>
  </r>
  <r>
    <n v="28"/>
    <d v="2014-03-30T00:00:00"/>
    <x v="0"/>
    <x v="2"/>
    <x v="1"/>
    <x v="1"/>
    <x v="1"/>
    <x v="3"/>
    <n v="643"/>
    <x v="3"/>
    <n v="1"/>
  </r>
  <r>
    <n v="29"/>
    <d v="2014-05-27T00:00:00"/>
    <x v="5"/>
    <x v="5"/>
    <x v="11"/>
    <x v="0"/>
    <x v="0"/>
    <x v="3"/>
    <n v="328"/>
    <x v="0"/>
    <n v="4"/>
  </r>
  <r>
    <n v="30"/>
    <d v="2014-06-08T00:00:00"/>
    <x v="2"/>
    <x v="1"/>
    <x v="21"/>
    <x v="10"/>
    <x v="1"/>
    <x v="2"/>
    <n v="95"/>
    <x v="0"/>
    <n v="3"/>
  </r>
  <r>
    <n v="31"/>
    <d v="2014-04-04T00:00:00"/>
    <x v="4"/>
    <x v="1"/>
    <x v="12"/>
    <x v="6"/>
    <x v="0"/>
    <x v="0"/>
    <n v="270"/>
    <x v="0"/>
    <n v="5"/>
  </r>
  <r>
    <n v="32"/>
    <d v="2014-05-07T00:00:00"/>
    <x v="5"/>
    <x v="0"/>
    <x v="6"/>
    <x v="3"/>
    <x v="2"/>
    <x v="2"/>
    <n v="1640"/>
    <x v="4"/>
    <n v="5"/>
  </r>
  <r>
    <n v="33"/>
    <d v="2014-01-23T00:00:00"/>
    <x v="3"/>
    <x v="5"/>
    <x v="22"/>
    <x v="11"/>
    <x v="0"/>
    <x v="3"/>
    <n v="759"/>
    <x v="3"/>
    <n v="2"/>
  </r>
  <r>
    <n v="34"/>
    <d v="2014-05-24T00:00:00"/>
    <x v="5"/>
    <x v="2"/>
    <x v="18"/>
    <x v="9"/>
    <x v="2"/>
    <x v="1"/>
    <n v="1288"/>
    <x v="1"/>
    <n v="1"/>
  </r>
  <r>
    <n v="35"/>
    <d v="2014-03-31T00:00:00"/>
    <x v="0"/>
    <x v="2"/>
    <x v="23"/>
    <x v="12"/>
    <x v="1"/>
    <x v="0"/>
    <n v="1857"/>
    <x v="4"/>
    <n v="3"/>
  </r>
  <r>
    <n v="36"/>
    <d v="2014-05-06T00:00:00"/>
    <x v="5"/>
    <x v="5"/>
    <x v="24"/>
    <x v="2"/>
    <x v="0"/>
    <x v="4"/>
    <n v="1558"/>
    <x v="4"/>
    <n v="3"/>
  </r>
  <r>
    <n v="37"/>
    <d v="2014-03-13T00:00:00"/>
    <x v="0"/>
    <x v="5"/>
    <x v="10"/>
    <x v="5"/>
    <x v="3"/>
    <x v="4"/>
    <n v="1879"/>
    <x v="4"/>
    <n v="3"/>
  </r>
  <r>
    <n v="38"/>
    <d v="2014-05-12T00:00:00"/>
    <x v="5"/>
    <x v="0"/>
    <x v="25"/>
    <x v="13"/>
    <x v="3"/>
    <x v="1"/>
    <n v="155"/>
    <x v="0"/>
    <n v="1"/>
  </r>
  <r>
    <n v="39"/>
    <d v="2014-03-19T00:00:00"/>
    <x v="0"/>
    <x v="3"/>
    <x v="6"/>
    <x v="3"/>
    <x v="2"/>
    <x v="2"/>
    <n v="1361"/>
    <x v="1"/>
    <n v="3"/>
  </r>
  <r>
    <n v="40"/>
    <d v="2014-06-21T00:00:00"/>
    <x v="2"/>
    <x v="0"/>
    <x v="20"/>
    <x v="6"/>
    <x v="0"/>
    <x v="0"/>
    <n v="735"/>
    <x v="3"/>
    <n v="5"/>
  </r>
  <r>
    <n v="41"/>
    <d v="2014-05-18T00:00:00"/>
    <x v="5"/>
    <x v="3"/>
    <x v="4"/>
    <x v="1"/>
    <x v="1"/>
    <x v="3"/>
    <n v="1916"/>
    <x v="4"/>
    <n v="3"/>
  </r>
  <r>
    <n v="42"/>
    <d v="2014-03-18T00:00:00"/>
    <x v="0"/>
    <x v="1"/>
    <x v="20"/>
    <x v="6"/>
    <x v="0"/>
    <x v="0"/>
    <n v="1747"/>
    <x v="4"/>
    <n v="5"/>
  </r>
  <r>
    <n v="43"/>
    <d v="2014-01-21T00:00:00"/>
    <x v="3"/>
    <x v="3"/>
    <x v="26"/>
    <x v="9"/>
    <x v="2"/>
    <x v="4"/>
    <n v="1313"/>
    <x v="1"/>
    <n v="4"/>
  </r>
  <r>
    <n v="44"/>
    <d v="2014-03-14T00:00:00"/>
    <x v="0"/>
    <x v="0"/>
    <x v="14"/>
    <x v="8"/>
    <x v="0"/>
    <x v="0"/>
    <n v="1260"/>
    <x v="1"/>
    <n v="4"/>
  </r>
  <r>
    <n v="45"/>
    <d v="2014-05-28T00:00:00"/>
    <x v="5"/>
    <x v="5"/>
    <x v="11"/>
    <x v="0"/>
    <x v="0"/>
    <x v="3"/>
    <n v="1484"/>
    <x v="1"/>
    <n v="2"/>
  </r>
  <r>
    <n v="46"/>
    <d v="2014-04-10T00:00:00"/>
    <x v="4"/>
    <x v="5"/>
    <x v="10"/>
    <x v="5"/>
    <x v="3"/>
    <x v="2"/>
    <n v="1887"/>
    <x v="4"/>
    <n v="5"/>
  </r>
  <r>
    <n v="47"/>
    <d v="2014-04-04T00:00:00"/>
    <x v="4"/>
    <x v="2"/>
    <x v="27"/>
    <x v="14"/>
    <x v="3"/>
    <x v="0"/>
    <n v="1918"/>
    <x v="4"/>
    <n v="3"/>
  </r>
  <r>
    <n v="48"/>
    <d v="2014-06-08T00:00:00"/>
    <x v="2"/>
    <x v="5"/>
    <x v="2"/>
    <x v="2"/>
    <x v="0"/>
    <x v="4"/>
    <n v="934"/>
    <x v="2"/>
    <n v="2"/>
  </r>
  <r>
    <n v="49"/>
    <d v="2014-03-01T00:00:00"/>
    <x v="0"/>
    <x v="4"/>
    <x v="15"/>
    <x v="6"/>
    <x v="0"/>
    <x v="3"/>
    <n v="503"/>
    <x v="3"/>
    <n v="5"/>
  </r>
  <r>
    <n v="50"/>
    <d v="2014-02-24T00:00:00"/>
    <x v="1"/>
    <x v="3"/>
    <x v="23"/>
    <x v="12"/>
    <x v="1"/>
    <x v="0"/>
    <n v="590"/>
    <x v="3"/>
    <n v="4"/>
  </r>
  <r>
    <n v="51"/>
    <d v="2014-04-21T00:00:00"/>
    <x v="4"/>
    <x v="0"/>
    <x v="9"/>
    <x v="1"/>
    <x v="1"/>
    <x v="2"/>
    <n v="1297"/>
    <x v="1"/>
    <n v="1"/>
  </r>
  <r>
    <n v="52"/>
    <d v="2014-04-13T00:00:00"/>
    <x v="4"/>
    <x v="3"/>
    <x v="28"/>
    <x v="15"/>
    <x v="1"/>
    <x v="3"/>
    <n v="67"/>
    <x v="0"/>
    <n v="2"/>
  </r>
  <r>
    <n v="53"/>
    <d v="2014-02-11T00:00:00"/>
    <x v="1"/>
    <x v="0"/>
    <x v="29"/>
    <x v="1"/>
    <x v="1"/>
    <x v="0"/>
    <n v="1152"/>
    <x v="2"/>
    <n v="4"/>
  </r>
  <r>
    <n v="54"/>
    <d v="2014-01-29T00:00:00"/>
    <x v="3"/>
    <x v="4"/>
    <x v="13"/>
    <x v="7"/>
    <x v="0"/>
    <x v="3"/>
    <n v="401"/>
    <x v="3"/>
    <n v="2"/>
  </r>
  <r>
    <n v="55"/>
    <d v="2014-03-23T00:00:00"/>
    <x v="0"/>
    <x v="3"/>
    <x v="30"/>
    <x v="14"/>
    <x v="3"/>
    <x v="0"/>
    <n v="596"/>
    <x v="3"/>
    <n v="3"/>
  </r>
  <r>
    <n v="56"/>
    <d v="2014-06-06T00:00:00"/>
    <x v="2"/>
    <x v="2"/>
    <x v="29"/>
    <x v="1"/>
    <x v="1"/>
    <x v="1"/>
    <n v="1724"/>
    <x v="4"/>
    <n v="4"/>
  </r>
  <r>
    <n v="57"/>
    <d v="2014-01-04T00:00:00"/>
    <x v="3"/>
    <x v="5"/>
    <x v="8"/>
    <x v="0"/>
    <x v="0"/>
    <x v="1"/>
    <n v="721"/>
    <x v="3"/>
    <n v="3"/>
  </r>
  <r>
    <n v="58"/>
    <d v="2014-06-15T00:00:00"/>
    <x v="2"/>
    <x v="1"/>
    <x v="0"/>
    <x v="0"/>
    <x v="0"/>
    <x v="2"/>
    <n v="939"/>
    <x v="2"/>
    <n v="3"/>
  </r>
  <r>
    <n v="59"/>
    <d v="2014-01-18T00:00:00"/>
    <x v="3"/>
    <x v="3"/>
    <x v="5"/>
    <x v="2"/>
    <x v="0"/>
    <x v="4"/>
    <n v="443"/>
    <x v="3"/>
    <n v="5"/>
  </r>
  <r>
    <n v="60"/>
    <d v="2014-02-01T00:00:00"/>
    <x v="1"/>
    <x v="1"/>
    <x v="30"/>
    <x v="14"/>
    <x v="3"/>
    <x v="4"/>
    <n v="986"/>
    <x v="2"/>
    <n v="5"/>
  </r>
  <r>
    <n v="61"/>
    <d v="2014-04-15T00:00:00"/>
    <x v="4"/>
    <x v="4"/>
    <x v="11"/>
    <x v="0"/>
    <x v="0"/>
    <x v="3"/>
    <n v="90"/>
    <x v="0"/>
    <n v="1"/>
  </r>
  <r>
    <n v="62"/>
    <d v="2014-06-11T00:00:00"/>
    <x v="2"/>
    <x v="0"/>
    <x v="23"/>
    <x v="12"/>
    <x v="1"/>
    <x v="3"/>
    <n v="32"/>
    <x v="0"/>
    <n v="5"/>
  </r>
  <r>
    <n v="63"/>
    <d v="2014-04-16T00:00:00"/>
    <x v="4"/>
    <x v="0"/>
    <x v="12"/>
    <x v="6"/>
    <x v="0"/>
    <x v="4"/>
    <n v="968"/>
    <x v="2"/>
    <n v="1"/>
  </r>
  <r>
    <n v="64"/>
    <d v="2014-02-04T00:00:00"/>
    <x v="1"/>
    <x v="2"/>
    <x v="19"/>
    <x v="7"/>
    <x v="0"/>
    <x v="2"/>
    <n v="772"/>
    <x v="3"/>
    <n v="2"/>
  </r>
  <r>
    <n v="65"/>
    <d v="2014-03-26T00:00:00"/>
    <x v="0"/>
    <x v="5"/>
    <x v="18"/>
    <x v="9"/>
    <x v="2"/>
    <x v="1"/>
    <n v="1838"/>
    <x v="4"/>
    <n v="3"/>
  </r>
  <r>
    <n v="66"/>
    <d v="2014-06-26T00:00:00"/>
    <x v="2"/>
    <x v="1"/>
    <x v="19"/>
    <x v="7"/>
    <x v="0"/>
    <x v="4"/>
    <n v="191"/>
    <x v="0"/>
    <n v="1"/>
  </r>
  <r>
    <n v="67"/>
    <d v="2014-03-02T00:00:00"/>
    <x v="0"/>
    <x v="0"/>
    <x v="2"/>
    <x v="2"/>
    <x v="0"/>
    <x v="2"/>
    <n v="1334"/>
    <x v="1"/>
    <n v="1"/>
  </r>
  <r>
    <n v="68"/>
    <d v="2014-01-20T00:00:00"/>
    <x v="3"/>
    <x v="3"/>
    <x v="24"/>
    <x v="2"/>
    <x v="0"/>
    <x v="1"/>
    <n v="1707"/>
    <x v="4"/>
    <n v="4"/>
  </r>
  <r>
    <n v="69"/>
    <d v="2014-01-02T00:00:00"/>
    <x v="3"/>
    <x v="3"/>
    <x v="8"/>
    <x v="0"/>
    <x v="0"/>
    <x v="0"/>
    <n v="897"/>
    <x v="2"/>
    <n v="2"/>
  </r>
  <r>
    <n v="70"/>
    <d v="2014-06-02T00:00:00"/>
    <x v="2"/>
    <x v="3"/>
    <x v="31"/>
    <x v="16"/>
    <x v="1"/>
    <x v="1"/>
    <n v="816"/>
    <x v="2"/>
    <n v="1"/>
  </r>
  <r>
    <n v="71"/>
    <d v="2014-06-12T00:00:00"/>
    <x v="2"/>
    <x v="1"/>
    <x v="27"/>
    <x v="14"/>
    <x v="3"/>
    <x v="0"/>
    <n v="1049"/>
    <x v="2"/>
    <n v="3"/>
  </r>
  <r>
    <n v="72"/>
    <d v="2014-05-03T00:00:00"/>
    <x v="5"/>
    <x v="3"/>
    <x v="32"/>
    <x v="15"/>
    <x v="1"/>
    <x v="0"/>
    <n v="1037"/>
    <x v="2"/>
    <n v="4"/>
  </r>
  <r>
    <n v="73"/>
    <d v="2014-04-09T00:00:00"/>
    <x v="4"/>
    <x v="1"/>
    <x v="33"/>
    <x v="4"/>
    <x v="0"/>
    <x v="4"/>
    <n v="1235"/>
    <x v="1"/>
    <n v="3"/>
  </r>
  <r>
    <n v="74"/>
    <d v="2014-03-22T00:00:00"/>
    <x v="0"/>
    <x v="4"/>
    <x v="34"/>
    <x v="4"/>
    <x v="0"/>
    <x v="3"/>
    <n v="294"/>
    <x v="0"/>
    <n v="3"/>
  </r>
  <r>
    <n v="75"/>
    <d v="2014-03-17T00:00:00"/>
    <x v="0"/>
    <x v="5"/>
    <x v="35"/>
    <x v="7"/>
    <x v="0"/>
    <x v="4"/>
    <n v="785"/>
    <x v="3"/>
    <n v="4"/>
  </r>
  <r>
    <n v="76"/>
    <d v="2014-03-30T00:00:00"/>
    <x v="0"/>
    <x v="1"/>
    <x v="21"/>
    <x v="10"/>
    <x v="1"/>
    <x v="3"/>
    <n v="568"/>
    <x v="3"/>
    <n v="4"/>
  </r>
  <r>
    <n v="77"/>
    <d v="2014-02-07T00:00:00"/>
    <x v="1"/>
    <x v="1"/>
    <x v="24"/>
    <x v="2"/>
    <x v="0"/>
    <x v="2"/>
    <n v="1932"/>
    <x v="4"/>
    <n v="3"/>
  </r>
  <r>
    <n v="78"/>
    <d v="2014-02-07T00:00:00"/>
    <x v="1"/>
    <x v="0"/>
    <x v="1"/>
    <x v="1"/>
    <x v="1"/>
    <x v="1"/>
    <n v="1124"/>
    <x v="2"/>
    <n v="4"/>
  </r>
  <r>
    <n v="79"/>
    <d v="2014-06-22T00:00:00"/>
    <x v="2"/>
    <x v="3"/>
    <x v="19"/>
    <x v="7"/>
    <x v="0"/>
    <x v="3"/>
    <n v="920"/>
    <x v="2"/>
    <n v="1"/>
  </r>
  <r>
    <n v="80"/>
    <d v="2014-03-25T00:00:00"/>
    <x v="0"/>
    <x v="0"/>
    <x v="13"/>
    <x v="7"/>
    <x v="0"/>
    <x v="2"/>
    <n v="44"/>
    <x v="0"/>
    <n v="1"/>
  </r>
  <r>
    <n v="81"/>
    <d v="2014-05-21T00:00:00"/>
    <x v="5"/>
    <x v="0"/>
    <x v="0"/>
    <x v="0"/>
    <x v="0"/>
    <x v="2"/>
    <n v="1261"/>
    <x v="1"/>
    <n v="1"/>
  </r>
  <r>
    <n v="82"/>
    <d v="2014-01-22T00:00:00"/>
    <x v="3"/>
    <x v="2"/>
    <x v="11"/>
    <x v="0"/>
    <x v="0"/>
    <x v="3"/>
    <n v="1283"/>
    <x v="1"/>
    <n v="4"/>
  </r>
  <r>
    <n v="83"/>
    <d v="2014-03-23T00:00:00"/>
    <x v="0"/>
    <x v="5"/>
    <x v="36"/>
    <x v="12"/>
    <x v="1"/>
    <x v="1"/>
    <n v="311"/>
    <x v="0"/>
    <n v="2"/>
  </r>
  <r>
    <n v="84"/>
    <d v="2014-05-12T00:00:00"/>
    <x v="5"/>
    <x v="3"/>
    <x v="37"/>
    <x v="9"/>
    <x v="2"/>
    <x v="1"/>
    <n v="1164"/>
    <x v="2"/>
    <n v="5"/>
  </r>
  <r>
    <n v="85"/>
    <d v="2014-04-14T00:00:00"/>
    <x v="4"/>
    <x v="4"/>
    <x v="30"/>
    <x v="14"/>
    <x v="3"/>
    <x v="0"/>
    <n v="1129"/>
    <x v="2"/>
    <n v="3"/>
  </r>
  <r>
    <n v="86"/>
    <d v="2014-02-13T00:00:00"/>
    <x v="1"/>
    <x v="0"/>
    <x v="14"/>
    <x v="8"/>
    <x v="0"/>
    <x v="0"/>
    <n v="1965"/>
    <x v="4"/>
    <n v="3"/>
  </r>
  <r>
    <n v="87"/>
    <d v="2014-04-20T00:00:00"/>
    <x v="4"/>
    <x v="5"/>
    <x v="16"/>
    <x v="6"/>
    <x v="0"/>
    <x v="1"/>
    <n v="1812"/>
    <x v="4"/>
    <n v="3"/>
  </r>
  <r>
    <n v="88"/>
    <d v="2014-02-11T00:00:00"/>
    <x v="1"/>
    <x v="3"/>
    <x v="11"/>
    <x v="0"/>
    <x v="0"/>
    <x v="3"/>
    <n v="1884"/>
    <x v="4"/>
    <n v="4"/>
  </r>
  <r>
    <n v="89"/>
    <d v="2014-06-06T00:00:00"/>
    <x v="2"/>
    <x v="5"/>
    <x v="25"/>
    <x v="13"/>
    <x v="3"/>
    <x v="2"/>
    <n v="1812"/>
    <x v="4"/>
    <n v="4"/>
  </r>
  <r>
    <n v="90"/>
    <d v="2014-01-07T00:00:00"/>
    <x v="3"/>
    <x v="5"/>
    <x v="13"/>
    <x v="7"/>
    <x v="0"/>
    <x v="2"/>
    <n v="76"/>
    <x v="0"/>
    <n v="3"/>
  </r>
  <r>
    <n v="91"/>
    <d v="2014-06-28T00:00:00"/>
    <x v="2"/>
    <x v="4"/>
    <x v="38"/>
    <x v="12"/>
    <x v="1"/>
    <x v="2"/>
    <n v="1827"/>
    <x v="4"/>
    <n v="3"/>
  </r>
  <r>
    <n v="92"/>
    <d v="2014-03-17T00:00:00"/>
    <x v="0"/>
    <x v="3"/>
    <x v="12"/>
    <x v="6"/>
    <x v="0"/>
    <x v="0"/>
    <n v="491"/>
    <x v="3"/>
    <n v="4"/>
  </r>
  <r>
    <n v="93"/>
    <d v="2014-01-12T00:00:00"/>
    <x v="3"/>
    <x v="0"/>
    <x v="23"/>
    <x v="12"/>
    <x v="1"/>
    <x v="2"/>
    <n v="1965"/>
    <x v="4"/>
    <n v="4"/>
  </r>
  <r>
    <n v="94"/>
    <d v="2014-02-04T00:00:00"/>
    <x v="1"/>
    <x v="2"/>
    <x v="27"/>
    <x v="14"/>
    <x v="3"/>
    <x v="2"/>
    <n v="862"/>
    <x v="2"/>
    <n v="5"/>
  </r>
  <r>
    <n v="95"/>
    <d v="2014-03-15T00:00:00"/>
    <x v="0"/>
    <x v="1"/>
    <x v="16"/>
    <x v="6"/>
    <x v="0"/>
    <x v="4"/>
    <n v="403"/>
    <x v="3"/>
    <n v="3"/>
  </r>
  <r>
    <n v="96"/>
    <d v="2014-01-10T00:00:00"/>
    <x v="3"/>
    <x v="3"/>
    <x v="0"/>
    <x v="0"/>
    <x v="0"/>
    <x v="0"/>
    <n v="217"/>
    <x v="0"/>
    <n v="1"/>
  </r>
  <r>
    <n v="97"/>
    <d v="2014-04-14T00:00:00"/>
    <x v="4"/>
    <x v="4"/>
    <x v="30"/>
    <x v="14"/>
    <x v="3"/>
    <x v="3"/>
    <n v="1450"/>
    <x v="1"/>
    <n v="4"/>
  </r>
  <r>
    <n v="98"/>
    <d v="2014-01-11T00:00:00"/>
    <x v="3"/>
    <x v="0"/>
    <x v="39"/>
    <x v="16"/>
    <x v="1"/>
    <x v="1"/>
    <n v="549"/>
    <x v="3"/>
    <n v="3"/>
  </r>
  <r>
    <n v="99"/>
    <d v="2014-03-26T00:00:00"/>
    <x v="0"/>
    <x v="1"/>
    <x v="4"/>
    <x v="1"/>
    <x v="1"/>
    <x v="3"/>
    <n v="1829"/>
    <x v="4"/>
    <n v="5"/>
  </r>
  <r>
    <n v="100"/>
    <d v="2014-05-19T00:00:00"/>
    <x v="5"/>
    <x v="5"/>
    <x v="1"/>
    <x v="1"/>
    <x v="1"/>
    <x v="1"/>
    <n v="411"/>
    <x v="3"/>
    <n v="1"/>
  </r>
  <r>
    <n v="101"/>
    <d v="2014-02-26T00:00:00"/>
    <x v="1"/>
    <x v="2"/>
    <x v="28"/>
    <x v="15"/>
    <x v="1"/>
    <x v="4"/>
    <n v="146"/>
    <x v="0"/>
    <n v="1"/>
  </r>
  <r>
    <n v="102"/>
    <d v="2014-01-02T00:00:00"/>
    <x v="3"/>
    <x v="4"/>
    <x v="25"/>
    <x v="13"/>
    <x v="3"/>
    <x v="0"/>
    <n v="1890"/>
    <x v="4"/>
    <n v="2"/>
  </r>
  <r>
    <n v="103"/>
    <d v="2014-02-16T00:00:00"/>
    <x v="1"/>
    <x v="3"/>
    <x v="3"/>
    <x v="0"/>
    <x v="0"/>
    <x v="0"/>
    <n v="826"/>
    <x v="2"/>
    <n v="5"/>
  </r>
  <r>
    <n v="104"/>
    <d v="2014-06-21T00:00:00"/>
    <x v="2"/>
    <x v="0"/>
    <x v="33"/>
    <x v="4"/>
    <x v="0"/>
    <x v="1"/>
    <n v="1693"/>
    <x v="4"/>
    <n v="1"/>
  </r>
  <r>
    <n v="105"/>
    <d v="2014-02-28T00:00:00"/>
    <x v="1"/>
    <x v="1"/>
    <x v="29"/>
    <x v="1"/>
    <x v="1"/>
    <x v="0"/>
    <n v="1710"/>
    <x v="4"/>
    <n v="2"/>
  </r>
  <r>
    <n v="106"/>
    <d v="2014-01-12T00:00:00"/>
    <x v="3"/>
    <x v="2"/>
    <x v="39"/>
    <x v="16"/>
    <x v="1"/>
    <x v="4"/>
    <n v="1921"/>
    <x v="4"/>
    <n v="5"/>
  </r>
  <r>
    <n v="107"/>
    <d v="2014-05-10T00:00:00"/>
    <x v="5"/>
    <x v="2"/>
    <x v="3"/>
    <x v="0"/>
    <x v="0"/>
    <x v="1"/>
    <n v="1427"/>
    <x v="1"/>
    <n v="4"/>
  </r>
  <r>
    <n v="108"/>
    <d v="2014-06-22T00:00:00"/>
    <x v="2"/>
    <x v="5"/>
    <x v="23"/>
    <x v="12"/>
    <x v="1"/>
    <x v="0"/>
    <n v="1205"/>
    <x v="1"/>
    <n v="5"/>
  </r>
  <r>
    <n v="109"/>
    <d v="2014-01-07T00:00:00"/>
    <x v="3"/>
    <x v="1"/>
    <x v="29"/>
    <x v="1"/>
    <x v="1"/>
    <x v="4"/>
    <n v="1697"/>
    <x v="4"/>
    <n v="1"/>
  </r>
  <r>
    <n v="110"/>
    <d v="2014-06-17T00:00:00"/>
    <x v="2"/>
    <x v="3"/>
    <x v="16"/>
    <x v="6"/>
    <x v="0"/>
    <x v="3"/>
    <n v="1576"/>
    <x v="4"/>
    <n v="5"/>
  </r>
  <r>
    <n v="111"/>
    <d v="2014-03-01T00:00:00"/>
    <x v="0"/>
    <x v="5"/>
    <x v="8"/>
    <x v="0"/>
    <x v="0"/>
    <x v="2"/>
    <n v="1520"/>
    <x v="4"/>
    <n v="5"/>
  </r>
  <r>
    <n v="112"/>
    <d v="2014-02-10T00:00:00"/>
    <x v="1"/>
    <x v="2"/>
    <x v="28"/>
    <x v="15"/>
    <x v="1"/>
    <x v="2"/>
    <n v="115"/>
    <x v="0"/>
    <n v="1"/>
  </r>
  <r>
    <n v="113"/>
    <d v="2014-06-28T00:00:00"/>
    <x v="2"/>
    <x v="0"/>
    <x v="18"/>
    <x v="9"/>
    <x v="2"/>
    <x v="3"/>
    <n v="898"/>
    <x v="2"/>
    <n v="2"/>
  </r>
  <r>
    <n v="114"/>
    <d v="2014-05-07T00:00:00"/>
    <x v="5"/>
    <x v="2"/>
    <x v="28"/>
    <x v="15"/>
    <x v="1"/>
    <x v="3"/>
    <n v="1505"/>
    <x v="4"/>
    <n v="2"/>
  </r>
  <r>
    <n v="115"/>
    <d v="2014-01-11T00:00:00"/>
    <x v="3"/>
    <x v="5"/>
    <x v="7"/>
    <x v="4"/>
    <x v="0"/>
    <x v="2"/>
    <n v="977"/>
    <x v="2"/>
    <n v="5"/>
  </r>
  <r>
    <n v="116"/>
    <d v="2014-03-28T00:00:00"/>
    <x v="0"/>
    <x v="1"/>
    <x v="38"/>
    <x v="12"/>
    <x v="1"/>
    <x v="2"/>
    <n v="724"/>
    <x v="3"/>
    <n v="1"/>
  </r>
  <r>
    <n v="117"/>
    <d v="2014-04-09T00:00:00"/>
    <x v="4"/>
    <x v="0"/>
    <x v="1"/>
    <x v="1"/>
    <x v="1"/>
    <x v="1"/>
    <n v="760"/>
    <x v="3"/>
    <n v="5"/>
  </r>
  <r>
    <n v="118"/>
    <d v="2014-06-03T00:00:00"/>
    <x v="2"/>
    <x v="1"/>
    <x v="13"/>
    <x v="7"/>
    <x v="0"/>
    <x v="4"/>
    <n v="403"/>
    <x v="3"/>
    <n v="4"/>
  </r>
  <r>
    <n v="119"/>
    <d v="2014-01-14T00:00:00"/>
    <x v="3"/>
    <x v="0"/>
    <x v="25"/>
    <x v="13"/>
    <x v="3"/>
    <x v="2"/>
    <n v="805"/>
    <x v="2"/>
    <n v="1"/>
  </r>
  <r>
    <n v="120"/>
    <d v="2014-06-02T00:00:00"/>
    <x v="2"/>
    <x v="0"/>
    <x v="9"/>
    <x v="1"/>
    <x v="1"/>
    <x v="4"/>
    <n v="1908"/>
    <x v="4"/>
    <n v="5"/>
  </r>
  <r>
    <n v="121"/>
    <d v="2014-03-15T00:00:00"/>
    <x v="0"/>
    <x v="4"/>
    <x v="25"/>
    <x v="13"/>
    <x v="3"/>
    <x v="0"/>
    <n v="913"/>
    <x v="2"/>
    <n v="3"/>
  </r>
  <r>
    <n v="122"/>
    <d v="2014-04-02T00:00:00"/>
    <x v="4"/>
    <x v="2"/>
    <x v="5"/>
    <x v="2"/>
    <x v="0"/>
    <x v="2"/>
    <n v="1977"/>
    <x v="4"/>
    <n v="2"/>
  </r>
  <r>
    <n v="123"/>
    <d v="2014-04-26T00:00:00"/>
    <x v="4"/>
    <x v="3"/>
    <x v="8"/>
    <x v="0"/>
    <x v="0"/>
    <x v="1"/>
    <n v="1018"/>
    <x v="2"/>
    <n v="2"/>
  </r>
  <r>
    <n v="124"/>
    <d v="2014-02-28T00:00:00"/>
    <x v="1"/>
    <x v="5"/>
    <x v="15"/>
    <x v="6"/>
    <x v="0"/>
    <x v="2"/>
    <n v="1658"/>
    <x v="4"/>
    <n v="2"/>
  </r>
  <r>
    <n v="125"/>
    <d v="2014-05-19T00:00:00"/>
    <x v="5"/>
    <x v="2"/>
    <x v="29"/>
    <x v="1"/>
    <x v="1"/>
    <x v="4"/>
    <n v="833"/>
    <x v="2"/>
    <n v="5"/>
  </r>
  <r>
    <n v="126"/>
    <d v="2014-02-08T00:00:00"/>
    <x v="1"/>
    <x v="2"/>
    <x v="20"/>
    <x v="6"/>
    <x v="0"/>
    <x v="0"/>
    <n v="718"/>
    <x v="3"/>
    <n v="5"/>
  </r>
  <r>
    <n v="127"/>
    <d v="2014-06-04T00:00:00"/>
    <x v="2"/>
    <x v="2"/>
    <x v="2"/>
    <x v="2"/>
    <x v="0"/>
    <x v="0"/>
    <n v="515"/>
    <x v="3"/>
    <n v="3"/>
  </r>
  <r>
    <n v="128"/>
    <d v="2014-02-07T00:00:00"/>
    <x v="1"/>
    <x v="4"/>
    <x v="23"/>
    <x v="12"/>
    <x v="1"/>
    <x v="4"/>
    <n v="259"/>
    <x v="0"/>
    <n v="3"/>
  </r>
  <r>
    <n v="129"/>
    <d v="2014-05-16T00:00:00"/>
    <x v="5"/>
    <x v="2"/>
    <x v="29"/>
    <x v="1"/>
    <x v="1"/>
    <x v="2"/>
    <n v="660"/>
    <x v="3"/>
    <n v="4"/>
  </r>
  <r>
    <n v="130"/>
    <d v="2014-06-10T00:00:00"/>
    <x v="2"/>
    <x v="3"/>
    <x v="34"/>
    <x v="4"/>
    <x v="0"/>
    <x v="3"/>
    <n v="31"/>
    <x v="0"/>
    <n v="2"/>
  </r>
  <r>
    <n v="131"/>
    <d v="2014-02-25T00:00:00"/>
    <x v="1"/>
    <x v="1"/>
    <x v="15"/>
    <x v="6"/>
    <x v="0"/>
    <x v="4"/>
    <n v="1889"/>
    <x v="4"/>
    <n v="4"/>
  </r>
  <r>
    <n v="132"/>
    <d v="2014-05-24T00:00:00"/>
    <x v="5"/>
    <x v="2"/>
    <x v="36"/>
    <x v="12"/>
    <x v="1"/>
    <x v="3"/>
    <n v="1163"/>
    <x v="2"/>
    <n v="1"/>
  </r>
  <r>
    <n v="133"/>
    <d v="2014-06-08T00:00:00"/>
    <x v="2"/>
    <x v="5"/>
    <x v="8"/>
    <x v="0"/>
    <x v="0"/>
    <x v="0"/>
    <n v="1896"/>
    <x v="4"/>
    <n v="1"/>
  </r>
  <r>
    <n v="134"/>
    <d v="2014-06-17T00:00:00"/>
    <x v="2"/>
    <x v="1"/>
    <x v="23"/>
    <x v="12"/>
    <x v="1"/>
    <x v="2"/>
    <n v="175"/>
    <x v="0"/>
    <n v="1"/>
  </r>
  <r>
    <n v="135"/>
    <d v="2014-02-24T00:00:00"/>
    <x v="1"/>
    <x v="2"/>
    <x v="34"/>
    <x v="4"/>
    <x v="0"/>
    <x v="1"/>
    <n v="806"/>
    <x v="2"/>
    <n v="5"/>
  </r>
  <r>
    <n v="136"/>
    <d v="2014-06-29T00:00:00"/>
    <x v="2"/>
    <x v="3"/>
    <x v="32"/>
    <x v="15"/>
    <x v="1"/>
    <x v="2"/>
    <n v="992"/>
    <x v="2"/>
    <n v="3"/>
  </r>
  <r>
    <n v="137"/>
    <d v="2014-01-08T00:00:00"/>
    <x v="3"/>
    <x v="4"/>
    <x v="16"/>
    <x v="6"/>
    <x v="0"/>
    <x v="3"/>
    <n v="885"/>
    <x v="2"/>
    <n v="2"/>
  </r>
  <r>
    <n v="138"/>
    <d v="2014-02-11T00:00:00"/>
    <x v="1"/>
    <x v="1"/>
    <x v="40"/>
    <x v="17"/>
    <x v="3"/>
    <x v="1"/>
    <n v="502"/>
    <x v="3"/>
    <n v="2"/>
  </r>
  <r>
    <n v="139"/>
    <d v="2014-06-06T00:00:00"/>
    <x v="2"/>
    <x v="0"/>
    <x v="25"/>
    <x v="13"/>
    <x v="3"/>
    <x v="4"/>
    <n v="71"/>
    <x v="0"/>
    <n v="3"/>
  </r>
  <r>
    <n v="140"/>
    <d v="2014-01-10T00:00:00"/>
    <x v="3"/>
    <x v="4"/>
    <x v="19"/>
    <x v="7"/>
    <x v="0"/>
    <x v="0"/>
    <n v="411"/>
    <x v="3"/>
    <n v="4"/>
  </r>
  <r>
    <n v="141"/>
    <d v="2014-05-31T00:00:00"/>
    <x v="5"/>
    <x v="1"/>
    <x v="6"/>
    <x v="3"/>
    <x v="2"/>
    <x v="0"/>
    <n v="1343"/>
    <x v="1"/>
    <n v="2"/>
  </r>
  <r>
    <n v="142"/>
    <d v="2014-05-26T00:00:00"/>
    <x v="5"/>
    <x v="1"/>
    <x v="31"/>
    <x v="16"/>
    <x v="1"/>
    <x v="0"/>
    <n v="1052"/>
    <x v="2"/>
    <n v="4"/>
  </r>
  <r>
    <n v="143"/>
    <d v="2014-03-04T00:00:00"/>
    <x v="0"/>
    <x v="0"/>
    <x v="20"/>
    <x v="6"/>
    <x v="0"/>
    <x v="1"/>
    <n v="993"/>
    <x v="2"/>
    <n v="4"/>
  </r>
  <r>
    <n v="144"/>
    <d v="2014-06-26T00:00:00"/>
    <x v="2"/>
    <x v="2"/>
    <x v="16"/>
    <x v="6"/>
    <x v="0"/>
    <x v="3"/>
    <n v="1404"/>
    <x v="1"/>
    <n v="3"/>
  </r>
  <r>
    <n v="145"/>
    <d v="2014-06-28T00:00:00"/>
    <x v="2"/>
    <x v="4"/>
    <x v="36"/>
    <x v="12"/>
    <x v="1"/>
    <x v="1"/>
    <n v="436"/>
    <x v="3"/>
    <n v="1"/>
  </r>
  <r>
    <n v="146"/>
    <d v="2014-03-03T00:00:00"/>
    <x v="0"/>
    <x v="4"/>
    <x v="7"/>
    <x v="4"/>
    <x v="0"/>
    <x v="3"/>
    <n v="771"/>
    <x v="3"/>
    <n v="2"/>
  </r>
  <r>
    <n v="147"/>
    <d v="2014-05-03T00:00:00"/>
    <x v="5"/>
    <x v="5"/>
    <x v="33"/>
    <x v="4"/>
    <x v="0"/>
    <x v="0"/>
    <n v="503"/>
    <x v="3"/>
    <n v="5"/>
  </r>
  <r>
    <n v="148"/>
    <d v="2014-03-27T00:00:00"/>
    <x v="0"/>
    <x v="1"/>
    <x v="11"/>
    <x v="0"/>
    <x v="0"/>
    <x v="1"/>
    <n v="1906"/>
    <x v="4"/>
    <n v="1"/>
  </r>
  <r>
    <n v="149"/>
    <d v="2014-04-10T00:00:00"/>
    <x v="4"/>
    <x v="4"/>
    <x v="18"/>
    <x v="9"/>
    <x v="2"/>
    <x v="1"/>
    <n v="1213"/>
    <x v="1"/>
    <n v="3"/>
  </r>
  <r>
    <n v="150"/>
    <d v="2014-02-11T00:00:00"/>
    <x v="1"/>
    <x v="2"/>
    <x v="9"/>
    <x v="1"/>
    <x v="1"/>
    <x v="0"/>
    <n v="1215"/>
    <x v="1"/>
    <n v="2"/>
  </r>
  <r>
    <n v="151"/>
    <d v="2014-06-29T00:00:00"/>
    <x v="2"/>
    <x v="1"/>
    <x v="16"/>
    <x v="6"/>
    <x v="0"/>
    <x v="2"/>
    <n v="1186"/>
    <x v="2"/>
    <n v="1"/>
  </r>
  <r>
    <n v="152"/>
    <d v="2014-03-28T00:00:00"/>
    <x v="0"/>
    <x v="0"/>
    <x v="26"/>
    <x v="9"/>
    <x v="2"/>
    <x v="1"/>
    <n v="1616"/>
    <x v="4"/>
    <n v="2"/>
  </r>
  <r>
    <n v="153"/>
    <d v="2014-04-05T00:00:00"/>
    <x v="4"/>
    <x v="1"/>
    <x v="19"/>
    <x v="7"/>
    <x v="0"/>
    <x v="3"/>
    <n v="1614"/>
    <x v="4"/>
    <n v="3"/>
  </r>
  <r>
    <n v="154"/>
    <d v="2014-01-13T00:00:00"/>
    <x v="3"/>
    <x v="5"/>
    <x v="14"/>
    <x v="8"/>
    <x v="0"/>
    <x v="1"/>
    <n v="744"/>
    <x v="3"/>
    <n v="5"/>
  </r>
  <r>
    <n v="155"/>
    <d v="2014-05-03T00:00:00"/>
    <x v="5"/>
    <x v="1"/>
    <x v="35"/>
    <x v="7"/>
    <x v="0"/>
    <x v="2"/>
    <n v="1277"/>
    <x v="1"/>
    <n v="1"/>
  </r>
  <r>
    <n v="156"/>
    <d v="2014-05-22T00:00:00"/>
    <x v="5"/>
    <x v="5"/>
    <x v="26"/>
    <x v="9"/>
    <x v="2"/>
    <x v="3"/>
    <n v="1520"/>
    <x v="4"/>
    <n v="3"/>
  </r>
  <r>
    <n v="157"/>
    <d v="2014-01-17T00:00:00"/>
    <x v="3"/>
    <x v="1"/>
    <x v="12"/>
    <x v="6"/>
    <x v="0"/>
    <x v="3"/>
    <n v="254"/>
    <x v="0"/>
    <n v="2"/>
  </r>
  <r>
    <n v="158"/>
    <d v="2014-05-13T00:00:00"/>
    <x v="5"/>
    <x v="0"/>
    <x v="25"/>
    <x v="13"/>
    <x v="3"/>
    <x v="4"/>
    <n v="253"/>
    <x v="0"/>
    <n v="3"/>
  </r>
  <r>
    <n v="159"/>
    <d v="2014-06-10T00:00:00"/>
    <x v="2"/>
    <x v="3"/>
    <x v="1"/>
    <x v="1"/>
    <x v="1"/>
    <x v="4"/>
    <n v="1802"/>
    <x v="4"/>
    <n v="3"/>
  </r>
  <r>
    <n v="160"/>
    <d v="2014-01-11T00:00:00"/>
    <x v="3"/>
    <x v="4"/>
    <x v="5"/>
    <x v="2"/>
    <x v="0"/>
    <x v="0"/>
    <n v="580"/>
    <x v="3"/>
    <n v="5"/>
  </r>
  <r>
    <n v="161"/>
    <d v="2014-05-19T00:00:00"/>
    <x v="5"/>
    <x v="0"/>
    <x v="33"/>
    <x v="4"/>
    <x v="0"/>
    <x v="3"/>
    <n v="938"/>
    <x v="2"/>
    <n v="5"/>
  </r>
  <r>
    <n v="162"/>
    <d v="2014-02-12T00:00:00"/>
    <x v="1"/>
    <x v="5"/>
    <x v="0"/>
    <x v="0"/>
    <x v="0"/>
    <x v="1"/>
    <n v="1390"/>
    <x v="1"/>
    <n v="4"/>
  </r>
  <r>
    <n v="163"/>
    <d v="2014-04-24T00:00:00"/>
    <x v="4"/>
    <x v="2"/>
    <x v="30"/>
    <x v="14"/>
    <x v="3"/>
    <x v="1"/>
    <n v="1315"/>
    <x v="1"/>
    <n v="2"/>
  </r>
  <r>
    <n v="164"/>
    <d v="2014-06-29T00:00:00"/>
    <x v="2"/>
    <x v="5"/>
    <x v="14"/>
    <x v="8"/>
    <x v="0"/>
    <x v="0"/>
    <n v="1670"/>
    <x v="4"/>
    <n v="3"/>
  </r>
  <r>
    <n v="165"/>
    <d v="2014-06-14T00:00:00"/>
    <x v="2"/>
    <x v="5"/>
    <x v="35"/>
    <x v="7"/>
    <x v="0"/>
    <x v="3"/>
    <n v="1691"/>
    <x v="4"/>
    <n v="3"/>
  </r>
  <r>
    <n v="166"/>
    <d v="2014-03-03T00:00:00"/>
    <x v="0"/>
    <x v="0"/>
    <x v="8"/>
    <x v="0"/>
    <x v="0"/>
    <x v="1"/>
    <n v="1313"/>
    <x v="1"/>
    <n v="3"/>
  </r>
  <r>
    <n v="167"/>
    <d v="2014-06-09T00:00:00"/>
    <x v="2"/>
    <x v="3"/>
    <x v="33"/>
    <x v="4"/>
    <x v="0"/>
    <x v="1"/>
    <n v="789"/>
    <x v="3"/>
    <n v="4"/>
  </r>
  <r>
    <n v="168"/>
    <d v="2014-03-02T00:00:00"/>
    <x v="0"/>
    <x v="5"/>
    <x v="31"/>
    <x v="16"/>
    <x v="1"/>
    <x v="0"/>
    <n v="135"/>
    <x v="0"/>
    <n v="5"/>
  </r>
  <r>
    <n v="169"/>
    <d v="2014-02-06T00:00:00"/>
    <x v="1"/>
    <x v="1"/>
    <x v="37"/>
    <x v="9"/>
    <x v="2"/>
    <x v="2"/>
    <n v="1583"/>
    <x v="4"/>
    <n v="5"/>
  </r>
  <r>
    <n v="170"/>
    <d v="2014-03-08T00:00:00"/>
    <x v="0"/>
    <x v="4"/>
    <x v="35"/>
    <x v="7"/>
    <x v="0"/>
    <x v="2"/>
    <n v="1857"/>
    <x v="4"/>
    <n v="1"/>
  </r>
  <r>
    <n v="171"/>
    <d v="2014-03-03T00:00:00"/>
    <x v="0"/>
    <x v="0"/>
    <x v="7"/>
    <x v="4"/>
    <x v="0"/>
    <x v="1"/>
    <n v="1655"/>
    <x v="4"/>
    <n v="3"/>
  </r>
  <r>
    <n v="172"/>
    <d v="2014-05-18T00:00:00"/>
    <x v="5"/>
    <x v="5"/>
    <x v="16"/>
    <x v="6"/>
    <x v="0"/>
    <x v="3"/>
    <n v="727"/>
    <x v="3"/>
    <n v="3"/>
  </r>
  <r>
    <n v="173"/>
    <d v="2014-02-27T00:00:00"/>
    <x v="1"/>
    <x v="5"/>
    <x v="21"/>
    <x v="10"/>
    <x v="1"/>
    <x v="3"/>
    <n v="1637"/>
    <x v="4"/>
    <n v="3"/>
  </r>
  <r>
    <n v="174"/>
    <d v="2014-06-06T00:00:00"/>
    <x v="2"/>
    <x v="4"/>
    <x v="0"/>
    <x v="0"/>
    <x v="0"/>
    <x v="1"/>
    <n v="456"/>
    <x v="3"/>
    <n v="5"/>
  </r>
  <r>
    <n v="175"/>
    <d v="2014-03-10T00:00:00"/>
    <x v="0"/>
    <x v="4"/>
    <x v="12"/>
    <x v="6"/>
    <x v="0"/>
    <x v="3"/>
    <n v="1109"/>
    <x v="2"/>
    <n v="5"/>
  </r>
  <r>
    <n v="176"/>
    <d v="2014-06-28T00:00:00"/>
    <x v="2"/>
    <x v="3"/>
    <x v="29"/>
    <x v="1"/>
    <x v="1"/>
    <x v="3"/>
    <n v="1593"/>
    <x v="4"/>
    <n v="4"/>
  </r>
  <r>
    <n v="177"/>
    <d v="2014-05-27T00:00:00"/>
    <x v="5"/>
    <x v="5"/>
    <x v="17"/>
    <x v="6"/>
    <x v="0"/>
    <x v="3"/>
    <n v="686"/>
    <x v="3"/>
    <n v="1"/>
  </r>
  <r>
    <n v="178"/>
    <d v="2014-04-24T00:00:00"/>
    <x v="4"/>
    <x v="2"/>
    <x v="9"/>
    <x v="1"/>
    <x v="1"/>
    <x v="0"/>
    <n v="155"/>
    <x v="0"/>
    <n v="4"/>
  </r>
  <r>
    <n v="179"/>
    <d v="2014-02-15T00:00:00"/>
    <x v="1"/>
    <x v="1"/>
    <x v="37"/>
    <x v="9"/>
    <x v="2"/>
    <x v="2"/>
    <n v="686"/>
    <x v="3"/>
    <n v="2"/>
  </r>
  <r>
    <n v="180"/>
    <d v="2014-04-14T00:00:00"/>
    <x v="4"/>
    <x v="1"/>
    <x v="10"/>
    <x v="5"/>
    <x v="3"/>
    <x v="2"/>
    <n v="450"/>
    <x v="3"/>
    <n v="1"/>
  </r>
  <r>
    <n v="181"/>
    <d v="2014-06-15T00:00:00"/>
    <x v="2"/>
    <x v="0"/>
    <x v="24"/>
    <x v="2"/>
    <x v="0"/>
    <x v="3"/>
    <n v="478"/>
    <x v="3"/>
    <n v="4"/>
  </r>
  <r>
    <n v="182"/>
    <d v="2014-03-06T00:00:00"/>
    <x v="0"/>
    <x v="2"/>
    <x v="6"/>
    <x v="3"/>
    <x v="2"/>
    <x v="3"/>
    <n v="939"/>
    <x v="2"/>
    <n v="5"/>
  </r>
  <r>
    <n v="183"/>
    <d v="2014-02-16T00:00:00"/>
    <x v="1"/>
    <x v="5"/>
    <x v="30"/>
    <x v="14"/>
    <x v="3"/>
    <x v="2"/>
    <n v="1608"/>
    <x v="4"/>
    <n v="2"/>
  </r>
  <r>
    <n v="184"/>
    <d v="2014-01-10T00:00:00"/>
    <x v="3"/>
    <x v="2"/>
    <x v="35"/>
    <x v="7"/>
    <x v="0"/>
    <x v="0"/>
    <n v="1791"/>
    <x v="4"/>
    <n v="2"/>
  </r>
  <r>
    <n v="185"/>
    <d v="2014-05-17T00:00:00"/>
    <x v="5"/>
    <x v="4"/>
    <x v="5"/>
    <x v="2"/>
    <x v="0"/>
    <x v="3"/>
    <n v="371"/>
    <x v="0"/>
    <n v="2"/>
  </r>
  <r>
    <n v="186"/>
    <d v="2014-01-28T00:00:00"/>
    <x v="3"/>
    <x v="3"/>
    <x v="30"/>
    <x v="14"/>
    <x v="3"/>
    <x v="3"/>
    <n v="1407"/>
    <x v="1"/>
    <n v="1"/>
  </r>
  <r>
    <n v="187"/>
    <d v="2014-05-22T00:00:00"/>
    <x v="5"/>
    <x v="5"/>
    <x v="5"/>
    <x v="2"/>
    <x v="0"/>
    <x v="0"/>
    <n v="1909"/>
    <x v="4"/>
    <n v="4"/>
  </r>
  <r>
    <n v="188"/>
    <d v="2014-05-16T00:00:00"/>
    <x v="5"/>
    <x v="4"/>
    <x v="32"/>
    <x v="15"/>
    <x v="1"/>
    <x v="4"/>
    <n v="1715"/>
    <x v="4"/>
    <n v="2"/>
  </r>
  <r>
    <n v="189"/>
    <d v="2014-02-13T00:00:00"/>
    <x v="1"/>
    <x v="5"/>
    <x v="27"/>
    <x v="14"/>
    <x v="3"/>
    <x v="3"/>
    <n v="1145"/>
    <x v="2"/>
    <n v="2"/>
  </r>
  <r>
    <n v="190"/>
    <d v="2014-04-29T00:00:00"/>
    <x v="4"/>
    <x v="5"/>
    <x v="10"/>
    <x v="5"/>
    <x v="3"/>
    <x v="3"/>
    <n v="925"/>
    <x v="2"/>
    <n v="3"/>
  </r>
  <r>
    <n v="191"/>
    <d v="2014-06-27T00:00:00"/>
    <x v="2"/>
    <x v="3"/>
    <x v="2"/>
    <x v="2"/>
    <x v="0"/>
    <x v="0"/>
    <n v="547"/>
    <x v="3"/>
    <n v="5"/>
  </r>
  <r>
    <n v="192"/>
    <d v="2014-01-26T00:00:00"/>
    <x v="3"/>
    <x v="1"/>
    <x v="28"/>
    <x v="15"/>
    <x v="1"/>
    <x v="4"/>
    <n v="1961"/>
    <x v="4"/>
    <n v="5"/>
  </r>
  <r>
    <n v="193"/>
    <d v="2014-04-05T00:00:00"/>
    <x v="4"/>
    <x v="5"/>
    <x v="7"/>
    <x v="4"/>
    <x v="0"/>
    <x v="2"/>
    <n v="184"/>
    <x v="0"/>
    <n v="5"/>
  </r>
  <r>
    <n v="194"/>
    <d v="2014-03-26T00:00:00"/>
    <x v="0"/>
    <x v="5"/>
    <x v="26"/>
    <x v="9"/>
    <x v="2"/>
    <x v="0"/>
    <n v="163"/>
    <x v="0"/>
    <n v="1"/>
  </r>
  <r>
    <n v="195"/>
    <d v="2014-04-15T00:00:00"/>
    <x v="4"/>
    <x v="3"/>
    <x v="38"/>
    <x v="12"/>
    <x v="1"/>
    <x v="2"/>
    <n v="484"/>
    <x v="3"/>
    <n v="4"/>
  </r>
  <r>
    <n v="196"/>
    <d v="2014-06-25T00:00:00"/>
    <x v="2"/>
    <x v="3"/>
    <x v="39"/>
    <x v="16"/>
    <x v="1"/>
    <x v="3"/>
    <n v="792"/>
    <x v="3"/>
    <n v="2"/>
  </r>
  <r>
    <n v="197"/>
    <d v="2014-02-13T00:00:00"/>
    <x v="1"/>
    <x v="0"/>
    <x v="14"/>
    <x v="8"/>
    <x v="0"/>
    <x v="2"/>
    <n v="24"/>
    <x v="0"/>
    <n v="5"/>
  </r>
  <r>
    <n v="198"/>
    <d v="2014-02-17T00:00:00"/>
    <x v="1"/>
    <x v="5"/>
    <x v="2"/>
    <x v="2"/>
    <x v="0"/>
    <x v="2"/>
    <n v="705"/>
    <x v="3"/>
    <n v="3"/>
  </r>
  <r>
    <n v="199"/>
    <d v="2014-02-23T00:00:00"/>
    <x v="1"/>
    <x v="4"/>
    <x v="19"/>
    <x v="7"/>
    <x v="0"/>
    <x v="0"/>
    <n v="1288"/>
    <x v="1"/>
    <n v="1"/>
  </r>
  <r>
    <n v="200"/>
    <d v="2014-02-02T00:00:00"/>
    <x v="1"/>
    <x v="1"/>
    <x v="11"/>
    <x v="0"/>
    <x v="0"/>
    <x v="4"/>
    <n v="956"/>
    <x v="2"/>
    <n v="2"/>
  </r>
  <r>
    <n v="201"/>
    <d v="2014-06-29T00:00:00"/>
    <x v="2"/>
    <x v="2"/>
    <x v="15"/>
    <x v="6"/>
    <x v="0"/>
    <x v="2"/>
    <n v="1770"/>
    <x v="4"/>
    <n v="4"/>
  </r>
  <r>
    <n v="202"/>
    <d v="2014-02-11T00:00:00"/>
    <x v="1"/>
    <x v="3"/>
    <x v="14"/>
    <x v="8"/>
    <x v="0"/>
    <x v="3"/>
    <n v="1449"/>
    <x v="1"/>
    <n v="4"/>
  </r>
  <r>
    <n v="203"/>
    <d v="2014-01-06T00:00:00"/>
    <x v="3"/>
    <x v="0"/>
    <x v="16"/>
    <x v="6"/>
    <x v="0"/>
    <x v="4"/>
    <n v="1300"/>
    <x v="1"/>
    <n v="1"/>
  </r>
  <r>
    <n v="204"/>
    <d v="2014-04-13T00:00:00"/>
    <x v="4"/>
    <x v="0"/>
    <x v="4"/>
    <x v="1"/>
    <x v="1"/>
    <x v="2"/>
    <n v="1909"/>
    <x v="4"/>
    <n v="1"/>
  </r>
  <r>
    <n v="205"/>
    <d v="2014-03-02T00:00:00"/>
    <x v="0"/>
    <x v="3"/>
    <x v="14"/>
    <x v="8"/>
    <x v="0"/>
    <x v="2"/>
    <n v="1006"/>
    <x v="2"/>
    <n v="3"/>
  </r>
  <r>
    <n v="206"/>
    <d v="2014-02-04T00:00:00"/>
    <x v="1"/>
    <x v="1"/>
    <x v="22"/>
    <x v="11"/>
    <x v="0"/>
    <x v="3"/>
    <n v="715"/>
    <x v="3"/>
    <n v="3"/>
  </r>
  <r>
    <n v="207"/>
    <d v="2014-03-23T00:00:00"/>
    <x v="0"/>
    <x v="2"/>
    <x v="18"/>
    <x v="9"/>
    <x v="2"/>
    <x v="3"/>
    <n v="296"/>
    <x v="0"/>
    <n v="2"/>
  </r>
  <r>
    <n v="208"/>
    <d v="2014-06-12T00:00:00"/>
    <x v="2"/>
    <x v="0"/>
    <x v="8"/>
    <x v="0"/>
    <x v="0"/>
    <x v="4"/>
    <n v="1079"/>
    <x v="2"/>
    <n v="2"/>
  </r>
  <r>
    <n v="209"/>
    <d v="2014-01-23T00:00:00"/>
    <x v="3"/>
    <x v="2"/>
    <x v="38"/>
    <x v="12"/>
    <x v="1"/>
    <x v="4"/>
    <n v="222"/>
    <x v="0"/>
    <n v="5"/>
  </r>
  <r>
    <n v="210"/>
    <d v="2014-01-12T00:00:00"/>
    <x v="3"/>
    <x v="0"/>
    <x v="12"/>
    <x v="6"/>
    <x v="0"/>
    <x v="4"/>
    <n v="1433"/>
    <x v="1"/>
    <n v="5"/>
  </r>
  <r>
    <n v="211"/>
    <d v="2014-06-05T00:00:00"/>
    <x v="2"/>
    <x v="3"/>
    <x v="20"/>
    <x v="6"/>
    <x v="0"/>
    <x v="0"/>
    <n v="1052"/>
    <x v="2"/>
    <n v="3"/>
  </r>
  <r>
    <n v="212"/>
    <d v="2014-01-05T00:00:00"/>
    <x v="3"/>
    <x v="0"/>
    <x v="4"/>
    <x v="1"/>
    <x v="1"/>
    <x v="3"/>
    <n v="1917"/>
    <x v="4"/>
    <n v="3"/>
  </r>
  <r>
    <n v="213"/>
    <d v="2014-03-07T00:00:00"/>
    <x v="0"/>
    <x v="4"/>
    <x v="28"/>
    <x v="15"/>
    <x v="1"/>
    <x v="1"/>
    <n v="1973"/>
    <x v="4"/>
    <n v="1"/>
  </r>
  <r>
    <n v="214"/>
    <d v="2014-04-25T00:00:00"/>
    <x v="4"/>
    <x v="4"/>
    <x v="31"/>
    <x v="16"/>
    <x v="1"/>
    <x v="0"/>
    <n v="10"/>
    <x v="0"/>
    <n v="1"/>
  </r>
  <r>
    <n v="215"/>
    <d v="2014-04-21T00:00:00"/>
    <x v="4"/>
    <x v="4"/>
    <x v="7"/>
    <x v="4"/>
    <x v="0"/>
    <x v="2"/>
    <n v="328"/>
    <x v="0"/>
    <n v="1"/>
  </r>
  <r>
    <n v="216"/>
    <d v="2014-04-21T00:00:00"/>
    <x v="4"/>
    <x v="5"/>
    <x v="14"/>
    <x v="8"/>
    <x v="0"/>
    <x v="0"/>
    <n v="1425"/>
    <x v="1"/>
    <n v="4"/>
  </r>
  <r>
    <n v="217"/>
    <d v="2014-02-10T00:00:00"/>
    <x v="1"/>
    <x v="1"/>
    <x v="32"/>
    <x v="15"/>
    <x v="1"/>
    <x v="1"/>
    <n v="833"/>
    <x v="2"/>
    <n v="2"/>
  </r>
  <r>
    <n v="218"/>
    <d v="2014-01-10T00:00:00"/>
    <x v="3"/>
    <x v="4"/>
    <x v="25"/>
    <x v="13"/>
    <x v="3"/>
    <x v="0"/>
    <n v="1656"/>
    <x v="4"/>
    <n v="5"/>
  </r>
  <r>
    <n v="219"/>
    <d v="2014-05-26T00:00:00"/>
    <x v="5"/>
    <x v="2"/>
    <x v="28"/>
    <x v="15"/>
    <x v="1"/>
    <x v="4"/>
    <n v="1792"/>
    <x v="4"/>
    <n v="4"/>
  </r>
  <r>
    <n v="220"/>
    <d v="2014-05-18T00:00:00"/>
    <x v="5"/>
    <x v="3"/>
    <x v="30"/>
    <x v="14"/>
    <x v="3"/>
    <x v="4"/>
    <n v="454"/>
    <x v="3"/>
    <n v="1"/>
  </r>
  <r>
    <n v="221"/>
    <d v="2014-02-28T00:00:00"/>
    <x v="1"/>
    <x v="2"/>
    <x v="14"/>
    <x v="8"/>
    <x v="0"/>
    <x v="1"/>
    <n v="1337"/>
    <x v="1"/>
    <n v="2"/>
  </r>
  <r>
    <n v="222"/>
    <d v="2014-02-22T00:00:00"/>
    <x v="1"/>
    <x v="3"/>
    <x v="32"/>
    <x v="15"/>
    <x v="1"/>
    <x v="2"/>
    <n v="986"/>
    <x v="2"/>
    <n v="4"/>
  </r>
  <r>
    <n v="223"/>
    <d v="2014-05-17T00:00:00"/>
    <x v="5"/>
    <x v="1"/>
    <x v="35"/>
    <x v="7"/>
    <x v="0"/>
    <x v="0"/>
    <n v="348"/>
    <x v="0"/>
    <n v="2"/>
  </r>
  <r>
    <n v="224"/>
    <d v="2014-02-09T00:00:00"/>
    <x v="1"/>
    <x v="4"/>
    <x v="22"/>
    <x v="11"/>
    <x v="0"/>
    <x v="3"/>
    <n v="582"/>
    <x v="3"/>
    <n v="3"/>
  </r>
  <r>
    <n v="225"/>
    <d v="2014-01-20T00:00:00"/>
    <x v="3"/>
    <x v="3"/>
    <x v="10"/>
    <x v="5"/>
    <x v="3"/>
    <x v="2"/>
    <n v="634"/>
    <x v="3"/>
    <n v="2"/>
  </r>
  <r>
    <n v="226"/>
    <d v="2014-04-20T00:00:00"/>
    <x v="4"/>
    <x v="2"/>
    <x v="6"/>
    <x v="3"/>
    <x v="2"/>
    <x v="3"/>
    <n v="282"/>
    <x v="0"/>
    <n v="3"/>
  </r>
  <r>
    <n v="227"/>
    <d v="2014-04-26T00:00:00"/>
    <x v="4"/>
    <x v="1"/>
    <x v="4"/>
    <x v="1"/>
    <x v="1"/>
    <x v="2"/>
    <n v="481"/>
    <x v="3"/>
    <n v="4"/>
  </r>
  <r>
    <n v="228"/>
    <d v="2014-03-27T00:00:00"/>
    <x v="0"/>
    <x v="2"/>
    <x v="17"/>
    <x v="6"/>
    <x v="0"/>
    <x v="4"/>
    <n v="1441"/>
    <x v="1"/>
    <n v="5"/>
  </r>
  <r>
    <n v="229"/>
    <d v="2014-06-15T00:00:00"/>
    <x v="2"/>
    <x v="1"/>
    <x v="14"/>
    <x v="8"/>
    <x v="0"/>
    <x v="4"/>
    <n v="808"/>
    <x v="2"/>
    <n v="4"/>
  </r>
  <r>
    <n v="230"/>
    <d v="2014-01-17T00:00:00"/>
    <x v="3"/>
    <x v="1"/>
    <x v="15"/>
    <x v="6"/>
    <x v="0"/>
    <x v="1"/>
    <n v="1874"/>
    <x v="4"/>
    <n v="5"/>
  </r>
  <r>
    <n v="231"/>
    <d v="2014-01-21T00:00:00"/>
    <x v="3"/>
    <x v="4"/>
    <x v="10"/>
    <x v="5"/>
    <x v="3"/>
    <x v="0"/>
    <n v="965"/>
    <x v="2"/>
    <n v="1"/>
  </r>
  <r>
    <n v="232"/>
    <d v="2014-01-18T00:00:00"/>
    <x v="3"/>
    <x v="4"/>
    <x v="3"/>
    <x v="0"/>
    <x v="0"/>
    <x v="3"/>
    <n v="93"/>
    <x v="0"/>
    <n v="1"/>
  </r>
  <r>
    <n v="233"/>
    <d v="2014-01-22T00:00:00"/>
    <x v="3"/>
    <x v="2"/>
    <x v="22"/>
    <x v="11"/>
    <x v="0"/>
    <x v="4"/>
    <n v="1774"/>
    <x v="4"/>
    <n v="3"/>
  </r>
  <r>
    <n v="234"/>
    <d v="2014-06-10T00:00:00"/>
    <x v="2"/>
    <x v="4"/>
    <x v="24"/>
    <x v="2"/>
    <x v="0"/>
    <x v="2"/>
    <n v="217"/>
    <x v="0"/>
    <n v="5"/>
  </r>
  <r>
    <n v="235"/>
    <d v="2014-05-07T00:00:00"/>
    <x v="5"/>
    <x v="3"/>
    <x v="5"/>
    <x v="2"/>
    <x v="0"/>
    <x v="3"/>
    <n v="737"/>
    <x v="3"/>
    <n v="3"/>
  </r>
  <r>
    <n v="236"/>
    <d v="2014-04-07T00:00:00"/>
    <x v="4"/>
    <x v="4"/>
    <x v="16"/>
    <x v="6"/>
    <x v="0"/>
    <x v="2"/>
    <n v="1154"/>
    <x v="2"/>
    <n v="1"/>
  </r>
  <r>
    <n v="237"/>
    <d v="2014-02-17T00:00:00"/>
    <x v="1"/>
    <x v="3"/>
    <x v="40"/>
    <x v="17"/>
    <x v="3"/>
    <x v="1"/>
    <n v="891"/>
    <x v="2"/>
    <n v="3"/>
  </r>
  <r>
    <n v="238"/>
    <d v="2014-04-25T00:00:00"/>
    <x v="4"/>
    <x v="0"/>
    <x v="0"/>
    <x v="0"/>
    <x v="0"/>
    <x v="0"/>
    <n v="1130"/>
    <x v="2"/>
    <n v="2"/>
  </r>
  <r>
    <n v="239"/>
    <d v="2014-06-29T00:00:00"/>
    <x v="2"/>
    <x v="2"/>
    <x v="22"/>
    <x v="11"/>
    <x v="0"/>
    <x v="1"/>
    <n v="317"/>
    <x v="0"/>
    <n v="4"/>
  </r>
  <r>
    <n v="240"/>
    <d v="2014-02-25T00:00:00"/>
    <x v="1"/>
    <x v="2"/>
    <x v="0"/>
    <x v="0"/>
    <x v="0"/>
    <x v="2"/>
    <n v="1663"/>
    <x v="4"/>
    <n v="5"/>
  </r>
  <r>
    <n v="241"/>
    <d v="2014-01-30T00:00:00"/>
    <x v="3"/>
    <x v="5"/>
    <x v="5"/>
    <x v="2"/>
    <x v="0"/>
    <x v="4"/>
    <n v="107"/>
    <x v="0"/>
    <n v="1"/>
  </r>
  <r>
    <n v="242"/>
    <d v="2014-06-10T00:00:00"/>
    <x v="2"/>
    <x v="5"/>
    <x v="34"/>
    <x v="4"/>
    <x v="0"/>
    <x v="4"/>
    <n v="1430"/>
    <x v="1"/>
    <n v="2"/>
  </r>
  <r>
    <n v="243"/>
    <d v="2014-04-18T00:00:00"/>
    <x v="4"/>
    <x v="3"/>
    <x v="33"/>
    <x v="4"/>
    <x v="0"/>
    <x v="0"/>
    <n v="298"/>
    <x v="0"/>
    <n v="1"/>
  </r>
  <r>
    <n v="244"/>
    <d v="2014-04-29T00:00:00"/>
    <x v="4"/>
    <x v="2"/>
    <x v="30"/>
    <x v="14"/>
    <x v="3"/>
    <x v="4"/>
    <n v="1557"/>
    <x v="4"/>
    <n v="3"/>
  </r>
  <r>
    <n v="245"/>
    <d v="2014-04-07T00:00:00"/>
    <x v="4"/>
    <x v="0"/>
    <x v="13"/>
    <x v="7"/>
    <x v="0"/>
    <x v="4"/>
    <n v="477"/>
    <x v="3"/>
    <n v="3"/>
  </r>
  <r>
    <n v="246"/>
    <d v="2014-02-26T00:00:00"/>
    <x v="1"/>
    <x v="3"/>
    <x v="0"/>
    <x v="0"/>
    <x v="0"/>
    <x v="3"/>
    <n v="1593"/>
    <x v="4"/>
    <n v="3"/>
  </r>
  <r>
    <n v="247"/>
    <d v="2014-02-09T00:00:00"/>
    <x v="1"/>
    <x v="4"/>
    <x v="2"/>
    <x v="2"/>
    <x v="0"/>
    <x v="2"/>
    <n v="534"/>
    <x v="3"/>
    <n v="5"/>
  </r>
  <r>
    <n v="248"/>
    <d v="2014-06-26T00:00:00"/>
    <x v="2"/>
    <x v="0"/>
    <x v="17"/>
    <x v="6"/>
    <x v="0"/>
    <x v="2"/>
    <n v="1615"/>
    <x v="4"/>
    <n v="5"/>
  </r>
  <r>
    <n v="249"/>
    <d v="2014-01-26T00:00:00"/>
    <x v="3"/>
    <x v="4"/>
    <x v="4"/>
    <x v="1"/>
    <x v="1"/>
    <x v="2"/>
    <n v="416"/>
    <x v="3"/>
    <n v="3"/>
  </r>
  <r>
    <n v="250"/>
    <d v="2014-01-26T00:00:00"/>
    <x v="3"/>
    <x v="3"/>
    <x v="15"/>
    <x v="6"/>
    <x v="0"/>
    <x v="4"/>
    <n v="201"/>
    <x v="0"/>
    <n v="4"/>
  </r>
  <r>
    <n v="251"/>
    <d v="2014-06-14T00:00:00"/>
    <x v="2"/>
    <x v="5"/>
    <x v="33"/>
    <x v="4"/>
    <x v="0"/>
    <x v="4"/>
    <n v="95"/>
    <x v="0"/>
    <n v="3"/>
  </r>
  <r>
    <n v="252"/>
    <d v="2014-01-31T00:00:00"/>
    <x v="3"/>
    <x v="4"/>
    <x v="20"/>
    <x v="6"/>
    <x v="0"/>
    <x v="1"/>
    <n v="1762"/>
    <x v="4"/>
    <n v="3"/>
  </r>
  <r>
    <n v="253"/>
    <d v="2014-02-18T00:00:00"/>
    <x v="1"/>
    <x v="5"/>
    <x v="37"/>
    <x v="9"/>
    <x v="2"/>
    <x v="1"/>
    <n v="222"/>
    <x v="0"/>
    <n v="4"/>
  </r>
  <r>
    <n v="254"/>
    <d v="2014-04-30T00:00:00"/>
    <x v="4"/>
    <x v="3"/>
    <x v="37"/>
    <x v="9"/>
    <x v="2"/>
    <x v="2"/>
    <n v="1701"/>
    <x v="4"/>
    <n v="3"/>
  </r>
  <r>
    <n v="255"/>
    <d v="2014-01-06T00:00:00"/>
    <x v="3"/>
    <x v="3"/>
    <x v="11"/>
    <x v="0"/>
    <x v="0"/>
    <x v="3"/>
    <n v="1517"/>
    <x v="4"/>
    <n v="1"/>
  </r>
  <r>
    <n v="256"/>
    <d v="2014-05-29T00:00:00"/>
    <x v="5"/>
    <x v="4"/>
    <x v="21"/>
    <x v="10"/>
    <x v="1"/>
    <x v="0"/>
    <n v="1596"/>
    <x v="4"/>
    <n v="1"/>
  </r>
  <r>
    <n v="257"/>
    <d v="2014-04-28T00:00:00"/>
    <x v="4"/>
    <x v="5"/>
    <x v="38"/>
    <x v="12"/>
    <x v="1"/>
    <x v="4"/>
    <n v="1048"/>
    <x v="2"/>
    <n v="5"/>
  </r>
  <r>
    <n v="258"/>
    <d v="2014-03-16T00:00:00"/>
    <x v="0"/>
    <x v="2"/>
    <x v="27"/>
    <x v="14"/>
    <x v="3"/>
    <x v="1"/>
    <n v="173"/>
    <x v="0"/>
    <n v="5"/>
  </r>
  <r>
    <n v="259"/>
    <d v="2014-06-17T00:00:00"/>
    <x v="2"/>
    <x v="1"/>
    <x v="32"/>
    <x v="15"/>
    <x v="1"/>
    <x v="1"/>
    <n v="1960"/>
    <x v="4"/>
    <n v="4"/>
  </r>
  <r>
    <n v="260"/>
    <d v="2014-04-23T00:00:00"/>
    <x v="4"/>
    <x v="5"/>
    <x v="5"/>
    <x v="2"/>
    <x v="0"/>
    <x v="0"/>
    <n v="910"/>
    <x v="2"/>
    <n v="2"/>
  </r>
  <r>
    <n v="261"/>
    <d v="2014-05-07T00:00:00"/>
    <x v="5"/>
    <x v="4"/>
    <x v="13"/>
    <x v="7"/>
    <x v="0"/>
    <x v="4"/>
    <n v="830"/>
    <x v="2"/>
    <n v="5"/>
  </r>
  <r>
    <n v="262"/>
    <d v="2014-05-21T00:00:00"/>
    <x v="5"/>
    <x v="5"/>
    <x v="25"/>
    <x v="13"/>
    <x v="3"/>
    <x v="2"/>
    <n v="1006"/>
    <x v="2"/>
    <n v="2"/>
  </r>
  <r>
    <n v="263"/>
    <d v="2014-01-28T00:00:00"/>
    <x v="3"/>
    <x v="5"/>
    <x v="33"/>
    <x v="4"/>
    <x v="0"/>
    <x v="3"/>
    <n v="268"/>
    <x v="0"/>
    <n v="4"/>
  </r>
  <r>
    <n v="264"/>
    <d v="2014-04-14T00:00:00"/>
    <x v="4"/>
    <x v="4"/>
    <x v="32"/>
    <x v="15"/>
    <x v="1"/>
    <x v="3"/>
    <n v="1160"/>
    <x v="2"/>
    <n v="5"/>
  </r>
  <r>
    <n v="265"/>
    <d v="2014-03-22T00:00:00"/>
    <x v="0"/>
    <x v="3"/>
    <x v="13"/>
    <x v="7"/>
    <x v="0"/>
    <x v="3"/>
    <n v="1000"/>
    <x v="2"/>
    <n v="1"/>
  </r>
  <r>
    <n v="266"/>
    <d v="2014-03-17T00:00:00"/>
    <x v="0"/>
    <x v="1"/>
    <x v="39"/>
    <x v="16"/>
    <x v="1"/>
    <x v="0"/>
    <n v="1733"/>
    <x v="4"/>
    <n v="5"/>
  </r>
  <r>
    <n v="267"/>
    <d v="2014-06-09T00:00:00"/>
    <x v="2"/>
    <x v="5"/>
    <x v="14"/>
    <x v="8"/>
    <x v="0"/>
    <x v="0"/>
    <n v="892"/>
    <x v="2"/>
    <n v="4"/>
  </r>
  <r>
    <n v="268"/>
    <d v="2014-05-19T00:00:00"/>
    <x v="5"/>
    <x v="3"/>
    <x v="26"/>
    <x v="9"/>
    <x v="2"/>
    <x v="4"/>
    <n v="425"/>
    <x v="3"/>
    <n v="2"/>
  </r>
  <r>
    <n v="269"/>
    <d v="2014-06-27T00:00:00"/>
    <x v="2"/>
    <x v="3"/>
    <x v="11"/>
    <x v="0"/>
    <x v="0"/>
    <x v="4"/>
    <n v="262"/>
    <x v="0"/>
    <n v="3"/>
  </r>
  <r>
    <n v="270"/>
    <d v="2014-05-15T00:00:00"/>
    <x v="5"/>
    <x v="4"/>
    <x v="3"/>
    <x v="0"/>
    <x v="0"/>
    <x v="4"/>
    <n v="1475"/>
    <x v="1"/>
    <n v="3"/>
  </r>
  <r>
    <n v="271"/>
    <d v="2014-05-31T00:00:00"/>
    <x v="5"/>
    <x v="2"/>
    <x v="27"/>
    <x v="14"/>
    <x v="3"/>
    <x v="4"/>
    <n v="1483"/>
    <x v="1"/>
    <n v="2"/>
  </r>
  <r>
    <n v="272"/>
    <d v="2014-05-09T00:00:00"/>
    <x v="5"/>
    <x v="1"/>
    <x v="8"/>
    <x v="0"/>
    <x v="0"/>
    <x v="0"/>
    <n v="1255"/>
    <x v="1"/>
    <n v="5"/>
  </r>
  <r>
    <n v="273"/>
    <d v="2014-02-13T00:00:00"/>
    <x v="1"/>
    <x v="1"/>
    <x v="14"/>
    <x v="8"/>
    <x v="0"/>
    <x v="4"/>
    <n v="1687"/>
    <x v="4"/>
    <n v="2"/>
  </r>
  <r>
    <n v="274"/>
    <d v="2014-02-13T00:00:00"/>
    <x v="1"/>
    <x v="5"/>
    <x v="20"/>
    <x v="6"/>
    <x v="0"/>
    <x v="2"/>
    <n v="792"/>
    <x v="3"/>
    <n v="5"/>
  </r>
  <r>
    <n v="275"/>
    <d v="2014-06-09T00:00:00"/>
    <x v="2"/>
    <x v="5"/>
    <x v="38"/>
    <x v="12"/>
    <x v="1"/>
    <x v="3"/>
    <n v="1284"/>
    <x v="1"/>
    <n v="2"/>
  </r>
  <r>
    <n v="276"/>
    <d v="2014-04-01T00:00:00"/>
    <x v="4"/>
    <x v="5"/>
    <x v="29"/>
    <x v="1"/>
    <x v="1"/>
    <x v="1"/>
    <n v="1007"/>
    <x v="2"/>
    <n v="3"/>
  </r>
  <r>
    <n v="277"/>
    <d v="2014-05-19T00:00:00"/>
    <x v="5"/>
    <x v="4"/>
    <x v="39"/>
    <x v="16"/>
    <x v="1"/>
    <x v="4"/>
    <n v="1313"/>
    <x v="1"/>
    <n v="3"/>
  </r>
  <r>
    <n v="278"/>
    <d v="2014-04-29T00:00:00"/>
    <x v="4"/>
    <x v="4"/>
    <x v="30"/>
    <x v="14"/>
    <x v="3"/>
    <x v="2"/>
    <n v="535"/>
    <x v="3"/>
    <n v="4"/>
  </r>
  <r>
    <n v="279"/>
    <d v="2014-04-14T00:00:00"/>
    <x v="4"/>
    <x v="4"/>
    <x v="29"/>
    <x v="1"/>
    <x v="1"/>
    <x v="4"/>
    <n v="930"/>
    <x v="2"/>
    <n v="5"/>
  </r>
  <r>
    <n v="280"/>
    <d v="2014-02-08T00:00:00"/>
    <x v="1"/>
    <x v="0"/>
    <x v="35"/>
    <x v="7"/>
    <x v="0"/>
    <x v="1"/>
    <n v="1008"/>
    <x v="2"/>
    <n v="3"/>
  </r>
  <r>
    <n v="281"/>
    <d v="2014-01-17T00:00:00"/>
    <x v="3"/>
    <x v="2"/>
    <x v="40"/>
    <x v="17"/>
    <x v="3"/>
    <x v="4"/>
    <n v="840"/>
    <x v="2"/>
    <n v="1"/>
  </r>
  <r>
    <n v="282"/>
    <d v="2014-06-11T00:00:00"/>
    <x v="2"/>
    <x v="3"/>
    <x v="9"/>
    <x v="1"/>
    <x v="1"/>
    <x v="4"/>
    <n v="58"/>
    <x v="0"/>
    <n v="5"/>
  </r>
  <r>
    <n v="283"/>
    <d v="2014-04-14T00:00:00"/>
    <x v="4"/>
    <x v="0"/>
    <x v="18"/>
    <x v="9"/>
    <x v="2"/>
    <x v="0"/>
    <n v="652"/>
    <x v="3"/>
    <n v="5"/>
  </r>
  <r>
    <n v="284"/>
    <d v="2014-05-29T00:00:00"/>
    <x v="5"/>
    <x v="1"/>
    <x v="24"/>
    <x v="2"/>
    <x v="0"/>
    <x v="4"/>
    <n v="834"/>
    <x v="2"/>
    <n v="2"/>
  </r>
  <r>
    <n v="285"/>
    <d v="2014-04-17T00:00:00"/>
    <x v="4"/>
    <x v="3"/>
    <x v="31"/>
    <x v="16"/>
    <x v="1"/>
    <x v="0"/>
    <n v="1394"/>
    <x v="1"/>
    <n v="5"/>
  </r>
  <r>
    <n v="286"/>
    <d v="2014-04-11T00:00:00"/>
    <x v="4"/>
    <x v="3"/>
    <x v="32"/>
    <x v="15"/>
    <x v="1"/>
    <x v="1"/>
    <n v="1809"/>
    <x v="4"/>
    <n v="2"/>
  </r>
  <r>
    <n v="287"/>
    <d v="2014-04-28T00:00:00"/>
    <x v="4"/>
    <x v="2"/>
    <x v="38"/>
    <x v="12"/>
    <x v="1"/>
    <x v="1"/>
    <n v="1381"/>
    <x v="1"/>
    <n v="3"/>
  </r>
  <r>
    <n v="288"/>
    <d v="2014-02-27T00:00:00"/>
    <x v="1"/>
    <x v="5"/>
    <x v="4"/>
    <x v="1"/>
    <x v="1"/>
    <x v="4"/>
    <n v="742"/>
    <x v="3"/>
    <n v="1"/>
  </r>
  <r>
    <n v="289"/>
    <d v="2014-05-11T00:00:00"/>
    <x v="5"/>
    <x v="4"/>
    <x v="33"/>
    <x v="4"/>
    <x v="0"/>
    <x v="2"/>
    <n v="12"/>
    <x v="0"/>
    <n v="4"/>
  </r>
  <r>
    <n v="290"/>
    <d v="2014-04-29T00:00:00"/>
    <x v="4"/>
    <x v="0"/>
    <x v="2"/>
    <x v="2"/>
    <x v="0"/>
    <x v="0"/>
    <n v="118"/>
    <x v="0"/>
    <n v="5"/>
  </r>
  <r>
    <n v="291"/>
    <d v="2014-03-03T00:00:00"/>
    <x v="0"/>
    <x v="3"/>
    <x v="21"/>
    <x v="10"/>
    <x v="1"/>
    <x v="1"/>
    <n v="2000"/>
    <x v="4"/>
    <n v="4"/>
  </r>
  <r>
    <n v="292"/>
    <d v="2014-02-04T00:00:00"/>
    <x v="1"/>
    <x v="2"/>
    <x v="31"/>
    <x v="16"/>
    <x v="1"/>
    <x v="4"/>
    <n v="1963"/>
    <x v="4"/>
    <n v="4"/>
  </r>
  <r>
    <n v="293"/>
    <d v="2014-02-24T00:00:00"/>
    <x v="1"/>
    <x v="1"/>
    <x v="14"/>
    <x v="8"/>
    <x v="0"/>
    <x v="1"/>
    <n v="1583"/>
    <x v="4"/>
    <n v="4"/>
  </r>
  <r>
    <n v="294"/>
    <d v="2014-03-07T00:00:00"/>
    <x v="0"/>
    <x v="0"/>
    <x v="2"/>
    <x v="2"/>
    <x v="0"/>
    <x v="2"/>
    <n v="1103"/>
    <x v="2"/>
    <n v="1"/>
  </r>
  <r>
    <n v="295"/>
    <d v="2014-06-24T00:00:00"/>
    <x v="2"/>
    <x v="2"/>
    <x v="19"/>
    <x v="7"/>
    <x v="0"/>
    <x v="0"/>
    <n v="837"/>
    <x v="2"/>
    <n v="3"/>
  </r>
  <r>
    <n v="296"/>
    <d v="2014-05-13T00:00:00"/>
    <x v="5"/>
    <x v="0"/>
    <x v="30"/>
    <x v="14"/>
    <x v="3"/>
    <x v="0"/>
    <n v="6"/>
    <x v="0"/>
    <n v="2"/>
  </r>
  <r>
    <n v="297"/>
    <d v="2014-03-05T00:00:00"/>
    <x v="0"/>
    <x v="5"/>
    <x v="10"/>
    <x v="5"/>
    <x v="3"/>
    <x v="4"/>
    <n v="94"/>
    <x v="0"/>
    <n v="5"/>
  </r>
  <r>
    <n v="298"/>
    <d v="2014-01-15T00:00:00"/>
    <x v="3"/>
    <x v="4"/>
    <x v="37"/>
    <x v="9"/>
    <x v="2"/>
    <x v="3"/>
    <n v="1206"/>
    <x v="1"/>
    <n v="1"/>
  </r>
  <r>
    <n v="299"/>
    <d v="2014-02-07T00:00:00"/>
    <x v="1"/>
    <x v="5"/>
    <x v="30"/>
    <x v="14"/>
    <x v="3"/>
    <x v="4"/>
    <n v="1266"/>
    <x v="1"/>
    <n v="4"/>
  </r>
  <r>
    <n v="300"/>
    <d v="2014-03-10T00:00:00"/>
    <x v="0"/>
    <x v="1"/>
    <x v="12"/>
    <x v="6"/>
    <x v="0"/>
    <x v="2"/>
    <n v="707"/>
    <x v="3"/>
    <n v="5"/>
  </r>
  <r>
    <n v="301"/>
    <d v="2014-06-25T00:00:00"/>
    <x v="2"/>
    <x v="0"/>
    <x v="19"/>
    <x v="7"/>
    <x v="0"/>
    <x v="0"/>
    <n v="42"/>
    <x v="0"/>
    <n v="2"/>
  </r>
  <r>
    <n v="302"/>
    <d v="2014-02-05T00:00:00"/>
    <x v="1"/>
    <x v="1"/>
    <x v="2"/>
    <x v="2"/>
    <x v="0"/>
    <x v="0"/>
    <n v="1560"/>
    <x v="4"/>
    <n v="5"/>
  </r>
  <r>
    <n v="303"/>
    <d v="2014-05-05T00:00:00"/>
    <x v="5"/>
    <x v="4"/>
    <x v="36"/>
    <x v="12"/>
    <x v="1"/>
    <x v="2"/>
    <n v="1996"/>
    <x v="4"/>
    <n v="2"/>
  </r>
  <r>
    <n v="304"/>
    <d v="2014-02-20T00:00:00"/>
    <x v="1"/>
    <x v="3"/>
    <x v="4"/>
    <x v="1"/>
    <x v="1"/>
    <x v="1"/>
    <n v="884"/>
    <x v="2"/>
    <n v="4"/>
  </r>
  <r>
    <n v="305"/>
    <d v="2014-05-25T00:00:00"/>
    <x v="5"/>
    <x v="3"/>
    <x v="6"/>
    <x v="3"/>
    <x v="2"/>
    <x v="0"/>
    <n v="534"/>
    <x v="3"/>
    <n v="4"/>
  </r>
  <r>
    <n v="306"/>
    <d v="2014-04-11T00:00:00"/>
    <x v="4"/>
    <x v="1"/>
    <x v="26"/>
    <x v="9"/>
    <x v="2"/>
    <x v="4"/>
    <n v="1370"/>
    <x v="1"/>
    <n v="2"/>
  </r>
  <r>
    <n v="307"/>
    <d v="2014-02-01T00:00:00"/>
    <x v="1"/>
    <x v="1"/>
    <x v="8"/>
    <x v="0"/>
    <x v="0"/>
    <x v="0"/>
    <n v="331"/>
    <x v="0"/>
    <n v="4"/>
  </r>
  <r>
    <n v="308"/>
    <d v="2014-03-24T00:00:00"/>
    <x v="0"/>
    <x v="1"/>
    <x v="2"/>
    <x v="2"/>
    <x v="0"/>
    <x v="2"/>
    <n v="878"/>
    <x v="2"/>
    <n v="1"/>
  </r>
  <r>
    <n v="309"/>
    <d v="2014-01-27T00:00:00"/>
    <x v="3"/>
    <x v="3"/>
    <x v="2"/>
    <x v="2"/>
    <x v="0"/>
    <x v="0"/>
    <n v="1320"/>
    <x v="1"/>
    <n v="2"/>
  </r>
  <r>
    <n v="310"/>
    <d v="2014-05-28T00:00:00"/>
    <x v="5"/>
    <x v="2"/>
    <x v="30"/>
    <x v="14"/>
    <x v="3"/>
    <x v="3"/>
    <n v="1889"/>
    <x v="4"/>
    <n v="5"/>
  </r>
  <r>
    <n v="311"/>
    <d v="2014-02-27T00:00:00"/>
    <x v="1"/>
    <x v="4"/>
    <x v="17"/>
    <x v="6"/>
    <x v="0"/>
    <x v="4"/>
    <n v="1330"/>
    <x v="1"/>
    <n v="5"/>
  </r>
  <r>
    <n v="312"/>
    <d v="2014-02-08T00:00:00"/>
    <x v="1"/>
    <x v="4"/>
    <x v="30"/>
    <x v="14"/>
    <x v="3"/>
    <x v="1"/>
    <n v="1515"/>
    <x v="4"/>
    <n v="3"/>
  </r>
  <r>
    <n v="313"/>
    <d v="2014-05-06T00:00:00"/>
    <x v="5"/>
    <x v="3"/>
    <x v="28"/>
    <x v="15"/>
    <x v="1"/>
    <x v="2"/>
    <n v="363"/>
    <x v="0"/>
    <n v="4"/>
  </r>
  <r>
    <n v="314"/>
    <d v="2014-05-23T00:00:00"/>
    <x v="5"/>
    <x v="2"/>
    <x v="7"/>
    <x v="4"/>
    <x v="0"/>
    <x v="2"/>
    <n v="1616"/>
    <x v="4"/>
    <n v="2"/>
  </r>
  <r>
    <n v="315"/>
    <d v="2014-03-07T00:00:00"/>
    <x v="0"/>
    <x v="5"/>
    <x v="4"/>
    <x v="1"/>
    <x v="1"/>
    <x v="2"/>
    <n v="66"/>
    <x v="0"/>
    <n v="3"/>
  </r>
  <r>
    <n v="316"/>
    <d v="2014-01-20T00:00:00"/>
    <x v="3"/>
    <x v="3"/>
    <x v="10"/>
    <x v="5"/>
    <x v="3"/>
    <x v="0"/>
    <n v="1451"/>
    <x v="1"/>
    <n v="2"/>
  </r>
  <r>
    <n v="317"/>
    <d v="2014-06-14T00:00:00"/>
    <x v="2"/>
    <x v="1"/>
    <x v="37"/>
    <x v="9"/>
    <x v="2"/>
    <x v="1"/>
    <n v="922"/>
    <x v="2"/>
    <n v="1"/>
  </r>
  <r>
    <n v="318"/>
    <d v="2014-04-18T00:00:00"/>
    <x v="4"/>
    <x v="2"/>
    <x v="32"/>
    <x v="15"/>
    <x v="1"/>
    <x v="2"/>
    <n v="777"/>
    <x v="3"/>
    <n v="4"/>
  </r>
  <r>
    <n v="319"/>
    <d v="2014-04-19T00:00:00"/>
    <x v="4"/>
    <x v="2"/>
    <x v="5"/>
    <x v="2"/>
    <x v="0"/>
    <x v="0"/>
    <n v="1553"/>
    <x v="4"/>
    <n v="3"/>
  </r>
  <r>
    <n v="320"/>
    <d v="2014-01-21T00:00:00"/>
    <x v="3"/>
    <x v="2"/>
    <x v="36"/>
    <x v="12"/>
    <x v="1"/>
    <x v="3"/>
    <n v="1602"/>
    <x v="4"/>
    <n v="4"/>
  </r>
  <r>
    <n v="321"/>
    <d v="2014-04-16T00:00:00"/>
    <x v="4"/>
    <x v="0"/>
    <x v="7"/>
    <x v="4"/>
    <x v="0"/>
    <x v="2"/>
    <n v="1223"/>
    <x v="1"/>
    <n v="4"/>
  </r>
  <r>
    <n v="322"/>
    <d v="2014-06-09T00:00:00"/>
    <x v="2"/>
    <x v="3"/>
    <x v="14"/>
    <x v="8"/>
    <x v="0"/>
    <x v="2"/>
    <n v="1410"/>
    <x v="1"/>
    <n v="1"/>
  </r>
  <r>
    <n v="323"/>
    <d v="2014-01-01T00:00:00"/>
    <x v="3"/>
    <x v="3"/>
    <x v="17"/>
    <x v="6"/>
    <x v="0"/>
    <x v="1"/>
    <n v="452"/>
    <x v="3"/>
    <n v="4"/>
  </r>
  <r>
    <n v="324"/>
    <d v="2014-01-19T00:00:00"/>
    <x v="3"/>
    <x v="4"/>
    <x v="39"/>
    <x v="16"/>
    <x v="1"/>
    <x v="1"/>
    <n v="242"/>
    <x v="0"/>
    <n v="1"/>
  </r>
  <r>
    <n v="325"/>
    <d v="2014-04-15T00:00:00"/>
    <x v="4"/>
    <x v="0"/>
    <x v="0"/>
    <x v="0"/>
    <x v="0"/>
    <x v="3"/>
    <n v="1568"/>
    <x v="4"/>
    <n v="4"/>
  </r>
  <r>
    <n v="326"/>
    <d v="2014-03-08T00:00:00"/>
    <x v="0"/>
    <x v="4"/>
    <x v="23"/>
    <x v="12"/>
    <x v="1"/>
    <x v="2"/>
    <n v="207"/>
    <x v="0"/>
    <n v="4"/>
  </r>
  <r>
    <n v="327"/>
    <d v="2014-04-20T00:00:00"/>
    <x v="4"/>
    <x v="0"/>
    <x v="38"/>
    <x v="12"/>
    <x v="1"/>
    <x v="4"/>
    <n v="1912"/>
    <x v="4"/>
    <n v="2"/>
  </r>
  <r>
    <n v="328"/>
    <d v="2014-01-16T00:00:00"/>
    <x v="3"/>
    <x v="0"/>
    <x v="11"/>
    <x v="0"/>
    <x v="0"/>
    <x v="0"/>
    <n v="771"/>
    <x v="3"/>
    <n v="5"/>
  </r>
  <r>
    <n v="329"/>
    <d v="2014-02-23T00:00:00"/>
    <x v="1"/>
    <x v="5"/>
    <x v="14"/>
    <x v="8"/>
    <x v="0"/>
    <x v="2"/>
    <n v="97"/>
    <x v="0"/>
    <n v="2"/>
  </r>
  <r>
    <n v="330"/>
    <d v="2014-03-18T00:00:00"/>
    <x v="0"/>
    <x v="3"/>
    <x v="39"/>
    <x v="16"/>
    <x v="1"/>
    <x v="0"/>
    <n v="1361"/>
    <x v="1"/>
    <n v="5"/>
  </r>
  <r>
    <n v="331"/>
    <d v="2014-03-05T00:00:00"/>
    <x v="0"/>
    <x v="2"/>
    <x v="20"/>
    <x v="6"/>
    <x v="0"/>
    <x v="4"/>
    <n v="1986"/>
    <x v="4"/>
    <n v="4"/>
  </r>
  <r>
    <n v="332"/>
    <d v="2014-03-10T00:00:00"/>
    <x v="0"/>
    <x v="1"/>
    <x v="15"/>
    <x v="6"/>
    <x v="0"/>
    <x v="0"/>
    <n v="1244"/>
    <x v="1"/>
    <n v="3"/>
  </r>
  <r>
    <n v="333"/>
    <d v="2014-06-01T00:00:00"/>
    <x v="2"/>
    <x v="4"/>
    <x v="36"/>
    <x v="12"/>
    <x v="1"/>
    <x v="3"/>
    <n v="1319"/>
    <x v="1"/>
    <n v="1"/>
  </r>
  <r>
    <n v="334"/>
    <d v="2014-02-14T00:00:00"/>
    <x v="1"/>
    <x v="5"/>
    <x v="9"/>
    <x v="1"/>
    <x v="1"/>
    <x v="2"/>
    <n v="1554"/>
    <x v="4"/>
    <n v="4"/>
  </r>
  <r>
    <n v="335"/>
    <d v="2014-05-04T00:00:00"/>
    <x v="5"/>
    <x v="1"/>
    <x v="33"/>
    <x v="4"/>
    <x v="0"/>
    <x v="4"/>
    <n v="1472"/>
    <x v="1"/>
    <n v="4"/>
  </r>
  <r>
    <n v="336"/>
    <d v="2014-05-25T00:00:00"/>
    <x v="5"/>
    <x v="1"/>
    <x v="5"/>
    <x v="2"/>
    <x v="0"/>
    <x v="3"/>
    <n v="220"/>
    <x v="0"/>
    <n v="5"/>
  </r>
  <r>
    <n v="337"/>
    <d v="2014-06-19T00:00:00"/>
    <x v="2"/>
    <x v="4"/>
    <x v="32"/>
    <x v="15"/>
    <x v="1"/>
    <x v="4"/>
    <n v="397"/>
    <x v="0"/>
    <n v="2"/>
  </r>
  <r>
    <n v="338"/>
    <d v="2014-05-10T00:00:00"/>
    <x v="5"/>
    <x v="5"/>
    <x v="23"/>
    <x v="12"/>
    <x v="1"/>
    <x v="4"/>
    <n v="844"/>
    <x v="2"/>
    <n v="5"/>
  </r>
  <r>
    <n v="339"/>
    <d v="2014-01-16T00:00:00"/>
    <x v="3"/>
    <x v="4"/>
    <x v="25"/>
    <x v="13"/>
    <x v="3"/>
    <x v="4"/>
    <n v="1733"/>
    <x v="4"/>
    <n v="3"/>
  </r>
  <r>
    <n v="340"/>
    <d v="2014-04-04T00:00:00"/>
    <x v="4"/>
    <x v="5"/>
    <x v="31"/>
    <x v="16"/>
    <x v="1"/>
    <x v="1"/>
    <n v="1937"/>
    <x v="4"/>
    <n v="1"/>
  </r>
  <r>
    <n v="341"/>
    <d v="2014-04-10T00:00:00"/>
    <x v="4"/>
    <x v="3"/>
    <x v="10"/>
    <x v="5"/>
    <x v="3"/>
    <x v="4"/>
    <n v="591"/>
    <x v="3"/>
    <n v="3"/>
  </r>
  <r>
    <n v="342"/>
    <d v="2014-04-02T00:00:00"/>
    <x v="4"/>
    <x v="2"/>
    <x v="1"/>
    <x v="1"/>
    <x v="1"/>
    <x v="0"/>
    <n v="1022"/>
    <x v="2"/>
    <n v="3"/>
  </r>
  <r>
    <n v="343"/>
    <d v="2014-04-27T00:00:00"/>
    <x v="4"/>
    <x v="5"/>
    <x v="35"/>
    <x v="7"/>
    <x v="0"/>
    <x v="3"/>
    <n v="990"/>
    <x v="2"/>
    <n v="5"/>
  </r>
  <r>
    <n v="344"/>
    <d v="2014-06-01T00:00:00"/>
    <x v="2"/>
    <x v="1"/>
    <x v="32"/>
    <x v="15"/>
    <x v="1"/>
    <x v="2"/>
    <n v="842"/>
    <x v="2"/>
    <n v="2"/>
  </r>
  <r>
    <n v="345"/>
    <d v="2014-05-04T00:00:00"/>
    <x v="5"/>
    <x v="4"/>
    <x v="2"/>
    <x v="2"/>
    <x v="0"/>
    <x v="4"/>
    <n v="506"/>
    <x v="3"/>
    <n v="5"/>
  </r>
  <r>
    <n v="346"/>
    <d v="2014-04-18T00:00:00"/>
    <x v="4"/>
    <x v="4"/>
    <x v="32"/>
    <x v="15"/>
    <x v="1"/>
    <x v="0"/>
    <n v="1170"/>
    <x v="2"/>
    <n v="3"/>
  </r>
  <r>
    <n v="347"/>
    <d v="2014-05-18T00:00:00"/>
    <x v="5"/>
    <x v="3"/>
    <x v="28"/>
    <x v="15"/>
    <x v="1"/>
    <x v="2"/>
    <n v="460"/>
    <x v="3"/>
    <n v="4"/>
  </r>
  <r>
    <n v="348"/>
    <d v="2014-06-13T00:00:00"/>
    <x v="2"/>
    <x v="2"/>
    <x v="6"/>
    <x v="3"/>
    <x v="2"/>
    <x v="2"/>
    <n v="1321"/>
    <x v="1"/>
    <n v="1"/>
  </r>
  <r>
    <n v="349"/>
    <d v="2014-04-27T00:00:00"/>
    <x v="4"/>
    <x v="4"/>
    <x v="26"/>
    <x v="9"/>
    <x v="2"/>
    <x v="0"/>
    <n v="166"/>
    <x v="0"/>
    <n v="5"/>
  </r>
  <r>
    <n v="350"/>
    <d v="2014-05-12T00:00:00"/>
    <x v="5"/>
    <x v="0"/>
    <x v="23"/>
    <x v="12"/>
    <x v="1"/>
    <x v="0"/>
    <n v="1115"/>
    <x v="2"/>
    <n v="1"/>
  </r>
  <r>
    <n v="351"/>
    <d v="2014-02-26T00:00:00"/>
    <x v="1"/>
    <x v="1"/>
    <x v="32"/>
    <x v="15"/>
    <x v="1"/>
    <x v="0"/>
    <n v="1919"/>
    <x v="4"/>
    <n v="2"/>
  </r>
  <r>
    <n v="352"/>
    <d v="2014-06-19T00:00:00"/>
    <x v="2"/>
    <x v="3"/>
    <x v="17"/>
    <x v="6"/>
    <x v="0"/>
    <x v="0"/>
    <n v="1514"/>
    <x v="4"/>
    <n v="3"/>
  </r>
  <r>
    <n v="353"/>
    <d v="2014-05-24T00:00:00"/>
    <x v="5"/>
    <x v="4"/>
    <x v="17"/>
    <x v="6"/>
    <x v="0"/>
    <x v="3"/>
    <n v="3"/>
    <x v="0"/>
    <n v="2"/>
  </r>
  <r>
    <n v="354"/>
    <d v="2014-05-01T00:00:00"/>
    <x v="5"/>
    <x v="1"/>
    <x v="19"/>
    <x v="7"/>
    <x v="0"/>
    <x v="4"/>
    <n v="445"/>
    <x v="3"/>
    <n v="2"/>
  </r>
  <r>
    <n v="355"/>
    <d v="2014-02-25T00:00:00"/>
    <x v="1"/>
    <x v="3"/>
    <x v="18"/>
    <x v="9"/>
    <x v="2"/>
    <x v="2"/>
    <n v="1028"/>
    <x v="2"/>
    <n v="4"/>
  </r>
  <r>
    <n v="356"/>
    <d v="2014-04-26T00:00:00"/>
    <x v="4"/>
    <x v="2"/>
    <x v="21"/>
    <x v="10"/>
    <x v="1"/>
    <x v="3"/>
    <n v="893"/>
    <x v="2"/>
    <n v="4"/>
  </r>
  <r>
    <n v="357"/>
    <d v="2014-05-03T00:00:00"/>
    <x v="5"/>
    <x v="0"/>
    <x v="17"/>
    <x v="6"/>
    <x v="0"/>
    <x v="3"/>
    <n v="1421"/>
    <x v="1"/>
    <n v="1"/>
  </r>
  <r>
    <n v="358"/>
    <d v="2014-06-10T00:00:00"/>
    <x v="2"/>
    <x v="3"/>
    <x v="19"/>
    <x v="7"/>
    <x v="0"/>
    <x v="4"/>
    <n v="1941"/>
    <x v="4"/>
    <n v="2"/>
  </r>
  <r>
    <n v="359"/>
    <d v="2014-02-04T00:00:00"/>
    <x v="1"/>
    <x v="2"/>
    <x v="14"/>
    <x v="8"/>
    <x v="0"/>
    <x v="3"/>
    <n v="1537"/>
    <x v="4"/>
    <n v="5"/>
  </r>
  <r>
    <n v="360"/>
    <d v="2014-01-30T00:00:00"/>
    <x v="3"/>
    <x v="4"/>
    <x v="21"/>
    <x v="10"/>
    <x v="1"/>
    <x v="1"/>
    <n v="1957"/>
    <x v="4"/>
    <n v="3"/>
  </r>
  <r>
    <n v="361"/>
    <d v="2014-05-29T00:00:00"/>
    <x v="5"/>
    <x v="0"/>
    <x v="21"/>
    <x v="10"/>
    <x v="1"/>
    <x v="1"/>
    <n v="307"/>
    <x v="0"/>
    <n v="3"/>
  </r>
  <r>
    <n v="362"/>
    <d v="2014-04-17T00:00:00"/>
    <x v="4"/>
    <x v="5"/>
    <x v="37"/>
    <x v="9"/>
    <x v="2"/>
    <x v="3"/>
    <n v="1128"/>
    <x v="2"/>
    <n v="3"/>
  </r>
  <r>
    <n v="363"/>
    <d v="2014-04-30T00:00:00"/>
    <x v="4"/>
    <x v="5"/>
    <x v="6"/>
    <x v="3"/>
    <x v="2"/>
    <x v="0"/>
    <n v="849"/>
    <x v="2"/>
    <n v="2"/>
  </r>
  <r>
    <n v="364"/>
    <d v="2014-06-29T00:00:00"/>
    <x v="2"/>
    <x v="5"/>
    <x v="35"/>
    <x v="7"/>
    <x v="0"/>
    <x v="3"/>
    <n v="1252"/>
    <x v="1"/>
    <n v="1"/>
  </r>
  <r>
    <n v="365"/>
    <d v="2014-05-06T00:00:00"/>
    <x v="5"/>
    <x v="0"/>
    <x v="34"/>
    <x v="4"/>
    <x v="0"/>
    <x v="4"/>
    <n v="1965"/>
    <x v="4"/>
    <n v="4"/>
  </r>
  <r>
    <n v="366"/>
    <d v="2014-04-03T00:00:00"/>
    <x v="4"/>
    <x v="3"/>
    <x v="9"/>
    <x v="1"/>
    <x v="1"/>
    <x v="3"/>
    <n v="667"/>
    <x v="3"/>
    <n v="5"/>
  </r>
  <r>
    <n v="367"/>
    <d v="2014-02-22T00:00:00"/>
    <x v="1"/>
    <x v="5"/>
    <x v="23"/>
    <x v="12"/>
    <x v="1"/>
    <x v="1"/>
    <n v="653"/>
    <x v="3"/>
    <n v="3"/>
  </r>
  <r>
    <n v="368"/>
    <d v="2014-06-29T00:00:00"/>
    <x v="2"/>
    <x v="1"/>
    <x v="36"/>
    <x v="12"/>
    <x v="1"/>
    <x v="0"/>
    <n v="1602"/>
    <x v="4"/>
    <n v="4"/>
  </r>
  <r>
    <n v="369"/>
    <d v="2014-06-23T00:00:00"/>
    <x v="2"/>
    <x v="2"/>
    <x v="14"/>
    <x v="8"/>
    <x v="0"/>
    <x v="0"/>
    <n v="1609"/>
    <x v="4"/>
    <n v="2"/>
  </r>
  <r>
    <n v="370"/>
    <d v="2014-05-05T00:00:00"/>
    <x v="5"/>
    <x v="2"/>
    <x v="21"/>
    <x v="10"/>
    <x v="1"/>
    <x v="4"/>
    <n v="1234"/>
    <x v="1"/>
    <n v="4"/>
  </r>
  <r>
    <n v="371"/>
    <d v="2014-03-29T00:00:00"/>
    <x v="0"/>
    <x v="1"/>
    <x v="28"/>
    <x v="15"/>
    <x v="1"/>
    <x v="3"/>
    <n v="186"/>
    <x v="0"/>
    <n v="3"/>
  </r>
  <r>
    <n v="372"/>
    <d v="2014-05-03T00:00:00"/>
    <x v="5"/>
    <x v="4"/>
    <x v="1"/>
    <x v="1"/>
    <x v="1"/>
    <x v="3"/>
    <n v="556"/>
    <x v="3"/>
    <n v="4"/>
  </r>
  <r>
    <n v="373"/>
    <d v="2014-06-14T00:00:00"/>
    <x v="2"/>
    <x v="3"/>
    <x v="24"/>
    <x v="2"/>
    <x v="0"/>
    <x v="2"/>
    <n v="408"/>
    <x v="3"/>
    <n v="5"/>
  </r>
  <r>
    <n v="374"/>
    <d v="2014-03-08T00:00:00"/>
    <x v="0"/>
    <x v="3"/>
    <x v="27"/>
    <x v="14"/>
    <x v="3"/>
    <x v="0"/>
    <n v="754"/>
    <x v="3"/>
    <n v="3"/>
  </r>
  <r>
    <n v="375"/>
    <d v="2014-01-06T00:00:00"/>
    <x v="3"/>
    <x v="1"/>
    <x v="2"/>
    <x v="2"/>
    <x v="0"/>
    <x v="0"/>
    <n v="131"/>
    <x v="0"/>
    <n v="1"/>
  </r>
  <r>
    <n v="376"/>
    <d v="2014-02-22T00:00:00"/>
    <x v="1"/>
    <x v="4"/>
    <x v="6"/>
    <x v="3"/>
    <x v="2"/>
    <x v="4"/>
    <n v="1494"/>
    <x v="1"/>
    <n v="5"/>
  </r>
  <r>
    <n v="377"/>
    <d v="2014-04-24T00:00:00"/>
    <x v="4"/>
    <x v="3"/>
    <x v="2"/>
    <x v="2"/>
    <x v="0"/>
    <x v="2"/>
    <n v="1960"/>
    <x v="4"/>
    <n v="5"/>
  </r>
  <r>
    <n v="378"/>
    <d v="2014-02-19T00:00:00"/>
    <x v="1"/>
    <x v="1"/>
    <x v="26"/>
    <x v="9"/>
    <x v="2"/>
    <x v="2"/>
    <n v="1586"/>
    <x v="4"/>
    <n v="4"/>
  </r>
  <r>
    <n v="379"/>
    <d v="2014-02-12T00:00:00"/>
    <x v="1"/>
    <x v="2"/>
    <x v="4"/>
    <x v="1"/>
    <x v="1"/>
    <x v="3"/>
    <n v="255"/>
    <x v="0"/>
    <n v="1"/>
  </r>
  <r>
    <n v="380"/>
    <d v="2014-01-20T00:00:00"/>
    <x v="3"/>
    <x v="5"/>
    <x v="19"/>
    <x v="7"/>
    <x v="0"/>
    <x v="4"/>
    <n v="1469"/>
    <x v="1"/>
    <n v="2"/>
  </r>
  <r>
    <n v="381"/>
    <d v="2014-03-31T00:00:00"/>
    <x v="0"/>
    <x v="2"/>
    <x v="21"/>
    <x v="10"/>
    <x v="1"/>
    <x v="2"/>
    <n v="1321"/>
    <x v="1"/>
    <n v="4"/>
  </r>
  <r>
    <n v="382"/>
    <d v="2014-04-12T00:00:00"/>
    <x v="4"/>
    <x v="1"/>
    <x v="12"/>
    <x v="6"/>
    <x v="0"/>
    <x v="4"/>
    <n v="735"/>
    <x v="3"/>
    <n v="2"/>
  </r>
  <r>
    <n v="383"/>
    <d v="2014-04-03T00:00:00"/>
    <x v="4"/>
    <x v="4"/>
    <x v="9"/>
    <x v="1"/>
    <x v="1"/>
    <x v="2"/>
    <n v="153"/>
    <x v="0"/>
    <n v="3"/>
  </r>
  <r>
    <n v="384"/>
    <d v="2014-03-29T00:00:00"/>
    <x v="0"/>
    <x v="0"/>
    <x v="1"/>
    <x v="1"/>
    <x v="1"/>
    <x v="4"/>
    <n v="1474"/>
    <x v="1"/>
    <n v="1"/>
  </r>
  <r>
    <n v="385"/>
    <d v="2014-05-17T00:00:00"/>
    <x v="5"/>
    <x v="1"/>
    <x v="17"/>
    <x v="6"/>
    <x v="0"/>
    <x v="2"/>
    <n v="1108"/>
    <x v="2"/>
    <n v="2"/>
  </r>
  <r>
    <n v="386"/>
    <d v="2014-05-07T00:00:00"/>
    <x v="5"/>
    <x v="4"/>
    <x v="32"/>
    <x v="15"/>
    <x v="1"/>
    <x v="3"/>
    <n v="1430"/>
    <x v="1"/>
    <n v="4"/>
  </r>
  <r>
    <n v="387"/>
    <d v="2014-02-10T00:00:00"/>
    <x v="1"/>
    <x v="4"/>
    <x v="36"/>
    <x v="12"/>
    <x v="1"/>
    <x v="2"/>
    <n v="788"/>
    <x v="3"/>
    <n v="5"/>
  </r>
  <r>
    <n v="388"/>
    <d v="2014-05-15T00:00:00"/>
    <x v="5"/>
    <x v="4"/>
    <x v="23"/>
    <x v="12"/>
    <x v="1"/>
    <x v="2"/>
    <n v="1362"/>
    <x v="1"/>
    <n v="3"/>
  </r>
  <r>
    <n v="389"/>
    <d v="2014-02-25T00:00:00"/>
    <x v="1"/>
    <x v="0"/>
    <x v="27"/>
    <x v="14"/>
    <x v="3"/>
    <x v="1"/>
    <n v="744"/>
    <x v="3"/>
    <n v="3"/>
  </r>
  <r>
    <n v="390"/>
    <d v="2014-05-16T00:00:00"/>
    <x v="5"/>
    <x v="4"/>
    <x v="15"/>
    <x v="6"/>
    <x v="0"/>
    <x v="1"/>
    <n v="1252"/>
    <x v="1"/>
    <n v="2"/>
  </r>
  <r>
    <n v="391"/>
    <d v="2014-05-03T00:00:00"/>
    <x v="5"/>
    <x v="4"/>
    <x v="14"/>
    <x v="8"/>
    <x v="0"/>
    <x v="2"/>
    <n v="1378"/>
    <x v="1"/>
    <n v="3"/>
  </r>
  <r>
    <n v="392"/>
    <d v="2014-02-12T00:00:00"/>
    <x v="1"/>
    <x v="3"/>
    <x v="32"/>
    <x v="15"/>
    <x v="1"/>
    <x v="1"/>
    <n v="192"/>
    <x v="0"/>
    <n v="5"/>
  </r>
  <r>
    <n v="393"/>
    <d v="2014-06-24T00:00:00"/>
    <x v="2"/>
    <x v="5"/>
    <x v="19"/>
    <x v="7"/>
    <x v="0"/>
    <x v="2"/>
    <n v="1876"/>
    <x v="4"/>
    <n v="2"/>
  </r>
  <r>
    <n v="394"/>
    <d v="2014-04-22T00:00:00"/>
    <x v="4"/>
    <x v="4"/>
    <x v="30"/>
    <x v="14"/>
    <x v="3"/>
    <x v="1"/>
    <n v="1640"/>
    <x v="4"/>
    <n v="1"/>
  </r>
  <r>
    <n v="395"/>
    <d v="2014-02-16T00:00:00"/>
    <x v="1"/>
    <x v="0"/>
    <x v="2"/>
    <x v="2"/>
    <x v="0"/>
    <x v="0"/>
    <n v="848"/>
    <x v="2"/>
    <n v="4"/>
  </r>
  <r>
    <n v="396"/>
    <d v="2014-01-12T00:00:00"/>
    <x v="3"/>
    <x v="3"/>
    <x v="15"/>
    <x v="6"/>
    <x v="0"/>
    <x v="1"/>
    <n v="692"/>
    <x v="3"/>
    <n v="1"/>
  </r>
  <r>
    <n v="397"/>
    <d v="2014-01-07T00:00:00"/>
    <x v="3"/>
    <x v="5"/>
    <x v="29"/>
    <x v="1"/>
    <x v="1"/>
    <x v="1"/>
    <n v="549"/>
    <x v="3"/>
    <n v="1"/>
  </r>
  <r>
    <n v="398"/>
    <d v="2014-02-24T00:00:00"/>
    <x v="1"/>
    <x v="4"/>
    <x v="3"/>
    <x v="0"/>
    <x v="0"/>
    <x v="2"/>
    <n v="1482"/>
    <x v="1"/>
    <n v="2"/>
  </r>
  <r>
    <n v="399"/>
    <d v="2014-03-02T00:00:00"/>
    <x v="0"/>
    <x v="3"/>
    <x v="4"/>
    <x v="1"/>
    <x v="1"/>
    <x v="4"/>
    <n v="3"/>
    <x v="0"/>
    <n v="5"/>
  </r>
  <r>
    <n v="400"/>
    <d v="2014-04-19T00:00:00"/>
    <x v="4"/>
    <x v="0"/>
    <x v="12"/>
    <x v="6"/>
    <x v="0"/>
    <x v="2"/>
    <n v="467"/>
    <x v="3"/>
    <n v="3"/>
  </r>
  <r>
    <n v="401"/>
    <d v="2014-06-21T00:00:00"/>
    <x v="2"/>
    <x v="3"/>
    <x v="8"/>
    <x v="0"/>
    <x v="0"/>
    <x v="3"/>
    <n v="1746"/>
    <x v="4"/>
    <n v="3"/>
  </r>
  <r>
    <n v="402"/>
    <d v="2014-01-10T00:00:00"/>
    <x v="3"/>
    <x v="5"/>
    <x v="38"/>
    <x v="12"/>
    <x v="1"/>
    <x v="3"/>
    <n v="681"/>
    <x v="3"/>
    <n v="4"/>
  </r>
  <r>
    <n v="403"/>
    <d v="2014-03-27T00:00:00"/>
    <x v="0"/>
    <x v="0"/>
    <x v="3"/>
    <x v="0"/>
    <x v="0"/>
    <x v="4"/>
    <n v="136"/>
    <x v="0"/>
    <n v="3"/>
  </r>
  <r>
    <n v="404"/>
    <d v="2014-06-02T00:00:00"/>
    <x v="2"/>
    <x v="4"/>
    <x v="27"/>
    <x v="14"/>
    <x v="3"/>
    <x v="1"/>
    <n v="1600"/>
    <x v="4"/>
    <n v="3"/>
  </r>
  <r>
    <n v="405"/>
    <d v="2014-03-23T00:00:00"/>
    <x v="0"/>
    <x v="4"/>
    <x v="23"/>
    <x v="12"/>
    <x v="1"/>
    <x v="3"/>
    <n v="1825"/>
    <x v="4"/>
    <n v="5"/>
  </r>
  <r>
    <n v="406"/>
    <d v="2014-04-01T00:00:00"/>
    <x v="4"/>
    <x v="0"/>
    <x v="12"/>
    <x v="6"/>
    <x v="0"/>
    <x v="3"/>
    <n v="957"/>
    <x v="2"/>
    <n v="1"/>
  </r>
  <r>
    <n v="407"/>
    <d v="2014-06-23T00:00:00"/>
    <x v="2"/>
    <x v="3"/>
    <x v="14"/>
    <x v="8"/>
    <x v="0"/>
    <x v="0"/>
    <n v="1941"/>
    <x v="4"/>
    <n v="5"/>
  </r>
  <r>
    <n v="408"/>
    <d v="2014-04-12T00:00:00"/>
    <x v="4"/>
    <x v="4"/>
    <x v="31"/>
    <x v="16"/>
    <x v="1"/>
    <x v="2"/>
    <n v="417"/>
    <x v="3"/>
    <n v="1"/>
  </r>
  <r>
    <n v="409"/>
    <d v="2014-02-25T00:00:00"/>
    <x v="1"/>
    <x v="5"/>
    <x v="27"/>
    <x v="14"/>
    <x v="3"/>
    <x v="0"/>
    <n v="1839"/>
    <x v="4"/>
    <n v="4"/>
  </r>
  <r>
    <n v="410"/>
    <d v="2014-02-05T00:00:00"/>
    <x v="1"/>
    <x v="1"/>
    <x v="34"/>
    <x v="4"/>
    <x v="0"/>
    <x v="4"/>
    <n v="1647"/>
    <x v="4"/>
    <n v="1"/>
  </r>
  <r>
    <n v="411"/>
    <d v="2014-03-13T00:00:00"/>
    <x v="0"/>
    <x v="4"/>
    <x v="3"/>
    <x v="0"/>
    <x v="0"/>
    <x v="0"/>
    <n v="87"/>
    <x v="0"/>
    <n v="5"/>
  </r>
  <r>
    <n v="412"/>
    <d v="2014-03-22T00:00:00"/>
    <x v="0"/>
    <x v="4"/>
    <x v="39"/>
    <x v="16"/>
    <x v="1"/>
    <x v="1"/>
    <n v="1123"/>
    <x v="2"/>
    <n v="2"/>
  </r>
  <r>
    <n v="413"/>
    <d v="2014-01-15T00:00:00"/>
    <x v="3"/>
    <x v="2"/>
    <x v="25"/>
    <x v="13"/>
    <x v="3"/>
    <x v="0"/>
    <n v="1881"/>
    <x v="4"/>
    <n v="1"/>
  </r>
  <r>
    <n v="414"/>
    <d v="2014-03-09T00:00:00"/>
    <x v="0"/>
    <x v="3"/>
    <x v="1"/>
    <x v="1"/>
    <x v="1"/>
    <x v="0"/>
    <n v="517"/>
    <x v="3"/>
    <n v="1"/>
  </r>
  <r>
    <n v="415"/>
    <d v="2014-01-23T00:00:00"/>
    <x v="3"/>
    <x v="0"/>
    <x v="9"/>
    <x v="1"/>
    <x v="1"/>
    <x v="3"/>
    <n v="1662"/>
    <x v="4"/>
    <n v="3"/>
  </r>
  <r>
    <n v="416"/>
    <d v="2014-03-26T00:00:00"/>
    <x v="0"/>
    <x v="0"/>
    <x v="15"/>
    <x v="6"/>
    <x v="0"/>
    <x v="0"/>
    <n v="540"/>
    <x v="3"/>
    <n v="4"/>
  </r>
  <r>
    <n v="417"/>
    <d v="2014-04-23T00:00:00"/>
    <x v="4"/>
    <x v="1"/>
    <x v="30"/>
    <x v="14"/>
    <x v="3"/>
    <x v="1"/>
    <n v="207"/>
    <x v="0"/>
    <n v="1"/>
  </r>
  <r>
    <n v="418"/>
    <d v="2014-02-15T00:00:00"/>
    <x v="1"/>
    <x v="0"/>
    <x v="0"/>
    <x v="0"/>
    <x v="0"/>
    <x v="3"/>
    <n v="879"/>
    <x v="2"/>
    <n v="2"/>
  </r>
  <r>
    <n v="419"/>
    <d v="2014-02-26T00:00:00"/>
    <x v="1"/>
    <x v="4"/>
    <x v="26"/>
    <x v="9"/>
    <x v="2"/>
    <x v="0"/>
    <n v="1602"/>
    <x v="4"/>
    <n v="5"/>
  </r>
  <r>
    <n v="420"/>
    <d v="2014-02-20T00:00:00"/>
    <x v="1"/>
    <x v="3"/>
    <x v="10"/>
    <x v="5"/>
    <x v="3"/>
    <x v="3"/>
    <n v="1061"/>
    <x v="2"/>
    <n v="1"/>
  </r>
  <r>
    <n v="421"/>
    <d v="2014-03-16T00:00:00"/>
    <x v="0"/>
    <x v="3"/>
    <x v="4"/>
    <x v="1"/>
    <x v="1"/>
    <x v="4"/>
    <n v="569"/>
    <x v="3"/>
    <n v="1"/>
  </r>
  <r>
    <n v="422"/>
    <d v="2014-06-03T00:00:00"/>
    <x v="2"/>
    <x v="1"/>
    <x v="18"/>
    <x v="9"/>
    <x v="2"/>
    <x v="0"/>
    <n v="1479"/>
    <x v="1"/>
    <n v="3"/>
  </r>
  <r>
    <n v="423"/>
    <d v="2014-04-22T00:00:00"/>
    <x v="4"/>
    <x v="0"/>
    <x v="30"/>
    <x v="14"/>
    <x v="3"/>
    <x v="2"/>
    <n v="1940"/>
    <x v="4"/>
    <n v="5"/>
  </r>
  <r>
    <n v="424"/>
    <d v="2014-03-07T00:00:00"/>
    <x v="0"/>
    <x v="4"/>
    <x v="28"/>
    <x v="15"/>
    <x v="1"/>
    <x v="3"/>
    <n v="1590"/>
    <x v="4"/>
    <n v="5"/>
  </r>
  <r>
    <n v="425"/>
    <d v="2014-05-03T00:00:00"/>
    <x v="5"/>
    <x v="0"/>
    <x v="1"/>
    <x v="1"/>
    <x v="1"/>
    <x v="1"/>
    <n v="882"/>
    <x v="2"/>
    <n v="1"/>
  </r>
  <r>
    <n v="426"/>
    <d v="2014-01-21T00:00:00"/>
    <x v="3"/>
    <x v="3"/>
    <x v="40"/>
    <x v="17"/>
    <x v="3"/>
    <x v="1"/>
    <n v="593"/>
    <x v="3"/>
    <n v="2"/>
  </r>
  <r>
    <n v="427"/>
    <d v="2014-06-24T00:00:00"/>
    <x v="2"/>
    <x v="5"/>
    <x v="0"/>
    <x v="0"/>
    <x v="0"/>
    <x v="2"/>
    <n v="1853"/>
    <x v="4"/>
    <n v="1"/>
  </r>
  <r>
    <n v="428"/>
    <d v="2014-01-01T00:00:00"/>
    <x v="3"/>
    <x v="4"/>
    <x v="4"/>
    <x v="1"/>
    <x v="1"/>
    <x v="0"/>
    <n v="1276"/>
    <x v="1"/>
    <n v="3"/>
  </r>
  <r>
    <n v="429"/>
    <d v="2014-01-12T00:00:00"/>
    <x v="3"/>
    <x v="1"/>
    <x v="32"/>
    <x v="15"/>
    <x v="1"/>
    <x v="3"/>
    <n v="563"/>
    <x v="3"/>
    <n v="1"/>
  </r>
  <r>
    <n v="430"/>
    <d v="2014-02-07T00:00:00"/>
    <x v="1"/>
    <x v="2"/>
    <x v="27"/>
    <x v="14"/>
    <x v="3"/>
    <x v="1"/>
    <n v="114"/>
    <x v="0"/>
    <n v="4"/>
  </r>
  <r>
    <n v="431"/>
    <d v="2014-01-23T00:00:00"/>
    <x v="3"/>
    <x v="2"/>
    <x v="40"/>
    <x v="17"/>
    <x v="3"/>
    <x v="0"/>
    <n v="997"/>
    <x v="2"/>
    <n v="3"/>
  </r>
  <r>
    <n v="432"/>
    <d v="2014-05-12T00:00:00"/>
    <x v="5"/>
    <x v="3"/>
    <x v="9"/>
    <x v="1"/>
    <x v="1"/>
    <x v="2"/>
    <n v="492"/>
    <x v="3"/>
    <n v="1"/>
  </r>
  <r>
    <n v="433"/>
    <d v="2014-02-09T00:00:00"/>
    <x v="1"/>
    <x v="5"/>
    <x v="23"/>
    <x v="12"/>
    <x v="1"/>
    <x v="4"/>
    <n v="1722"/>
    <x v="4"/>
    <n v="3"/>
  </r>
  <r>
    <n v="434"/>
    <d v="2014-04-15T00:00:00"/>
    <x v="4"/>
    <x v="3"/>
    <x v="15"/>
    <x v="6"/>
    <x v="0"/>
    <x v="1"/>
    <n v="1314"/>
    <x v="1"/>
    <n v="5"/>
  </r>
  <r>
    <n v="435"/>
    <d v="2014-02-11T00:00:00"/>
    <x v="1"/>
    <x v="5"/>
    <x v="38"/>
    <x v="12"/>
    <x v="1"/>
    <x v="2"/>
    <n v="702"/>
    <x v="3"/>
    <n v="2"/>
  </r>
  <r>
    <n v="436"/>
    <d v="2014-06-28T00:00:00"/>
    <x v="2"/>
    <x v="1"/>
    <x v="6"/>
    <x v="3"/>
    <x v="2"/>
    <x v="1"/>
    <n v="1090"/>
    <x v="2"/>
    <n v="2"/>
  </r>
  <r>
    <n v="437"/>
    <d v="2014-06-04T00:00:00"/>
    <x v="2"/>
    <x v="2"/>
    <x v="9"/>
    <x v="1"/>
    <x v="1"/>
    <x v="3"/>
    <n v="1552"/>
    <x v="4"/>
    <n v="5"/>
  </r>
  <r>
    <n v="438"/>
    <d v="2014-03-25T00:00:00"/>
    <x v="0"/>
    <x v="2"/>
    <x v="30"/>
    <x v="14"/>
    <x v="3"/>
    <x v="1"/>
    <n v="1087"/>
    <x v="2"/>
    <n v="4"/>
  </r>
  <r>
    <n v="439"/>
    <d v="2014-04-26T00:00:00"/>
    <x v="4"/>
    <x v="3"/>
    <x v="10"/>
    <x v="5"/>
    <x v="3"/>
    <x v="2"/>
    <n v="665"/>
    <x v="3"/>
    <n v="4"/>
  </r>
  <r>
    <n v="440"/>
    <d v="2014-05-16T00:00:00"/>
    <x v="5"/>
    <x v="2"/>
    <x v="16"/>
    <x v="6"/>
    <x v="0"/>
    <x v="4"/>
    <n v="1247"/>
    <x v="1"/>
    <n v="5"/>
  </r>
  <r>
    <n v="441"/>
    <d v="2014-06-28T00:00:00"/>
    <x v="2"/>
    <x v="2"/>
    <x v="11"/>
    <x v="0"/>
    <x v="0"/>
    <x v="0"/>
    <n v="1265"/>
    <x v="1"/>
    <n v="5"/>
  </r>
  <r>
    <n v="442"/>
    <d v="2014-05-15T00:00:00"/>
    <x v="5"/>
    <x v="4"/>
    <x v="25"/>
    <x v="13"/>
    <x v="3"/>
    <x v="4"/>
    <n v="828"/>
    <x v="2"/>
    <n v="3"/>
  </r>
  <r>
    <n v="443"/>
    <d v="2014-02-28T00:00:00"/>
    <x v="1"/>
    <x v="4"/>
    <x v="31"/>
    <x v="16"/>
    <x v="1"/>
    <x v="4"/>
    <n v="1960"/>
    <x v="4"/>
    <n v="3"/>
  </r>
  <r>
    <n v="444"/>
    <d v="2014-01-26T00:00:00"/>
    <x v="3"/>
    <x v="5"/>
    <x v="13"/>
    <x v="7"/>
    <x v="0"/>
    <x v="2"/>
    <n v="120"/>
    <x v="0"/>
    <n v="4"/>
  </r>
  <r>
    <n v="445"/>
    <d v="2014-05-11T00:00:00"/>
    <x v="5"/>
    <x v="1"/>
    <x v="36"/>
    <x v="12"/>
    <x v="1"/>
    <x v="2"/>
    <n v="1951"/>
    <x v="4"/>
    <n v="3"/>
  </r>
  <r>
    <n v="446"/>
    <d v="2014-02-19T00:00:00"/>
    <x v="1"/>
    <x v="2"/>
    <x v="1"/>
    <x v="1"/>
    <x v="1"/>
    <x v="2"/>
    <n v="756"/>
    <x v="3"/>
    <n v="2"/>
  </r>
  <r>
    <n v="447"/>
    <d v="2014-06-07T00:00:00"/>
    <x v="2"/>
    <x v="3"/>
    <x v="27"/>
    <x v="14"/>
    <x v="3"/>
    <x v="1"/>
    <n v="178"/>
    <x v="0"/>
    <n v="5"/>
  </r>
  <r>
    <n v="448"/>
    <d v="2014-03-30T00:00:00"/>
    <x v="0"/>
    <x v="1"/>
    <x v="18"/>
    <x v="9"/>
    <x v="2"/>
    <x v="2"/>
    <n v="912"/>
    <x v="2"/>
    <n v="4"/>
  </r>
  <r>
    <n v="449"/>
    <d v="2014-05-02T00:00:00"/>
    <x v="5"/>
    <x v="2"/>
    <x v="14"/>
    <x v="8"/>
    <x v="0"/>
    <x v="2"/>
    <n v="216"/>
    <x v="0"/>
    <n v="1"/>
  </r>
  <r>
    <n v="450"/>
    <d v="2014-02-14T00:00:00"/>
    <x v="1"/>
    <x v="2"/>
    <x v="15"/>
    <x v="6"/>
    <x v="0"/>
    <x v="1"/>
    <n v="647"/>
    <x v="3"/>
    <n v="2"/>
  </r>
  <r>
    <n v="451"/>
    <d v="2014-04-13T00:00:00"/>
    <x v="4"/>
    <x v="1"/>
    <x v="18"/>
    <x v="9"/>
    <x v="2"/>
    <x v="1"/>
    <n v="1101"/>
    <x v="2"/>
    <n v="2"/>
  </r>
  <r>
    <n v="452"/>
    <d v="2014-02-18T00:00:00"/>
    <x v="1"/>
    <x v="1"/>
    <x v="32"/>
    <x v="15"/>
    <x v="1"/>
    <x v="0"/>
    <n v="426"/>
    <x v="3"/>
    <n v="2"/>
  </r>
  <r>
    <n v="453"/>
    <d v="2014-03-06T00:00:00"/>
    <x v="0"/>
    <x v="0"/>
    <x v="18"/>
    <x v="9"/>
    <x v="2"/>
    <x v="1"/>
    <n v="1476"/>
    <x v="1"/>
    <n v="1"/>
  </r>
  <r>
    <n v="454"/>
    <d v="2014-03-17T00:00:00"/>
    <x v="0"/>
    <x v="3"/>
    <x v="38"/>
    <x v="12"/>
    <x v="1"/>
    <x v="1"/>
    <n v="1417"/>
    <x v="1"/>
    <n v="2"/>
  </r>
  <r>
    <n v="455"/>
    <d v="2014-06-09T00:00:00"/>
    <x v="2"/>
    <x v="2"/>
    <x v="25"/>
    <x v="13"/>
    <x v="3"/>
    <x v="0"/>
    <n v="1715"/>
    <x v="4"/>
    <n v="2"/>
  </r>
  <r>
    <n v="456"/>
    <d v="2014-05-26T00:00:00"/>
    <x v="5"/>
    <x v="1"/>
    <x v="9"/>
    <x v="1"/>
    <x v="1"/>
    <x v="1"/>
    <n v="1289"/>
    <x v="1"/>
    <n v="4"/>
  </r>
  <r>
    <n v="457"/>
    <d v="2014-03-06T00:00:00"/>
    <x v="0"/>
    <x v="5"/>
    <x v="21"/>
    <x v="10"/>
    <x v="1"/>
    <x v="2"/>
    <n v="1427"/>
    <x v="1"/>
    <n v="5"/>
  </r>
  <r>
    <n v="458"/>
    <d v="2014-02-08T00:00:00"/>
    <x v="1"/>
    <x v="5"/>
    <x v="19"/>
    <x v="7"/>
    <x v="0"/>
    <x v="3"/>
    <n v="445"/>
    <x v="3"/>
    <n v="5"/>
  </r>
  <r>
    <n v="459"/>
    <d v="2014-05-17T00:00:00"/>
    <x v="5"/>
    <x v="3"/>
    <x v="8"/>
    <x v="0"/>
    <x v="0"/>
    <x v="0"/>
    <n v="1390"/>
    <x v="1"/>
    <n v="4"/>
  </r>
  <r>
    <n v="460"/>
    <d v="2014-06-03T00:00:00"/>
    <x v="2"/>
    <x v="4"/>
    <x v="10"/>
    <x v="5"/>
    <x v="3"/>
    <x v="1"/>
    <n v="1897"/>
    <x v="4"/>
    <n v="3"/>
  </r>
  <r>
    <n v="461"/>
    <d v="2014-02-20T00:00:00"/>
    <x v="1"/>
    <x v="0"/>
    <x v="24"/>
    <x v="2"/>
    <x v="0"/>
    <x v="0"/>
    <n v="713"/>
    <x v="3"/>
    <n v="5"/>
  </r>
  <r>
    <n v="462"/>
    <d v="2014-04-17T00:00:00"/>
    <x v="4"/>
    <x v="0"/>
    <x v="28"/>
    <x v="15"/>
    <x v="1"/>
    <x v="3"/>
    <n v="1509"/>
    <x v="4"/>
    <n v="2"/>
  </r>
  <r>
    <n v="463"/>
    <d v="2014-01-24T00:00:00"/>
    <x v="3"/>
    <x v="3"/>
    <x v="6"/>
    <x v="3"/>
    <x v="2"/>
    <x v="2"/>
    <n v="210"/>
    <x v="0"/>
    <n v="4"/>
  </r>
  <r>
    <n v="464"/>
    <d v="2014-04-26T00:00:00"/>
    <x v="4"/>
    <x v="1"/>
    <x v="39"/>
    <x v="16"/>
    <x v="1"/>
    <x v="3"/>
    <n v="660"/>
    <x v="3"/>
    <n v="3"/>
  </r>
  <r>
    <n v="465"/>
    <d v="2014-06-07T00:00:00"/>
    <x v="2"/>
    <x v="3"/>
    <x v="32"/>
    <x v="15"/>
    <x v="1"/>
    <x v="2"/>
    <n v="872"/>
    <x v="2"/>
    <n v="2"/>
  </r>
  <r>
    <n v="466"/>
    <d v="2014-03-03T00:00:00"/>
    <x v="0"/>
    <x v="3"/>
    <x v="24"/>
    <x v="2"/>
    <x v="0"/>
    <x v="3"/>
    <n v="1225"/>
    <x v="1"/>
    <n v="5"/>
  </r>
  <r>
    <n v="467"/>
    <d v="2014-01-21T00:00:00"/>
    <x v="3"/>
    <x v="4"/>
    <x v="6"/>
    <x v="3"/>
    <x v="2"/>
    <x v="3"/>
    <n v="1916"/>
    <x v="4"/>
    <n v="5"/>
  </r>
  <r>
    <n v="468"/>
    <d v="2014-06-12T00:00:00"/>
    <x v="2"/>
    <x v="3"/>
    <x v="2"/>
    <x v="2"/>
    <x v="0"/>
    <x v="3"/>
    <n v="1173"/>
    <x v="2"/>
    <n v="2"/>
  </r>
  <r>
    <n v="469"/>
    <d v="2014-04-25T00:00:00"/>
    <x v="4"/>
    <x v="2"/>
    <x v="36"/>
    <x v="12"/>
    <x v="1"/>
    <x v="0"/>
    <n v="297"/>
    <x v="0"/>
    <n v="3"/>
  </r>
  <r>
    <n v="470"/>
    <d v="2014-06-30T00:00:00"/>
    <x v="2"/>
    <x v="1"/>
    <x v="23"/>
    <x v="12"/>
    <x v="1"/>
    <x v="0"/>
    <n v="1244"/>
    <x v="1"/>
    <n v="5"/>
  </r>
  <r>
    <n v="471"/>
    <d v="2014-02-06T00:00:00"/>
    <x v="1"/>
    <x v="1"/>
    <x v="2"/>
    <x v="2"/>
    <x v="0"/>
    <x v="4"/>
    <n v="1099"/>
    <x v="2"/>
    <n v="4"/>
  </r>
  <r>
    <n v="472"/>
    <d v="2014-05-20T00:00:00"/>
    <x v="5"/>
    <x v="4"/>
    <x v="33"/>
    <x v="4"/>
    <x v="0"/>
    <x v="4"/>
    <n v="1448"/>
    <x v="1"/>
    <n v="1"/>
  </r>
  <r>
    <n v="473"/>
    <d v="2014-02-25T00:00:00"/>
    <x v="1"/>
    <x v="2"/>
    <x v="26"/>
    <x v="9"/>
    <x v="2"/>
    <x v="0"/>
    <n v="155"/>
    <x v="0"/>
    <n v="5"/>
  </r>
  <r>
    <n v="474"/>
    <d v="2014-02-27T00:00:00"/>
    <x v="1"/>
    <x v="3"/>
    <x v="2"/>
    <x v="2"/>
    <x v="0"/>
    <x v="3"/>
    <n v="214"/>
    <x v="0"/>
    <n v="2"/>
  </r>
  <r>
    <n v="475"/>
    <d v="2014-06-12T00:00:00"/>
    <x v="2"/>
    <x v="2"/>
    <x v="22"/>
    <x v="11"/>
    <x v="0"/>
    <x v="1"/>
    <n v="1956"/>
    <x v="4"/>
    <n v="1"/>
  </r>
  <r>
    <n v="476"/>
    <d v="2014-01-20T00:00:00"/>
    <x v="3"/>
    <x v="3"/>
    <x v="24"/>
    <x v="2"/>
    <x v="0"/>
    <x v="2"/>
    <n v="1938"/>
    <x v="4"/>
    <n v="3"/>
  </r>
  <r>
    <n v="477"/>
    <d v="2014-05-04T00:00:00"/>
    <x v="5"/>
    <x v="2"/>
    <x v="28"/>
    <x v="15"/>
    <x v="1"/>
    <x v="4"/>
    <n v="336"/>
    <x v="0"/>
    <n v="5"/>
  </r>
  <r>
    <n v="478"/>
    <d v="2014-01-01T00:00:00"/>
    <x v="3"/>
    <x v="0"/>
    <x v="31"/>
    <x v="16"/>
    <x v="1"/>
    <x v="4"/>
    <n v="1467"/>
    <x v="1"/>
    <n v="1"/>
  </r>
  <r>
    <n v="479"/>
    <d v="2014-06-04T00:00:00"/>
    <x v="2"/>
    <x v="5"/>
    <x v="10"/>
    <x v="5"/>
    <x v="3"/>
    <x v="3"/>
    <n v="308"/>
    <x v="0"/>
    <n v="5"/>
  </r>
  <r>
    <n v="480"/>
    <d v="2014-05-27T00:00:00"/>
    <x v="5"/>
    <x v="2"/>
    <x v="7"/>
    <x v="4"/>
    <x v="0"/>
    <x v="0"/>
    <n v="1581"/>
    <x v="4"/>
    <n v="3"/>
  </r>
  <r>
    <n v="481"/>
    <d v="2014-03-15T00:00:00"/>
    <x v="0"/>
    <x v="1"/>
    <x v="20"/>
    <x v="6"/>
    <x v="0"/>
    <x v="4"/>
    <n v="539"/>
    <x v="3"/>
    <n v="5"/>
  </r>
  <r>
    <n v="482"/>
    <d v="2014-04-28T00:00:00"/>
    <x v="4"/>
    <x v="3"/>
    <x v="28"/>
    <x v="15"/>
    <x v="1"/>
    <x v="4"/>
    <n v="1847"/>
    <x v="4"/>
    <n v="1"/>
  </r>
  <r>
    <n v="483"/>
    <d v="2014-01-05T00:00:00"/>
    <x v="3"/>
    <x v="5"/>
    <x v="3"/>
    <x v="0"/>
    <x v="0"/>
    <x v="2"/>
    <n v="495"/>
    <x v="3"/>
    <n v="3"/>
  </r>
  <r>
    <n v="484"/>
    <d v="2014-01-11T00:00:00"/>
    <x v="3"/>
    <x v="5"/>
    <x v="9"/>
    <x v="1"/>
    <x v="1"/>
    <x v="3"/>
    <n v="369"/>
    <x v="0"/>
    <n v="5"/>
  </r>
  <r>
    <n v="485"/>
    <d v="2014-05-24T00:00:00"/>
    <x v="5"/>
    <x v="4"/>
    <x v="16"/>
    <x v="6"/>
    <x v="0"/>
    <x v="1"/>
    <n v="1963"/>
    <x v="4"/>
    <n v="3"/>
  </r>
  <r>
    <n v="486"/>
    <d v="2014-05-28T00:00:00"/>
    <x v="5"/>
    <x v="3"/>
    <x v="25"/>
    <x v="13"/>
    <x v="3"/>
    <x v="2"/>
    <n v="1334"/>
    <x v="1"/>
    <n v="3"/>
  </r>
  <r>
    <n v="487"/>
    <d v="2014-03-02T00:00:00"/>
    <x v="0"/>
    <x v="3"/>
    <x v="7"/>
    <x v="4"/>
    <x v="0"/>
    <x v="3"/>
    <n v="886"/>
    <x v="2"/>
    <n v="2"/>
  </r>
  <r>
    <n v="488"/>
    <d v="2014-02-20T00:00:00"/>
    <x v="1"/>
    <x v="1"/>
    <x v="22"/>
    <x v="11"/>
    <x v="0"/>
    <x v="0"/>
    <n v="689"/>
    <x v="3"/>
    <n v="3"/>
  </r>
  <r>
    <n v="489"/>
    <d v="2014-05-01T00:00:00"/>
    <x v="5"/>
    <x v="1"/>
    <x v="12"/>
    <x v="6"/>
    <x v="0"/>
    <x v="2"/>
    <n v="1880"/>
    <x v="4"/>
    <n v="1"/>
  </r>
  <r>
    <n v="490"/>
    <d v="2014-01-28T00:00:00"/>
    <x v="3"/>
    <x v="1"/>
    <x v="29"/>
    <x v="1"/>
    <x v="1"/>
    <x v="2"/>
    <n v="1357"/>
    <x v="1"/>
    <n v="4"/>
  </r>
  <r>
    <n v="491"/>
    <d v="2014-02-17T00:00:00"/>
    <x v="1"/>
    <x v="2"/>
    <x v="38"/>
    <x v="12"/>
    <x v="1"/>
    <x v="0"/>
    <n v="1007"/>
    <x v="2"/>
    <n v="5"/>
  </r>
  <r>
    <n v="492"/>
    <d v="2014-02-14T00:00:00"/>
    <x v="1"/>
    <x v="2"/>
    <x v="37"/>
    <x v="9"/>
    <x v="2"/>
    <x v="2"/>
    <n v="1126"/>
    <x v="2"/>
    <n v="3"/>
  </r>
  <r>
    <n v="493"/>
    <d v="2014-02-17T00:00:00"/>
    <x v="1"/>
    <x v="3"/>
    <x v="17"/>
    <x v="6"/>
    <x v="0"/>
    <x v="4"/>
    <n v="1779"/>
    <x v="4"/>
    <n v="1"/>
  </r>
  <r>
    <n v="494"/>
    <d v="2014-02-28T00:00:00"/>
    <x v="1"/>
    <x v="3"/>
    <x v="36"/>
    <x v="12"/>
    <x v="1"/>
    <x v="4"/>
    <n v="668"/>
    <x v="3"/>
    <n v="1"/>
  </r>
  <r>
    <n v="495"/>
    <d v="2014-02-02T00:00:00"/>
    <x v="1"/>
    <x v="2"/>
    <x v="18"/>
    <x v="9"/>
    <x v="2"/>
    <x v="1"/>
    <n v="204"/>
    <x v="0"/>
    <n v="1"/>
  </r>
  <r>
    <n v="496"/>
    <d v="2014-06-22T00:00:00"/>
    <x v="2"/>
    <x v="5"/>
    <x v="10"/>
    <x v="5"/>
    <x v="3"/>
    <x v="2"/>
    <n v="1517"/>
    <x v="4"/>
    <n v="5"/>
  </r>
  <r>
    <n v="497"/>
    <d v="2014-04-12T00:00:00"/>
    <x v="4"/>
    <x v="5"/>
    <x v="14"/>
    <x v="8"/>
    <x v="0"/>
    <x v="1"/>
    <n v="840"/>
    <x v="2"/>
    <n v="1"/>
  </r>
  <r>
    <n v="498"/>
    <d v="2014-05-03T00:00:00"/>
    <x v="5"/>
    <x v="1"/>
    <x v="26"/>
    <x v="9"/>
    <x v="2"/>
    <x v="1"/>
    <n v="1724"/>
    <x v="4"/>
    <n v="1"/>
  </r>
  <r>
    <n v="499"/>
    <d v="2014-02-21T00:00:00"/>
    <x v="1"/>
    <x v="3"/>
    <x v="27"/>
    <x v="14"/>
    <x v="3"/>
    <x v="1"/>
    <n v="951"/>
    <x v="2"/>
    <n v="3"/>
  </r>
  <r>
    <n v="500"/>
    <d v="2014-03-20T00:00:00"/>
    <x v="0"/>
    <x v="4"/>
    <x v="18"/>
    <x v="9"/>
    <x v="2"/>
    <x v="3"/>
    <n v="1892"/>
    <x v="4"/>
    <n v="4"/>
  </r>
  <r>
    <m/>
    <m/>
    <x v="6"/>
    <x v="6"/>
    <x v="41"/>
    <x v="18"/>
    <x v="4"/>
    <x v="5"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5A9C6-1F28-4167-981E-E0C4E9FBEAD1}" name="Tabella pivot2" cacheId="11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4">
  <location ref="A3:G11" firstHeaderRow="1" firstDataRow="2" firstDataCol="1"/>
  <pivotFields count="11">
    <pivotField showAll="0"/>
    <pivotField showAll="0"/>
    <pivotField showAll="0"/>
    <pivotField axis="axisRow" showAll="0">
      <items count="8">
        <item x="2"/>
        <item x="1"/>
        <item x="5"/>
        <item x="0"/>
        <item x="3"/>
        <item x="4"/>
        <item h="1" x="6"/>
        <item t="default"/>
      </items>
    </pivotField>
    <pivotField showAll="0"/>
    <pivotField showAll="0"/>
    <pivotField showAll="0"/>
    <pivotField axis="axisCol" showAll="0">
      <items count="7">
        <item x="2"/>
        <item x="3"/>
        <item x="4"/>
        <item x="1"/>
        <item x="0"/>
        <item h="1" x="5"/>
        <item t="default"/>
      </items>
    </pivotField>
    <pivotField dataField="1"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edia di Fatturato " fld="8" subtotal="average" baseField="2" baseItem="0" numFmtId="44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BD33B-0788-4E42-BEFF-66D98300D2BE}" name="Tabella pivot3" cacheId="11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A3:D14" firstHeaderRow="1" firstDataRow="2" firstDataCol="1"/>
  <pivotFields count="11">
    <pivotField showAll="0"/>
    <pivotField showAll="0"/>
    <pivotField showAll="0"/>
    <pivotField axis="axisRow" showAll="0">
      <items count="8">
        <item h="1" x="2"/>
        <item x="1"/>
        <item h="1" x="5"/>
        <item x="0"/>
        <item h="1" x="3"/>
        <item x="4"/>
        <item h="1" x="6"/>
        <item t="default"/>
      </items>
    </pivotField>
    <pivotField axis="axisRow" multipleItemSelectionAllowed="1" showAll="0">
      <items count="43">
        <item h="1" x="13"/>
        <item h="1" x="32"/>
        <item h="1" x="21"/>
        <item h="1" x="39"/>
        <item h="1" x="0"/>
        <item h="1" x="4"/>
        <item h="1" x="1"/>
        <item h="1" x="33"/>
        <item h="1" x="10"/>
        <item h="1" x="29"/>
        <item h="1" x="26"/>
        <item h="1" x="3"/>
        <item h="1" x="30"/>
        <item h="1" x="11"/>
        <item h="1" x="38"/>
        <item h="1" x="8"/>
        <item h="1" x="36"/>
        <item x="17"/>
        <item h="1" x="25"/>
        <item x="6"/>
        <item h="1" x="14"/>
        <item h="1" x="9"/>
        <item h="1" x="37"/>
        <item h="1" x="19"/>
        <item h="1" x="40"/>
        <item h="1" x="31"/>
        <item h="1" x="28"/>
        <item h="1" x="24"/>
        <item h="1" x="18"/>
        <item x="22"/>
        <item h="1" x="12"/>
        <item h="1" x="7"/>
        <item h="1" x="34"/>
        <item h="1" x="35"/>
        <item h="1" x="15"/>
        <item h="1" x="2"/>
        <item h="1" x="5"/>
        <item h="1" x="16"/>
        <item h="1" x="27"/>
        <item h="1" x="20"/>
        <item h="1" x="23"/>
        <item h="1" x="41"/>
        <item t="default"/>
      </items>
    </pivotField>
    <pivotField showAll="0"/>
    <pivotField showAll="0"/>
    <pivotField axis="axisCol" showAll="0">
      <items count="7">
        <item h="1" x="2"/>
        <item x="3"/>
        <item h="1" x="4"/>
        <item x="1"/>
        <item h="1" x="0"/>
        <item h="1" x="5"/>
        <item t="default"/>
      </items>
    </pivotField>
    <pivotField dataField="1" showAll="0"/>
    <pivotField showAll="0"/>
    <pivotField showAll="0"/>
  </pivotFields>
  <rowFields count="2">
    <field x="3"/>
    <field x="4"/>
  </rowFields>
  <rowItems count="10">
    <i>
      <x v="1"/>
    </i>
    <i r="1">
      <x v="19"/>
    </i>
    <i r="1">
      <x v="29"/>
    </i>
    <i>
      <x v="3"/>
    </i>
    <i r="1">
      <x v="17"/>
    </i>
    <i>
      <x v="5"/>
    </i>
    <i r="1">
      <x v="17"/>
    </i>
    <i r="1">
      <x v="19"/>
    </i>
    <i r="1">
      <x v="29"/>
    </i>
    <i t="grand">
      <x/>
    </i>
  </rowItems>
  <colFields count="1">
    <field x="7"/>
  </colFields>
  <colItems count="3">
    <i>
      <x v="1"/>
    </i>
    <i>
      <x v="3"/>
    </i>
    <i t="grand">
      <x/>
    </i>
  </colItems>
  <dataFields count="1">
    <dataField name="Somma di Fatturato " fld="8" baseField="2" baseItem="5" numFmtId="44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50717-1ED9-45B4-B812-7943D6980037}" name="Tabella pivot4" cacheId="11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3:G11" firstHeaderRow="1" firstDataRow="2" firstDataCol="1"/>
  <pivotFields count="11">
    <pivotField showAll="0"/>
    <pivotField showAll="0"/>
    <pivotField axis="axisRow" showAll="0">
      <items count="8">
        <item x="3"/>
        <item x="1"/>
        <item x="0"/>
        <item x="4"/>
        <item x="5"/>
        <item x="2"/>
        <item h="1" x="6"/>
        <item t="default"/>
      </items>
    </pivotField>
    <pivotField showAll="0"/>
    <pivotField showAll="0"/>
    <pivotField showAll="0"/>
    <pivotField showAll="0"/>
    <pivotField axis="axisCol" showAll="0">
      <items count="7">
        <item x="2"/>
        <item x="3"/>
        <item x="4"/>
        <item x="1"/>
        <item x="0"/>
        <item x="5"/>
        <item t="default"/>
      </items>
    </pivotField>
    <pivotField dataField="1"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ma di Fatturato " fld="8" baseField="2" baseItem="0" numFmtId="44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411CE-BC74-4DEB-9A29-9E1F60B3D7CC}" name="Tabella pivot5" cacheId="116" applyNumberFormats="0" applyBorderFormats="0" applyFontFormats="0" applyPatternFormats="0" applyAlignmentFormats="0" applyWidthHeightFormats="1" dataCaption="Valori" grandTotalCaption="TOTALI" updatedVersion="8" minRefreshableVersion="3" useAutoFormatting="1" itemPrintTitles="1" createdVersion="8" indent="0" outline="1" outlineData="1" multipleFieldFilters="0" chartFormat="2" rowHeaderCaption="REGIONE" colHeaderCaption="SETTORE">
  <location ref="A3:G23" firstHeaderRow="1" firstDataRow="2" firstDataCol="1"/>
  <pivotFields count="11">
    <pivotField showAll="0"/>
    <pivotField showAll="0"/>
    <pivotField showAll="0"/>
    <pivotField showAll="0"/>
    <pivotField showAll="0"/>
    <pivotField axis="axisRow" showAll="0" sortType="ascending">
      <items count="21">
        <item x="16"/>
        <item x="5"/>
        <item x="14"/>
        <item x="13"/>
        <item x="0"/>
        <item x="4"/>
        <item x="12"/>
        <item x="8"/>
        <item x="7"/>
        <item x="10"/>
        <item x="2"/>
        <item x="17"/>
        <item x="3"/>
        <item x="9"/>
        <item x="1"/>
        <item x="11"/>
        <item x="15"/>
        <item x="6"/>
        <item h="1" m="1" x="19"/>
        <item h="1" x="18"/>
        <item t="default"/>
      </items>
    </pivotField>
    <pivotField showAll="0"/>
    <pivotField axis="axisCol" showAll="0">
      <items count="7">
        <item x="2"/>
        <item x="3"/>
        <item x="4"/>
        <item x="1"/>
        <item x="0"/>
        <item x="5"/>
        <item t="default"/>
      </items>
    </pivotField>
    <pivotField dataField="1"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edia di Fatturato " fld="8" subtotal="average" baseField="5" baseItem="0" numFmtId="44"/>
  </dataFields>
  <formats count="1">
    <format dxfId="9">
      <pivotArea dataOnly="0" labelOnly="1" fieldPosition="0">
        <references count="1">
          <reference field="5" count="0"/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AD909-E5D7-42ED-9E0E-E2276F4366C9}" name="Tabella pivot6" cacheId="49" applyNumberFormats="0" applyBorderFormats="0" applyFontFormats="0" applyPatternFormats="0" applyAlignmentFormats="0" applyWidthHeightFormats="1" dataCaption="Valori" grandTotalCaption="TOTALI" updatedVersion="8" minRefreshableVersion="3" useAutoFormatting="1" itemPrintTitles="1" createdVersion="8" indent="0" outline="1" outlineData="1" multipleFieldFilters="0" chartFormat="2" rowHeaderCaption="Venditore" colHeaderCaption="Zona">
  <location ref="A3:F11" firstHeaderRow="1" firstDataRow="2" firstDataCol="1"/>
  <pivotFields count="12">
    <pivotField showAll="0"/>
    <pivotField showAll="0"/>
    <pivotField showAll="0"/>
    <pivotField axis="axisRow" dataField="1" showAll="0">
      <items count="8">
        <item x="2"/>
        <item x="1"/>
        <item x="5"/>
        <item x="0"/>
        <item x="3"/>
        <item x="4"/>
        <item x="6"/>
        <item t="default"/>
      </items>
    </pivotField>
    <pivotField showAll="0"/>
    <pivotField showAll="0"/>
    <pivotField axis="axisCol" showAll="0">
      <items count="6">
        <item x="1"/>
        <item x="2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Nr vendi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BB24F-AFAA-4A27-AD27-7F66E8A82635}" name="Tabella pivot8" cacheId="11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 rowHeaderCaption="Fascia fatturato" colHeaderCaption="VENDITORE">
  <location ref="A3:H10" firstHeaderRow="1" firstDataRow="2" firstDataCol="1"/>
  <pivotFields count="11">
    <pivotField showAll="0"/>
    <pivotField showAll="0"/>
    <pivotField showAll="0"/>
    <pivotField axis="axisCol" showAll="0">
      <items count="8">
        <item x="2"/>
        <item x="1"/>
        <item x="5"/>
        <item x="0"/>
        <item x="3"/>
        <item x="4"/>
        <item x="6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7">
        <item x="0"/>
        <item x="3"/>
        <item x="2"/>
        <item x="1"/>
        <item x="4"/>
        <item h="1" x="5"/>
        <item t="default"/>
      </items>
    </pivotField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Nr vendite per fascia e agente" fld="8" subtotal="count" baseField="9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44576-31F3-4EEB-A2E1-959E92536FB9}" name="Tabella pivot10" cacheId="116" applyNumberFormats="0" applyBorderFormats="0" applyFontFormats="0" applyPatternFormats="0" applyAlignmentFormats="0" applyWidthHeightFormats="1" dataCaption="Valori" grandTotalCaption="TOTALE" updatedVersion="8" minRefreshableVersion="3" useAutoFormatting="1" itemPrintTitles="1" createdVersion="8" indent="0" outline="1" outlineData="1" multipleFieldFilters="0" chartFormat="2" rowHeaderCaption="ZONE E REGIONI" colHeaderCaption="SETTORI">
  <location ref="A3:E24" firstHeaderRow="1" firstDataRow="2" firstDataCol="1"/>
  <pivotFields count="11">
    <pivotField showAll="0"/>
    <pivotField showAll="0"/>
    <pivotField showAll="0"/>
    <pivotField showAll="0"/>
    <pivotField showAll="0"/>
    <pivotField axis="axisRow" showAll="0">
      <items count="21">
        <item x="16"/>
        <item x="5"/>
        <item x="14"/>
        <item x="13"/>
        <item x="0"/>
        <item x="4"/>
        <item x="12"/>
        <item x="8"/>
        <item x="7"/>
        <item x="10"/>
        <item x="2"/>
        <item x="17"/>
        <item x="3"/>
        <item x="9"/>
        <item x="1"/>
        <item x="11"/>
        <item x="15"/>
        <item x="6"/>
        <item m="1" x="19"/>
        <item x="18"/>
        <item t="default"/>
      </items>
    </pivotField>
    <pivotField axis="axisRow" showAll="0">
      <items count="6">
        <item x="1"/>
        <item h="1" x="2"/>
        <item x="0"/>
        <item x="3"/>
        <item h="1" x="4"/>
        <item t="default"/>
      </items>
    </pivotField>
    <pivotField axis="axisCol" showAll="0">
      <items count="7">
        <item h="1" x="2"/>
        <item x="3"/>
        <item h="1" x="4"/>
        <item x="1"/>
        <item x="0"/>
        <item x="5"/>
        <item t="default"/>
      </items>
    </pivotField>
    <pivotField dataField="1" showAll="0"/>
    <pivotField showAll="0"/>
    <pivotField showAll="0"/>
  </pivotFields>
  <rowFields count="2">
    <field x="6"/>
    <field x="5"/>
  </rowFields>
  <rowItems count="20">
    <i>
      <x/>
    </i>
    <i r="1">
      <x/>
    </i>
    <i r="1">
      <x v="6"/>
    </i>
    <i r="1">
      <x v="9"/>
    </i>
    <i r="1">
      <x v="14"/>
    </i>
    <i r="1">
      <x v="16"/>
    </i>
    <i>
      <x v="2"/>
    </i>
    <i r="1">
      <x v="4"/>
    </i>
    <i r="1">
      <x v="5"/>
    </i>
    <i r="1">
      <x v="7"/>
    </i>
    <i r="1">
      <x v="8"/>
    </i>
    <i r="1">
      <x v="10"/>
    </i>
    <i r="1">
      <x v="15"/>
    </i>
    <i r="1">
      <x v="17"/>
    </i>
    <i>
      <x v="3"/>
    </i>
    <i r="1">
      <x v="1"/>
    </i>
    <i r="1">
      <x v="2"/>
    </i>
    <i r="1">
      <x v="3"/>
    </i>
    <i r="1">
      <x v="11"/>
    </i>
    <i t="grand">
      <x/>
    </i>
  </rowItems>
  <colFields count="1">
    <field x="7"/>
  </colFields>
  <colItems count="4">
    <i>
      <x v="1"/>
    </i>
    <i>
      <x v="3"/>
    </i>
    <i>
      <x v="4"/>
    </i>
    <i t="grand">
      <x/>
    </i>
  </colItems>
  <dataFields count="1">
    <dataField name="FATTURATO PER SETTORE" fld="8" baseField="5" baseItem="14" numFmtId="44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9106D-4610-4DA0-B9A3-A850B40EF288}" name="Tabella pivot11" cacheId="104" applyNumberFormats="0" applyBorderFormats="0" applyFontFormats="0" applyPatternFormats="0" applyAlignmentFormats="0" applyWidthHeightFormats="1" dataCaption="Valori" grandTotalCaption="%" updatedVersion="8" minRefreshableVersion="3" useAutoFormatting="1" itemPrintTitles="1" createdVersion="8" indent="0" outline="1" outlineData="1" multipleFieldFilters="0" chartFormat="2" rowHeaderCaption="Formato pagamento">
  <location ref="A3:C9" firstHeaderRow="0" firstDataRow="1" firstDataCol="1"/>
  <pivotFields count="12"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>
      <items count="434">
        <item x="314"/>
        <item x="264"/>
        <item x="8"/>
        <item x="258"/>
        <item x="10"/>
        <item x="11"/>
        <item x="181"/>
        <item x="5"/>
        <item x="60"/>
        <item x="269"/>
        <item x="78"/>
        <item x="251"/>
        <item x="280"/>
        <item x="50"/>
        <item x="131"/>
        <item x="87"/>
        <item x="360"/>
        <item x="59"/>
        <item x="208"/>
        <item x="265"/>
        <item x="28"/>
        <item x="293"/>
        <item x="216"/>
        <item x="377"/>
        <item x="108"/>
        <item x="259"/>
        <item x="389"/>
        <item x="334"/>
        <item x="156"/>
        <item x="353"/>
        <item x="97"/>
        <item x="339"/>
        <item x="36"/>
        <item x="178"/>
        <item x="311"/>
        <item x="230"/>
        <item x="126"/>
        <item x="392"/>
        <item x="177"/>
        <item x="330"/>
        <item x="64"/>
        <item x="345"/>
        <item x="224"/>
        <item x="429"/>
        <item x="291"/>
        <item x="404"/>
        <item x="411"/>
        <item x="394"/>
        <item x="92"/>
        <item x="299"/>
        <item x="191"/>
        <item x="289"/>
        <item x="147"/>
        <item x="146"/>
        <item x="337"/>
        <item x="121"/>
        <item x="240"/>
        <item x="234"/>
        <item x="29"/>
        <item x="202"/>
        <item x="72"/>
        <item x="189"/>
        <item x="408"/>
        <item x="218"/>
        <item x="322"/>
        <item x="416"/>
        <item x="81"/>
        <item x="214"/>
        <item x="27"/>
        <item x="274"/>
        <item x="414"/>
        <item x="20"/>
        <item x="4"/>
        <item x="9"/>
        <item x="0"/>
        <item x="279"/>
        <item x="421"/>
        <item x="169"/>
        <item x="300"/>
        <item x="52"/>
        <item x="91"/>
        <item x="332"/>
        <item x="96"/>
        <item x="223"/>
        <item x="357"/>
        <item x="239"/>
        <item x="397"/>
        <item x="136"/>
        <item x="57"/>
        <item x="315"/>
        <item x="165"/>
        <item x="288"/>
        <item x="198"/>
        <item x="161"/>
        <item x="19"/>
        <item x="309"/>
        <item x="350"/>
        <item x="220"/>
        <item x="166"/>
        <item x="203"/>
        <item x="179"/>
        <item x="89"/>
        <item x="379"/>
        <item x="420"/>
        <item x="130"/>
        <item x="47"/>
        <item x="307"/>
        <item x="120"/>
        <item x="363"/>
        <item x="221"/>
        <item x="247"/>
        <item x="418"/>
        <item x="365"/>
        <item x="175"/>
        <item x="94"/>
        <item x="331"/>
        <item x="376"/>
        <item x="74"/>
        <item x="368"/>
        <item x="149"/>
        <item x="200"/>
        <item x="48"/>
        <item x="303"/>
        <item x="373"/>
        <item x="53"/>
        <item x="12"/>
        <item x="201"/>
        <item x="26"/>
        <item x="395"/>
        <item x="252"/>
        <item x="327"/>
        <item x="122"/>
        <item x="385"/>
        <item x="326"/>
        <item x="428"/>
        <item x="352"/>
        <item x="164"/>
        <item x="423"/>
        <item x="348"/>
        <item x="382"/>
        <item x="182"/>
        <item x="268"/>
        <item x="402"/>
        <item x="188"/>
        <item x="119"/>
        <item x="55"/>
        <item x="112"/>
        <item x="159"/>
        <item x="38"/>
        <item x="210"/>
        <item x="257"/>
        <item x="144"/>
        <item x="333"/>
        <item x="391"/>
        <item x="31"/>
        <item x="7"/>
        <item x="137"/>
        <item x="62"/>
        <item x="283"/>
        <item x="73"/>
        <item x="342"/>
        <item x="155"/>
        <item x="180"/>
        <item x="113"/>
        <item x="127"/>
        <item x="205"/>
        <item x="68"/>
        <item x="99"/>
        <item x="388"/>
        <item x="233"/>
        <item x="14"/>
        <item x="253"/>
        <item x="263"/>
        <item x="250"/>
        <item x="306"/>
        <item x="301"/>
        <item x="347"/>
        <item x="324"/>
        <item x="13"/>
        <item x="90"/>
        <item x="405"/>
        <item x="275"/>
        <item x="366"/>
        <item x="372"/>
        <item x="272"/>
        <item x="129"/>
        <item x="422"/>
        <item x="212"/>
        <item x="238"/>
        <item x="317"/>
        <item x="67"/>
        <item x="109"/>
        <item x="232"/>
        <item x="393"/>
        <item x="115"/>
        <item x="77"/>
        <item x="282"/>
        <item x="174"/>
        <item x="248"/>
        <item x="46"/>
        <item x="150"/>
        <item x="56"/>
        <item x="430"/>
        <item x="183"/>
        <item x="356"/>
        <item x="207"/>
        <item x="61"/>
        <item x="3"/>
        <item x="111"/>
        <item x="58"/>
        <item x="305"/>
        <item x="128"/>
        <item x="134"/>
        <item x="378"/>
        <item x="236"/>
        <item x="187"/>
        <item x="246"/>
        <item x="249"/>
        <item x="117"/>
        <item x="304"/>
        <item x="316"/>
        <item x="70"/>
        <item x="24"/>
        <item x="229"/>
        <item x="69"/>
        <item x="133"/>
        <item x="367"/>
        <item x="22"/>
        <item x="190"/>
        <item x="6"/>
        <item x="383"/>
        <item x="409"/>
        <item x="396"/>
        <item x="262"/>
        <item x="341"/>
        <item x="162"/>
        <item x="25"/>
        <item x="312"/>
        <item x="361"/>
        <item x="76"/>
        <item x="426"/>
        <item x="323"/>
        <item x="83"/>
        <item x="213"/>
        <item x="173"/>
        <item x="51"/>
        <item x="211"/>
        <item x="235"/>
        <item x="124"/>
        <item x="82"/>
        <item x="308"/>
        <item x="407"/>
        <item x="141"/>
        <item x="104"/>
        <item x="266"/>
        <item x="139"/>
        <item x="140"/>
        <item x="286"/>
        <item x="406"/>
        <item x="329"/>
        <item x="71"/>
        <item x="295"/>
        <item x="386"/>
        <item x="325"/>
        <item x="243"/>
        <item x="42"/>
        <item x="79"/>
        <item x="387"/>
        <item x="267"/>
        <item x="375"/>
        <item x="145"/>
        <item x="80"/>
        <item x="245"/>
        <item x="32"/>
        <item x="400"/>
        <item x="49"/>
        <item x="186"/>
        <item x="41"/>
        <item x="381"/>
        <item x="152"/>
        <item x="296"/>
        <item x="276"/>
        <item x="310"/>
        <item x="277"/>
        <item x="65"/>
        <item x="199"/>
        <item x="2"/>
        <item x="132"/>
        <item x="425"/>
        <item x="37"/>
        <item x="343"/>
        <item x="273"/>
        <item x="344"/>
        <item x="256"/>
        <item x="151"/>
        <item x="254"/>
        <item x="135"/>
        <item x="170"/>
        <item x="287"/>
        <item x="399"/>
        <item x="318"/>
        <item x="195"/>
        <item x="103"/>
        <item x="16"/>
        <item x="217"/>
        <item x="192"/>
        <item x="204"/>
        <item x="410"/>
        <item x="185"/>
        <item x="93"/>
        <item x="281"/>
        <item x="415"/>
        <item x="338"/>
        <item x="298"/>
        <item x="340"/>
        <item x="241"/>
        <item x="398"/>
        <item x="369"/>
        <item x="349"/>
        <item x="242"/>
        <item x="43"/>
        <item x="335"/>
        <item x="1"/>
        <item x="110"/>
        <item x="403"/>
        <item x="18"/>
        <item x="278"/>
        <item x="227"/>
        <item x="107"/>
        <item x="320"/>
        <item x="384"/>
        <item x="284"/>
        <item x="297"/>
        <item x="219"/>
        <item x="34"/>
        <item x="270"/>
        <item x="290"/>
        <item x="106"/>
        <item x="417"/>
        <item x="21"/>
        <item x="157"/>
        <item x="336"/>
        <item x="371"/>
        <item x="163"/>
        <item x="228"/>
        <item x="354"/>
        <item x="285"/>
        <item x="167"/>
        <item x="328"/>
        <item x="143"/>
        <item x="222"/>
        <item x="142"/>
        <item x="160"/>
        <item x="30"/>
        <item x="359"/>
        <item x="158"/>
        <item x="196"/>
        <item x="118"/>
        <item x="364"/>
        <item x="215"/>
        <item x="153"/>
        <item x="17"/>
        <item x="244"/>
        <item x="154"/>
        <item x="100"/>
        <item x="105"/>
        <item x="226"/>
        <item x="66"/>
        <item x="101"/>
        <item x="172"/>
        <item x="380"/>
        <item x="54"/>
        <item x="237"/>
        <item x="351"/>
        <item x="40"/>
        <item x="225"/>
        <item x="184"/>
        <item x="209"/>
        <item x="427"/>
        <item x="15"/>
        <item x="168"/>
        <item x="197"/>
        <item x="23"/>
        <item x="148"/>
        <item x="255"/>
        <item x="85"/>
        <item x="355"/>
        <item x="88"/>
        <item x="95"/>
        <item x="63"/>
        <item x="358"/>
        <item x="419"/>
        <item x="374"/>
        <item x="33"/>
        <item x="206"/>
        <item x="346"/>
        <item x="35"/>
        <item x="424"/>
        <item x="362"/>
        <item x="86"/>
        <item x="44"/>
        <item x="123"/>
        <item x="98"/>
        <item x="431"/>
        <item x="125"/>
        <item x="401"/>
        <item x="138"/>
        <item x="114"/>
        <item x="171"/>
        <item x="292"/>
        <item x="39"/>
        <item x="193"/>
        <item x="45"/>
        <item x="313"/>
        <item x="102"/>
        <item x="75"/>
        <item x="302"/>
        <item x="413"/>
        <item x="370"/>
        <item x="319"/>
        <item x="390"/>
        <item x="412"/>
        <item x="321"/>
        <item x="231"/>
        <item x="176"/>
        <item x="261"/>
        <item x="84"/>
        <item x="194"/>
        <item x="116"/>
        <item x="294"/>
        <item x="271"/>
        <item x="260"/>
        <item x="432"/>
        <item t="default"/>
      </items>
    </pivotField>
    <pivotField showAll="0"/>
    <pivotField showAll="0"/>
    <pivotField axis="axisRow" showAll="0">
      <items count="7">
        <item x="3"/>
        <item x="1"/>
        <item x="4"/>
        <item x="0"/>
        <item h="1" x="5"/>
        <item x="2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ercentuale fatturato" fld="8" showDataAs="percentOfTotal" baseField="11" baseItem="0" numFmtId="10"/>
    <dataField name="Percentuale vendite" fld="3" subtotal="count" showDataAs="percentOfTotal" baseField="11" baseItem="0" numFmtId="10"/>
  </dataFields>
  <formats count="3">
    <format dxfId="8">
      <pivotArea dataOnly="0" labelOnly="1" grandRow="1" outline="0" fieldPosition="0"/>
    </format>
    <format dxfId="7">
      <pivotArea dataOnly="0" labelOnly="1" grandRow="1" outline="0" fieldPosition="0"/>
    </format>
    <format dxfId="6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Provincia" xr10:uid="{C190BEC8-B96D-426A-9332-D5B8056E7DBC}" sourceName="Provincia">
  <pivotTables>
    <pivotTable tabId="8" name="Tabella pivot3"/>
  </pivotTables>
  <data>
    <tabular pivotCacheId="1831682190">
      <items count="42">
        <i x="13"/>
        <i x="32"/>
        <i x="21"/>
        <i x="39"/>
        <i x="0"/>
        <i x="4"/>
        <i x="1"/>
        <i x="33"/>
        <i x="10"/>
        <i x="26"/>
        <i x="3"/>
        <i x="30"/>
        <i x="11"/>
        <i x="8"/>
        <i x="36"/>
        <i x="17" s="1"/>
        <i x="25"/>
        <i x="6" s="1"/>
        <i x="14"/>
        <i x="9"/>
        <i x="37"/>
        <i x="19"/>
        <i x="40"/>
        <i x="28"/>
        <i x="24"/>
        <i x="18"/>
        <i x="22" s="1"/>
        <i x="12"/>
        <i x="7"/>
        <i x="34"/>
        <i x="35"/>
        <i x="15"/>
        <i x="2"/>
        <i x="5"/>
        <i x="16"/>
        <i x="27"/>
        <i x="20"/>
        <i x="23"/>
        <i x="29" nd="1"/>
        <i x="38" nd="1"/>
        <i x="31" nd="1"/>
        <i x="4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Venditore" xr10:uid="{646282C9-B8CC-4AF4-BDFA-B0F8DA13B7C7}" sourceName="Venditore">
  <pivotTables>
    <pivotTable tabId="8" name="Tabella pivot3"/>
  </pivotTables>
  <data>
    <tabular pivotCacheId="1831682190">
      <items count="7">
        <i x="2"/>
        <i x="1" s="1"/>
        <i x="5"/>
        <i x="0" s="1"/>
        <i x="3"/>
        <i x="4" s="1"/>
        <i x="6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ZONE" xr10:uid="{21EE7A0D-4C90-4731-91F3-0AC5CFF6608B}" sourceName="ZONE">
  <pivotTables>
    <pivotTable tabId="15" name="Tabella pivot10"/>
  </pivotTables>
  <data>
    <tabular pivotCacheId="1831682190">
      <items count="5">
        <i x="1" s="1"/>
        <i x="2"/>
        <i x="0" s="1"/>
        <i x="3" s="1"/>
        <i x="4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Settore" xr10:uid="{7E976B08-4374-4735-9E64-33A6B4FEB157}" sourceName="Settore">
  <pivotTables>
    <pivotTable tabId="15" name="Tabella pivot10"/>
  </pivotTables>
  <data>
    <tabular pivotCacheId="1831682190">
      <items count="6">
        <i x="2"/>
        <i x="3" s="1"/>
        <i x="4"/>
        <i x="1" s="1"/>
        <i x="0" s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vincia" xr10:uid="{8EEAFAF4-96D4-4FC6-9A43-2934F5C1D5EA}" cache="FiltroDati_Provincia" caption="Provincia" columnCount="6" rowHeight="234950"/>
  <slicer name="Venditore" xr10:uid="{949675E7-4865-44B2-9876-1916CEC8A6C8}" cache="FiltroDati_Venditore" caption="Venditore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ZONE" xr10:uid="{F62D6A86-DE61-45B3-A6CB-0D09EE8B08A4}" cache="FiltroDati_ZONE" caption="ZONE" rowHeight="234950"/>
  <slicer name="Settore" xr10:uid="{E8228CE5-C9F3-4B8D-ACEC-FA3E37DB0A30}" cache="FiltroDati_Settore" caption="Settore" rowHeight="234950"/>
</slicer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7D21-84E5-442D-8C40-D07E12238FC6}">
  <dimension ref="A1"/>
  <sheetViews>
    <sheetView tabSelected="1" workbookViewId="0">
      <selection activeCell="L13" sqref="L13"/>
    </sheetView>
  </sheetViews>
  <sheetFormatPr defaultRowHeight="14.4" x14ac:dyDescent="0.3"/>
  <cols>
    <col min="1" max="16384" width="8.88671875" style="3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1"/>
  <sheetViews>
    <sheetView workbookViewId="0">
      <pane ySplit="4848" topLeftCell="A489"/>
      <selection activeCell="F10" sqref="F10"/>
      <selection pane="bottomLeft" activeCell="H489" sqref="H489"/>
    </sheetView>
  </sheetViews>
  <sheetFormatPr defaultRowHeight="14.4" x14ac:dyDescent="0.3"/>
  <cols>
    <col min="1" max="1" width="10.21875" bestFit="1" customWidth="1"/>
    <col min="2" max="2" width="10.6640625" style="7" bestFit="1" customWidth="1"/>
    <col min="3" max="3" width="9.88671875" bestFit="1" customWidth="1"/>
    <col min="4" max="4" width="21" bestFit="1" customWidth="1"/>
    <col min="5" max="5" width="11.109375" bestFit="1" customWidth="1"/>
    <col min="6" max="6" width="11" bestFit="1" customWidth="1"/>
    <col min="7" max="7" width="11" style="16" customWidth="1"/>
    <col min="8" max="8" width="8.88671875" customWidth="1"/>
  </cols>
  <sheetData>
    <row r="1" spans="1:7" ht="26.4" x14ac:dyDescent="0.3">
      <c r="A1" s="5" t="s">
        <v>253</v>
      </c>
      <c r="B1" s="5" t="s">
        <v>7</v>
      </c>
      <c r="C1" s="4" t="s">
        <v>0</v>
      </c>
      <c r="D1" s="4" t="s">
        <v>244</v>
      </c>
      <c r="E1" s="4" t="s">
        <v>9</v>
      </c>
      <c r="F1" s="4" t="s">
        <v>6</v>
      </c>
      <c r="G1" s="14" t="s">
        <v>263</v>
      </c>
    </row>
    <row r="2" spans="1:7" x14ac:dyDescent="0.3">
      <c r="A2" s="11">
        <v>1</v>
      </c>
      <c r="B2" s="6">
        <v>41719</v>
      </c>
      <c r="C2" s="1" t="s">
        <v>8</v>
      </c>
      <c r="D2" s="2" t="s">
        <v>101</v>
      </c>
      <c r="E2" s="2" t="s">
        <v>252</v>
      </c>
      <c r="F2" s="3">
        <v>360</v>
      </c>
      <c r="G2" s="15">
        <v>3</v>
      </c>
    </row>
    <row r="3" spans="1:7" x14ac:dyDescent="0.3">
      <c r="A3" s="11">
        <v>2</v>
      </c>
      <c r="B3" s="6">
        <v>41714</v>
      </c>
      <c r="C3" s="1" t="s">
        <v>3</v>
      </c>
      <c r="D3" s="2" t="s">
        <v>103</v>
      </c>
      <c r="E3" s="2" t="s">
        <v>252</v>
      </c>
      <c r="F3" s="3">
        <v>1496</v>
      </c>
      <c r="G3" s="15">
        <v>5</v>
      </c>
    </row>
    <row r="4" spans="1:7" x14ac:dyDescent="0.3">
      <c r="A4" s="11">
        <v>3</v>
      </c>
      <c r="B4" s="6">
        <v>41694</v>
      </c>
      <c r="C4" s="1" t="s">
        <v>3</v>
      </c>
      <c r="D4" s="2" t="s">
        <v>130</v>
      </c>
      <c r="E4" s="2" t="s">
        <v>10</v>
      </c>
      <c r="F4" s="3">
        <v>1342</v>
      </c>
      <c r="G4" s="15">
        <v>4</v>
      </c>
    </row>
    <row r="5" spans="1:7" x14ac:dyDescent="0.3">
      <c r="A5" s="11">
        <v>4</v>
      </c>
      <c r="B5" s="6">
        <v>41810</v>
      </c>
      <c r="C5" s="1" t="s">
        <v>247</v>
      </c>
      <c r="D5" s="2" t="s">
        <v>108</v>
      </c>
      <c r="E5" s="2" t="s">
        <v>251</v>
      </c>
      <c r="F5" s="3">
        <v>972</v>
      </c>
      <c r="G5" s="15">
        <v>1</v>
      </c>
    </row>
    <row r="6" spans="1:7" x14ac:dyDescent="0.3">
      <c r="A6" s="11">
        <v>5</v>
      </c>
      <c r="B6" s="6">
        <v>41663</v>
      </c>
      <c r="C6" s="1" t="s">
        <v>3</v>
      </c>
      <c r="D6" s="2" t="s">
        <v>102</v>
      </c>
      <c r="E6" s="2" t="s">
        <v>10</v>
      </c>
      <c r="F6" s="3">
        <v>348</v>
      </c>
      <c r="G6" s="15">
        <v>2</v>
      </c>
    </row>
    <row r="7" spans="1:7" x14ac:dyDescent="0.3">
      <c r="A7" s="11">
        <v>6</v>
      </c>
      <c r="B7" s="6">
        <v>41701</v>
      </c>
      <c r="C7" s="1" t="s">
        <v>3</v>
      </c>
      <c r="D7" s="2" t="s">
        <v>131</v>
      </c>
      <c r="E7" s="2" t="s">
        <v>11</v>
      </c>
      <c r="F7" s="3">
        <v>31</v>
      </c>
      <c r="G7" s="15">
        <v>1</v>
      </c>
    </row>
    <row r="8" spans="1:7" x14ac:dyDescent="0.3">
      <c r="A8" s="11">
        <v>7</v>
      </c>
      <c r="B8" s="6">
        <v>41738</v>
      </c>
      <c r="C8" s="1" t="s">
        <v>3</v>
      </c>
      <c r="D8" s="2" t="s">
        <v>114</v>
      </c>
      <c r="E8" s="2" t="s">
        <v>251</v>
      </c>
      <c r="F8" s="3">
        <v>1087</v>
      </c>
      <c r="G8" s="15">
        <v>4</v>
      </c>
    </row>
    <row r="9" spans="1:7" x14ac:dyDescent="0.3">
      <c r="A9" s="11">
        <v>8</v>
      </c>
      <c r="B9" s="6">
        <v>41742</v>
      </c>
      <c r="C9" s="1" t="s">
        <v>247</v>
      </c>
      <c r="D9" s="2" t="s">
        <v>114</v>
      </c>
      <c r="E9" s="2" t="s">
        <v>10</v>
      </c>
      <c r="F9" s="3">
        <v>760</v>
      </c>
      <c r="G9" s="15">
        <v>2</v>
      </c>
    </row>
    <row r="10" spans="1:7" x14ac:dyDescent="0.3">
      <c r="A10" s="11">
        <v>9</v>
      </c>
      <c r="B10" s="6">
        <v>41754</v>
      </c>
      <c r="C10" s="1" t="s">
        <v>247</v>
      </c>
      <c r="D10" s="2" t="s">
        <v>103</v>
      </c>
      <c r="E10" s="2" t="s">
        <v>10</v>
      </c>
      <c r="F10" s="3">
        <v>10</v>
      </c>
      <c r="G10" s="15">
        <v>5</v>
      </c>
    </row>
    <row r="11" spans="1:7" x14ac:dyDescent="0.3">
      <c r="A11" s="11">
        <v>10</v>
      </c>
      <c r="B11" s="6">
        <v>41722</v>
      </c>
      <c r="C11" s="1" t="s">
        <v>247</v>
      </c>
      <c r="D11" s="2" t="s">
        <v>126</v>
      </c>
      <c r="E11" s="2" t="s">
        <v>252</v>
      </c>
      <c r="F11" s="3">
        <v>357</v>
      </c>
      <c r="G11" s="15">
        <v>2</v>
      </c>
    </row>
    <row r="12" spans="1:7" x14ac:dyDescent="0.3">
      <c r="A12" s="11">
        <v>11</v>
      </c>
      <c r="B12" s="6">
        <v>41784</v>
      </c>
      <c r="C12" s="1" t="s">
        <v>247</v>
      </c>
      <c r="D12" s="2" t="s">
        <v>114</v>
      </c>
      <c r="E12" s="2" t="s">
        <v>10</v>
      </c>
      <c r="F12" s="3">
        <v>19</v>
      </c>
      <c r="G12" s="15">
        <v>1</v>
      </c>
    </row>
    <row r="13" spans="1:7" x14ac:dyDescent="0.3">
      <c r="A13" s="11">
        <v>12</v>
      </c>
      <c r="B13" s="6">
        <v>41774</v>
      </c>
      <c r="C13" s="1" t="s">
        <v>1</v>
      </c>
      <c r="D13" s="2" t="s">
        <v>110</v>
      </c>
      <c r="E13" s="2" t="s">
        <v>11</v>
      </c>
      <c r="F13" s="3">
        <v>20</v>
      </c>
      <c r="G13" s="15">
        <v>1</v>
      </c>
    </row>
    <row r="14" spans="1:7" x14ac:dyDescent="0.3">
      <c r="A14" s="11">
        <v>13</v>
      </c>
      <c r="B14" s="6">
        <v>41777</v>
      </c>
      <c r="C14" s="1" t="s">
        <v>247</v>
      </c>
      <c r="D14" s="2" t="s">
        <v>116</v>
      </c>
      <c r="E14" s="2" t="s">
        <v>252</v>
      </c>
      <c r="F14" s="3">
        <v>604</v>
      </c>
      <c r="G14" s="15">
        <v>1</v>
      </c>
    </row>
    <row r="15" spans="1:7" x14ac:dyDescent="0.3">
      <c r="A15" s="11">
        <v>14</v>
      </c>
      <c r="B15" s="6">
        <v>41641</v>
      </c>
      <c r="C15" s="1" t="s">
        <v>2</v>
      </c>
      <c r="D15" s="2" t="s">
        <v>105</v>
      </c>
      <c r="E15" s="2" t="s">
        <v>250</v>
      </c>
      <c r="F15" s="3">
        <v>856</v>
      </c>
      <c r="G15" s="15">
        <v>3</v>
      </c>
    </row>
    <row r="16" spans="1:7" x14ac:dyDescent="0.3">
      <c r="A16" s="11">
        <v>15</v>
      </c>
      <c r="B16" s="6">
        <v>41712</v>
      </c>
      <c r="C16" s="1" t="s">
        <v>3</v>
      </c>
      <c r="D16" s="2" t="s">
        <v>213</v>
      </c>
      <c r="E16" s="2" t="s">
        <v>250</v>
      </c>
      <c r="F16" s="3">
        <v>833</v>
      </c>
      <c r="G16" s="15">
        <v>3</v>
      </c>
    </row>
    <row r="17" spans="1:7" x14ac:dyDescent="0.3">
      <c r="A17" s="11">
        <v>16</v>
      </c>
      <c r="B17" s="6">
        <v>41675</v>
      </c>
      <c r="C17" s="1" t="s">
        <v>2</v>
      </c>
      <c r="D17" s="2" t="s">
        <v>125</v>
      </c>
      <c r="E17" s="2" t="s">
        <v>251</v>
      </c>
      <c r="F17" s="3">
        <v>1782</v>
      </c>
      <c r="G17" s="15">
        <v>2</v>
      </c>
    </row>
    <row r="18" spans="1:7" x14ac:dyDescent="0.3">
      <c r="A18" s="11">
        <v>17</v>
      </c>
      <c r="B18" s="6">
        <v>41780</v>
      </c>
      <c r="C18" s="1" t="s">
        <v>3</v>
      </c>
      <c r="D18" s="2" t="s">
        <v>97</v>
      </c>
      <c r="E18" s="2" t="s">
        <v>250</v>
      </c>
      <c r="F18" s="3">
        <v>1428</v>
      </c>
      <c r="G18" s="15">
        <v>5</v>
      </c>
    </row>
    <row r="19" spans="1:7" x14ac:dyDescent="0.3">
      <c r="A19" s="11">
        <v>18</v>
      </c>
      <c r="B19" s="6">
        <v>41720</v>
      </c>
      <c r="C19" s="1" t="s">
        <v>3</v>
      </c>
      <c r="D19" s="2" t="s">
        <v>115</v>
      </c>
      <c r="E19" s="2" t="s">
        <v>10</v>
      </c>
      <c r="F19" s="3">
        <v>1677</v>
      </c>
      <c r="G19" s="15">
        <v>5</v>
      </c>
    </row>
    <row r="20" spans="1:7" x14ac:dyDescent="0.3">
      <c r="A20" s="11">
        <v>19</v>
      </c>
      <c r="B20" s="6">
        <v>41734</v>
      </c>
      <c r="C20" s="1" t="s">
        <v>248</v>
      </c>
      <c r="D20" s="2" t="s">
        <v>110</v>
      </c>
      <c r="E20" s="2" t="s">
        <v>251</v>
      </c>
      <c r="F20" s="3">
        <v>1514</v>
      </c>
      <c r="G20" s="15">
        <v>2</v>
      </c>
    </row>
    <row r="21" spans="1:7" x14ac:dyDescent="0.3">
      <c r="A21" s="11">
        <v>20</v>
      </c>
      <c r="B21" s="6">
        <v>41740</v>
      </c>
      <c r="C21" s="1" t="s">
        <v>1</v>
      </c>
      <c r="D21" s="2" t="s">
        <v>129</v>
      </c>
      <c r="E21" s="2" t="s">
        <v>250</v>
      </c>
      <c r="F21" s="3">
        <v>459</v>
      </c>
      <c r="G21" s="15">
        <v>3</v>
      </c>
    </row>
    <row r="22" spans="1:7" x14ac:dyDescent="0.3">
      <c r="A22" s="11">
        <v>21</v>
      </c>
      <c r="B22" s="6">
        <v>41642</v>
      </c>
      <c r="C22" s="1" t="s">
        <v>2</v>
      </c>
      <c r="D22" s="2" t="s">
        <v>131</v>
      </c>
      <c r="E22" s="2" t="s">
        <v>11</v>
      </c>
      <c r="F22" s="3">
        <v>344</v>
      </c>
      <c r="G22" s="15">
        <v>2</v>
      </c>
    </row>
    <row r="23" spans="1:7" x14ac:dyDescent="0.3">
      <c r="A23" s="11">
        <v>22</v>
      </c>
      <c r="B23" s="6">
        <v>41816</v>
      </c>
      <c r="C23" s="1" t="s">
        <v>8</v>
      </c>
      <c r="D23" s="2" t="s">
        <v>132</v>
      </c>
      <c r="E23" s="2" t="s">
        <v>250</v>
      </c>
      <c r="F23" s="3">
        <v>10</v>
      </c>
      <c r="G23" s="15">
        <v>4</v>
      </c>
    </row>
    <row r="24" spans="1:7" x14ac:dyDescent="0.3">
      <c r="A24" s="11">
        <v>23</v>
      </c>
      <c r="B24" s="6">
        <v>41781</v>
      </c>
      <c r="C24" s="1" t="s">
        <v>1</v>
      </c>
      <c r="D24" s="2" t="s">
        <v>112</v>
      </c>
      <c r="E24" s="2" t="s">
        <v>10</v>
      </c>
      <c r="F24" s="3">
        <v>1582</v>
      </c>
      <c r="G24" s="15">
        <v>3</v>
      </c>
    </row>
    <row r="25" spans="1:7" x14ac:dyDescent="0.3">
      <c r="A25" s="11">
        <v>24</v>
      </c>
      <c r="B25" s="6">
        <v>41694</v>
      </c>
      <c r="C25" s="1" t="s">
        <v>247</v>
      </c>
      <c r="D25" s="2" t="s">
        <v>123</v>
      </c>
      <c r="E25" s="2" t="s">
        <v>250</v>
      </c>
      <c r="F25" s="3">
        <v>1072</v>
      </c>
      <c r="G25" s="15">
        <v>5</v>
      </c>
    </row>
    <row r="26" spans="1:7" x14ac:dyDescent="0.3">
      <c r="A26" s="11">
        <v>25</v>
      </c>
      <c r="B26" s="6">
        <v>41740</v>
      </c>
      <c r="C26" s="1" t="s">
        <v>1</v>
      </c>
      <c r="D26" s="2" t="s">
        <v>118</v>
      </c>
      <c r="E26" s="2" t="s">
        <v>250</v>
      </c>
      <c r="F26" s="3">
        <v>1793</v>
      </c>
      <c r="G26" s="15">
        <v>5</v>
      </c>
    </row>
    <row r="27" spans="1:7" x14ac:dyDescent="0.3">
      <c r="A27" s="11">
        <v>26</v>
      </c>
      <c r="B27" s="6">
        <v>41669</v>
      </c>
      <c r="C27" s="1" t="s">
        <v>8</v>
      </c>
      <c r="D27" s="2" t="s">
        <v>110</v>
      </c>
      <c r="E27" s="2" t="s">
        <v>11</v>
      </c>
      <c r="F27" s="3">
        <v>1039</v>
      </c>
      <c r="G27" s="15">
        <v>1</v>
      </c>
    </row>
    <row r="28" spans="1:7" x14ac:dyDescent="0.3">
      <c r="A28" s="11">
        <v>27</v>
      </c>
      <c r="B28" s="6">
        <v>41801</v>
      </c>
      <c r="C28" s="1" t="s">
        <v>8</v>
      </c>
      <c r="D28" s="2" t="s">
        <v>134</v>
      </c>
      <c r="E28" s="2" t="s">
        <v>251</v>
      </c>
      <c r="F28" s="3">
        <v>1114</v>
      </c>
      <c r="G28" s="15">
        <v>5</v>
      </c>
    </row>
    <row r="29" spans="1:7" x14ac:dyDescent="0.3">
      <c r="A29" s="11">
        <v>28</v>
      </c>
      <c r="B29" s="6">
        <v>41728</v>
      </c>
      <c r="C29" s="1" t="s">
        <v>247</v>
      </c>
      <c r="D29" s="2" t="s">
        <v>103</v>
      </c>
      <c r="E29" s="2" t="s">
        <v>11</v>
      </c>
      <c r="F29" s="3">
        <v>643</v>
      </c>
      <c r="G29" s="15">
        <v>1</v>
      </c>
    </row>
    <row r="30" spans="1:7" x14ac:dyDescent="0.3">
      <c r="A30" s="11">
        <v>29</v>
      </c>
      <c r="B30" s="6">
        <v>41786</v>
      </c>
      <c r="C30" s="1" t="s">
        <v>248</v>
      </c>
      <c r="D30" s="2" t="s">
        <v>213</v>
      </c>
      <c r="E30" s="2" t="s">
        <v>11</v>
      </c>
      <c r="F30" s="3">
        <v>328</v>
      </c>
      <c r="G30" s="15">
        <v>4</v>
      </c>
    </row>
    <row r="31" spans="1:7" x14ac:dyDescent="0.3">
      <c r="A31" s="11">
        <v>30</v>
      </c>
      <c r="B31" s="6">
        <v>41798</v>
      </c>
      <c r="C31" s="1" t="s">
        <v>3</v>
      </c>
      <c r="D31" s="2" t="s">
        <v>99</v>
      </c>
      <c r="E31" s="2" t="s">
        <v>251</v>
      </c>
      <c r="F31" s="3">
        <v>95</v>
      </c>
      <c r="G31" s="15">
        <v>3</v>
      </c>
    </row>
    <row r="32" spans="1:7" x14ac:dyDescent="0.3">
      <c r="A32" s="11">
        <v>31</v>
      </c>
      <c r="B32" s="6">
        <v>41733</v>
      </c>
      <c r="C32" s="1" t="s">
        <v>3</v>
      </c>
      <c r="D32" s="2" t="s">
        <v>125</v>
      </c>
      <c r="E32" s="2" t="s">
        <v>252</v>
      </c>
      <c r="F32" s="3">
        <v>270</v>
      </c>
      <c r="G32" s="15">
        <v>5</v>
      </c>
    </row>
    <row r="33" spans="1:7" x14ac:dyDescent="0.3">
      <c r="A33" s="11">
        <v>32</v>
      </c>
      <c r="B33" s="6">
        <v>41766</v>
      </c>
      <c r="C33" s="1" t="s">
        <v>8</v>
      </c>
      <c r="D33" s="2" t="s">
        <v>114</v>
      </c>
      <c r="E33" s="2" t="s">
        <v>251</v>
      </c>
      <c r="F33" s="3">
        <v>1640</v>
      </c>
      <c r="G33" s="15">
        <v>5</v>
      </c>
    </row>
    <row r="34" spans="1:7" x14ac:dyDescent="0.3">
      <c r="A34" s="11">
        <v>33</v>
      </c>
      <c r="B34" s="6">
        <v>41662</v>
      </c>
      <c r="C34" s="1" t="s">
        <v>248</v>
      </c>
      <c r="D34" s="2" t="s">
        <v>124</v>
      </c>
      <c r="E34" s="2" t="s">
        <v>11</v>
      </c>
      <c r="F34" s="3">
        <v>759</v>
      </c>
      <c r="G34" s="15">
        <v>2</v>
      </c>
    </row>
    <row r="35" spans="1:7" x14ac:dyDescent="0.3">
      <c r="A35" s="11">
        <v>34</v>
      </c>
      <c r="B35" s="6">
        <v>41783</v>
      </c>
      <c r="C35" s="1" t="s">
        <v>247</v>
      </c>
      <c r="D35" s="2" t="s">
        <v>123</v>
      </c>
      <c r="E35" s="2" t="s">
        <v>10</v>
      </c>
      <c r="F35" s="3">
        <v>1288</v>
      </c>
      <c r="G35" s="15">
        <v>1</v>
      </c>
    </row>
    <row r="36" spans="1:7" x14ac:dyDescent="0.3">
      <c r="A36" s="11">
        <v>35</v>
      </c>
      <c r="B36" s="6">
        <v>41729</v>
      </c>
      <c r="C36" s="1" t="s">
        <v>247</v>
      </c>
      <c r="D36" s="2" t="s">
        <v>135</v>
      </c>
      <c r="E36" s="2" t="s">
        <v>252</v>
      </c>
      <c r="F36" s="3">
        <v>1857</v>
      </c>
      <c r="G36" s="15">
        <v>3</v>
      </c>
    </row>
    <row r="37" spans="1:7" x14ac:dyDescent="0.3">
      <c r="A37" s="11">
        <v>36</v>
      </c>
      <c r="B37" s="6">
        <v>41765</v>
      </c>
      <c r="C37" s="1" t="s">
        <v>248</v>
      </c>
      <c r="D37" s="2" t="s">
        <v>122</v>
      </c>
      <c r="E37" s="2" t="s">
        <v>250</v>
      </c>
      <c r="F37" s="3">
        <v>1558</v>
      </c>
      <c r="G37" s="15">
        <v>3</v>
      </c>
    </row>
    <row r="38" spans="1:7" x14ac:dyDescent="0.3">
      <c r="A38" s="11">
        <v>37</v>
      </c>
      <c r="B38" s="6">
        <v>41711</v>
      </c>
      <c r="C38" s="1" t="s">
        <v>248</v>
      </c>
      <c r="D38" s="2" t="s">
        <v>105</v>
      </c>
      <c r="E38" s="2" t="s">
        <v>250</v>
      </c>
      <c r="F38" s="3">
        <v>1879</v>
      </c>
      <c r="G38" s="15">
        <v>3</v>
      </c>
    </row>
    <row r="39" spans="1:7" x14ac:dyDescent="0.3">
      <c r="A39" s="11">
        <v>38</v>
      </c>
      <c r="B39" s="6">
        <v>41771</v>
      </c>
      <c r="C39" s="1" t="s">
        <v>8</v>
      </c>
      <c r="D39" s="2" t="s">
        <v>113</v>
      </c>
      <c r="E39" s="2" t="s">
        <v>10</v>
      </c>
      <c r="F39" s="3">
        <v>155</v>
      </c>
      <c r="G39" s="15">
        <v>1</v>
      </c>
    </row>
    <row r="40" spans="1:7" x14ac:dyDescent="0.3">
      <c r="A40" s="11">
        <v>39</v>
      </c>
      <c r="B40" s="6">
        <v>41717</v>
      </c>
      <c r="C40" s="1" t="s">
        <v>1</v>
      </c>
      <c r="D40" s="2" t="s">
        <v>114</v>
      </c>
      <c r="E40" s="2" t="s">
        <v>251</v>
      </c>
      <c r="F40" s="3">
        <v>1361</v>
      </c>
      <c r="G40" s="15">
        <v>3</v>
      </c>
    </row>
    <row r="41" spans="1:7" x14ac:dyDescent="0.3">
      <c r="A41" s="11">
        <v>40</v>
      </c>
      <c r="B41" s="6">
        <v>41811</v>
      </c>
      <c r="C41" s="1" t="s">
        <v>8</v>
      </c>
      <c r="D41" s="2" t="s">
        <v>134</v>
      </c>
      <c r="E41" s="2" t="s">
        <v>252</v>
      </c>
      <c r="F41" s="3">
        <v>735</v>
      </c>
      <c r="G41" s="15">
        <v>5</v>
      </c>
    </row>
    <row r="42" spans="1:7" x14ac:dyDescent="0.3">
      <c r="A42" s="11">
        <v>41</v>
      </c>
      <c r="B42" s="6">
        <v>41777</v>
      </c>
      <c r="C42" s="1" t="s">
        <v>1</v>
      </c>
      <c r="D42" s="2" t="s">
        <v>102</v>
      </c>
      <c r="E42" s="2" t="s">
        <v>11</v>
      </c>
      <c r="F42" s="3">
        <v>1916</v>
      </c>
      <c r="G42" s="15">
        <v>3</v>
      </c>
    </row>
    <row r="43" spans="1:7" x14ac:dyDescent="0.3">
      <c r="A43" s="11">
        <v>42</v>
      </c>
      <c r="B43" s="6">
        <v>41716</v>
      </c>
      <c r="C43" s="1" t="s">
        <v>3</v>
      </c>
      <c r="D43" s="2" t="s">
        <v>134</v>
      </c>
      <c r="E43" s="2" t="s">
        <v>252</v>
      </c>
      <c r="F43" s="3">
        <v>1747</v>
      </c>
      <c r="G43" s="15">
        <v>5</v>
      </c>
    </row>
    <row r="44" spans="1:7" x14ac:dyDescent="0.3">
      <c r="A44" s="11">
        <v>43</v>
      </c>
      <c r="B44" s="6">
        <v>41660</v>
      </c>
      <c r="C44" s="1" t="s">
        <v>1</v>
      </c>
      <c r="D44" s="2" t="s">
        <v>107</v>
      </c>
      <c r="E44" s="2" t="s">
        <v>250</v>
      </c>
      <c r="F44" s="3">
        <v>1313</v>
      </c>
      <c r="G44" s="15">
        <v>4</v>
      </c>
    </row>
    <row r="45" spans="1:7" x14ac:dyDescent="0.3">
      <c r="A45" s="11">
        <v>44</v>
      </c>
      <c r="B45" s="6">
        <v>41712</v>
      </c>
      <c r="C45" s="1" t="s">
        <v>8</v>
      </c>
      <c r="D45" s="2" t="s">
        <v>115</v>
      </c>
      <c r="E45" s="2" t="s">
        <v>252</v>
      </c>
      <c r="F45" s="3">
        <v>1260</v>
      </c>
      <c r="G45" s="15">
        <v>4</v>
      </c>
    </row>
    <row r="46" spans="1:7" x14ac:dyDescent="0.3">
      <c r="A46" s="11">
        <v>45</v>
      </c>
      <c r="B46" s="6">
        <v>41787</v>
      </c>
      <c r="C46" s="1" t="s">
        <v>248</v>
      </c>
      <c r="D46" s="2" t="s">
        <v>213</v>
      </c>
      <c r="E46" s="2" t="s">
        <v>11</v>
      </c>
      <c r="F46" s="3">
        <v>1484</v>
      </c>
      <c r="G46" s="15">
        <v>2</v>
      </c>
    </row>
    <row r="47" spans="1:7" x14ac:dyDescent="0.3">
      <c r="A47" s="11">
        <v>46</v>
      </c>
      <c r="B47" s="6">
        <v>41739</v>
      </c>
      <c r="C47" s="1" t="s">
        <v>248</v>
      </c>
      <c r="D47" s="2" t="s">
        <v>105</v>
      </c>
      <c r="E47" s="2" t="s">
        <v>251</v>
      </c>
      <c r="F47" s="3">
        <v>1887</v>
      </c>
      <c r="G47" s="15">
        <v>5</v>
      </c>
    </row>
    <row r="48" spans="1:7" x14ac:dyDescent="0.3">
      <c r="A48" s="11">
        <v>47</v>
      </c>
      <c r="B48" s="6">
        <v>41733</v>
      </c>
      <c r="C48" s="1" t="s">
        <v>247</v>
      </c>
      <c r="D48" s="2" t="s">
        <v>133</v>
      </c>
      <c r="E48" s="2" t="s">
        <v>252</v>
      </c>
      <c r="F48" s="3">
        <v>1918</v>
      </c>
      <c r="G48" s="15">
        <v>3</v>
      </c>
    </row>
    <row r="49" spans="1:7" x14ac:dyDescent="0.3">
      <c r="A49" s="11">
        <v>48</v>
      </c>
      <c r="B49" s="6">
        <v>41798</v>
      </c>
      <c r="C49" s="1" t="s">
        <v>248</v>
      </c>
      <c r="D49" s="2" t="s">
        <v>130</v>
      </c>
      <c r="E49" s="2" t="s">
        <v>250</v>
      </c>
      <c r="F49" s="3">
        <v>934</v>
      </c>
      <c r="G49" s="15">
        <v>2</v>
      </c>
    </row>
    <row r="50" spans="1:7" x14ac:dyDescent="0.3">
      <c r="A50" s="11">
        <v>49</v>
      </c>
      <c r="B50" s="6">
        <v>41699</v>
      </c>
      <c r="C50" s="1" t="s">
        <v>2</v>
      </c>
      <c r="D50" s="2" t="s">
        <v>129</v>
      </c>
      <c r="E50" s="2" t="s">
        <v>11</v>
      </c>
      <c r="F50" s="3">
        <v>503</v>
      </c>
      <c r="G50" s="15">
        <v>5</v>
      </c>
    </row>
    <row r="51" spans="1:7" x14ac:dyDescent="0.3">
      <c r="A51" s="11">
        <v>50</v>
      </c>
      <c r="B51" s="6">
        <v>41694</v>
      </c>
      <c r="C51" s="1" t="s">
        <v>1</v>
      </c>
      <c r="D51" s="2" t="s">
        <v>135</v>
      </c>
      <c r="E51" s="2" t="s">
        <v>252</v>
      </c>
      <c r="F51" s="3">
        <v>590</v>
      </c>
      <c r="G51" s="15">
        <v>4</v>
      </c>
    </row>
    <row r="52" spans="1:7" x14ac:dyDescent="0.3">
      <c r="A52" s="11">
        <v>51</v>
      </c>
      <c r="B52" s="6">
        <v>41750</v>
      </c>
      <c r="C52" s="1" t="s">
        <v>8</v>
      </c>
      <c r="D52" s="2" t="s">
        <v>116</v>
      </c>
      <c r="E52" s="2" t="s">
        <v>251</v>
      </c>
      <c r="F52" s="3">
        <v>1297</v>
      </c>
      <c r="G52" s="15">
        <v>1</v>
      </c>
    </row>
    <row r="53" spans="1:7" x14ac:dyDescent="0.3">
      <c r="A53" s="11">
        <v>52</v>
      </c>
      <c r="B53" s="6">
        <v>41742</v>
      </c>
      <c r="C53" s="1" t="s">
        <v>1</v>
      </c>
      <c r="D53" s="2" t="s">
        <v>121</v>
      </c>
      <c r="E53" s="2" t="s">
        <v>11</v>
      </c>
      <c r="F53" s="3">
        <v>67</v>
      </c>
      <c r="G53" s="15">
        <v>2</v>
      </c>
    </row>
    <row r="54" spans="1:7" x14ac:dyDescent="0.3">
      <c r="A54" s="11">
        <v>53</v>
      </c>
      <c r="B54" s="6">
        <v>41681</v>
      </c>
      <c r="C54" s="1" t="s">
        <v>8</v>
      </c>
      <c r="D54" s="2" t="s">
        <v>106</v>
      </c>
      <c r="E54" s="2" t="s">
        <v>252</v>
      </c>
      <c r="F54" s="3">
        <v>1152</v>
      </c>
      <c r="G54" s="15">
        <v>4</v>
      </c>
    </row>
    <row r="55" spans="1:7" x14ac:dyDescent="0.3">
      <c r="A55" s="11">
        <v>54</v>
      </c>
      <c r="B55" s="6">
        <v>41668</v>
      </c>
      <c r="C55" s="1" t="s">
        <v>2</v>
      </c>
      <c r="D55" s="2" t="s">
        <v>97</v>
      </c>
      <c r="E55" s="2" t="s">
        <v>11</v>
      </c>
      <c r="F55" s="3">
        <v>401</v>
      </c>
      <c r="G55" s="15">
        <v>2</v>
      </c>
    </row>
    <row r="56" spans="1:7" x14ac:dyDescent="0.3">
      <c r="A56" s="11">
        <v>55</v>
      </c>
      <c r="B56" s="6">
        <v>41721</v>
      </c>
      <c r="C56" s="1" t="s">
        <v>1</v>
      </c>
      <c r="D56" s="2" t="s">
        <v>211</v>
      </c>
      <c r="E56" s="2" t="s">
        <v>252</v>
      </c>
      <c r="F56" s="3">
        <v>596</v>
      </c>
      <c r="G56" s="15">
        <v>3</v>
      </c>
    </row>
    <row r="57" spans="1:7" x14ac:dyDescent="0.3">
      <c r="A57" s="11">
        <v>56</v>
      </c>
      <c r="B57" s="6">
        <v>41796</v>
      </c>
      <c r="C57" s="1" t="s">
        <v>247</v>
      </c>
      <c r="D57" s="2" t="s">
        <v>106</v>
      </c>
      <c r="E57" s="2" t="s">
        <v>10</v>
      </c>
      <c r="F57" s="3">
        <v>1724</v>
      </c>
      <c r="G57" s="15">
        <v>4</v>
      </c>
    </row>
    <row r="58" spans="1:7" x14ac:dyDescent="0.3">
      <c r="A58" s="11">
        <v>57</v>
      </c>
      <c r="B58" s="6">
        <v>41643</v>
      </c>
      <c r="C58" s="1" t="s">
        <v>248</v>
      </c>
      <c r="D58" s="2" t="s">
        <v>110</v>
      </c>
      <c r="E58" s="2" t="s">
        <v>10</v>
      </c>
      <c r="F58" s="3">
        <v>721</v>
      </c>
      <c r="G58" s="15">
        <v>3</v>
      </c>
    </row>
    <row r="59" spans="1:7" x14ac:dyDescent="0.3">
      <c r="A59" s="11">
        <v>58</v>
      </c>
      <c r="B59" s="6">
        <v>41805</v>
      </c>
      <c r="C59" s="1" t="s">
        <v>3</v>
      </c>
      <c r="D59" s="2" t="s">
        <v>101</v>
      </c>
      <c r="E59" s="2" t="s">
        <v>251</v>
      </c>
      <c r="F59" s="3">
        <v>939</v>
      </c>
      <c r="G59" s="15">
        <v>3</v>
      </c>
    </row>
    <row r="60" spans="1:7" x14ac:dyDescent="0.3">
      <c r="A60" s="11">
        <v>59</v>
      </c>
      <c r="B60" s="6">
        <v>41657</v>
      </c>
      <c r="C60" s="1" t="s">
        <v>1</v>
      </c>
      <c r="D60" s="2" t="s">
        <v>131</v>
      </c>
      <c r="E60" s="2" t="s">
        <v>250</v>
      </c>
      <c r="F60" s="3">
        <v>443</v>
      </c>
      <c r="G60" s="15">
        <v>5</v>
      </c>
    </row>
    <row r="61" spans="1:7" x14ac:dyDescent="0.3">
      <c r="A61" s="11">
        <v>60</v>
      </c>
      <c r="B61" s="6">
        <v>41671</v>
      </c>
      <c r="C61" s="1" t="s">
        <v>3</v>
      </c>
      <c r="D61" s="2" t="s">
        <v>211</v>
      </c>
      <c r="E61" s="2" t="s">
        <v>250</v>
      </c>
      <c r="F61" s="3">
        <v>986</v>
      </c>
      <c r="G61" s="15">
        <v>5</v>
      </c>
    </row>
    <row r="62" spans="1:7" x14ac:dyDescent="0.3">
      <c r="A62" s="11">
        <v>61</v>
      </c>
      <c r="B62" s="6">
        <v>41744</v>
      </c>
      <c r="C62" s="1" t="s">
        <v>2</v>
      </c>
      <c r="D62" s="2" t="s">
        <v>213</v>
      </c>
      <c r="E62" s="2" t="s">
        <v>11</v>
      </c>
      <c r="F62" s="3">
        <v>90</v>
      </c>
      <c r="G62" s="15">
        <v>1</v>
      </c>
    </row>
    <row r="63" spans="1:7" x14ac:dyDescent="0.3">
      <c r="A63" s="11">
        <v>62</v>
      </c>
      <c r="B63" s="6">
        <v>41801</v>
      </c>
      <c r="C63" s="1" t="s">
        <v>8</v>
      </c>
      <c r="D63" s="2" t="s">
        <v>135</v>
      </c>
      <c r="E63" s="2" t="s">
        <v>11</v>
      </c>
      <c r="F63" s="3">
        <v>32</v>
      </c>
      <c r="G63" s="15">
        <v>5</v>
      </c>
    </row>
    <row r="64" spans="1:7" x14ac:dyDescent="0.3">
      <c r="A64" s="11">
        <v>63</v>
      </c>
      <c r="B64" s="6">
        <v>41745</v>
      </c>
      <c r="C64" s="1" t="s">
        <v>8</v>
      </c>
      <c r="D64" s="2" t="s">
        <v>125</v>
      </c>
      <c r="E64" s="2" t="s">
        <v>250</v>
      </c>
      <c r="F64" s="3">
        <v>968</v>
      </c>
      <c r="G64" s="15">
        <v>1</v>
      </c>
    </row>
    <row r="65" spans="1:7" x14ac:dyDescent="0.3">
      <c r="A65" s="11">
        <v>64</v>
      </c>
      <c r="B65" s="6">
        <v>41674</v>
      </c>
      <c r="C65" s="1" t="s">
        <v>247</v>
      </c>
      <c r="D65" s="2" t="s">
        <v>118</v>
      </c>
      <c r="E65" s="2" t="s">
        <v>251</v>
      </c>
      <c r="F65" s="3">
        <v>772</v>
      </c>
      <c r="G65" s="15">
        <v>2</v>
      </c>
    </row>
    <row r="66" spans="1:7" x14ac:dyDescent="0.3">
      <c r="A66" s="11">
        <v>65</v>
      </c>
      <c r="B66" s="6">
        <v>41724</v>
      </c>
      <c r="C66" s="1" t="s">
        <v>248</v>
      </c>
      <c r="D66" s="2" t="s">
        <v>123</v>
      </c>
      <c r="E66" s="2" t="s">
        <v>10</v>
      </c>
      <c r="F66" s="3">
        <v>1838</v>
      </c>
      <c r="G66" s="15">
        <v>3</v>
      </c>
    </row>
    <row r="67" spans="1:7" x14ac:dyDescent="0.3">
      <c r="A67" s="11">
        <v>66</v>
      </c>
      <c r="B67" s="6">
        <v>41816</v>
      </c>
      <c r="C67" s="1" t="s">
        <v>3</v>
      </c>
      <c r="D67" s="2" t="s">
        <v>118</v>
      </c>
      <c r="E67" s="2" t="s">
        <v>250</v>
      </c>
      <c r="F67" s="3">
        <v>191</v>
      </c>
      <c r="G67" s="15">
        <v>1</v>
      </c>
    </row>
    <row r="68" spans="1:7" x14ac:dyDescent="0.3">
      <c r="A68" s="11">
        <v>67</v>
      </c>
      <c r="B68" s="6">
        <v>41700</v>
      </c>
      <c r="C68" s="1" t="s">
        <v>8</v>
      </c>
      <c r="D68" s="2" t="s">
        <v>130</v>
      </c>
      <c r="E68" s="2" t="s">
        <v>251</v>
      </c>
      <c r="F68" s="3">
        <v>1334</v>
      </c>
      <c r="G68" s="15">
        <v>1</v>
      </c>
    </row>
    <row r="69" spans="1:7" x14ac:dyDescent="0.3">
      <c r="A69" s="11">
        <v>68</v>
      </c>
      <c r="B69" s="6">
        <v>41659</v>
      </c>
      <c r="C69" s="1" t="s">
        <v>1</v>
      </c>
      <c r="D69" s="2" t="s">
        <v>122</v>
      </c>
      <c r="E69" s="2" t="s">
        <v>10</v>
      </c>
      <c r="F69" s="3">
        <v>1707</v>
      </c>
      <c r="G69" s="15">
        <v>4</v>
      </c>
    </row>
    <row r="70" spans="1:7" x14ac:dyDescent="0.3">
      <c r="A70" s="11">
        <v>69</v>
      </c>
      <c r="B70" s="6">
        <v>41641</v>
      </c>
      <c r="C70" s="1" t="s">
        <v>1</v>
      </c>
      <c r="D70" s="2" t="s">
        <v>110</v>
      </c>
      <c r="E70" s="2" t="s">
        <v>252</v>
      </c>
      <c r="F70" s="3">
        <v>897</v>
      </c>
      <c r="G70" s="15">
        <v>2</v>
      </c>
    </row>
    <row r="71" spans="1:7" x14ac:dyDescent="0.3">
      <c r="A71" s="11">
        <v>70</v>
      </c>
      <c r="B71" s="6">
        <v>41792</v>
      </c>
      <c r="C71" s="1" t="s">
        <v>1</v>
      </c>
      <c r="D71" s="2" t="s">
        <v>120</v>
      </c>
      <c r="E71" s="2" t="s">
        <v>10</v>
      </c>
      <c r="F71" s="3">
        <v>816</v>
      </c>
      <c r="G71" s="15">
        <v>1</v>
      </c>
    </row>
    <row r="72" spans="1:7" x14ac:dyDescent="0.3">
      <c r="A72" s="11">
        <v>71</v>
      </c>
      <c r="B72" s="6">
        <v>41802</v>
      </c>
      <c r="C72" s="1" t="s">
        <v>3</v>
      </c>
      <c r="D72" s="2" t="s">
        <v>133</v>
      </c>
      <c r="E72" s="2" t="s">
        <v>252</v>
      </c>
      <c r="F72" s="3">
        <v>1049</v>
      </c>
      <c r="G72" s="15">
        <v>3</v>
      </c>
    </row>
    <row r="73" spans="1:7" x14ac:dyDescent="0.3">
      <c r="A73" s="11">
        <v>72</v>
      </c>
      <c r="B73" s="6">
        <v>41762</v>
      </c>
      <c r="C73" s="1" t="s">
        <v>1</v>
      </c>
      <c r="D73" s="2" t="s">
        <v>98</v>
      </c>
      <c r="E73" s="2" t="s">
        <v>252</v>
      </c>
      <c r="F73" s="3">
        <v>1037</v>
      </c>
      <c r="G73" s="15">
        <v>4</v>
      </c>
    </row>
    <row r="74" spans="1:7" x14ac:dyDescent="0.3">
      <c r="A74" s="11">
        <v>73</v>
      </c>
      <c r="B74" s="6">
        <v>41738</v>
      </c>
      <c r="C74" s="1" t="s">
        <v>3</v>
      </c>
      <c r="D74" s="2" t="s">
        <v>104</v>
      </c>
      <c r="E74" s="2" t="s">
        <v>250</v>
      </c>
      <c r="F74" s="3">
        <v>1235</v>
      </c>
      <c r="G74" s="15">
        <v>3</v>
      </c>
    </row>
    <row r="75" spans="1:7" x14ac:dyDescent="0.3">
      <c r="A75" s="11">
        <v>74</v>
      </c>
      <c r="B75" s="6">
        <v>41720</v>
      </c>
      <c r="C75" s="1" t="s">
        <v>2</v>
      </c>
      <c r="D75" s="2" t="s">
        <v>127</v>
      </c>
      <c r="E75" s="2" t="s">
        <v>11</v>
      </c>
      <c r="F75" s="3">
        <v>294</v>
      </c>
      <c r="G75" s="15">
        <v>3</v>
      </c>
    </row>
    <row r="76" spans="1:7" x14ac:dyDescent="0.3">
      <c r="A76" s="11">
        <v>75</v>
      </c>
      <c r="B76" s="6">
        <v>41715</v>
      </c>
      <c r="C76" s="1" t="s">
        <v>248</v>
      </c>
      <c r="D76" s="2" t="s">
        <v>128</v>
      </c>
      <c r="E76" s="2" t="s">
        <v>250</v>
      </c>
      <c r="F76" s="3">
        <v>785</v>
      </c>
      <c r="G76" s="15">
        <v>4</v>
      </c>
    </row>
    <row r="77" spans="1:7" x14ac:dyDescent="0.3">
      <c r="A77" s="11">
        <v>76</v>
      </c>
      <c r="B77" s="6">
        <v>41728</v>
      </c>
      <c r="C77" s="1" t="s">
        <v>3</v>
      </c>
      <c r="D77" s="2" t="s">
        <v>99</v>
      </c>
      <c r="E77" s="2" t="s">
        <v>11</v>
      </c>
      <c r="F77" s="3">
        <v>568</v>
      </c>
      <c r="G77" s="15">
        <v>4</v>
      </c>
    </row>
    <row r="78" spans="1:7" x14ac:dyDescent="0.3">
      <c r="A78" s="11">
        <v>77</v>
      </c>
      <c r="B78" s="6">
        <v>41677</v>
      </c>
      <c r="C78" s="1" t="s">
        <v>3</v>
      </c>
      <c r="D78" s="2" t="s">
        <v>122</v>
      </c>
      <c r="E78" s="2" t="s">
        <v>251</v>
      </c>
      <c r="F78" s="3">
        <v>1932</v>
      </c>
      <c r="G78" s="15">
        <v>3</v>
      </c>
    </row>
    <row r="79" spans="1:7" x14ac:dyDescent="0.3">
      <c r="A79" s="11">
        <v>78</v>
      </c>
      <c r="B79" s="6">
        <v>41677</v>
      </c>
      <c r="C79" s="1" t="s">
        <v>8</v>
      </c>
      <c r="D79" s="2" t="s">
        <v>103</v>
      </c>
      <c r="E79" s="2" t="s">
        <v>10</v>
      </c>
      <c r="F79" s="3">
        <v>1124</v>
      </c>
      <c r="G79" s="15">
        <v>4</v>
      </c>
    </row>
    <row r="80" spans="1:7" x14ac:dyDescent="0.3">
      <c r="A80" s="11">
        <v>79</v>
      </c>
      <c r="B80" s="6">
        <v>41812</v>
      </c>
      <c r="C80" s="1" t="s">
        <v>1</v>
      </c>
      <c r="D80" s="2" t="s">
        <v>118</v>
      </c>
      <c r="E80" s="2" t="s">
        <v>11</v>
      </c>
      <c r="F80" s="3">
        <v>920</v>
      </c>
      <c r="G80" s="15">
        <v>1</v>
      </c>
    </row>
    <row r="81" spans="1:7" x14ac:dyDescent="0.3">
      <c r="A81" s="11">
        <v>80</v>
      </c>
      <c r="B81" s="6">
        <v>41723</v>
      </c>
      <c r="C81" s="1" t="s">
        <v>8</v>
      </c>
      <c r="D81" s="2" t="s">
        <v>97</v>
      </c>
      <c r="E81" s="2" t="s">
        <v>251</v>
      </c>
      <c r="F81" s="3">
        <v>44</v>
      </c>
      <c r="G81" s="15">
        <v>1</v>
      </c>
    </row>
    <row r="82" spans="1:7" x14ac:dyDescent="0.3">
      <c r="A82" s="11">
        <v>81</v>
      </c>
      <c r="B82" s="6">
        <v>41780</v>
      </c>
      <c r="C82" s="1" t="s">
        <v>8</v>
      </c>
      <c r="D82" s="2" t="s">
        <v>101</v>
      </c>
      <c r="E82" s="2" t="s">
        <v>251</v>
      </c>
      <c r="F82" s="3">
        <v>1261</v>
      </c>
      <c r="G82" s="15">
        <v>1</v>
      </c>
    </row>
    <row r="83" spans="1:7" x14ac:dyDescent="0.3">
      <c r="A83" s="11">
        <v>82</v>
      </c>
      <c r="B83" s="6">
        <v>41661</v>
      </c>
      <c r="C83" s="1" t="s">
        <v>247</v>
      </c>
      <c r="D83" s="2" t="s">
        <v>213</v>
      </c>
      <c r="E83" s="2" t="s">
        <v>11</v>
      </c>
      <c r="F83" s="3">
        <v>1283</v>
      </c>
      <c r="G83" s="15">
        <v>4</v>
      </c>
    </row>
    <row r="84" spans="1:7" x14ac:dyDescent="0.3">
      <c r="A84" s="11">
        <v>83</v>
      </c>
      <c r="B84" s="6">
        <v>41721</v>
      </c>
      <c r="C84" s="1" t="s">
        <v>248</v>
      </c>
      <c r="D84" s="2" t="s">
        <v>111</v>
      </c>
      <c r="E84" s="2" t="s">
        <v>10</v>
      </c>
      <c r="F84" s="3">
        <v>311</v>
      </c>
      <c r="G84" s="15">
        <v>2</v>
      </c>
    </row>
    <row r="85" spans="1:7" x14ac:dyDescent="0.3">
      <c r="A85" s="11">
        <v>84</v>
      </c>
      <c r="B85" s="6">
        <v>41771</v>
      </c>
      <c r="C85" s="1" t="s">
        <v>1</v>
      </c>
      <c r="D85" s="2" t="s">
        <v>117</v>
      </c>
      <c r="E85" s="2" t="s">
        <v>10</v>
      </c>
      <c r="F85" s="3">
        <v>1164</v>
      </c>
      <c r="G85" s="15">
        <v>5</v>
      </c>
    </row>
    <row r="86" spans="1:7" x14ac:dyDescent="0.3">
      <c r="A86" s="11">
        <v>85</v>
      </c>
      <c r="B86" s="6">
        <v>41743</v>
      </c>
      <c r="C86" s="1" t="s">
        <v>2</v>
      </c>
      <c r="D86" s="2" t="s">
        <v>211</v>
      </c>
      <c r="E86" s="2" t="s">
        <v>252</v>
      </c>
      <c r="F86" s="3">
        <v>1129</v>
      </c>
      <c r="G86" s="15">
        <v>3</v>
      </c>
    </row>
    <row r="87" spans="1:7" x14ac:dyDescent="0.3">
      <c r="A87" s="11">
        <v>86</v>
      </c>
      <c r="B87" s="6">
        <v>41683</v>
      </c>
      <c r="C87" s="1" t="s">
        <v>8</v>
      </c>
      <c r="D87" s="2" t="s">
        <v>115</v>
      </c>
      <c r="E87" s="2" t="s">
        <v>252</v>
      </c>
      <c r="F87" s="3">
        <v>1965</v>
      </c>
      <c r="G87" s="15">
        <v>3</v>
      </c>
    </row>
    <row r="88" spans="1:7" x14ac:dyDescent="0.3">
      <c r="A88" s="11">
        <v>87</v>
      </c>
      <c r="B88" s="6">
        <v>41749</v>
      </c>
      <c r="C88" s="1" t="s">
        <v>248</v>
      </c>
      <c r="D88" s="2" t="s">
        <v>132</v>
      </c>
      <c r="E88" s="2" t="s">
        <v>10</v>
      </c>
      <c r="F88" s="3">
        <v>1812</v>
      </c>
      <c r="G88" s="15">
        <v>3</v>
      </c>
    </row>
    <row r="89" spans="1:7" x14ac:dyDescent="0.3">
      <c r="A89" s="11">
        <v>88</v>
      </c>
      <c r="B89" s="6">
        <v>41681</v>
      </c>
      <c r="C89" s="1" t="s">
        <v>1</v>
      </c>
      <c r="D89" s="2" t="s">
        <v>213</v>
      </c>
      <c r="E89" s="2" t="s">
        <v>11</v>
      </c>
      <c r="F89" s="3">
        <v>1884</v>
      </c>
      <c r="G89" s="15">
        <v>4</v>
      </c>
    </row>
    <row r="90" spans="1:7" x14ac:dyDescent="0.3">
      <c r="A90" s="11">
        <v>89</v>
      </c>
      <c r="B90" s="6">
        <v>41796</v>
      </c>
      <c r="C90" s="1" t="s">
        <v>248</v>
      </c>
      <c r="D90" s="2" t="s">
        <v>113</v>
      </c>
      <c r="E90" s="2" t="s">
        <v>251</v>
      </c>
      <c r="F90" s="3">
        <v>1812</v>
      </c>
      <c r="G90" s="15">
        <v>4</v>
      </c>
    </row>
    <row r="91" spans="1:7" x14ac:dyDescent="0.3">
      <c r="A91" s="11">
        <v>90</v>
      </c>
      <c r="B91" s="6">
        <v>41646</v>
      </c>
      <c r="C91" s="1" t="s">
        <v>248</v>
      </c>
      <c r="D91" s="2" t="s">
        <v>97</v>
      </c>
      <c r="E91" s="2" t="s">
        <v>251</v>
      </c>
      <c r="F91" s="3">
        <v>76</v>
      </c>
      <c r="G91" s="15">
        <v>3</v>
      </c>
    </row>
    <row r="92" spans="1:7" x14ac:dyDescent="0.3">
      <c r="A92" s="11">
        <v>91</v>
      </c>
      <c r="B92" s="6">
        <v>41818</v>
      </c>
      <c r="C92" s="1" t="s">
        <v>2</v>
      </c>
      <c r="D92" s="2" t="s">
        <v>109</v>
      </c>
      <c r="E92" s="2" t="s">
        <v>251</v>
      </c>
      <c r="F92" s="3">
        <v>1827</v>
      </c>
      <c r="G92" s="15">
        <v>3</v>
      </c>
    </row>
    <row r="93" spans="1:7" x14ac:dyDescent="0.3">
      <c r="A93" s="11">
        <v>92</v>
      </c>
      <c r="B93" s="6">
        <v>41715</v>
      </c>
      <c r="C93" s="1" t="s">
        <v>1</v>
      </c>
      <c r="D93" s="2" t="s">
        <v>125</v>
      </c>
      <c r="E93" s="2" t="s">
        <v>252</v>
      </c>
      <c r="F93" s="3">
        <v>491</v>
      </c>
      <c r="G93" s="15">
        <v>4</v>
      </c>
    </row>
    <row r="94" spans="1:7" x14ac:dyDescent="0.3">
      <c r="A94" s="11">
        <v>93</v>
      </c>
      <c r="B94" s="6">
        <v>41651</v>
      </c>
      <c r="C94" s="1" t="s">
        <v>8</v>
      </c>
      <c r="D94" s="2" t="s">
        <v>135</v>
      </c>
      <c r="E94" s="2" t="s">
        <v>251</v>
      </c>
      <c r="F94" s="3">
        <v>1965</v>
      </c>
      <c r="G94" s="15">
        <v>4</v>
      </c>
    </row>
    <row r="95" spans="1:7" x14ac:dyDescent="0.3">
      <c r="A95" s="11">
        <v>94</v>
      </c>
      <c r="B95" s="6">
        <v>41674</v>
      </c>
      <c r="C95" s="1" t="s">
        <v>247</v>
      </c>
      <c r="D95" s="2" t="s">
        <v>133</v>
      </c>
      <c r="E95" s="2" t="s">
        <v>251</v>
      </c>
      <c r="F95" s="3">
        <v>862</v>
      </c>
      <c r="G95" s="15">
        <v>5</v>
      </c>
    </row>
    <row r="96" spans="1:7" x14ac:dyDescent="0.3">
      <c r="A96" s="11">
        <v>95</v>
      </c>
      <c r="B96" s="6">
        <v>41713</v>
      </c>
      <c r="C96" s="1" t="s">
        <v>3</v>
      </c>
      <c r="D96" s="2" t="s">
        <v>132</v>
      </c>
      <c r="E96" s="2" t="s">
        <v>250</v>
      </c>
      <c r="F96" s="3">
        <v>403</v>
      </c>
      <c r="G96" s="15">
        <v>3</v>
      </c>
    </row>
    <row r="97" spans="1:7" x14ac:dyDescent="0.3">
      <c r="A97" s="11">
        <v>96</v>
      </c>
      <c r="B97" s="6">
        <v>41649</v>
      </c>
      <c r="C97" s="1" t="s">
        <v>1</v>
      </c>
      <c r="D97" s="2" t="s">
        <v>101</v>
      </c>
      <c r="E97" s="2" t="s">
        <v>252</v>
      </c>
      <c r="F97" s="3">
        <v>217</v>
      </c>
      <c r="G97" s="15">
        <v>1</v>
      </c>
    </row>
    <row r="98" spans="1:7" x14ac:dyDescent="0.3">
      <c r="A98" s="11">
        <v>97</v>
      </c>
      <c r="B98" s="6">
        <v>41743</v>
      </c>
      <c r="C98" s="1" t="s">
        <v>2</v>
      </c>
      <c r="D98" s="2" t="s">
        <v>211</v>
      </c>
      <c r="E98" s="2" t="s">
        <v>11</v>
      </c>
      <c r="F98" s="3">
        <v>1450</v>
      </c>
      <c r="G98" s="15">
        <v>4</v>
      </c>
    </row>
    <row r="99" spans="1:7" x14ac:dyDescent="0.3">
      <c r="A99" s="11">
        <v>98</v>
      </c>
      <c r="B99" s="6">
        <v>41650</v>
      </c>
      <c r="C99" s="1" t="s">
        <v>8</v>
      </c>
      <c r="D99" s="2" t="s">
        <v>100</v>
      </c>
      <c r="E99" s="2" t="s">
        <v>10</v>
      </c>
      <c r="F99" s="3">
        <v>549</v>
      </c>
      <c r="G99" s="15">
        <v>3</v>
      </c>
    </row>
    <row r="100" spans="1:7" x14ac:dyDescent="0.3">
      <c r="A100" s="11">
        <v>99</v>
      </c>
      <c r="B100" s="6">
        <v>41724</v>
      </c>
      <c r="C100" s="1" t="s">
        <v>3</v>
      </c>
      <c r="D100" s="2" t="s">
        <v>102</v>
      </c>
      <c r="E100" s="2" t="s">
        <v>11</v>
      </c>
      <c r="F100" s="3">
        <v>1829</v>
      </c>
      <c r="G100" s="15">
        <v>5</v>
      </c>
    </row>
    <row r="101" spans="1:7" x14ac:dyDescent="0.3">
      <c r="A101" s="11">
        <v>100</v>
      </c>
      <c r="B101" s="6">
        <v>41778</v>
      </c>
      <c r="C101" s="1" t="s">
        <v>248</v>
      </c>
      <c r="D101" s="2" t="s">
        <v>103</v>
      </c>
      <c r="E101" s="2" t="s">
        <v>10</v>
      </c>
      <c r="F101" s="3">
        <v>411</v>
      </c>
      <c r="G101" s="15">
        <v>1</v>
      </c>
    </row>
    <row r="102" spans="1:7" x14ac:dyDescent="0.3">
      <c r="A102" s="11">
        <v>101</v>
      </c>
      <c r="B102" s="6">
        <v>41696</v>
      </c>
      <c r="C102" s="1" t="s">
        <v>247</v>
      </c>
      <c r="D102" s="2" t="s">
        <v>121</v>
      </c>
      <c r="E102" s="2" t="s">
        <v>250</v>
      </c>
      <c r="F102" s="3">
        <v>146</v>
      </c>
      <c r="G102" s="15">
        <v>1</v>
      </c>
    </row>
    <row r="103" spans="1:7" x14ac:dyDescent="0.3">
      <c r="A103" s="11">
        <v>102</v>
      </c>
      <c r="B103" s="6">
        <v>41641</v>
      </c>
      <c r="C103" s="1" t="s">
        <v>2</v>
      </c>
      <c r="D103" s="2" t="s">
        <v>113</v>
      </c>
      <c r="E103" s="2" t="s">
        <v>252</v>
      </c>
      <c r="F103" s="3">
        <v>1890</v>
      </c>
      <c r="G103" s="15">
        <v>2</v>
      </c>
    </row>
    <row r="104" spans="1:7" x14ac:dyDescent="0.3">
      <c r="A104" s="11">
        <v>103</v>
      </c>
      <c r="B104" s="6">
        <v>41686</v>
      </c>
      <c r="C104" s="1" t="s">
        <v>1</v>
      </c>
      <c r="D104" s="2" t="s">
        <v>108</v>
      </c>
      <c r="E104" s="2" t="s">
        <v>252</v>
      </c>
      <c r="F104" s="3">
        <v>826</v>
      </c>
      <c r="G104" s="15">
        <v>5</v>
      </c>
    </row>
    <row r="105" spans="1:7" x14ac:dyDescent="0.3">
      <c r="A105" s="11">
        <v>104</v>
      </c>
      <c r="B105" s="6">
        <v>41811</v>
      </c>
      <c r="C105" s="1" t="s">
        <v>8</v>
      </c>
      <c r="D105" s="2" t="s">
        <v>104</v>
      </c>
      <c r="E105" s="2" t="s">
        <v>10</v>
      </c>
      <c r="F105" s="3">
        <v>1693</v>
      </c>
      <c r="G105" s="15">
        <v>1</v>
      </c>
    </row>
    <row r="106" spans="1:7" x14ac:dyDescent="0.3">
      <c r="A106" s="11">
        <v>105</v>
      </c>
      <c r="B106" s="6">
        <v>41698</v>
      </c>
      <c r="C106" s="1" t="s">
        <v>3</v>
      </c>
      <c r="D106" s="2" t="s">
        <v>106</v>
      </c>
      <c r="E106" s="2" t="s">
        <v>252</v>
      </c>
      <c r="F106" s="3">
        <v>1710</v>
      </c>
      <c r="G106" s="15">
        <v>2</v>
      </c>
    </row>
    <row r="107" spans="1:7" x14ac:dyDescent="0.3">
      <c r="A107" s="11">
        <v>106</v>
      </c>
      <c r="B107" s="6">
        <v>41651</v>
      </c>
      <c r="C107" s="1" t="s">
        <v>247</v>
      </c>
      <c r="D107" s="2" t="s">
        <v>100</v>
      </c>
      <c r="E107" s="2" t="s">
        <v>250</v>
      </c>
      <c r="F107" s="3">
        <v>1921</v>
      </c>
      <c r="G107" s="15">
        <v>5</v>
      </c>
    </row>
    <row r="108" spans="1:7" x14ac:dyDescent="0.3">
      <c r="A108" s="11">
        <v>107</v>
      </c>
      <c r="B108" s="6">
        <v>41769</v>
      </c>
      <c r="C108" s="1" t="s">
        <v>247</v>
      </c>
      <c r="D108" s="2" t="s">
        <v>108</v>
      </c>
      <c r="E108" s="2" t="s">
        <v>10</v>
      </c>
      <c r="F108" s="3">
        <v>1427</v>
      </c>
      <c r="G108" s="15">
        <v>4</v>
      </c>
    </row>
    <row r="109" spans="1:7" x14ac:dyDescent="0.3">
      <c r="A109" s="11">
        <v>108</v>
      </c>
      <c r="B109" s="6">
        <v>41812</v>
      </c>
      <c r="C109" s="1" t="s">
        <v>248</v>
      </c>
      <c r="D109" s="2" t="s">
        <v>135</v>
      </c>
      <c r="E109" s="2" t="s">
        <v>252</v>
      </c>
      <c r="F109" s="3">
        <v>1205</v>
      </c>
      <c r="G109" s="15">
        <v>5</v>
      </c>
    </row>
    <row r="110" spans="1:7" x14ac:dyDescent="0.3">
      <c r="A110" s="11">
        <v>109</v>
      </c>
      <c r="B110" s="6">
        <v>41646</v>
      </c>
      <c r="C110" s="1" t="s">
        <v>3</v>
      </c>
      <c r="D110" s="2" t="s">
        <v>106</v>
      </c>
      <c r="E110" s="2" t="s">
        <v>250</v>
      </c>
      <c r="F110" s="3">
        <v>1697</v>
      </c>
      <c r="G110" s="15">
        <v>1</v>
      </c>
    </row>
    <row r="111" spans="1:7" x14ac:dyDescent="0.3">
      <c r="A111" s="11">
        <v>110</v>
      </c>
      <c r="B111" s="6">
        <v>41807</v>
      </c>
      <c r="C111" s="1" t="s">
        <v>1</v>
      </c>
      <c r="D111" s="2" t="s">
        <v>132</v>
      </c>
      <c r="E111" s="2" t="s">
        <v>11</v>
      </c>
      <c r="F111" s="3">
        <v>1576</v>
      </c>
      <c r="G111" s="15">
        <v>5</v>
      </c>
    </row>
    <row r="112" spans="1:7" x14ac:dyDescent="0.3">
      <c r="A112" s="11">
        <v>111</v>
      </c>
      <c r="B112" s="6">
        <v>41699</v>
      </c>
      <c r="C112" s="1" t="s">
        <v>248</v>
      </c>
      <c r="D112" s="2" t="s">
        <v>110</v>
      </c>
      <c r="E112" s="2" t="s">
        <v>251</v>
      </c>
      <c r="F112" s="3">
        <v>1520</v>
      </c>
      <c r="G112" s="15">
        <v>5</v>
      </c>
    </row>
    <row r="113" spans="1:7" x14ac:dyDescent="0.3">
      <c r="A113" s="11">
        <v>112</v>
      </c>
      <c r="B113" s="6">
        <v>41680</v>
      </c>
      <c r="C113" s="1" t="s">
        <v>247</v>
      </c>
      <c r="D113" s="2" t="s">
        <v>121</v>
      </c>
      <c r="E113" s="2" t="s">
        <v>251</v>
      </c>
      <c r="F113" s="3">
        <v>115</v>
      </c>
      <c r="G113" s="15">
        <v>1</v>
      </c>
    </row>
    <row r="114" spans="1:7" x14ac:dyDescent="0.3">
      <c r="A114" s="11">
        <v>113</v>
      </c>
      <c r="B114" s="6">
        <v>41818</v>
      </c>
      <c r="C114" s="1" t="s">
        <v>8</v>
      </c>
      <c r="D114" s="2" t="s">
        <v>123</v>
      </c>
      <c r="E114" s="2" t="s">
        <v>11</v>
      </c>
      <c r="F114" s="3">
        <v>898</v>
      </c>
      <c r="G114" s="15">
        <v>2</v>
      </c>
    </row>
    <row r="115" spans="1:7" x14ac:dyDescent="0.3">
      <c r="A115" s="11">
        <v>114</v>
      </c>
      <c r="B115" s="6">
        <v>41766</v>
      </c>
      <c r="C115" s="1" t="s">
        <v>247</v>
      </c>
      <c r="D115" s="2" t="s">
        <v>121</v>
      </c>
      <c r="E115" s="2" t="s">
        <v>11</v>
      </c>
      <c r="F115" s="3">
        <v>1505</v>
      </c>
      <c r="G115" s="15">
        <v>2</v>
      </c>
    </row>
    <row r="116" spans="1:7" x14ac:dyDescent="0.3">
      <c r="A116" s="11">
        <v>115</v>
      </c>
      <c r="B116" s="6">
        <v>41650</v>
      </c>
      <c r="C116" s="1" t="s">
        <v>248</v>
      </c>
      <c r="D116" s="2" t="s">
        <v>126</v>
      </c>
      <c r="E116" s="2" t="s">
        <v>251</v>
      </c>
      <c r="F116" s="3">
        <v>977</v>
      </c>
      <c r="G116" s="15">
        <v>5</v>
      </c>
    </row>
    <row r="117" spans="1:7" x14ac:dyDescent="0.3">
      <c r="A117" s="11">
        <v>116</v>
      </c>
      <c r="B117" s="6">
        <v>41726</v>
      </c>
      <c r="C117" s="1" t="s">
        <v>3</v>
      </c>
      <c r="D117" s="2" t="s">
        <v>109</v>
      </c>
      <c r="E117" s="2" t="s">
        <v>251</v>
      </c>
      <c r="F117" s="3">
        <v>724</v>
      </c>
      <c r="G117" s="15">
        <v>1</v>
      </c>
    </row>
    <row r="118" spans="1:7" x14ac:dyDescent="0.3">
      <c r="A118" s="11">
        <v>117</v>
      </c>
      <c r="B118" s="6">
        <v>41738</v>
      </c>
      <c r="C118" s="1" t="s">
        <v>8</v>
      </c>
      <c r="D118" s="2" t="s">
        <v>103</v>
      </c>
      <c r="E118" s="2" t="s">
        <v>10</v>
      </c>
      <c r="F118" s="3">
        <v>760</v>
      </c>
      <c r="G118" s="15">
        <v>5</v>
      </c>
    </row>
    <row r="119" spans="1:7" x14ac:dyDescent="0.3">
      <c r="A119" s="11">
        <v>118</v>
      </c>
      <c r="B119" s="6">
        <v>41793</v>
      </c>
      <c r="C119" s="1" t="s">
        <v>3</v>
      </c>
      <c r="D119" s="2" t="s">
        <v>97</v>
      </c>
      <c r="E119" s="2" t="s">
        <v>250</v>
      </c>
      <c r="F119" s="3">
        <v>403</v>
      </c>
      <c r="G119" s="15">
        <v>4</v>
      </c>
    </row>
    <row r="120" spans="1:7" x14ac:dyDescent="0.3">
      <c r="A120" s="11">
        <v>119</v>
      </c>
      <c r="B120" s="6">
        <v>41653</v>
      </c>
      <c r="C120" s="1" t="s">
        <v>8</v>
      </c>
      <c r="D120" s="2" t="s">
        <v>113</v>
      </c>
      <c r="E120" s="2" t="s">
        <v>251</v>
      </c>
      <c r="F120" s="3">
        <v>805</v>
      </c>
      <c r="G120" s="15">
        <v>1</v>
      </c>
    </row>
    <row r="121" spans="1:7" x14ac:dyDescent="0.3">
      <c r="A121" s="11">
        <v>120</v>
      </c>
      <c r="B121" s="6">
        <v>41792</v>
      </c>
      <c r="C121" s="1" t="s">
        <v>8</v>
      </c>
      <c r="D121" s="2" t="s">
        <v>116</v>
      </c>
      <c r="E121" s="2" t="s">
        <v>250</v>
      </c>
      <c r="F121" s="3">
        <v>1908</v>
      </c>
      <c r="G121" s="15">
        <v>5</v>
      </c>
    </row>
    <row r="122" spans="1:7" x14ac:dyDescent="0.3">
      <c r="A122" s="11">
        <v>121</v>
      </c>
      <c r="B122" s="6">
        <v>41713</v>
      </c>
      <c r="C122" s="1" t="s">
        <v>2</v>
      </c>
      <c r="D122" s="2" t="s">
        <v>113</v>
      </c>
      <c r="E122" s="2" t="s">
        <v>252</v>
      </c>
      <c r="F122" s="3">
        <v>913</v>
      </c>
      <c r="G122" s="15">
        <v>3</v>
      </c>
    </row>
    <row r="123" spans="1:7" x14ac:dyDescent="0.3">
      <c r="A123" s="11">
        <v>122</v>
      </c>
      <c r="B123" s="6">
        <v>41731</v>
      </c>
      <c r="C123" s="1" t="s">
        <v>247</v>
      </c>
      <c r="D123" s="2" t="s">
        <v>131</v>
      </c>
      <c r="E123" s="2" t="s">
        <v>251</v>
      </c>
      <c r="F123" s="3">
        <v>1977</v>
      </c>
      <c r="G123" s="15">
        <v>2</v>
      </c>
    </row>
    <row r="124" spans="1:7" x14ac:dyDescent="0.3">
      <c r="A124" s="11">
        <v>123</v>
      </c>
      <c r="B124" s="6">
        <v>41755</v>
      </c>
      <c r="C124" s="1" t="s">
        <v>1</v>
      </c>
      <c r="D124" s="2" t="s">
        <v>110</v>
      </c>
      <c r="E124" s="2" t="s">
        <v>10</v>
      </c>
      <c r="F124" s="3">
        <v>1018</v>
      </c>
      <c r="G124" s="15">
        <v>2</v>
      </c>
    </row>
    <row r="125" spans="1:7" x14ac:dyDescent="0.3">
      <c r="A125" s="11">
        <v>124</v>
      </c>
      <c r="B125" s="6">
        <v>41698</v>
      </c>
      <c r="C125" s="1" t="s">
        <v>248</v>
      </c>
      <c r="D125" s="2" t="s">
        <v>129</v>
      </c>
      <c r="E125" s="2" t="s">
        <v>251</v>
      </c>
      <c r="F125" s="3">
        <v>1658</v>
      </c>
      <c r="G125" s="15">
        <v>2</v>
      </c>
    </row>
    <row r="126" spans="1:7" x14ac:dyDescent="0.3">
      <c r="A126" s="11">
        <v>125</v>
      </c>
      <c r="B126" s="6">
        <v>41778</v>
      </c>
      <c r="C126" s="1" t="s">
        <v>247</v>
      </c>
      <c r="D126" s="2" t="s">
        <v>106</v>
      </c>
      <c r="E126" s="2" t="s">
        <v>250</v>
      </c>
      <c r="F126" s="3">
        <v>833</v>
      </c>
      <c r="G126" s="15">
        <v>5</v>
      </c>
    </row>
    <row r="127" spans="1:7" x14ac:dyDescent="0.3">
      <c r="A127" s="11">
        <v>126</v>
      </c>
      <c r="B127" s="6">
        <v>41678</v>
      </c>
      <c r="C127" s="1" t="s">
        <v>247</v>
      </c>
      <c r="D127" s="2" t="s">
        <v>134</v>
      </c>
      <c r="E127" s="2" t="s">
        <v>252</v>
      </c>
      <c r="F127" s="3">
        <v>718</v>
      </c>
      <c r="G127" s="15">
        <v>5</v>
      </c>
    </row>
    <row r="128" spans="1:7" x14ac:dyDescent="0.3">
      <c r="A128" s="11">
        <v>127</v>
      </c>
      <c r="B128" s="6">
        <v>41794</v>
      </c>
      <c r="C128" s="1" t="s">
        <v>247</v>
      </c>
      <c r="D128" s="2" t="s">
        <v>130</v>
      </c>
      <c r="E128" s="2" t="s">
        <v>252</v>
      </c>
      <c r="F128" s="3">
        <v>515</v>
      </c>
      <c r="G128" s="15">
        <v>3</v>
      </c>
    </row>
    <row r="129" spans="1:7" x14ac:dyDescent="0.3">
      <c r="A129" s="11">
        <v>128</v>
      </c>
      <c r="B129" s="6">
        <v>41677</v>
      </c>
      <c r="C129" s="1" t="s">
        <v>2</v>
      </c>
      <c r="D129" s="2" t="s">
        <v>135</v>
      </c>
      <c r="E129" s="2" t="s">
        <v>250</v>
      </c>
      <c r="F129" s="3">
        <v>259</v>
      </c>
      <c r="G129" s="15">
        <v>3</v>
      </c>
    </row>
    <row r="130" spans="1:7" x14ac:dyDescent="0.3">
      <c r="A130" s="11">
        <v>129</v>
      </c>
      <c r="B130" s="6">
        <v>41775</v>
      </c>
      <c r="C130" s="1" t="s">
        <v>247</v>
      </c>
      <c r="D130" s="2" t="s">
        <v>106</v>
      </c>
      <c r="E130" s="2" t="s">
        <v>251</v>
      </c>
      <c r="F130" s="3">
        <v>660</v>
      </c>
      <c r="G130" s="15">
        <v>4</v>
      </c>
    </row>
    <row r="131" spans="1:7" x14ac:dyDescent="0.3">
      <c r="A131" s="11">
        <v>130</v>
      </c>
      <c r="B131" s="6">
        <v>41800</v>
      </c>
      <c r="C131" s="1" t="s">
        <v>1</v>
      </c>
      <c r="D131" s="2" t="s">
        <v>127</v>
      </c>
      <c r="E131" s="2" t="s">
        <v>11</v>
      </c>
      <c r="F131" s="3">
        <v>31</v>
      </c>
      <c r="G131" s="15">
        <v>2</v>
      </c>
    </row>
    <row r="132" spans="1:7" x14ac:dyDescent="0.3">
      <c r="A132" s="11">
        <v>131</v>
      </c>
      <c r="B132" s="6">
        <v>41695</v>
      </c>
      <c r="C132" s="1" t="s">
        <v>3</v>
      </c>
      <c r="D132" s="2" t="s">
        <v>129</v>
      </c>
      <c r="E132" s="2" t="s">
        <v>250</v>
      </c>
      <c r="F132" s="3">
        <v>1889</v>
      </c>
      <c r="G132" s="15">
        <v>4</v>
      </c>
    </row>
    <row r="133" spans="1:7" x14ac:dyDescent="0.3">
      <c r="A133" s="11">
        <v>132</v>
      </c>
      <c r="B133" s="6">
        <v>41783</v>
      </c>
      <c r="C133" s="1" t="s">
        <v>247</v>
      </c>
      <c r="D133" s="2" t="s">
        <v>111</v>
      </c>
      <c r="E133" s="2" t="s">
        <v>11</v>
      </c>
      <c r="F133" s="3">
        <v>1163</v>
      </c>
      <c r="G133" s="15">
        <v>1</v>
      </c>
    </row>
    <row r="134" spans="1:7" x14ac:dyDescent="0.3">
      <c r="A134" s="11">
        <v>133</v>
      </c>
      <c r="B134" s="6">
        <v>41798</v>
      </c>
      <c r="C134" s="1" t="s">
        <v>248</v>
      </c>
      <c r="D134" s="2" t="s">
        <v>110</v>
      </c>
      <c r="E134" s="2" t="s">
        <v>252</v>
      </c>
      <c r="F134" s="3">
        <v>1896</v>
      </c>
      <c r="G134" s="15">
        <v>1</v>
      </c>
    </row>
    <row r="135" spans="1:7" x14ac:dyDescent="0.3">
      <c r="A135" s="11">
        <v>134</v>
      </c>
      <c r="B135" s="6">
        <v>41807</v>
      </c>
      <c r="C135" s="1" t="s">
        <v>3</v>
      </c>
      <c r="D135" s="2" t="s">
        <v>135</v>
      </c>
      <c r="E135" s="2" t="s">
        <v>251</v>
      </c>
      <c r="F135" s="3">
        <v>175</v>
      </c>
      <c r="G135" s="15">
        <v>1</v>
      </c>
    </row>
    <row r="136" spans="1:7" x14ac:dyDescent="0.3">
      <c r="A136" s="11">
        <v>135</v>
      </c>
      <c r="B136" s="6">
        <v>41694</v>
      </c>
      <c r="C136" s="1" t="s">
        <v>247</v>
      </c>
      <c r="D136" s="2" t="s">
        <v>127</v>
      </c>
      <c r="E136" s="2" t="s">
        <v>10</v>
      </c>
      <c r="F136" s="3">
        <v>806</v>
      </c>
      <c r="G136" s="15">
        <v>5</v>
      </c>
    </row>
    <row r="137" spans="1:7" x14ac:dyDescent="0.3">
      <c r="A137" s="11">
        <v>136</v>
      </c>
      <c r="B137" s="6">
        <v>41819</v>
      </c>
      <c r="C137" s="1" t="s">
        <v>1</v>
      </c>
      <c r="D137" s="2" t="s">
        <v>98</v>
      </c>
      <c r="E137" s="2" t="s">
        <v>251</v>
      </c>
      <c r="F137" s="3">
        <v>992</v>
      </c>
      <c r="G137" s="15">
        <v>3</v>
      </c>
    </row>
    <row r="138" spans="1:7" x14ac:dyDescent="0.3">
      <c r="A138" s="11">
        <v>137</v>
      </c>
      <c r="B138" s="6">
        <v>41647</v>
      </c>
      <c r="C138" s="1" t="s">
        <v>2</v>
      </c>
      <c r="D138" s="2" t="s">
        <v>132</v>
      </c>
      <c r="E138" s="2" t="s">
        <v>11</v>
      </c>
      <c r="F138" s="3">
        <v>885</v>
      </c>
      <c r="G138" s="15">
        <v>2</v>
      </c>
    </row>
    <row r="139" spans="1:7" x14ac:dyDescent="0.3">
      <c r="A139" s="11">
        <v>138</v>
      </c>
      <c r="B139" s="6">
        <v>41681</v>
      </c>
      <c r="C139" s="1" t="s">
        <v>3</v>
      </c>
      <c r="D139" s="2" t="s">
        <v>119</v>
      </c>
      <c r="E139" s="2" t="s">
        <v>10</v>
      </c>
      <c r="F139" s="3">
        <v>502</v>
      </c>
      <c r="G139" s="15">
        <v>2</v>
      </c>
    </row>
    <row r="140" spans="1:7" x14ac:dyDescent="0.3">
      <c r="A140" s="11">
        <v>139</v>
      </c>
      <c r="B140" s="6">
        <v>41796</v>
      </c>
      <c r="C140" s="1" t="s">
        <v>8</v>
      </c>
      <c r="D140" s="2" t="s">
        <v>113</v>
      </c>
      <c r="E140" s="2" t="s">
        <v>250</v>
      </c>
      <c r="F140" s="3">
        <v>71</v>
      </c>
      <c r="G140" s="15">
        <v>3</v>
      </c>
    </row>
    <row r="141" spans="1:7" x14ac:dyDescent="0.3">
      <c r="A141" s="11">
        <v>140</v>
      </c>
      <c r="B141" s="6">
        <v>41649</v>
      </c>
      <c r="C141" s="1" t="s">
        <v>2</v>
      </c>
      <c r="D141" s="2" t="s">
        <v>118</v>
      </c>
      <c r="E141" s="2" t="s">
        <v>252</v>
      </c>
      <c r="F141" s="3">
        <v>411</v>
      </c>
      <c r="G141" s="15">
        <v>4</v>
      </c>
    </row>
    <row r="142" spans="1:7" x14ac:dyDescent="0.3">
      <c r="A142" s="11">
        <v>141</v>
      </c>
      <c r="B142" s="6">
        <v>41790</v>
      </c>
      <c r="C142" s="1" t="s">
        <v>3</v>
      </c>
      <c r="D142" s="2" t="s">
        <v>114</v>
      </c>
      <c r="E142" s="2" t="s">
        <v>252</v>
      </c>
      <c r="F142" s="3">
        <v>1343</v>
      </c>
      <c r="G142" s="15">
        <v>2</v>
      </c>
    </row>
    <row r="143" spans="1:7" x14ac:dyDescent="0.3">
      <c r="A143" s="11">
        <v>142</v>
      </c>
      <c r="B143" s="6">
        <v>41785</v>
      </c>
      <c r="C143" s="1" t="s">
        <v>3</v>
      </c>
      <c r="D143" s="2" t="s">
        <v>120</v>
      </c>
      <c r="E143" s="2" t="s">
        <v>252</v>
      </c>
      <c r="F143" s="3">
        <v>1052</v>
      </c>
      <c r="G143" s="15">
        <v>4</v>
      </c>
    </row>
    <row r="144" spans="1:7" x14ac:dyDescent="0.3">
      <c r="A144" s="11">
        <v>143</v>
      </c>
      <c r="B144" s="6">
        <v>41702</v>
      </c>
      <c r="C144" s="1" t="s">
        <v>8</v>
      </c>
      <c r="D144" s="2" t="s">
        <v>134</v>
      </c>
      <c r="E144" s="2" t="s">
        <v>10</v>
      </c>
      <c r="F144" s="3">
        <v>993</v>
      </c>
      <c r="G144" s="15">
        <v>4</v>
      </c>
    </row>
    <row r="145" spans="1:7" x14ac:dyDescent="0.3">
      <c r="A145" s="11">
        <v>144</v>
      </c>
      <c r="B145" s="6">
        <v>41816</v>
      </c>
      <c r="C145" s="1" t="s">
        <v>247</v>
      </c>
      <c r="D145" s="2" t="s">
        <v>132</v>
      </c>
      <c r="E145" s="2" t="s">
        <v>11</v>
      </c>
      <c r="F145" s="3">
        <v>1404</v>
      </c>
      <c r="G145" s="15">
        <v>3</v>
      </c>
    </row>
    <row r="146" spans="1:7" x14ac:dyDescent="0.3">
      <c r="A146" s="11">
        <v>145</v>
      </c>
      <c r="B146" s="6">
        <v>41818</v>
      </c>
      <c r="C146" s="1" t="s">
        <v>2</v>
      </c>
      <c r="D146" s="2" t="s">
        <v>111</v>
      </c>
      <c r="E146" s="2" t="s">
        <v>10</v>
      </c>
      <c r="F146" s="3">
        <v>436</v>
      </c>
      <c r="G146" s="15">
        <v>1</v>
      </c>
    </row>
    <row r="147" spans="1:7" x14ac:dyDescent="0.3">
      <c r="A147" s="11">
        <v>146</v>
      </c>
      <c r="B147" s="6">
        <v>41701</v>
      </c>
      <c r="C147" s="1" t="s">
        <v>2</v>
      </c>
      <c r="D147" s="2" t="s">
        <v>126</v>
      </c>
      <c r="E147" s="2" t="s">
        <v>11</v>
      </c>
      <c r="F147" s="3">
        <v>771</v>
      </c>
      <c r="G147" s="15">
        <v>2</v>
      </c>
    </row>
    <row r="148" spans="1:7" x14ac:dyDescent="0.3">
      <c r="A148" s="11">
        <v>147</v>
      </c>
      <c r="B148" s="6">
        <v>41762</v>
      </c>
      <c r="C148" s="1" t="s">
        <v>248</v>
      </c>
      <c r="D148" s="2" t="s">
        <v>104</v>
      </c>
      <c r="E148" s="2" t="s">
        <v>252</v>
      </c>
      <c r="F148" s="3">
        <v>503</v>
      </c>
      <c r="G148" s="15">
        <v>5</v>
      </c>
    </row>
    <row r="149" spans="1:7" x14ac:dyDescent="0.3">
      <c r="A149" s="11">
        <v>148</v>
      </c>
      <c r="B149" s="6">
        <v>41725</v>
      </c>
      <c r="C149" s="1" t="s">
        <v>3</v>
      </c>
      <c r="D149" s="2" t="s">
        <v>213</v>
      </c>
      <c r="E149" s="2" t="s">
        <v>10</v>
      </c>
      <c r="F149" s="3">
        <v>1906</v>
      </c>
      <c r="G149" s="15">
        <v>1</v>
      </c>
    </row>
    <row r="150" spans="1:7" x14ac:dyDescent="0.3">
      <c r="A150" s="11">
        <v>149</v>
      </c>
      <c r="B150" s="6">
        <v>41739</v>
      </c>
      <c r="C150" s="1" t="s">
        <v>2</v>
      </c>
      <c r="D150" s="2" t="s">
        <v>123</v>
      </c>
      <c r="E150" s="2" t="s">
        <v>10</v>
      </c>
      <c r="F150" s="3">
        <v>1213</v>
      </c>
      <c r="G150" s="15">
        <v>3</v>
      </c>
    </row>
    <row r="151" spans="1:7" x14ac:dyDescent="0.3">
      <c r="A151" s="11">
        <v>150</v>
      </c>
      <c r="B151" s="6">
        <v>41681</v>
      </c>
      <c r="C151" s="1" t="s">
        <v>247</v>
      </c>
      <c r="D151" s="2" t="s">
        <v>116</v>
      </c>
      <c r="E151" s="2" t="s">
        <v>252</v>
      </c>
      <c r="F151" s="3">
        <v>1215</v>
      </c>
      <c r="G151" s="15">
        <v>2</v>
      </c>
    </row>
    <row r="152" spans="1:7" x14ac:dyDescent="0.3">
      <c r="A152" s="11">
        <v>151</v>
      </c>
      <c r="B152" s="6">
        <v>41819</v>
      </c>
      <c r="C152" s="1" t="s">
        <v>3</v>
      </c>
      <c r="D152" s="2" t="s">
        <v>132</v>
      </c>
      <c r="E152" s="2" t="s">
        <v>251</v>
      </c>
      <c r="F152" s="3">
        <v>1186</v>
      </c>
      <c r="G152" s="15">
        <v>1</v>
      </c>
    </row>
    <row r="153" spans="1:7" x14ac:dyDescent="0.3">
      <c r="A153" s="11">
        <v>152</v>
      </c>
      <c r="B153" s="6">
        <v>41726</v>
      </c>
      <c r="C153" s="1" t="s">
        <v>8</v>
      </c>
      <c r="D153" s="2" t="s">
        <v>107</v>
      </c>
      <c r="E153" s="2" t="s">
        <v>10</v>
      </c>
      <c r="F153" s="3">
        <v>1616</v>
      </c>
      <c r="G153" s="15">
        <v>2</v>
      </c>
    </row>
    <row r="154" spans="1:7" x14ac:dyDescent="0.3">
      <c r="A154" s="11">
        <v>153</v>
      </c>
      <c r="B154" s="6">
        <v>41734</v>
      </c>
      <c r="C154" s="1" t="s">
        <v>3</v>
      </c>
      <c r="D154" s="2" t="s">
        <v>118</v>
      </c>
      <c r="E154" s="2" t="s">
        <v>11</v>
      </c>
      <c r="F154" s="3">
        <v>1614</v>
      </c>
      <c r="G154" s="15">
        <v>3</v>
      </c>
    </row>
    <row r="155" spans="1:7" x14ac:dyDescent="0.3">
      <c r="A155" s="11">
        <v>154</v>
      </c>
      <c r="B155" s="6">
        <v>41652</v>
      </c>
      <c r="C155" s="1" t="s">
        <v>248</v>
      </c>
      <c r="D155" s="2" t="s">
        <v>115</v>
      </c>
      <c r="E155" s="2" t="s">
        <v>10</v>
      </c>
      <c r="F155" s="3">
        <v>744</v>
      </c>
      <c r="G155" s="15">
        <v>5</v>
      </c>
    </row>
    <row r="156" spans="1:7" x14ac:dyDescent="0.3">
      <c r="A156" s="11">
        <v>155</v>
      </c>
      <c r="B156" s="6">
        <v>41762</v>
      </c>
      <c r="C156" s="1" t="s">
        <v>3</v>
      </c>
      <c r="D156" s="2" t="s">
        <v>128</v>
      </c>
      <c r="E156" s="2" t="s">
        <v>251</v>
      </c>
      <c r="F156" s="3">
        <v>1277</v>
      </c>
      <c r="G156" s="15">
        <v>1</v>
      </c>
    </row>
    <row r="157" spans="1:7" x14ac:dyDescent="0.3">
      <c r="A157" s="11">
        <v>156</v>
      </c>
      <c r="B157" s="6">
        <v>41781</v>
      </c>
      <c r="C157" s="1" t="s">
        <v>248</v>
      </c>
      <c r="D157" s="2" t="s">
        <v>107</v>
      </c>
      <c r="E157" s="2" t="s">
        <v>11</v>
      </c>
      <c r="F157" s="3">
        <v>1520</v>
      </c>
      <c r="G157" s="15">
        <v>3</v>
      </c>
    </row>
    <row r="158" spans="1:7" x14ac:dyDescent="0.3">
      <c r="A158" s="11">
        <v>157</v>
      </c>
      <c r="B158" s="6">
        <v>41656</v>
      </c>
      <c r="C158" s="1" t="s">
        <v>3</v>
      </c>
      <c r="D158" s="2" t="s">
        <v>125</v>
      </c>
      <c r="E158" s="2" t="s">
        <v>11</v>
      </c>
      <c r="F158" s="3">
        <v>254</v>
      </c>
      <c r="G158" s="15">
        <v>2</v>
      </c>
    </row>
    <row r="159" spans="1:7" x14ac:dyDescent="0.3">
      <c r="A159" s="11">
        <v>158</v>
      </c>
      <c r="B159" s="6">
        <v>41772</v>
      </c>
      <c r="C159" s="1" t="s">
        <v>8</v>
      </c>
      <c r="D159" s="2" t="s">
        <v>113</v>
      </c>
      <c r="E159" s="2" t="s">
        <v>250</v>
      </c>
      <c r="F159" s="3">
        <v>253</v>
      </c>
      <c r="G159" s="15">
        <v>3</v>
      </c>
    </row>
    <row r="160" spans="1:7" x14ac:dyDescent="0.3">
      <c r="A160" s="11">
        <v>159</v>
      </c>
      <c r="B160" s="6">
        <v>41800</v>
      </c>
      <c r="C160" s="1" t="s">
        <v>1</v>
      </c>
      <c r="D160" s="2" t="s">
        <v>103</v>
      </c>
      <c r="E160" s="2" t="s">
        <v>250</v>
      </c>
      <c r="F160" s="3">
        <v>1802</v>
      </c>
      <c r="G160" s="15">
        <v>3</v>
      </c>
    </row>
    <row r="161" spans="1:7" x14ac:dyDescent="0.3">
      <c r="A161" s="11">
        <v>160</v>
      </c>
      <c r="B161" s="6">
        <v>41650</v>
      </c>
      <c r="C161" s="1" t="s">
        <v>2</v>
      </c>
      <c r="D161" s="2" t="s">
        <v>131</v>
      </c>
      <c r="E161" s="2" t="s">
        <v>252</v>
      </c>
      <c r="F161" s="3">
        <v>580</v>
      </c>
      <c r="G161" s="15">
        <v>5</v>
      </c>
    </row>
    <row r="162" spans="1:7" x14ac:dyDescent="0.3">
      <c r="A162" s="11">
        <v>161</v>
      </c>
      <c r="B162" s="6">
        <v>41778</v>
      </c>
      <c r="C162" s="1" t="s">
        <v>8</v>
      </c>
      <c r="D162" s="2" t="s">
        <v>104</v>
      </c>
      <c r="E162" s="2" t="s">
        <v>11</v>
      </c>
      <c r="F162" s="3">
        <v>938</v>
      </c>
      <c r="G162" s="15">
        <v>5</v>
      </c>
    </row>
    <row r="163" spans="1:7" x14ac:dyDescent="0.3">
      <c r="A163" s="11">
        <v>162</v>
      </c>
      <c r="B163" s="6">
        <v>41682</v>
      </c>
      <c r="C163" s="1" t="s">
        <v>248</v>
      </c>
      <c r="D163" s="2" t="s">
        <v>101</v>
      </c>
      <c r="E163" s="2" t="s">
        <v>10</v>
      </c>
      <c r="F163" s="3">
        <v>1390</v>
      </c>
      <c r="G163" s="15">
        <v>4</v>
      </c>
    </row>
    <row r="164" spans="1:7" x14ac:dyDescent="0.3">
      <c r="A164" s="11">
        <v>163</v>
      </c>
      <c r="B164" s="6">
        <v>41753</v>
      </c>
      <c r="C164" s="1" t="s">
        <v>247</v>
      </c>
      <c r="D164" s="2" t="s">
        <v>211</v>
      </c>
      <c r="E164" s="2" t="s">
        <v>10</v>
      </c>
      <c r="F164" s="3">
        <v>1315</v>
      </c>
      <c r="G164" s="15">
        <v>2</v>
      </c>
    </row>
    <row r="165" spans="1:7" x14ac:dyDescent="0.3">
      <c r="A165" s="11">
        <v>164</v>
      </c>
      <c r="B165" s="6">
        <v>41819</v>
      </c>
      <c r="C165" s="1" t="s">
        <v>248</v>
      </c>
      <c r="D165" s="2" t="s">
        <v>115</v>
      </c>
      <c r="E165" s="2" t="s">
        <v>252</v>
      </c>
      <c r="F165" s="3">
        <v>1670</v>
      </c>
      <c r="G165" s="15">
        <v>3</v>
      </c>
    </row>
    <row r="166" spans="1:7" x14ac:dyDescent="0.3">
      <c r="A166" s="11">
        <v>165</v>
      </c>
      <c r="B166" s="6">
        <v>41804</v>
      </c>
      <c r="C166" s="1" t="s">
        <v>248</v>
      </c>
      <c r="D166" s="2" t="s">
        <v>128</v>
      </c>
      <c r="E166" s="2" t="s">
        <v>11</v>
      </c>
      <c r="F166" s="3">
        <v>1691</v>
      </c>
      <c r="G166" s="15">
        <v>3</v>
      </c>
    </row>
    <row r="167" spans="1:7" x14ac:dyDescent="0.3">
      <c r="A167" s="11">
        <v>166</v>
      </c>
      <c r="B167" s="6">
        <v>41701</v>
      </c>
      <c r="C167" s="1" t="s">
        <v>8</v>
      </c>
      <c r="D167" s="2" t="s">
        <v>110</v>
      </c>
      <c r="E167" s="2" t="s">
        <v>10</v>
      </c>
      <c r="F167" s="3">
        <v>1313</v>
      </c>
      <c r="G167" s="15">
        <v>3</v>
      </c>
    </row>
    <row r="168" spans="1:7" x14ac:dyDescent="0.3">
      <c r="A168" s="11">
        <v>167</v>
      </c>
      <c r="B168" s="6">
        <v>41799</v>
      </c>
      <c r="C168" s="1" t="s">
        <v>1</v>
      </c>
      <c r="D168" s="2" t="s">
        <v>104</v>
      </c>
      <c r="E168" s="2" t="s">
        <v>10</v>
      </c>
      <c r="F168" s="3">
        <v>789</v>
      </c>
      <c r="G168" s="15">
        <v>4</v>
      </c>
    </row>
    <row r="169" spans="1:7" x14ac:dyDescent="0.3">
      <c r="A169" s="11">
        <v>168</v>
      </c>
      <c r="B169" s="6">
        <v>41700</v>
      </c>
      <c r="C169" s="1" t="s">
        <v>248</v>
      </c>
      <c r="D169" s="2" t="s">
        <v>120</v>
      </c>
      <c r="E169" s="2" t="s">
        <v>252</v>
      </c>
      <c r="F169" s="3">
        <v>135</v>
      </c>
      <c r="G169" s="15">
        <v>5</v>
      </c>
    </row>
    <row r="170" spans="1:7" x14ac:dyDescent="0.3">
      <c r="A170" s="11">
        <v>169</v>
      </c>
      <c r="B170" s="6">
        <v>41676</v>
      </c>
      <c r="C170" s="1" t="s">
        <v>3</v>
      </c>
      <c r="D170" s="2" t="s">
        <v>117</v>
      </c>
      <c r="E170" s="2" t="s">
        <v>251</v>
      </c>
      <c r="F170" s="3">
        <v>1583</v>
      </c>
      <c r="G170" s="15">
        <v>5</v>
      </c>
    </row>
    <row r="171" spans="1:7" x14ac:dyDescent="0.3">
      <c r="A171" s="11">
        <v>170</v>
      </c>
      <c r="B171" s="6">
        <v>41706</v>
      </c>
      <c r="C171" s="1" t="s">
        <v>2</v>
      </c>
      <c r="D171" s="2" t="s">
        <v>128</v>
      </c>
      <c r="E171" s="2" t="s">
        <v>251</v>
      </c>
      <c r="F171" s="3">
        <v>1857</v>
      </c>
      <c r="G171" s="15">
        <v>1</v>
      </c>
    </row>
    <row r="172" spans="1:7" x14ac:dyDescent="0.3">
      <c r="A172" s="11">
        <v>171</v>
      </c>
      <c r="B172" s="6">
        <v>41701</v>
      </c>
      <c r="C172" s="1" t="s">
        <v>8</v>
      </c>
      <c r="D172" s="2" t="s">
        <v>126</v>
      </c>
      <c r="E172" s="2" t="s">
        <v>10</v>
      </c>
      <c r="F172" s="3">
        <v>1655</v>
      </c>
      <c r="G172" s="15">
        <v>3</v>
      </c>
    </row>
    <row r="173" spans="1:7" x14ac:dyDescent="0.3">
      <c r="A173" s="11">
        <v>172</v>
      </c>
      <c r="B173" s="6">
        <v>41777</v>
      </c>
      <c r="C173" s="1" t="s">
        <v>248</v>
      </c>
      <c r="D173" s="2" t="s">
        <v>132</v>
      </c>
      <c r="E173" s="2" t="s">
        <v>11</v>
      </c>
      <c r="F173" s="3">
        <v>727</v>
      </c>
      <c r="G173" s="15">
        <v>3</v>
      </c>
    </row>
    <row r="174" spans="1:7" x14ac:dyDescent="0.3">
      <c r="A174" s="11">
        <v>173</v>
      </c>
      <c r="B174" s="6">
        <v>41697</v>
      </c>
      <c r="C174" s="1" t="s">
        <v>248</v>
      </c>
      <c r="D174" s="2" t="s">
        <v>99</v>
      </c>
      <c r="E174" s="2" t="s">
        <v>11</v>
      </c>
      <c r="F174" s="3">
        <v>1637</v>
      </c>
      <c r="G174" s="15">
        <v>3</v>
      </c>
    </row>
    <row r="175" spans="1:7" x14ac:dyDescent="0.3">
      <c r="A175" s="11">
        <v>174</v>
      </c>
      <c r="B175" s="6">
        <v>41796</v>
      </c>
      <c r="C175" s="1" t="s">
        <v>2</v>
      </c>
      <c r="D175" s="2" t="s">
        <v>101</v>
      </c>
      <c r="E175" s="2" t="s">
        <v>10</v>
      </c>
      <c r="F175" s="3">
        <v>456</v>
      </c>
      <c r="G175" s="15">
        <v>5</v>
      </c>
    </row>
    <row r="176" spans="1:7" x14ac:dyDescent="0.3">
      <c r="A176" s="11">
        <v>175</v>
      </c>
      <c r="B176" s="6">
        <v>41708</v>
      </c>
      <c r="C176" s="1" t="s">
        <v>2</v>
      </c>
      <c r="D176" s="2" t="s">
        <v>125</v>
      </c>
      <c r="E176" s="2" t="s">
        <v>11</v>
      </c>
      <c r="F176" s="3">
        <v>1109</v>
      </c>
      <c r="G176" s="15">
        <v>5</v>
      </c>
    </row>
    <row r="177" spans="1:7" x14ac:dyDescent="0.3">
      <c r="A177" s="11">
        <v>176</v>
      </c>
      <c r="B177" s="6">
        <v>41818</v>
      </c>
      <c r="C177" s="1" t="s">
        <v>1</v>
      </c>
      <c r="D177" s="2" t="s">
        <v>106</v>
      </c>
      <c r="E177" s="2" t="s">
        <v>11</v>
      </c>
      <c r="F177" s="3">
        <v>1593</v>
      </c>
      <c r="G177" s="15">
        <v>4</v>
      </c>
    </row>
    <row r="178" spans="1:7" x14ac:dyDescent="0.3">
      <c r="A178" s="11">
        <v>177</v>
      </c>
      <c r="B178" s="6">
        <v>41786</v>
      </c>
      <c r="C178" s="1" t="s">
        <v>248</v>
      </c>
      <c r="D178" s="2" t="s">
        <v>112</v>
      </c>
      <c r="E178" s="2" t="s">
        <v>11</v>
      </c>
      <c r="F178" s="3">
        <v>686</v>
      </c>
      <c r="G178" s="15">
        <v>1</v>
      </c>
    </row>
    <row r="179" spans="1:7" x14ac:dyDescent="0.3">
      <c r="A179" s="11">
        <v>178</v>
      </c>
      <c r="B179" s="6">
        <v>41753</v>
      </c>
      <c r="C179" s="1" t="s">
        <v>247</v>
      </c>
      <c r="D179" s="2" t="s">
        <v>116</v>
      </c>
      <c r="E179" s="2" t="s">
        <v>252</v>
      </c>
      <c r="F179" s="3">
        <v>155</v>
      </c>
      <c r="G179" s="15">
        <v>4</v>
      </c>
    </row>
    <row r="180" spans="1:7" x14ac:dyDescent="0.3">
      <c r="A180" s="11">
        <v>179</v>
      </c>
      <c r="B180" s="6">
        <v>41685</v>
      </c>
      <c r="C180" s="1" t="s">
        <v>3</v>
      </c>
      <c r="D180" s="2" t="s">
        <v>117</v>
      </c>
      <c r="E180" s="2" t="s">
        <v>251</v>
      </c>
      <c r="F180" s="3">
        <v>686</v>
      </c>
      <c r="G180" s="15">
        <v>2</v>
      </c>
    </row>
    <row r="181" spans="1:7" x14ac:dyDescent="0.3">
      <c r="A181" s="11">
        <v>180</v>
      </c>
      <c r="B181" s="6">
        <v>41743</v>
      </c>
      <c r="C181" s="1" t="s">
        <v>3</v>
      </c>
      <c r="D181" s="2" t="s">
        <v>105</v>
      </c>
      <c r="E181" s="2" t="s">
        <v>251</v>
      </c>
      <c r="F181" s="3">
        <v>450</v>
      </c>
      <c r="G181" s="15">
        <v>1</v>
      </c>
    </row>
    <row r="182" spans="1:7" x14ac:dyDescent="0.3">
      <c r="A182" s="11">
        <v>181</v>
      </c>
      <c r="B182" s="6">
        <v>41805</v>
      </c>
      <c r="C182" s="1" t="s">
        <v>8</v>
      </c>
      <c r="D182" s="2" t="s">
        <v>122</v>
      </c>
      <c r="E182" s="2" t="s">
        <v>11</v>
      </c>
      <c r="F182" s="3">
        <v>478</v>
      </c>
      <c r="G182" s="15">
        <v>4</v>
      </c>
    </row>
    <row r="183" spans="1:7" x14ac:dyDescent="0.3">
      <c r="A183" s="11">
        <v>182</v>
      </c>
      <c r="B183" s="6">
        <v>41704</v>
      </c>
      <c r="C183" s="1" t="s">
        <v>247</v>
      </c>
      <c r="D183" s="2" t="s">
        <v>114</v>
      </c>
      <c r="E183" s="2" t="s">
        <v>11</v>
      </c>
      <c r="F183" s="3">
        <v>939</v>
      </c>
      <c r="G183" s="15">
        <v>5</v>
      </c>
    </row>
    <row r="184" spans="1:7" x14ac:dyDescent="0.3">
      <c r="A184" s="11">
        <v>183</v>
      </c>
      <c r="B184" s="6">
        <v>41686</v>
      </c>
      <c r="C184" s="1" t="s">
        <v>248</v>
      </c>
      <c r="D184" s="2" t="s">
        <v>211</v>
      </c>
      <c r="E184" s="2" t="s">
        <v>251</v>
      </c>
      <c r="F184" s="3">
        <v>1608</v>
      </c>
      <c r="G184" s="15">
        <v>2</v>
      </c>
    </row>
    <row r="185" spans="1:7" x14ac:dyDescent="0.3">
      <c r="A185" s="11">
        <v>184</v>
      </c>
      <c r="B185" s="6">
        <v>41649</v>
      </c>
      <c r="C185" s="1" t="s">
        <v>247</v>
      </c>
      <c r="D185" s="2" t="s">
        <v>128</v>
      </c>
      <c r="E185" s="2" t="s">
        <v>252</v>
      </c>
      <c r="F185" s="3">
        <v>1791</v>
      </c>
      <c r="G185" s="15">
        <v>2</v>
      </c>
    </row>
    <row r="186" spans="1:7" x14ac:dyDescent="0.3">
      <c r="A186" s="11">
        <v>185</v>
      </c>
      <c r="B186" s="6">
        <v>41776</v>
      </c>
      <c r="C186" s="1" t="s">
        <v>2</v>
      </c>
      <c r="D186" s="2" t="s">
        <v>131</v>
      </c>
      <c r="E186" s="2" t="s">
        <v>11</v>
      </c>
      <c r="F186" s="3">
        <v>371</v>
      </c>
      <c r="G186" s="15">
        <v>2</v>
      </c>
    </row>
    <row r="187" spans="1:7" x14ac:dyDescent="0.3">
      <c r="A187" s="11">
        <v>186</v>
      </c>
      <c r="B187" s="6">
        <v>41667</v>
      </c>
      <c r="C187" s="1" t="s">
        <v>1</v>
      </c>
      <c r="D187" s="2" t="s">
        <v>211</v>
      </c>
      <c r="E187" s="2" t="s">
        <v>11</v>
      </c>
      <c r="F187" s="3">
        <v>1407</v>
      </c>
      <c r="G187" s="15">
        <v>1</v>
      </c>
    </row>
    <row r="188" spans="1:7" x14ac:dyDescent="0.3">
      <c r="A188" s="11">
        <v>187</v>
      </c>
      <c r="B188" s="6">
        <v>41781</v>
      </c>
      <c r="C188" s="1" t="s">
        <v>248</v>
      </c>
      <c r="D188" s="2" t="s">
        <v>131</v>
      </c>
      <c r="E188" s="2" t="s">
        <v>252</v>
      </c>
      <c r="F188" s="3">
        <v>1909</v>
      </c>
      <c r="G188" s="15">
        <v>4</v>
      </c>
    </row>
    <row r="189" spans="1:7" x14ac:dyDescent="0.3">
      <c r="A189" s="11">
        <v>188</v>
      </c>
      <c r="B189" s="6">
        <v>41775</v>
      </c>
      <c r="C189" s="1" t="s">
        <v>2</v>
      </c>
      <c r="D189" s="2" t="s">
        <v>98</v>
      </c>
      <c r="E189" s="2" t="s">
        <v>250</v>
      </c>
      <c r="F189" s="3">
        <v>1715</v>
      </c>
      <c r="G189" s="15">
        <v>2</v>
      </c>
    </row>
    <row r="190" spans="1:7" x14ac:dyDescent="0.3">
      <c r="A190" s="11">
        <v>189</v>
      </c>
      <c r="B190" s="6">
        <v>41683</v>
      </c>
      <c r="C190" s="1" t="s">
        <v>248</v>
      </c>
      <c r="D190" s="2" t="s">
        <v>133</v>
      </c>
      <c r="E190" s="2" t="s">
        <v>11</v>
      </c>
      <c r="F190" s="3">
        <v>1145</v>
      </c>
      <c r="G190" s="15">
        <v>2</v>
      </c>
    </row>
    <row r="191" spans="1:7" x14ac:dyDescent="0.3">
      <c r="A191" s="11">
        <v>190</v>
      </c>
      <c r="B191" s="6">
        <v>41758</v>
      </c>
      <c r="C191" s="1" t="s">
        <v>248</v>
      </c>
      <c r="D191" s="2" t="s">
        <v>105</v>
      </c>
      <c r="E191" s="2" t="s">
        <v>11</v>
      </c>
      <c r="F191" s="3">
        <v>925</v>
      </c>
      <c r="G191" s="15">
        <v>3</v>
      </c>
    </row>
    <row r="192" spans="1:7" x14ac:dyDescent="0.3">
      <c r="A192" s="11">
        <v>191</v>
      </c>
      <c r="B192" s="6">
        <v>41817</v>
      </c>
      <c r="C192" s="1" t="s">
        <v>1</v>
      </c>
      <c r="D192" s="2" t="s">
        <v>130</v>
      </c>
      <c r="E192" s="2" t="s">
        <v>252</v>
      </c>
      <c r="F192" s="3">
        <v>547</v>
      </c>
      <c r="G192" s="15">
        <v>5</v>
      </c>
    </row>
    <row r="193" spans="1:7" x14ac:dyDescent="0.3">
      <c r="A193" s="11">
        <v>192</v>
      </c>
      <c r="B193" s="6">
        <v>41665</v>
      </c>
      <c r="C193" s="1" t="s">
        <v>3</v>
      </c>
      <c r="D193" s="2" t="s">
        <v>121</v>
      </c>
      <c r="E193" s="2" t="s">
        <v>250</v>
      </c>
      <c r="F193" s="3">
        <v>1961</v>
      </c>
      <c r="G193" s="15">
        <v>5</v>
      </c>
    </row>
    <row r="194" spans="1:7" x14ac:dyDescent="0.3">
      <c r="A194" s="11">
        <v>193</v>
      </c>
      <c r="B194" s="6">
        <v>41734</v>
      </c>
      <c r="C194" s="1" t="s">
        <v>248</v>
      </c>
      <c r="D194" s="2" t="s">
        <v>126</v>
      </c>
      <c r="E194" s="2" t="s">
        <v>251</v>
      </c>
      <c r="F194" s="3">
        <v>184</v>
      </c>
      <c r="G194" s="15">
        <v>5</v>
      </c>
    </row>
    <row r="195" spans="1:7" x14ac:dyDescent="0.3">
      <c r="A195" s="11">
        <v>194</v>
      </c>
      <c r="B195" s="6">
        <v>41724</v>
      </c>
      <c r="C195" s="1" t="s">
        <v>248</v>
      </c>
      <c r="D195" s="2" t="s">
        <v>107</v>
      </c>
      <c r="E195" s="2" t="s">
        <v>252</v>
      </c>
      <c r="F195" s="3">
        <v>163</v>
      </c>
      <c r="G195" s="15">
        <v>1</v>
      </c>
    </row>
    <row r="196" spans="1:7" x14ac:dyDescent="0.3">
      <c r="A196" s="11">
        <v>195</v>
      </c>
      <c r="B196" s="6">
        <v>41744</v>
      </c>
      <c r="C196" s="1" t="s">
        <v>1</v>
      </c>
      <c r="D196" s="2" t="s">
        <v>109</v>
      </c>
      <c r="E196" s="2" t="s">
        <v>251</v>
      </c>
      <c r="F196" s="3">
        <v>484</v>
      </c>
      <c r="G196" s="15">
        <v>4</v>
      </c>
    </row>
    <row r="197" spans="1:7" x14ac:dyDescent="0.3">
      <c r="A197" s="11">
        <v>196</v>
      </c>
      <c r="B197" s="6">
        <v>41815</v>
      </c>
      <c r="C197" s="1" t="s">
        <v>1</v>
      </c>
      <c r="D197" s="2" t="s">
        <v>100</v>
      </c>
      <c r="E197" s="2" t="s">
        <v>11</v>
      </c>
      <c r="F197" s="3">
        <v>792</v>
      </c>
      <c r="G197" s="15">
        <v>2</v>
      </c>
    </row>
    <row r="198" spans="1:7" x14ac:dyDescent="0.3">
      <c r="A198" s="11">
        <v>197</v>
      </c>
      <c r="B198" s="6">
        <v>41683</v>
      </c>
      <c r="C198" s="1" t="s">
        <v>8</v>
      </c>
      <c r="D198" s="2" t="s">
        <v>115</v>
      </c>
      <c r="E198" s="2" t="s">
        <v>251</v>
      </c>
      <c r="F198" s="3">
        <v>24</v>
      </c>
      <c r="G198" s="15">
        <v>5</v>
      </c>
    </row>
    <row r="199" spans="1:7" x14ac:dyDescent="0.3">
      <c r="A199" s="11">
        <v>198</v>
      </c>
      <c r="B199" s="6">
        <v>41687</v>
      </c>
      <c r="C199" s="1" t="s">
        <v>248</v>
      </c>
      <c r="D199" s="2" t="s">
        <v>130</v>
      </c>
      <c r="E199" s="2" t="s">
        <v>251</v>
      </c>
      <c r="F199" s="3">
        <v>705</v>
      </c>
      <c r="G199" s="15">
        <v>3</v>
      </c>
    </row>
    <row r="200" spans="1:7" x14ac:dyDescent="0.3">
      <c r="A200" s="11">
        <v>199</v>
      </c>
      <c r="B200" s="6">
        <v>41693</v>
      </c>
      <c r="C200" s="1" t="s">
        <v>2</v>
      </c>
      <c r="D200" s="2" t="s">
        <v>118</v>
      </c>
      <c r="E200" s="2" t="s">
        <v>252</v>
      </c>
      <c r="F200" s="3">
        <v>1288</v>
      </c>
      <c r="G200" s="15">
        <v>1</v>
      </c>
    </row>
    <row r="201" spans="1:7" x14ac:dyDescent="0.3">
      <c r="A201" s="11">
        <v>200</v>
      </c>
      <c r="B201" s="6">
        <v>41672</v>
      </c>
      <c r="C201" s="1" t="s">
        <v>3</v>
      </c>
      <c r="D201" s="2" t="s">
        <v>213</v>
      </c>
      <c r="E201" s="2" t="s">
        <v>250</v>
      </c>
      <c r="F201" s="3">
        <v>956</v>
      </c>
      <c r="G201" s="15">
        <v>2</v>
      </c>
    </row>
    <row r="202" spans="1:7" x14ac:dyDescent="0.3">
      <c r="A202" s="11">
        <v>201</v>
      </c>
      <c r="B202" s="6">
        <v>41819</v>
      </c>
      <c r="C202" s="1" t="s">
        <v>247</v>
      </c>
      <c r="D202" s="2" t="s">
        <v>129</v>
      </c>
      <c r="E202" s="2" t="s">
        <v>251</v>
      </c>
      <c r="F202" s="3">
        <v>1770</v>
      </c>
      <c r="G202" s="15">
        <v>4</v>
      </c>
    </row>
    <row r="203" spans="1:7" x14ac:dyDescent="0.3">
      <c r="A203" s="11">
        <v>202</v>
      </c>
      <c r="B203" s="6">
        <v>41681</v>
      </c>
      <c r="C203" s="1" t="s">
        <v>1</v>
      </c>
      <c r="D203" s="2" t="s">
        <v>115</v>
      </c>
      <c r="E203" s="2" t="s">
        <v>11</v>
      </c>
      <c r="F203" s="3">
        <v>1449</v>
      </c>
      <c r="G203" s="15">
        <v>4</v>
      </c>
    </row>
    <row r="204" spans="1:7" x14ac:dyDescent="0.3">
      <c r="A204" s="11">
        <v>203</v>
      </c>
      <c r="B204" s="6">
        <v>41645</v>
      </c>
      <c r="C204" s="1" t="s">
        <v>8</v>
      </c>
      <c r="D204" s="2" t="s">
        <v>132</v>
      </c>
      <c r="E204" s="2" t="s">
        <v>250</v>
      </c>
      <c r="F204" s="3">
        <v>1300</v>
      </c>
      <c r="G204" s="15">
        <v>1</v>
      </c>
    </row>
    <row r="205" spans="1:7" x14ac:dyDescent="0.3">
      <c r="A205" s="11">
        <v>204</v>
      </c>
      <c r="B205" s="6">
        <v>41742</v>
      </c>
      <c r="C205" s="1" t="s">
        <v>8</v>
      </c>
      <c r="D205" s="2" t="s">
        <v>102</v>
      </c>
      <c r="E205" s="2" t="s">
        <v>251</v>
      </c>
      <c r="F205" s="3">
        <v>1909</v>
      </c>
      <c r="G205" s="15">
        <v>1</v>
      </c>
    </row>
    <row r="206" spans="1:7" x14ac:dyDescent="0.3">
      <c r="A206" s="11">
        <v>205</v>
      </c>
      <c r="B206" s="6">
        <v>41700</v>
      </c>
      <c r="C206" s="1" t="s">
        <v>1</v>
      </c>
      <c r="D206" s="2" t="s">
        <v>115</v>
      </c>
      <c r="E206" s="2" t="s">
        <v>251</v>
      </c>
      <c r="F206" s="3">
        <v>1006</v>
      </c>
      <c r="G206" s="15">
        <v>3</v>
      </c>
    </row>
    <row r="207" spans="1:7" x14ac:dyDescent="0.3">
      <c r="A207" s="11">
        <v>206</v>
      </c>
      <c r="B207" s="6">
        <v>41674</v>
      </c>
      <c r="C207" s="1" t="s">
        <v>3</v>
      </c>
      <c r="D207" s="2" t="s">
        <v>124</v>
      </c>
      <c r="E207" s="2" t="s">
        <v>11</v>
      </c>
      <c r="F207" s="3">
        <v>715</v>
      </c>
      <c r="G207" s="15">
        <v>3</v>
      </c>
    </row>
    <row r="208" spans="1:7" x14ac:dyDescent="0.3">
      <c r="A208" s="11">
        <v>207</v>
      </c>
      <c r="B208" s="6">
        <v>41721</v>
      </c>
      <c r="C208" s="1" t="s">
        <v>247</v>
      </c>
      <c r="D208" s="2" t="s">
        <v>123</v>
      </c>
      <c r="E208" s="2" t="s">
        <v>11</v>
      </c>
      <c r="F208" s="3">
        <v>296</v>
      </c>
      <c r="G208" s="15">
        <v>2</v>
      </c>
    </row>
    <row r="209" spans="1:7" x14ac:dyDescent="0.3">
      <c r="A209" s="11">
        <v>208</v>
      </c>
      <c r="B209" s="6">
        <v>41802</v>
      </c>
      <c r="C209" s="1" t="s">
        <v>8</v>
      </c>
      <c r="D209" s="2" t="s">
        <v>110</v>
      </c>
      <c r="E209" s="2" t="s">
        <v>250</v>
      </c>
      <c r="F209" s="3">
        <v>1079</v>
      </c>
      <c r="G209" s="15">
        <v>2</v>
      </c>
    </row>
    <row r="210" spans="1:7" x14ac:dyDescent="0.3">
      <c r="A210" s="11">
        <v>209</v>
      </c>
      <c r="B210" s="6">
        <v>41662</v>
      </c>
      <c r="C210" s="1" t="s">
        <v>247</v>
      </c>
      <c r="D210" s="2" t="s">
        <v>109</v>
      </c>
      <c r="E210" s="2" t="s">
        <v>250</v>
      </c>
      <c r="F210" s="3">
        <v>222</v>
      </c>
      <c r="G210" s="15">
        <v>5</v>
      </c>
    </row>
    <row r="211" spans="1:7" x14ac:dyDescent="0.3">
      <c r="A211" s="11">
        <v>210</v>
      </c>
      <c r="B211" s="6">
        <v>41651</v>
      </c>
      <c r="C211" s="1" t="s">
        <v>8</v>
      </c>
      <c r="D211" s="2" t="s">
        <v>125</v>
      </c>
      <c r="E211" s="2" t="s">
        <v>250</v>
      </c>
      <c r="F211" s="3">
        <v>1433</v>
      </c>
      <c r="G211" s="15">
        <v>5</v>
      </c>
    </row>
    <row r="212" spans="1:7" x14ac:dyDescent="0.3">
      <c r="A212" s="11">
        <v>211</v>
      </c>
      <c r="B212" s="6">
        <v>41795</v>
      </c>
      <c r="C212" s="1" t="s">
        <v>1</v>
      </c>
      <c r="D212" s="2" t="s">
        <v>134</v>
      </c>
      <c r="E212" s="2" t="s">
        <v>252</v>
      </c>
      <c r="F212" s="3">
        <v>1052</v>
      </c>
      <c r="G212" s="15">
        <v>3</v>
      </c>
    </row>
    <row r="213" spans="1:7" x14ac:dyDescent="0.3">
      <c r="A213" s="11">
        <v>212</v>
      </c>
      <c r="B213" s="6">
        <v>41644</v>
      </c>
      <c r="C213" s="1" t="s">
        <v>8</v>
      </c>
      <c r="D213" s="2" t="s">
        <v>102</v>
      </c>
      <c r="E213" s="2" t="s">
        <v>11</v>
      </c>
      <c r="F213" s="3">
        <v>1917</v>
      </c>
      <c r="G213" s="15">
        <v>3</v>
      </c>
    </row>
    <row r="214" spans="1:7" x14ac:dyDescent="0.3">
      <c r="A214" s="11">
        <v>213</v>
      </c>
      <c r="B214" s="6">
        <v>41705</v>
      </c>
      <c r="C214" s="1" t="s">
        <v>2</v>
      </c>
      <c r="D214" s="2" t="s">
        <v>121</v>
      </c>
      <c r="E214" s="2" t="s">
        <v>10</v>
      </c>
      <c r="F214" s="3">
        <v>1973</v>
      </c>
      <c r="G214" s="15">
        <v>1</v>
      </c>
    </row>
    <row r="215" spans="1:7" x14ac:dyDescent="0.3">
      <c r="A215" s="11">
        <v>214</v>
      </c>
      <c r="B215" s="6">
        <v>41754</v>
      </c>
      <c r="C215" s="1" t="s">
        <v>2</v>
      </c>
      <c r="D215" s="2" t="s">
        <v>120</v>
      </c>
      <c r="E215" s="2" t="s">
        <v>252</v>
      </c>
      <c r="F215" s="3">
        <v>10</v>
      </c>
      <c r="G215" s="15">
        <v>1</v>
      </c>
    </row>
    <row r="216" spans="1:7" x14ac:dyDescent="0.3">
      <c r="A216" s="11">
        <v>215</v>
      </c>
      <c r="B216" s="6">
        <v>41750</v>
      </c>
      <c r="C216" s="1" t="s">
        <v>2</v>
      </c>
      <c r="D216" s="2" t="s">
        <v>126</v>
      </c>
      <c r="E216" s="2" t="s">
        <v>251</v>
      </c>
      <c r="F216" s="3">
        <v>328</v>
      </c>
      <c r="G216" s="15">
        <v>1</v>
      </c>
    </row>
    <row r="217" spans="1:7" x14ac:dyDescent="0.3">
      <c r="A217" s="11">
        <v>216</v>
      </c>
      <c r="B217" s="6">
        <v>41750</v>
      </c>
      <c r="C217" s="1" t="s">
        <v>248</v>
      </c>
      <c r="D217" s="2" t="s">
        <v>115</v>
      </c>
      <c r="E217" s="2" t="s">
        <v>252</v>
      </c>
      <c r="F217" s="3">
        <v>1425</v>
      </c>
      <c r="G217" s="15">
        <v>4</v>
      </c>
    </row>
    <row r="218" spans="1:7" x14ac:dyDescent="0.3">
      <c r="A218" s="11">
        <v>217</v>
      </c>
      <c r="B218" s="6">
        <v>41680</v>
      </c>
      <c r="C218" s="1" t="s">
        <v>3</v>
      </c>
      <c r="D218" s="2" t="s">
        <v>98</v>
      </c>
      <c r="E218" s="2" t="s">
        <v>10</v>
      </c>
      <c r="F218" s="3">
        <v>833</v>
      </c>
      <c r="G218" s="15">
        <v>2</v>
      </c>
    </row>
    <row r="219" spans="1:7" x14ac:dyDescent="0.3">
      <c r="A219" s="11">
        <v>218</v>
      </c>
      <c r="B219" s="6">
        <v>41649</v>
      </c>
      <c r="C219" s="1" t="s">
        <v>2</v>
      </c>
      <c r="D219" s="2" t="s">
        <v>113</v>
      </c>
      <c r="E219" s="2" t="s">
        <v>252</v>
      </c>
      <c r="F219" s="3">
        <v>1656</v>
      </c>
      <c r="G219" s="15">
        <v>5</v>
      </c>
    </row>
    <row r="220" spans="1:7" x14ac:dyDescent="0.3">
      <c r="A220" s="11">
        <v>219</v>
      </c>
      <c r="B220" s="6">
        <v>41785</v>
      </c>
      <c r="C220" s="1" t="s">
        <v>247</v>
      </c>
      <c r="D220" s="2" t="s">
        <v>121</v>
      </c>
      <c r="E220" s="2" t="s">
        <v>250</v>
      </c>
      <c r="F220" s="3">
        <v>1792</v>
      </c>
      <c r="G220" s="15">
        <v>4</v>
      </c>
    </row>
    <row r="221" spans="1:7" x14ac:dyDescent="0.3">
      <c r="A221" s="11">
        <v>220</v>
      </c>
      <c r="B221" s="6">
        <v>41777</v>
      </c>
      <c r="C221" s="1" t="s">
        <v>1</v>
      </c>
      <c r="D221" s="2" t="s">
        <v>211</v>
      </c>
      <c r="E221" s="2" t="s">
        <v>250</v>
      </c>
      <c r="F221" s="3">
        <v>454</v>
      </c>
      <c r="G221" s="15">
        <v>1</v>
      </c>
    </row>
    <row r="222" spans="1:7" x14ac:dyDescent="0.3">
      <c r="A222" s="11">
        <v>221</v>
      </c>
      <c r="B222" s="6">
        <v>41698</v>
      </c>
      <c r="C222" s="1" t="s">
        <v>247</v>
      </c>
      <c r="D222" s="2" t="s">
        <v>115</v>
      </c>
      <c r="E222" s="2" t="s">
        <v>10</v>
      </c>
      <c r="F222" s="3">
        <v>1337</v>
      </c>
      <c r="G222" s="15">
        <v>2</v>
      </c>
    </row>
    <row r="223" spans="1:7" x14ac:dyDescent="0.3">
      <c r="A223" s="11">
        <v>222</v>
      </c>
      <c r="B223" s="6">
        <v>41692</v>
      </c>
      <c r="C223" s="1" t="s">
        <v>1</v>
      </c>
      <c r="D223" s="2" t="s">
        <v>98</v>
      </c>
      <c r="E223" s="2" t="s">
        <v>251</v>
      </c>
      <c r="F223" s="3">
        <v>986</v>
      </c>
      <c r="G223" s="15">
        <v>4</v>
      </c>
    </row>
    <row r="224" spans="1:7" x14ac:dyDescent="0.3">
      <c r="A224" s="11">
        <v>223</v>
      </c>
      <c r="B224" s="6">
        <v>41776</v>
      </c>
      <c r="C224" s="1" t="s">
        <v>3</v>
      </c>
      <c r="D224" s="2" t="s">
        <v>128</v>
      </c>
      <c r="E224" s="2" t="s">
        <v>252</v>
      </c>
      <c r="F224" s="3">
        <v>348</v>
      </c>
      <c r="G224" s="15">
        <v>2</v>
      </c>
    </row>
    <row r="225" spans="1:7" x14ac:dyDescent="0.3">
      <c r="A225" s="11">
        <v>224</v>
      </c>
      <c r="B225" s="6">
        <v>41679</v>
      </c>
      <c r="C225" s="1" t="s">
        <v>2</v>
      </c>
      <c r="D225" s="2" t="s">
        <v>124</v>
      </c>
      <c r="E225" s="2" t="s">
        <v>11</v>
      </c>
      <c r="F225" s="3">
        <v>582</v>
      </c>
      <c r="G225" s="15">
        <v>3</v>
      </c>
    </row>
    <row r="226" spans="1:7" x14ac:dyDescent="0.3">
      <c r="A226" s="11">
        <v>225</v>
      </c>
      <c r="B226" s="6">
        <v>41659</v>
      </c>
      <c r="C226" s="1" t="s">
        <v>1</v>
      </c>
      <c r="D226" s="2" t="s">
        <v>105</v>
      </c>
      <c r="E226" s="2" t="s">
        <v>251</v>
      </c>
      <c r="F226" s="3">
        <v>634</v>
      </c>
      <c r="G226" s="15">
        <v>2</v>
      </c>
    </row>
    <row r="227" spans="1:7" x14ac:dyDescent="0.3">
      <c r="A227" s="11">
        <v>226</v>
      </c>
      <c r="B227" s="6">
        <v>41749</v>
      </c>
      <c r="C227" s="1" t="s">
        <v>247</v>
      </c>
      <c r="D227" s="2" t="s">
        <v>114</v>
      </c>
      <c r="E227" s="2" t="s">
        <v>11</v>
      </c>
      <c r="F227" s="3">
        <v>282</v>
      </c>
      <c r="G227" s="15">
        <v>3</v>
      </c>
    </row>
    <row r="228" spans="1:7" x14ac:dyDescent="0.3">
      <c r="A228" s="11">
        <v>227</v>
      </c>
      <c r="B228" s="6">
        <v>41755</v>
      </c>
      <c r="C228" s="1" t="s">
        <v>3</v>
      </c>
      <c r="D228" s="2" t="s">
        <v>102</v>
      </c>
      <c r="E228" s="2" t="s">
        <v>251</v>
      </c>
      <c r="F228" s="3">
        <v>481</v>
      </c>
      <c r="G228" s="15">
        <v>4</v>
      </c>
    </row>
    <row r="229" spans="1:7" x14ac:dyDescent="0.3">
      <c r="A229" s="11">
        <v>228</v>
      </c>
      <c r="B229" s="6">
        <v>41725</v>
      </c>
      <c r="C229" s="1" t="s">
        <v>247</v>
      </c>
      <c r="D229" s="2" t="s">
        <v>112</v>
      </c>
      <c r="E229" s="2" t="s">
        <v>250</v>
      </c>
      <c r="F229" s="3">
        <v>1441</v>
      </c>
      <c r="G229" s="15">
        <v>5</v>
      </c>
    </row>
    <row r="230" spans="1:7" x14ac:dyDescent="0.3">
      <c r="A230" s="11">
        <v>229</v>
      </c>
      <c r="B230" s="6">
        <v>41805</v>
      </c>
      <c r="C230" s="1" t="s">
        <v>3</v>
      </c>
      <c r="D230" s="2" t="s">
        <v>115</v>
      </c>
      <c r="E230" s="2" t="s">
        <v>250</v>
      </c>
      <c r="F230" s="3">
        <v>808</v>
      </c>
      <c r="G230" s="15">
        <v>4</v>
      </c>
    </row>
    <row r="231" spans="1:7" x14ac:dyDescent="0.3">
      <c r="A231" s="11">
        <v>230</v>
      </c>
      <c r="B231" s="6">
        <v>41656</v>
      </c>
      <c r="C231" s="1" t="s">
        <v>3</v>
      </c>
      <c r="D231" s="2" t="s">
        <v>129</v>
      </c>
      <c r="E231" s="2" t="s">
        <v>10</v>
      </c>
      <c r="F231" s="3">
        <v>1874</v>
      </c>
      <c r="G231" s="15">
        <v>5</v>
      </c>
    </row>
    <row r="232" spans="1:7" x14ac:dyDescent="0.3">
      <c r="A232" s="11">
        <v>231</v>
      </c>
      <c r="B232" s="6">
        <v>41660</v>
      </c>
      <c r="C232" s="1" t="s">
        <v>2</v>
      </c>
      <c r="D232" s="2" t="s">
        <v>105</v>
      </c>
      <c r="E232" s="2" t="s">
        <v>252</v>
      </c>
      <c r="F232" s="3">
        <v>965</v>
      </c>
      <c r="G232" s="15">
        <v>1</v>
      </c>
    </row>
    <row r="233" spans="1:7" x14ac:dyDescent="0.3">
      <c r="A233" s="11">
        <v>232</v>
      </c>
      <c r="B233" s="6">
        <v>41657</v>
      </c>
      <c r="C233" s="1" t="s">
        <v>2</v>
      </c>
      <c r="D233" s="2" t="s">
        <v>108</v>
      </c>
      <c r="E233" s="2" t="s">
        <v>11</v>
      </c>
      <c r="F233" s="3">
        <v>93</v>
      </c>
      <c r="G233" s="15">
        <v>1</v>
      </c>
    </row>
    <row r="234" spans="1:7" x14ac:dyDescent="0.3">
      <c r="A234" s="11">
        <v>233</v>
      </c>
      <c r="B234" s="6">
        <v>41661</v>
      </c>
      <c r="C234" s="1" t="s">
        <v>247</v>
      </c>
      <c r="D234" s="2" t="s">
        <v>124</v>
      </c>
      <c r="E234" s="2" t="s">
        <v>250</v>
      </c>
      <c r="F234" s="3">
        <v>1774</v>
      </c>
      <c r="G234" s="15">
        <v>3</v>
      </c>
    </row>
    <row r="235" spans="1:7" x14ac:dyDescent="0.3">
      <c r="A235" s="11">
        <v>234</v>
      </c>
      <c r="B235" s="6">
        <v>41800</v>
      </c>
      <c r="C235" s="1" t="s">
        <v>2</v>
      </c>
      <c r="D235" s="2" t="s">
        <v>122</v>
      </c>
      <c r="E235" s="2" t="s">
        <v>251</v>
      </c>
      <c r="F235" s="3">
        <v>217</v>
      </c>
      <c r="G235" s="15">
        <v>5</v>
      </c>
    </row>
    <row r="236" spans="1:7" x14ac:dyDescent="0.3">
      <c r="A236" s="11">
        <v>235</v>
      </c>
      <c r="B236" s="6">
        <v>41766</v>
      </c>
      <c r="C236" s="1" t="s">
        <v>1</v>
      </c>
      <c r="D236" s="2" t="s">
        <v>131</v>
      </c>
      <c r="E236" s="2" t="s">
        <v>11</v>
      </c>
      <c r="F236" s="3">
        <v>737</v>
      </c>
      <c r="G236" s="15">
        <v>3</v>
      </c>
    </row>
    <row r="237" spans="1:7" x14ac:dyDescent="0.3">
      <c r="A237" s="11">
        <v>236</v>
      </c>
      <c r="B237" s="6">
        <v>41736</v>
      </c>
      <c r="C237" s="1" t="s">
        <v>2</v>
      </c>
      <c r="D237" s="2" t="s">
        <v>132</v>
      </c>
      <c r="E237" s="2" t="s">
        <v>251</v>
      </c>
      <c r="F237" s="3">
        <v>1154</v>
      </c>
      <c r="G237" s="15">
        <v>1</v>
      </c>
    </row>
    <row r="238" spans="1:7" x14ac:dyDescent="0.3">
      <c r="A238" s="11">
        <v>237</v>
      </c>
      <c r="B238" s="6">
        <v>41687</v>
      </c>
      <c r="C238" s="1" t="s">
        <v>1</v>
      </c>
      <c r="D238" s="2" t="s">
        <v>119</v>
      </c>
      <c r="E238" s="2" t="s">
        <v>10</v>
      </c>
      <c r="F238" s="3">
        <v>891</v>
      </c>
      <c r="G238" s="15">
        <v>3</v>
      </c>
    </row>
    <row r="239" spans="1:7" x14ac:dyDescent="0.3">
      <c r="A239" s="11">
        <v>238</v>
      </c>
      <c r="B239" s="6">
        <v>41754</v>
      </c>
      <c r="C239" s="1" t="s">
        <v>8</v>
      </c>
      <c r="D239" s="2" t="s">
        <v>101</v>
      </c>
      <c r="E239" s="2" t="s">
        <v>252</v>
      </c>
      <c r="F239" s="3">
        <v>1130</v>
      </c>
      <c r="G239" s="15">
        <v>2</v>
      </c>
    </row>
    <row r="240" spans="1:7" x14ac:dyDescent="0.3">
      <c r="A240" s="11">
        <v>239</v>
      </c>
      <c r="B240" s="6">
        <v>41819</v>
      </c>
      <c r="C240" s="1" t="s">
        <v>247</v>
      </c>
      <c r="D240" s="2" t="s">
        <v>124</v>
      </c>
      <c r="E240" s="2" t="s">
        <v>10</v>
      </c>
      <c r="F240" s="3">
        <v>317</v>
      </c>
      <c r="G240" s="15">
        <v>4</v>
      </c>
    </row>
    <row r="241" spans="1:7" x14ac:dyDescent="0.3">
      <c r="A241" s="11">
        <v>240</v>
      </c>
      <c r="B241" s="6">
        <v>41695</v>
      </c>
      <c r="C241" s="1" t="s">
        <v>247</v>
      </c>
      <c r="D241" s="2" t="s">
        <v>101</v>
      </c>
      <c r="E241" s="2" t="s">
        <v>251</v>
      </c>
      <c r="F241" s="3">
        <v>1663</v>
      </c>
      <c r="G241" s="15">
        <v>5</v>
      </c>
    </row>
    <row r="242" spans="1:7" x14ac:dyDescent="0.3">
      <c r="A242" s="11">
        <v>241</v>
      </c>
      <c r="B242" s="6">
        <v>41669</v>
      </c>
      <c r="C242" s="1" t="s">
        <v>248</v>
      </c>
      <c r="D242" s="2" t="s">
        <v>131</v>
      </c>
      <c r="E242" s="2" t="s">
        <v>250</v>
      </c>
      <c r="F242" s="3">
        <v>107</v>
      </c>
      <c r="G242" s="15">
        <v>1</v>
      </c>
    </row>
    <row r="243" spans="1:7" x14ac:dyDescent="0.3">
      <c r="A243" s="11">
        <v>242</v>
      </c>
      <c r="B243" s="6">
        <v>41800</v>
      </c>
      <c r="C243" s="1" t="s">
        <v>248</v>
      </c>
      <c r="D243" s="2" t="s">
        <v>127</v>
      </c>
      <c r="E243" s="2" t="s">
        <v>250</v>
      </c>
      <c r="F243" s="3">
        <v>1430</v>
      </c>
      <c r="G243" s="15">
        <v>2</v>
      </c>
    </row>
    <row r="244" spans="1:7" x14ac:dyDescent="0.3">
      <c r="A244" s="11">
        <v>243</v>
      </c>
      <c r="B244" s="6">
        <v>41747</v>
      </c>
      <c r="C244" s="1" t="s">
        <v>1</v>
      </c>
      <c r="D244" s="2" t="s">
        <v>104</v>
      </c>
      <c r="E244" s="2" t="s">
        <v>252</v>
      </c>
      <c r="F244" s="3">
        <v>298</v>
      </c>
      <c r="G244" s="15">
        <v>1</v>
      </c>
    </row>
    <row r="245" spans="1:7" x14ac:dyDescent="0.3">
      <c r="A245" s="11">
        <v>244</v>
      </c>
      <c r="B245" s="6">
        <v>41758</v>
      </c>
      <c r="C245" s="1" t="s">
        <v>247</v>
      </c>
      <c r="D245" s="2" t="s">
        <v>211</v>
      </c>
      <c r="E245" s="2" t="s">
        <v>250</v>
      </c>
      <c r="F245" s="3">
        <v>1557</v>
      </c>
      <c r="G245" s="15">
        <v>3</v>
      </c>
    </row>
    <row r="246" spans="1:7" x14ac:dyDescent="0.3">
      <c r="A246" s="11">
        <v>245</v>
      </c>
      <c r="B246" s="6">
        <v>41736</v>
      </c>
      <c r="C246" s="1" t="s">
        <v>8</v>
      </c>
      <c r="D246" s="2" t="s">
        <v>97</v>
      </c>
      <c r="E246" s="2" t="s">
        <v>250</v>
      </c>
      <c r="F246" s="3">
        <v>477</v>
      </c>
      <c r="G246" s="15">
        <v>3</v>
      </c>
    </row>
    <row r="247" spans="1:7" x14ac:dyDescent="0.3">
      <c r="A247" s="11">
        <v>246</v>
      </c>
      <c r="B247" s="6">
        <v>41696</v>
      </c>
      <c r="C247" s="1" t="s">
        <v>1</v>
      </c>
      <c r="D247" s="2" t="s">
        <v>101</v>
      </c>
      <c r="E247" s="2" t="s">
        <v>11</v>
      </c>
      <c r="F247" s="3">
        <v>1593</v>
      </c>
      <c r="G247" s="15">
        <v>3</v>
      </c>
    </row>
    <row r="248" spans="1:7" x14ac:dyDescent="0.3">
      <c r="A248" s="11">
        <v>247</v>
      </c>
      <c r="B248" s="6">
        <v>41679</v>
      </c>
      <c r="C248" s="1" t="s">
        <v>2</v>
      </c>
      <c r="D248" s="2" t="s">
        <v>130</v>
      </c>
      <c r="E248" s="2" t="s">
        <v>251</v>
      </c>
      <c r="F248" s="3">
        <v>534</v>
      </c>
      <c r="G248" s="15">
        <v>5</v>
      </c>
    </row>
    <row r="249" spans="1:7" x14ac:dyDescent="0.3">
      <c r="A249" s="11">
        <v>248</v>
      </c>
      <c r="B249" s="6">
        <v>41816</v>
      </c>
      <c r="C249" s="1" t="s">
        <v>8</v>
      </c>
      <c r="D249" s="2" t="s">
        <v>112</v>
      </c>
      <c r="E249" s="2" t="s">
        <v>251</v>
      </c>
      <c r="F249" s="3">
        <v>1615</v>
      </c>
      <c r="G249" s="15">
        <v>5</v>
      </c>
    </row>
    <row r="250" spans="1:7" x14ac:dyDescent="0.3">
      <c r="A250" s="11">
        <v>249</v>
      </c>
      <c r="B250" s="6">
        <v>41665</v>
      </c>
      <c r="C250" s="1" t="s">
        <v>2</v>
      </c>
      <c r="D250" s="2" t="s">
        <v>102</v>
      </c>
      <c r="E250" s="2" t="s">
        <v>251</v>
      </c>
      <c r="F250" s="3">
        <v>416</v>
      </c>
      <c r="G250" s="15">
        <v>3</v>
      </c>
    </row>
    <row r="251" spans="1:7" x14ac:dyDescent="0.3">
      <c r="A251" s="11">
        <v>250</v>
      </c>
      <c r="B251" s="6">
        <v>41665</v>
      </c>
      <c r="C251" s="1" t="s">
        <v>1</v>
      </c>
      <c r="D251" s="2" t="s">
        <v>129</v>
      </c>
      <c r="E251" s="2" t="s">
        <v>250</v>
      </c>
      <c r="F251" s="3">
        <v>201</v>
      </c>
      <c r="G251" s="15">
        <v>4</v>
      </c>
    </row>
    <row r="252" spans="1:7" x14ac:dyDescent="0.3">
      <c r="A252" s="11">
        <v>251</v>
      </c>
      <c r="B252" s="6">
        <v>41804</v>
      </c>
      <c r="C252" s="1" t="s">
        <v>248</v>
      </c>
      <c r="D252" s="2" t="s">
        <v>104</v>
      </c>
      <c r="E252" s="2" t="s">
        <v>250</v>
      </c>
      <c r="F252" s="3">
        <v>95</v>
      </c>
      <c r="G252" s="15">
        <v>3</v>
      </c>
    </row>
    <row r="253" spans="1:7" x14ac:dyDescent="0.3">
      <c r="A253" s="11">
        <v>252</v>
      </c>
      <c r="B253" s="6">
        <v>41670</v>
      </c>
      <c r="C253" s="1" t="s">
        <v>2</v>
      </c>
      <c r="D253" s="2" t="s">
        <v>134</v>
      </c>
      <c r="E253" s="2" t="s">
        <v>10</v>
      </c>
      <c r="F253" s="3">
        <v>1762</v>
      </c>
      <c r="G253" s="15">
        <v>3</v>
      </c>
    </row>
    <row r="254" spans="1:7" x14ac:dyDescent="0.3">
      <c r="A254" s="11">
        <v>253</v>
      </c>
      <c r="B254" s="6">
        <v>41688</v>
      </c>
      <c r="C254" s="1" t="s">
        <v>248</v>
      </c>
      <c r="D254" s="2" t="s">
        <v>117</v>
      </c>
      <c r="E254" s="2" t="s">
        <v>10</v>
      </c>
      <c r="F254" s="3">
        <v>222</v>
      </c>
      <c r="G254" s="15">
        <v>4</v>
      </c>
    </row>
    <row r="255" spans="1:7" x14ac:dyDescent="0.3">
      <c r="A255" s="11">
        <v>254</v>
      </c>
      <c r="B255" s="6">
        <v>41759</v>
      </c>
      <c r="C255" s="1" t="s">
        <v>1</v>
      </c>
      <c r="D255" s="2" t="s">
        <v>117</v>
      </c>
      <c r="E255" s="2" t="s">
        <v>251</v>
      </c>
      <c r="F255" s="3">
        <v>1701</v>
      </c>
      <c r="G255" s="15">
        <v>3</v>
      </c>
    </row>
    <row r="256" spans="1:7" x14ac:dyDescent="0.3">
      <c r="A256" s="11">
        <v>255</v>
      </c>
      <c r="B256" s="6">
        <v>41645</v>
      </c>
      <c r="C256" s="1" t="s">
        <v>1</v>
      </c>
      <c r="D256" s="2" t="s">
        <v>213</v>
      </c>
      <c r="E256" s="2" t="s">
        <v>11</v>
      </c>
      <c r="F256" s="3">
        <v>1517</v>
      </c>
      <c r="G256" s="15">
        <v>1</v>
      </c>
    </row>
    <row r="257" spans="1:7" x14ac:dyDescent="0.3">
      <c r="A257" s="11">
        <v>256</v>
      </c>
      <c r="B257" s="6">
        <v>41788</v>
      </c>
      <c r="C257" s="1" t="s">
        <v>2</v>
      </c>
      <c r="D257" s="2" t="s">
        <v>99</v>
      </c>
      <c r="E257" s="2" t="s">
        <v>252</v>
      </c>
      <c r="F257" s="3">
        <v>1596</v>
      </c>
      <c r="G257" s="15">
        <v>1</v>
      </c>
    </row>
    <row r="258" spans="1:7" x14ac:dyDescent="0.3">
      <c r="A258" s="11">
        <v>257</v>
      </c>
      <c r="B258" s="6">
        <v>41757</v>
      </c>
      <c r="C258" s="1" t="s">
        <v>248</v>
      </c>
      <c r="D258" s="2" t="s">
        <v>109</v>
      </c>
      <c r="E258" s="2" t="s">
        <v>250</v>
      </c>
      <c r="F258" s="3">
        <v>1048</v>
      </c>
      <c r="G258" s="15">
        <v>5</v>
      </c>
    </row>
    <row r="259" spans="1:7" x14ac:dyDescent="0.3">
      <c r="A259" s="11">
        <v>258</v>
      </c>
      <c r="B259" s="6">
        <v>41714</v>
      </c>
      <c r="C259" s="1" t="s">
        <v>247</v>
      </c>
      <c r="D259" s="2" t="s">
        <v>133</v>
      </c>
      <c r="E259" s="2" t="s">
        <v>10</v>
      </c>
      <c r="F259" s="3">
        <v>173</v>
      </c>
      <c r="G259" s="15">
        <v>5</v>
      </c>
    </row>
    <row r="260" spans="1:7" x14ac:dyDescent="0.3">
      <c r="A260" s="11">
        <v>259</v>
      </c>
      <c r="B260" s="6">
        <v>41807</v>
      </c>
      <c r="C260" s="1" t="s">
        <v>3</v>
      </c>
      <c r="D260" s="2" t="s">
        <v>98</v>
      </c>
      <c r="E260" s="2" t="s">
        <v>10</v>
      </c>
      <c r="F260" s="3">
        <v>1960</v>
      </c>
      <c r="G260" s="15">
        <v>4</v>
      </c>
    </row>
    <row r="261" spans="1:7" x14ac:dyDescent="0.3">
      <c r="A261" s="11">
        <v>260</v>
      </c>
      <c r="B261" s="6">
        <v>41752</v>
      </c>
      <c r="C261" s="1" t="s">
        <v>248</v>
      </c>
      <c r="D261" s="2" t="s">
        <v>131</v>
      </c>
      <c r="E261" s="2" t="s">
        <v>252</v>
      </c>
      <c r="F261" s="3">
        <v>910</v>
      </c>
      <c r="G261" s="15">
        <v>2</v>
      </c>
    </row>
    <row r="262" spans="1:7" x14ac:dyDescent="0.3">
      <c r="A262" s="11">
        <v>261</v>
      </c>
      <c r="B262" s="6">
        <v>41766</v>
      </c>
      <c r="C262" s="1" t="s">
        <v>2</v>
      </c>
      <c r="D262" s="2" t="s">
        <v>97</v>
      </c>
      <c r="E262" s="2" t="s">
        <v>250</v>
      </c>
      <c r="F262" s="3">
        <v>830</v>
      </c>
      <c r="G262" s="15">
        <v>5</v>
      </c>
    </row>
    <row r="263" spans="1:7" x14ac:dyDescent="0.3">
      <c r="A263" s="11">
        <v>262</v>
      </c>
      <c r="B263" s="6">
        <v>41780</v>
      </c>
      <c r="C263" s="1" t="s">
        <v>248</v>
      </c>
      <c r="D263" s="2" t="s">
        <v>113</v>
      </c>
      <c r="E263" s="2" t="s">
        <v>251</v>
      </c>
      <c r="F263" s="3">
        <v>1006</v>
      </c>
      <c r="G263" s="15">
        <v>2</v>
      </c>
    </row>
    <row r="264" spans="1:7" x14ac:dyDescent="0.3">
      <c r="A264" s="11">
        <v>263</v>
      </c>
      <c r="B264" s="6">
        <v>41667</v>
      </c>
      <c r="C264" s="1" t="s">
        <v>248</v>
      </c>
      <c r="D264" s="2" t="s">
        <v>104</v>
      </c>
      <c r="E264" s="2" t="s">
        <v>11</v>
      </c>
      <c r="F264" s="3">
        <v>268</v>
      </c>
      <c r="G264" s="15">
        <v>4</v>
      </c>
    </row>
    <row r="265" spans="1:7" x14ac:dyDescent="0.3">
      <c r="A265" s="11">
        <v>264</v>
      </c>
      <c r="B265" s="6">
        <v>41743</v>
      </c>
      <c r="C265" s="1" t="s">
        <v>2</v>
      </c>
      <c r="D265" s="2" t="s">
        <v>98</v>
      </c>
      <c r="E265" s="2" t="s">
        <v>11</v>
      </c>
      <c r="F265" s="3">
        <v>1160</v>
      </c>
      <c r="G265" s="15">
        <v>5</v>
      </c>
    </row>
    <row r="266" spans="1:7" x14ac:dyDescent="0.3">
      <c r="A266" s="11">
        <v>265</v>
      </c>
      <c r="B266" s="6">
        <v>41720</v>
      </c>
      <c r="C266" s="1" t="s">
        <v>1</v>
      </c>
      <c r="D266" s="2" t="s">
        <v>97</v>
      </c>
      <c r="E266" s="2" t="s">
        <v>11</v>
      </c>
      <c r="F266" s="3">
        <v>1000</v>
      </c>
      <c r="G266" s="15">
        <v>1</v>
      </c>
    </row>
    <row r="267" spans="1:7" x14ac:dyDescent="0.3">
      <c r="A267" s="11">
        <v>266</v>
      </c>
      <c r="B267" s="6">
        <v>41715</v>
      </c>
      <c r="C267" s="1" t="s">
        <v>3</v>
      </c>
      <c r="D267" s="2" t="s">
        <v>100</v>
      </c>
      <c r="E267" s="2" t="s">
        <v>252</v>
      </c>
      <c r="F267" s="3">
        <v>1733</v>
      </c>
      <c r="G267" s="15">
        <v>5</v>
      </c>
    </row>
    <row r="268" spans="1:7" x14ac:dyDescent="0.3">
      <c r="A268" s="11">
        <v>267</v>
      </c>
      <c r="B268" s="6">
        <v>41799</v>
      </c>
      <c r="C268" s="1" t="s">
        <v>248</v>
      </c>
      <c r="D268" s="2" t="s">
        <v>115</v>
      </c>
      <c r="E268" s="2" t="s">
        <v>252</v>
      </c>
      <c r="F268" s="3">
        <v>892</v>
      </c>
      <c r="G268" s="15">
        <v>4</v>
      </c>
    </row>
    <row r="269" spans="1:7" x14ac:dyDescent="0.3">
      <c r="A269" s="11">
        <v>268</v>
      </c>
      <c r="B269" s="6">
        <v>41778</v>
      </c>
      <c r="C269" s="1" t="s">
        <v>1</v>
      </c>
      <c r="D269" s="2" t="s">
        <v>107</v>
      </c>
      <c r="E269" s="2" t="s">
        <v>250</v>
      </c>
      <c r="F269" s="3">
        <v>425</v>
      </c>
      <c r="G269" s="15">
        <v>2</v>
      </c>
    </row>
    <row r="270" spans="1:7" x14ac:dyDescent="0.3">
      <c r="A270" s="11">
        <v>269</v>
      </c>
      <c r="B270" s="6">
        <v>41817</v>
      </c>
      <c r="C270" s="1" t="s">
        <v>1</v>
      </c>
      <c r="D270" s="2" t="s">
        <v>213</v>
      </c>
      <c r="E270" s="2" t="s">
        <v>250</v>
      </c>
      <c r="F270" s="3">
        <v>262</v>
      </c>
      <c r="G270" s="15">
        <v>3</v>
      </c>
    </row>
    <row r="271" spans="1:7" x14ac:dyDescent="0.3">
      <c r="A271" s="11">
        <v>270</v>
      </c>
      <c r="B271" s="6">
        <v>41774</v>
      </c>
      <c r="C271" s="1" t="s">
        <v>2</v>
      </c>
      <c r="D271" s="2" t="s">
        <v>108</v>
      </c>
      <c r="E271" s="2" t="s">
        <v>250</v>
      </c>
      <c r="F271" s="3">
        <v>1475</v>
      </c>
      <c r="G271" s="15">
        <v>3</v>
      </c>
    </row>
    <row r="272" spans="1:7" x14ac:dyDescent="0.3">
      <c r="A272" s="11">
        <v>271</v>
      </c>
      <c r="B272" s="6">
        <v>41790</v>
      </c>
      <c r="C272" s="1" t="s">
        <v>247</v>
      </c>
      <c r="D272" s="2" t="s">
        <v>133</v>
      </c>
      <c r="E272" s="2" t="s">
        <v>250</v>
      </c>
      <c r="F272" s="3">
        <v>1483</v>
      </c>
      <c r="G272" s="15">
        <v>2</v>
      </c>
    </row>
    <row r="273" spans="1:7" x14ac:dyDescent="0.3">
      <c r="A273" s="11">
        <v>272</v>
      </c>
      <c r="B273" s="6">
        <v>41768</v>
      </c>
      <c r="C273" s="1" t="s">
        <v>3</v>
      </c>
      <c r="D273" s="2" t="s">
        <v>110</v>
      </c>
      <c r="E273" s="2" t="s">
        <v>252</v>
      </c>
      <c r="F273" s="3">
        <v>1255</v>
      </c>
      <c r="G273" s="15">
        <v>5</v>
      </c>
    </row>
    <row r="274" spans="1:7" x14ac:dyDescent="0.3">
      <c r="A274" s="11">
        <v>273</v>
      </c>
      <c r="B274" s="6">
        <v>41683</v>
      </c>
      <c r="C274" s="1" t="s">
        <v>3</v>
      </c>
      <c r="D274" s="2" t="s">
        <v>115</v>
      </c>
      <c r="E274" s="2" t="s">
        <v>250</v>
      </c>
      <c r="F274" s="3">
        <v>1687</v>
      </c>
      <c r="G274" s="15">
        <v>2</v>
      </c>
    </row>
    <row r="275" spans="1:7" x14ac:dyDescent="0.3">
      <c r="A275" s="11">
        <v>274</v>
      </c>
      <c r="B275" s="6">
        <v>41683</v>
      </c>
      <c r="C275" s="1" t="s">
        <v>248</v>
      </c>
      <c r="D275" s="2" t="s">
        <v>134</v>
      </c>
      <c r="E275" s="2" t="s">
        <v>251</v>
      </c>
      <c r="F275" s="3">
        <v>792</v>
      </c>
      <c r="G275" s="15">
        <v>5</v>
      </c>
    </row>
    <row r="276" spans="1:7" x14ac:dyDescent="0.3">
      <c r="A276" s="11">
        <v>275</v>
      </c>
      <c r="B276" s="6">
        <v>41799</v>
      </c>
      <c r="C276" s="1" t="s">
        <v>248</v>
      </c>
      <c r="D276" s="2" t="s">
        <v>109</v>
      </c>
      <c r="E276" s="2" t="s">
        <v>11</v>
      </c>
      <c r="F276" s="3">
        <v>1284</v>
      </c>
      <c r="G276" s="15">
        <v>2</v>
      </c>
    </row>
    <row r="277" spans="1:7" x14ac:dyDescent="0.3">
      <c r="A277" s="11">
        <v>276</v>
      </c>
      <c r="B277" s="6">
        <v>41730</v>
      </c>
      <c r="C277" s="1" t="s">
        <v>248</v>
      </c>
      <c r="D277" s="2" t="s">
        <v>106</v>
      </c>
      <c r="E277" s="2" t="s">
        <v>10</v>
      </c>
      <c r="F277" s="3">
        <v>1007</v>
      </c>
      <c r="G277" s="15">
        <v>3</v>
      </c>
    </row>
    <row r="278" spans="1:7" x14ac:dyDescent="0.3">
      <c r="A278" s="11">
        <v>277</v>
      </c>
      <c r="B278" s="6">
        <v>41778</v>
      </c>
      <c r="C278" s="1" t="s">
        <v>2</v>
      </c>
      <c r="D278" s="2" t="s">
        <v>100</v>
      </c>
      <c r="E278" s="2" t="s">
        <v>250</v>
      </c>
      <c r="F278" s="3">
        <v>1313</v>
      </c>
      <c r="G278" s="15">
        <v>3</v>
      </c>
    </row>
    <row r="279" spans="1:7" x14ac:dyDescent="0.3">
      <c r="A279" s="11">
        <v>278</v>
      </c>
      <c r="B279" s="6">
        <v>41758</v>
      </c>
      <c r="C279" s="1" t="s">
        <v>2</v>
      </c>
      <c r="D279" s="2" t="s">
        <v>211</v>
      </c>
      <c r="E279" s="2" t="s">
        <v>251</v>
      </c>
      <c r="F279" s="3">
        <v>535</v>
      </c>
      <c r="G279" s="15">
        <v>4</v>
      </c>
    </row>
    <row r="280" spans="1:7" x14ac:dyDescent="0.3">
      <c r="A280" s="11">
        <v>279</v>
      </c>
      <c r="B280" s="6">
        <v>41743</v>
      </c>
      <c r="C280" s="1" t="s">
        <v>2</v>
      </c>
      <c r="D280" s="2" t="s">
        <v>106</v>
      </c>
      <c r="E280" s="2" t="s">
        <v>250</v>
      </c>
      <c r="F280" s="3">
        <v>930</v>
      </c>
      <c r="G280" s="15">
        <v>5</v>
      </c>
    </row>
    <row r="281" spans="1:7" x14ac:dyDescent="0.3">
      <c r="A281" s="11">
        <v>280</v>
      </c>
      <c r="B281" s="6">
        <v>41678</v>
      </c>
      <c r="C281" s="1" t="s">
        <v>8</v>
      </c>
      <c r="D281" s="2" t="s">
        <v>128</v>
      </c>
      <c r="E281" s="2" t="s">
        <v>10</v>
      </c>
      <c r="F281" s="3">
        <v>1008</v>
      </c>
      <c r="G281" s="15">
        <v>3</v>
      </c>
    </row>
    <row r="282" spans="1:7" x14ac:dyDescent="0.3">
      <c r="A282" s="11">
        <v>281</v>
      </c>
      <c r="B282" s="6">
        <v>41656</v>
      </c>
      <c r="C282" s="1" t="s">
        <v>247</v>
      </c>
      <c r="D282" s="2" t="s">
        <v>119</v>
      </c>
      <c r="E282" s="2" t="s">
        <v>250</v>
      </c>
      <c r="F282" s="3">
        <v>840</v>
      </c>
      <c r="G282" s="15">
        <v>1</v>
      </c>
    </row>
    <row r="283" spans="1:7" x14ac:dyDescent="0.3">
      <c r="A283" s="11">
        <v>282</v>
      </c>
      <c r="B283" s="6">
        <v>41801</v>
      </c>
      <c r="C283" s="1" t="s">
        <v>1</v>
      </c>
      <c r="D283" s="2" t="s">
        <v>116</v>
      </c>
      <c r="E283" s="2" t="s">
        <v>250</v>
      </c>
      <c r="F283" s="3">
        <v>58</v>
      </c>
      <c r="G283" s="15">
        <v>5</v>
      </c>
    </row>
    <row r="284" spans="1:7" x14ac:dyDescent="0.3">
      <c r="A284" s="11">
        <v>283</v>
      </c>
      <c r="B284" s="6">
        <v>41743</v>
      </c>
      <c r="C284" s="1" t="s">
        <v>8</v>
      </c>
      <c r="D284" s="2" t="s">
        <v>123</v>
      </c>
      <c r="E284" s="2" t="s">
        <v>252</v>
      </c>
      <c r="F284" s="3">
        <v>652</v>
      </c>
      <c r="G284" s="15">
        <v>5</v>
      </c>
    </row>
    <row r="285" spans="1:7" x14ac:dyDescent="0.3">
      <c r="A285" s="11">
        <v>284</v>
      </c>
      <c r="B285" s="6">
        <v>41788</v>
      </c>
      <c r="C285" s="1" t="s">
        <v>3</v>
      </c>
      <c r="D285" s="2" t="s">
        <v>122</v>
      </c>
      <c r="E285" s="2" t="s">
        <v>250</v>
      </c>
      <c r="F285" s="3">
        <v>834</v>
      </c>
      <c r="G285" s="15">
        <v>2</v>
      </c>
    </row>
    <row r="286" spans="1:7" x14ac:dyDescent="0.3">
      <c r="A286" s="11">
        <v>285</v>
      </c>
      <c r="B286" s="6">
        <v>41746</v>
      </c>
      <c r="C286" s="1" t="s">
        <v>1</v>
      </c>
      <c r="D286" s="2" t="s">
        <v>120</v>
      </c>
      <c r="E286" s="2" t="s">
        <v>252</v>
      </c>
      <c r="F286" s="3">
        <v>1394</v>
      </c>
      <c r="G286" s="15">
        <v>5</v>
      </c>
    </row>
    <row r="287" spans="1:7" x14ac:dyDescent="0.3">
      <c r="A287" s="11">
        <v>286</v>
      </c>
      <c r="B287" s="6">
        <v>41740</v>
      </c>
      <c r="C287" s="1" t="s">
        <v>1</v>
      </c>
      <c r="D287" s="2" t="s">
        <v>98</v>
      </c>
      <c r="E287" s="2" t="s">
        <v>10</v>
      </c>
      <c r="F287" s="3">
        <v>1809</v>
      </c>
      <c r="G287" s="15">
        <v>2</v>
      </c>
    </row>
    <row r="288" spans="1:7" x14ac:dyDescent="0.3">
      <c r="A288" s="11">
        <v>287</v>
      </c>
      <c r="B288" s="6">
        <v>41757</v>
      </c>
      <c r="C288" s="1" t="s">
        <v>247</v>
      </c>
      <c r="D288" s="2" t="s">
        <v>109</v>
      </c>
      <c r="E288" s="2" t="s">
        <v>10</v>
      </c>
      <c r="F288" s="3">
        <v>1381</v>
      </c>
      <c r="G288" s="15">
        <v>3</v>
      </c>
    </row>
    <row r="289" spans="1:7" x14ac:dyDescent="0.3">
      <c r="A289" s="11">
        <v>288</v>
      </c>
      <c r="B289" s="6">
        <v>41697</v>
      </c>
      <c r="C289" s="1" t="s">
        <v>248</v>
      </c>
      <c r="D289" s="2" t="s">
        <v>102</v>
      </c>
      <c r="E289" s="2" t="s">
        <v>250</v>
      </c>
      <c r="F289" s="3">
        <v>742</v>
      </c>
      <c r="G289" s="15">
        <v>1</v>
      </c>
    </row>
    <row r="290" spans="1:7" x14ac:dyDescent="0.3">
      <c r="A290" s="11">
        <v>289</v>
      </c>
      <c r="B290" s="6">
        <v>41770</v>
      </c>
      <c r="C290" s="1" t="s">
        <v>2</v>
      </c>
      <c r="D290" s="2" t="s">
        <v>104</v>
      </c>
      <c r="E290" s="2" t="s">
        <v>251</v>
      </c>
      <c r="F290" s="3">
        <v>12</v>
      </c>
      <c r="G290" s="15">
        <v>4</v>
      </c>
    </row>
    <row r="291" spans="1:7" x14ac:dyDescent="0.3">
      <c r="A291" s="11">
        <v>290</v>
      </c>
      <c r="B291" s="6">
        <v>41758</v>
      </c>
      <c r="C291" s="1" t="s">
        <v>8</v>
      </c>
      <c r="D291" s="2" t="s">
        <v>130</v>
      </c>
      <c r="E291" s="2" t="s">
        <v>252</v>
      </c>
      <c r="F291" s="3">
        <v>118</v>
      </c>
      <c r="G291" s="15">
        <v>5</v>
      </c>
    </row>
    <row r="292" spans="1:7" x14ac:dyDescent="0.3">
      <c r="A292" s="11">
        <v>291</v>
      </c>
      <c r="B292" s="6">
        <v>41701</v>
      </c>
      <c r="C292" s="1" t="s">
        <v>1</v>
      </c>
      <c r="D292" s="2" t="s">
        <v>99</v>
      </c>
      <c r="E292" s="2" t="s">
        <v>10</v>
      </c>
      <c r="F292" s="3">
        <v>2000</v>
      </c>
      <c r="G292" s="15">
        <v>4</v>
      </c>
    </row>
    <row r="293" spans="1:7" x14ac:dyDescent="0.3">
      <c r="A293" s="11">
        <v>292</v>
      </c>
      <c r="B293" s="6">
        <v>41674</v>
      </c>
      <c r="C293" s="1" t="s">
        <v>247</v>
      </c>
      <c r="D293" s="2" t="s">
        <v>120</v>
      </c>
      <c r="E293" s="2" t="s">
        <v>250</v>
      </c>
      <c r="F293" s="3">
        <v>1963</v>
      </c>
      <c r="G293" s="15">
        <v>4</v>
      </c>
    </row>
    <row r="294" spans="1:7" x14ac:dyDescent="0.3">
      <c r="A294" s="11">
        <v>293</v>
      </c>
      <c r="B294" s="6">
        <v>41694</v>
      </c>
      <c r="C294" s="1" t="s">
        <v>3</v>
      </c>
      <c r="D294" s="2" t="s">
        <v>115</v>
      </c>
      <c r="E294" s="2" t="s">
        <v>10</v>
      </c>
      <c r="F294" s="3">
        <v>1583</v>
      </c>
      <c r="G294" s="15">
        <v>4</v>
      </c>
    </row>
    <row r="295" spans="1:7" x14ac:dyDescent="0.3">
      <c r="A295" s="11">
        <v>294</v>
      </c>
      <c r="B295" s="6">
        <v>41705</v>
      </c>
      <c r="C295" s="1" t="s">
        <v>8</v>
      </c>
      <c r="D295" s="2" t="s">
        <v>130</v>
      </c>
      <c r="E295" s="2" t="s">
        <v>251</v>
      </c>
      <c r="F295" s="3">
        <v>1103</v>
      </c>
      <c r="G295" s="15">
        <v>1</v>
      </c>
    </row>
    <row r="296" spans="1:7" x14ac:dyDescent="0.3">
      <c r="A296" s="11">
        <v>295</v>
      </c>
      <c r="B296" s="6">
        <v>41814</v>
      </c>
      <c r="C296" s="1" t="s">
        <v>247</v>
      </c>
      <c r="D296" s="2" t="s">
        <v>118</v>
      </c>
      <c r="E296" s="2" t="s">
        <v>252</v>
      </c>
      <c r="F296" s="3">
        <v>837</v>
      </c>
      <c r="G296" s="15">
        <v>3</v>
      </c>
    </row>
    <row r="297" spans="1:7" x14ac:dyDescent="0.3">
      <c r="A297" s="11">
        <v>296</v>
      </c>
      <c r="B297" s="6">
        <v>41772</v>
      </c>
      <c r="C297" s="1" t="s">
        <v>8</v>
      </c>
      <c r="D297" s="2" t="s">
        <v>211</v>
      </c>
      <c r="E297" s="2" t="s">
        <v>252</v>
      </c>
      <c r="F297" s="3">
        <v>6</v>
      </c>
      <c r="G297" s="15">
        <v>2</v>
      </c>
    </row>
    <row r="298" spans="1:7" x14ac:dyDescent="0.3">
      <c r="A298" s="11">
        <v>297</v>
      </c>
      <c r="B298" s="6">
        <v>41703</v>
      </c>
      <c r="C298" s="1" t="s">
        <v>248</v>
      </c>
      <c r="D298" s="2" t="s">
        <v>105</v>
      </c>
      <c r="E298" s="2" t="s">
        <v>250</v>
      </c>
      <c r="F298" s="3">
        <v>94</v>
      </c>
      <c r="G298" s="15">
        <v>5</v>
      </c>
    </row>
    <row r="299" spans="1:7" x14ac:dyDescent="0.3">
      <c r="A299" s="11">
        <v>298</v>
      </c>
      <c r="B299" s="6">
        <v>41654</v>
      </c>
      <c r="C299" s="1" t="s">
        <v>2</v>
      </c>
      <c r="D299" s="2" t="s">
        <v>117</v>
      </c>
      <c r="E299" s="2" t="s">
        <v>11</v>
      </c>
      <c r="F299" s="3">
        <v>1206</v>
      </c>
      <c r="G299" s="15">
        <v>1</v>
      </c>
    </row>
    <row r="300" spans="1:7" x14ac:dyDescent="0.3">
      <c r="A300" s="11">
        <v>299</v>
      </c>
      <c r="B300" s="6">
        <v>41677</v>
      </c>
      <c r="C300" s="1" t="s">
        <v>248</v>
      </c>
      <c r="D300" s="2" t="s">
        <v>211</v>
      </c>
      <c r="E300" s="2" t="s">
        <v>250</v>
      </c>
      <c r="F300" s="3">
        <v>1266</v>
      </c>
      <c r="G300" s="15">
        <v>4</v>
      </c>
    </row>
    <row r="301" spans="1:7" x14ac:dyDescent="0.3">
      <c r="A301" s="11">
        <v>300</v>
      </c>
      <c r="B301" s="6">
        <v>41708</v>
      </c>
      <c r="C301" s="1" t="s">
        <v>3</v>
      </c>
      <c r="D301" s="2" t="s">
        <v>125</v>
      </c>
      <c r="E301" s="2" t="s">
        <v>251</v>
      </c>
      <c r="F301" s="3">
        <v>707</v>
      </c>
      <c r="G301" s="15">
        <v>5</v>
      </c>
    </row>
    <row r="302" spans="1:7" x14ac:dyDescent="0.3">
      <c r="A302" s="11">
        <v>301</v>
      </c>
      <c r="B302" s="6">
        <v>41815</v>
      </c>
      <c r="C302" s="1" t="s">
        <v>8</v>
      </c>
      <c r="D302" s="2" t="s">
        <v>118</v>
      </c>
      <c r="E302" s="2" t="s">
        <v>252</v>
      </c>
      <c r="F302" s="3">
        <v>42</v>
      </c>
      <c r="G302" s="15">
        <v>2</v>
      </c>
    </row>
    <row r="303" spans="1:7" x14ac:dyDescent="0.3">
      <c r="A303" s="11">
        <v>302</v>
      </c>
      <c r="B303" s="6">
        <v>41675</v>
      </c>
      <c r="C303" s="1" t="s">
        <v>3</v>
      </c>
      <c r="D303" s="2" t="s">
        <v>130</v>
      </c>
      <c r="E303" s="2" t="s">
        <v>252</v>
      </c>
      <c r="F303" s="3">
        <v>1560</v>
      </c>
      <c r="G303" s="15">
        <v>5</v>
      </c>
    </row>
    <row r="304" spans="1:7" x14ac:dyDescent="0.3">
      <c r="A304" s="11">
        <v>303</v>
      </c>
      <c r="B304" s="6">
        <v>41764</v>
      </c>
      <c r="C304" s="1" t="s">
        <v>2</v>
      </c>
      <c r="D304" s="2" t="s">
        <v>111</v>
      </c>
      <c r="E304" s="2" t="s">
        <v>251</v>
      </c>
      <c r="F304" s="3">
        <v>1996</v>
      </c>
      <c r="G304" s="15">
        <v>2</v>
      </c>
    </row>
    <row r="305" spans="1:7" x14ac:dyDescent="0.3">
      <c r="A305" s="11">
        <v>304</v>
      </c>
      <c r="B305" s="6">
        <v>41690</v>
      </c>
      <c r="C305" s="1" t="s">
        <v>1</v>
      </c>
      <c r="D305" s="2" t="s">
        <v>102</v>
      </c>
      <c r="E305" s="2" t="s">
        <v>10</v>
      </c>
      <c r="F305" s="3">
        <v>884</v>
      </c>
      <c r="G305" s="15">
        <v>4</v>
      </c>
    </row>
    <row r="306" spans="1:7" x14ac:dyDescent="0.3">
      <c r="A306" s="11">
        <v>305</v>
      </c>
      <c r="B306" s="6">
        <v>41784</v>
      </c>
      <c r="C306" s="1" t="s">
        <v>1</v>
      </c>
      <c r="D306" s="2" t="s">
        <v>114</v>
      </c>
      <c r="E306" s="2" t="s">
        <v>252</v>
      </c>
      <c r="F306" s="3">
        <v>534</v>
      </c>
      <c r="G306" s="15">
        <v>4</v>
      </c>
    </row>
    <row r="307" spans="1:7" x14ac:dyDescent="0.3">
      <c r="A307" s="11">
        <v>306</v>
      </c>
      <c r="B307" s="6">
        <v>41740</v>
      </c>
      <c r="C307" s="1" t="s">
        <v>3</v>
      </c>
      <c r="D307" s="2" t="s">
        <v>107</v>
      </c>
      <c r="E307" s="2" t="s">
        <v>250</v>
      </c>
      <c r="F307" s="3">
        <v>1370</v>
      </c>
      <c r="G307" s="15">
        <v>2</v>
      </c>
    </row>
    <row r="308" spans="1:7" x14ac:dyDescent="0.3">
      <c r="A308" s="11">
        <v>307</v>
      </c>
      <c r="B308" s="6">
        <v>41671</v>
      </c>
      <c r="C308" s="1" t="s">
        <v>3</v>
      </c>
      <c r="D308" s="2" t="s">
        <v>110</v>
      </c>
      <c r="E308" s="2" t="s">
        <v>252</v>
      </c>
      <c r="F308" s="3">
        <v>331</v>
      </c>
      <c r="G308" s="15">
        <v>4</v>
      </c>
    </row>
    <row r="309" spans="1:7" x14ac:dyDescent="0.3">
      <c r="A309" s="11">
        <v>308</v>
      </c>
      <c r="B309" s="6">
        <v>41722</v>
      </c>
      <c r="C309" s="1" t="s">
        <v>3</v>
      </c>
      <c r="D309" s="2" t="s">
        <v>130</v>
      </c>
      <c r="E309" s="2" t="s">
        <v>251</v>
      </c>
      <c r="F309" s="3">
        <v>878</v>
      </c>
      <c r="G309" s="15">
        <v>1</v>
      </c>
    </row>
    <row r="310" spans="1:7" x14ac:dyDescent="0.3">
      <c r="A310" s="11">
        <v>309</v>
      </c>
      <c r="B310" s="6">
        <v>41666</v>
      </c>
      <c r="C310" s="1" t="s">
        <v>1</v>
      </c>
      <c r="D310" s="2" t="s">
        <v>130</v>
      </c>
      <c r="E310" s="2" t="s">
        <v>252</v>
      </c>
      <c r="F310" s="3">
        <v>1320</v>
      </c>
      <c r="G310" s="15">
        <v>2</v>
      </c>
    </row>
    <row r="311" spans="1:7" x14ac:dyDescent="0.3">
      <c r="A311" s="11">
        <v>310</v>
      </c>
      <c r="B311" s="6">
        <v>41787</v>
      </c>
      <c r="C311" s="1" t="s">
        <v>247</v>
      </c>
      <c r="D311" s="2" t="s">
        <v>211</v>
      </c>
      <c r="E311" s="2" t="s">
        <v>11</v>
      </c>
      <c r="F311" s="3">
        <v>1889</v>
      </c>
      <c r="G311" s="15">
        <v>5</v>
      </c>
    </row>
    <row r="312" spans="1:7" x14ac:dyDescent="0.3">
      <c r="A312" s="11">
        <v>311</v>
      </c>
      <c r="B312" s="6">
        <v>41697</v>
      </c>
      <c r="C312" s="1" t="s">
        <v>2</v>
      </c>
      <c r="D312" s="2" t="s">
        <v>112</v>
      </c>
      <c r="E312" s="2" t="s">
        <v>250</v>
      </c>
      <c r="F312" s="3">
        <v>1330</v>
      </c>
      <c r="G312" s="15">
        <v>5</v>
      </c>
    </row>
    <row r="313" spans="1:7" x14ac:dyDescent="0.3">
      <c r="A313" s="11">
        <v>312</v>
      </c>
      <c r="B313" s="6">
        <v>41678</v>
      </c>
      <c r="C313" s="1" t="s">
        <v>2</v>
      </c>
      <c r="D313" s="2" t="s">
        <v>211</v>
      </c>
      <c r="E313" s="2" t="s">
        <v>10</v>
      </c>
      <c r="F313" s="3">
        <v>1515</v>
      </c>
      <c r="G313" s="15">
        <v>3</v>
      </c>
    </row>
    <row r="314" spans="1:7" x14ac:dyDescent="0.3">
      <c r="A314" s="11">
        <v>313</v>
      </c>
      <c r="B314" s="6">
        <v>41765</v>
      </c>
      <c r="C314" s="1" t="s">
        <v>1</v>
      </c>
      <c r="D314" s="2" t="s">
        <v>121</v>
      </c>
      <c r="E314" s="2" t="s">
        <v>251</v>
      </c>
      <c r="F314" s="3">
        <v>363</v>
      </c>
      <c r="G314" s="15">
        <v>4</v>
      </c>
    </row>
    <row r="315" spans="1:7" x14ac:dyDescent="0.3">
      <c r="A315" s="11">
        <v>314</v>
      </c>
      <c r="B315" s="6">
        <v>41782</v>
      </c>
      <c r="C315" s="1" t="s">
        <v>247</v>
      </c>
      <c r="D315" s="2" t="s">
        <v>126</v>
      </c>
      <c r="E315" s="2" t="s">
        <v>251</v>
      </c>
      <c r="F315" s="3">
        <v>1616</v>
      </c>
      <c r="G315" s="15">
        <v>2</v>
      </c>
    </row>
    <row r="316" spans="1:7" x14ac:dyDescent="0.3">
      <c r="A316" s="11">
        <v>315</v>
      </c>
      <c r="B316" s="6">
        <v>41705</v>
      </c>
      <c r="C316" s="1" t="s">
        <v>248</v>
      </c>
      <c r="D316" s="2" t="s">
        <v>102</v>
      </c>
      <c r="E316" s="2" t="s">
        <v>251</v>
      </c>
      <c r="F316" s="3">
        <v>66</v>
      </c>
      <c r="G316" s="15">
        <v>3</v>
      </c>
    </row>
    <row r="317" spans="1:7" x14ac:dyDescent="0.3">
      <c r="A317" s="11">
        <v>316</v>
      </c>
      <c r="B317" s="6">
        <v>41659</v>
      </c>
      <c r="C317" s="1" t="s">
        <v>1</v>
      </c>
      <c r="D317" s="2" t="s">
        <v>105</v>
      </c>
      <c r="E317" s="2" t="s">
        <v>252</v>
      </c>
      <c r="F317" s="3">
        <v>1451</v>
      </c>
      <c r="G317" s="15">
        <v>2</v>
      </c>
    </row>
    <row r="318" spans="1:7" x14ac:dyDescent="0.3">
      <c r="A318" s="11">
        <v>317</v>
      </c>
      <c r="B318" s="6">
        <v>41804</v>
      </c>
      <c r="C318" s="1" t="s">
        <v>3</v>
      </c>
      <c r="D318" s="2" t="s">
        <v>117</v>
      </c>
      <c r="E318" s="2" t="s">
        <v>10</v>
      </c>
      <c r="F318" s="3">
        <v>922</v>
      </c>
      <c r="G318" s="15">
        <v>1</v>
      </c>
    </row>
    <row r="319" spans="1:7" x14ac:dyDescent="0.3">
      <c r="A319" s="11">
        <v>318</v>
      </c>
      <c r="B319" s="6">
        <v>41747</v>
      </c>
      <c r="C319" s="1" t="s">
        <v>247</v>
      </c>
      <c r="D319" s="2" t="s">
        <v>98</v>
      </c>
      <c r="E319" s="2" t="s">
        <v>251</v>
      </c>
      <c r="F319" s="3">
        <v>777</v>
      </c>
      <c r="G319" s="15">
        <v>4</v>
      </c>
    </row>
    <row r="320" spans="1:7" x14ac:dyDescent="0.3">
      <c r="A320" s="11">
        <v>319</v>
      </c>
      <c r="B320" s="6">
        <v>41748</v>
      </c>
      <c r="C320" s="1" t="s">
        <v>247</v>
      </c>
      <c r="D320" s="2" t="s">
        <v>131</v>
      </c>
      <c r="E320" s="2" t="s">
        <v>252</v>
      </c>
      <c r="F320" s="3">
        <v>1553</v>
      </c>
      <c r="G320" s="15">
        <v>3</v>
      </c>
    </row>
    <row r="321" spans="1:7" x14ac:dyDescent="0.3">
      <c r="A321" s="11">
        <v>320</v>
      </c>
      <c r="B321" s="6">
        <v>41660</v>
      </c>
      <c r="C321" s="1" t="s">
        <v>247</v>
      </c>
      <c r="D321" s="2" t="s">
        <v>111</v>
      </c>
      <c r="E321" s="2" t="s">
        <v>11</v>
      </c>
      <c r="F321" s="3">
        <v>1602</v>
      </c>
      <c r="G321" s="15">
        <v>4</v>
      </c>
    </row>
    <row r="322" spans="1:7" x14ac:dyDescent="0.3">
      <c r="A322" s="11">
        <v>321</v>
      </c>
      <c r="B322" s="6">
        <v>41745</v>
      </c>
      <c r="C322" s="1" t="s">
        <v>8</v>
      </c>
      <c r="D322" s="2" t="s">
        <v>126</v>
      </c>
      <c r="E322" s="2" t="s">
        <v>251</v>
      </c>
      <c r="F322" s="3">
        <v>1223</v>
      </c>
      <c r="G322" s="15">
        <v>4</v>
      </c>
    </row>
    <row r="323" spans="1:7" x14ac:dyDescent="0.3">
      <c r="A323" s="11">
        <v>322</v>
      </c>
      <c r="B323" s="6">
        <v>41799</v>
      </c>
      <c r="C323" s="1" t="s">
        <v>1</v>
      </c>
      <c r="D323" s="2" t="s">
        <v>115</v>
      </c>
      <c r="E323" s="2" t="s">
        <v>251</v>
      </c>
      <c r="F323" s="3">
        <v>1410</v>
      </c>
      <c r="G323" s="15">
        <v>1</v>
      </c>
    </row>
    <row r="324" spans="1:7" x14ac:dyDescent="0.3">
      <c r="A324" s="11">
        <v>323</v>
      </c>
      <c r="B324" s="6">
        <v>41640</v>
      </c>
      <c r="C324" s="1" t="s">
        <v>1</v>
      </c>
      <c r="D324" s="2" t="s">
        <v>112</v>
      </c>
      <c r="E324" s="2" t="s">
        <v>10</v>
      </c>
      <c r="F324" s="3">
        <v>452</v>
      </c>
      <c r="G324" s="15">
        <v>4</v>
      </c>
    </row>
    <row r="325" spans="1:7" x14ac:dyDescent="0.3">
      <c r="A325" s="11">
        <v>324</v>
      </c>
      <c r="B325" s="6">
        <v>41658</v>
      </c>
      <c r="C325" s="1" t="s">
        <v>2</v>
      </c>
      <c r="D325" s="2" t="s">
        <v>100</v>
      </c>
      <c r="E325" s="2" t="s">
        <v>10</v>
      </c>
      <c r="F325" s="3">
        <v>242</v>
      </c>
      <c r="G325" s="15">
        <v>1</v>
      </c>
    </row>
    <row r="326" spans="1:7" x14ac:dyDescent="0.3">
      <c r="A326" s="11">
        <v>325</v>
      </c>
      <c r="B326" s="6">
        <v>41744</v>
      </c>
      <c r="C326" s="1" t="s">
        <v>8</v>
      </c>
      <c r="D326" s="2" t="s">
        <v>101</v>
      </c>
      <c r="E326" s="2" t="s">
        <v>11</v>
      </c>
      <c r="F326" s="3">
        <v>1568</v>
      </c>
      <c r="G326" s="15">
        <v>4</v>
      </c>
    </row>
    <row r="327" spans="1:7" x14ac:dyDescent="0.3">
      <c r="A327" s="11">
        <v>326</v>
      </c>
      <c r="B327" s="6">
        <v>41706</v>
      </c>
      <c r="C327" s="1" t="s">
        <v>2</v>
      </c>
      <c r="D327" s="2" t="s">
        <v>135</v>
      </c>
      <c r="E327" s="2" t="s">
        <v>251</v>
      </c>
      <c r="F327" s="3">
        <v>207</v>
      </c>
      <c r="G327" s="15">
        <v>4</v>
      </c>
    </row>
    <row r="328" spans="1:7" x14ac:dyDescent="0.3">
      <c r="A328" s="11">
        <v>327</v>
      </c>
      <c r="B328" s="6">
        <v>41749</v>
      </c>
      <c r="C328" s="1" t="s">
        <v>8</v>
      </c>
      <c r="D328" s="2" t="s">
        <v>109</v>
      </c>
      <c r="E328" s="2" t="s">
        <v>250</v>
      </c>
      <c r="F328" s="3">
        <v>1912</v>
      </c>
      <c r="G328" s="15">
        <v>2</v>
      </c>
    </row>
    <row r="329" spans="1:7" x14ac:dyDescent="0.3">
      <c r="A329" s="11">
        <v>328</v>
      </c>
      <c r="B329" s="6">
        <v>41655</v>
      </c>
      <c r="C329" s="1" t="s">
        <v>8</v>
      </c>
      <c r="D329" s="2" t="s">
        <v>213</v>
      </c>
      <c r="E329" s="2" t="s">
        <v>252</v>
      </c>
      <c r="F329" s="3">
        <v>771</v>
      </c>
      <c r="G329" s="15">
        <v>5</v>
      </c>
    </row>
    <row r="330" spans="1:7" x14ac:dyDescent="0.3">
      <c r="A330" s="11">
        <v>329</v>
      </c>
      <c r="B330" s="6">
        <v>41693</v>
      </c>
      <c r="C330" s="1" t="s">
        <v>248</v>
      </c>
      <c r="D330" s="2" t="s">
        <v>115</v>
      </c>
      <c r="E330" s="2" t="s">
        <v>251</v>
      </c>
      <c r="F330" s="3">
        <v>97</v>
      </c>
      <c r="G330" s="15">
        <v>2</v>
      </c>
    </row>
    <row r="331" spans="1:7" x14ac:dyDescent="0.3">
      <c r="A331" s="11">
        <v>330</v>
      </c>
      <c r="B331" s="6">
        <v>41716</v>
      </c>
      <c r="C331" s="1" t="s">
        <v>1</v>
      </c>
      <c r="D331" s="2" t="s">
        <v>100</v>
      </c>
      <c r="E331" s="2" t="s">
        <v>252</v>
      </c>
      <c r="F331" s="3">
        <v>1361</v>
      </c>
      <c r="G331" s="15">
        <v>5</v>
      </c>
    </row>
    <row r="332" spans="1:7" x14ac:dyDescent="0.3">
      <c r="A332" s="11">
        <v>331</v>
      </c>
      <c r="B332" s="6">
        <v>41703</v>
      </c>
      <c r="C332" s="1" t="s">
        <v>247</v>
      </c>
      <c r="D332" s="2" t="s">
        <v>134</v>
      </c>
      <c r="E332" s="2" t="s">
        <v>250</v>
      </c>
      <c r="F332" s="3">
        <v>1986</v>
      </c>
      <c r="G332" s="15">
        <v>4</v>
      </c>
    </row>
    <row r="333" spans="1:7" x14ac:dyDescent="0.3">
      <c r="A333" s="11">
        <v>332</v>
      </c>
      <c r="B333" s="6">
        <v>41708</v>
      </c>
      <c r="C333" s="1" t="s">
        <v>3</v>
      </c>
      <c r="D333" s="2" t="s">
        <v>129</v>
      </c>
      <c r="E333" s="2" t="s">
        <v>252</v>
      </c>
      <c r="F333" s="3">
        <v>1244</v>
      </c>
      <c r="G333" s="15">
        <v>3</v>
      </c>
    </row>
    <row r="334" spans="1:7" x14ac:dyDescent="0.3">
      <c r="A334" s="11">
        <v>333</v>
      </c>
      <c r="B334" s="6">
        <v>41791</v>
      </c>
      <c r="C334" s="1" t="s">
        <v>2</v>
      </c>
      <c r="D334" s="2" t="s">
        <v>111</v>
      </c>
      <c r="E334" s="2" t="s">
        <v>11</v>
      </c>
      <c r="F334" s="3">
        <v>1319</v>
      </c>
      <c r="G334" s="15">
        <v>1</v>
      </c>
    </row>
    <row r="335" spans="1:7" x14ac:dyDescent="0.3">
      <c r="A335" s="11">
        <v>334</v>
      </c>
      <c r="B335" s="6">
        <v>41684</v>
      </c>
      <c r="C335" s="1" t="s">
        <v>248</v>
      </c>
      <c r="D335" s="2" t="s">
        <v>116</v>
      </c>
      <c r="E335" s="2" t="s">
        <v>251</v>
      </c>
      <c r="F335" s="3">
        <v>1554</v>
      </c>
      <c r="G335" s="15">
        <v>4</v>
      </c>
    </row>
    <row r="336" spans="1:7" x14ac:dyDescent="0.3">
      <c r="A336" s="11">
        <v>335</v>
      </c>
      <c r="B336" s="6">
        <v>41763</v>
      </c>
      <c r="C336" s="1" t="s">
        <v>3</v>
      </c>
      <c r="D336" s="2" t="s">
        <v>104</v>
      </c>
      <c r="E336" s="2" t="s">
        <v>250</v>
      </c>
      <c r="F336" s="3">
        <v>1472</v>
      </c>
      <c r="G336" s="15">
        <v>4</v>
      </c>
    </row>
    <row r="337" spans="1:7" x14ac:dyDescent="0.3">
      <c r="A337" s="11">
        <v>336</v>
      </c>
      <c r="B337" s="6">
        <v>41784</v>
      </c>
      <c r="C337" s="1" t="s">
        <v>3</v>
      </c>
      <c r="D337" s="2" t="s">
        <v>131</v>
      </c>
      <c r="E337" s="2" t="s">
        <v>11</v>
      </c>
      <c r="F337" s="3">
        <v>220</v>
      </c>
      <c r="G337" s="15">
        <v>5</v>
      </c>
    </row>
    <row r="338" spans="1:7" x14ac:dyDescent="0.3">
      <c r="A338" s="11">
        <v>337</v>
      </c>
      <c r="B338" s="6">
        <v>41809</v>
      </c>
      <c r="C338" s="1" t="s">
        <v>2</v>
      </c>
      <c r="D338" s="2" t="s">
        <v>98</v>
      </c>
      <c r="E338" s="2" t="s">
        <v>250</v>
      </c>
      <c r="F338" s="3">
        <v>397</v>
      </c>
      <c r="G338" s="15">
        <v>2</v>
      </c>
    </row>
    <row r="339" spans="1:7" x14ac:dyDescent="0.3">
      <c r="A339" s="11">
        <v>338</v>
      </c>
      <c r="B339" s="6">
        <v>41769</v>
      </c>
      <c r="C339" s="1" t="s">
        <v>248</v>
      </c>
      <c r="D339" s="2" t="s">
        <v>135</v>
      </c>
      <c r="E339" s="2" t="s">
        <v>250</v>
      </c>
      <c r="F339" s="3">
        <v>844</v>
      </c>
      <c r="G339" s="15">
        <v>5</v>
      </c>
    </row>
    <row r="340" spans="1:7" x14ac:dyDescent="0.3">
      <c r="A340" s="11">
        <v>339</v>
      </c>
      <c r="B340" s="6">
        <v>41655</v>
      </c>
      <c r="C340" s="1" t="s">
        <v>2</v>
      </c>
      <c r="D340" s="2" t="s">
        <v>113</v>
      </c>
      <c r="E340" s="2" t="s">
        <v>250</v>
      </c>
      <c r="F340" s="3">
        <v>1733</v>
      </c>
      <c r="G340" s="15">
        <v>3</v>
      </c>
    </row>
    <row r="341" spans="1:7" x14ac:dyDescent="0.3">
      <c r="A341" s="11">
        <v>340</v>
      </c>
      <c r="B341" s="6">
        <v>41733</v>
      </c>
      <c r="C341" s="1" t="s">
        <v>248</v>
      </c>
      <c r="D341" s="2" t="s">
        <v>120</v>
      </c>
      <c r="E341" s="2" t="s">
        <v>10</v>
      </c>
      <c r="F341" s="3">
        <v>1937</v>
      </c>
      <c r="G341" s="15">
        <v>1</v>
      </c>
    </row>
    <row r="342" spans="1:7" x14ac:dyDescent="0.3">
      <c r="A342" s="11">
        <v>341</v>
      </c>
      <c r="B342" s="6">
        <v>41739</v>
      </c>
      <c r="C342" s="1" t="s">
        <v>1</v>
      </c>
      <c r="D342" s="2" t="s">
        <v>105</v>
      </c>
      <c r="E342" s="2" t="s">
        <v>250</v>
      </c>
      <c r="F342" s="3">
        <v>591</v>
      </c>
      <c r="G342" s="15">
        <v>3</v>
      </c>
    </row>
    <row r="343" spans="1:7" x14ac:dyDescent="0.3">
      <c r="A343" s="11">
        <v>342</v>
      </c>
      <c r="B343" s="6">
        <v>41731</v>
      </c>
      <c r="C343" s="1" t="s">
        <v>247</v>
      </c>
      <c r="D343" s="2" t="s">
        <v>103</v>
      </c>
      <c r="E343" s="2" t="s">
        <v>252</v>
      </c>
      <c r="F343" s="3">
        <v>1022</v>
      </c>
      <c r="G343" s="15">
        <v>3</v>
      </c>
    </row>
    <row r="344" spans="1:7" x14ac:dyDescent="0.3">
      <c r="A344" s="11">
        <v>343</v>
      </c>
      <c r="B344" s="6">
        <v>41756</v>
      </c>
      <c r="C344" s="1" t="s">
        <v>248</v>
      </c>
      <c r="D344" s="2" t="s">
        <v>128</v>
      </c>
      <c r="E344" s="2" t="s">
        <v>11</v>
      </c>
      <c r="F344" s="3">
        <v>990</v>
      </c>
      <c r="G344" s="15">
        <v>5</v>
      </c>
    </row>
    <row r="345" spans="1:7" x14ac:dyDescent="0.3">
      <c r="A345" s="11">
        <v>344</v>
      </c>
      <c r="B345" s="6">
        <v>41791</v>
      </c>
      <c r="C345" s="1" t="s">
        <v>3</v>
      </c>
      <c r="D345" s="2" t="s">
        <v>98</v>
      </c>
      <c r="E345" s="2" t="s">
        <v>251</v>
      </c>
      <c r="F345" s="3">
        <v>842</v>
      </c>
      <c r="G345" s="15">
        <v>2</v>
      </c>
    </row>
    <row r="346" spans="1:7" x14ac:dyDescent="0.3">
      <c r="A346" s="11">
        <v>345</v>
      </c>
      <c r="B346" s="6">
        <v>41763</v>
      </c>
      <c r="C346" s="1" t="s">
        <v>2</v>
      </c>
      <c r="D346" s="2" t="s">
        <v>130</v>
      </c>
      <c r="E346" s="2" t="s">
        <v>250</v>
      </c>
      <c r="F346" s="3">
        <v>506</v>
      </c>
      <c r="G346" s="15">
        <v>5</v>
      </c>
    </row>
    <row r="347" spans="1:7" x14ac:dyDescent="0.3">
      <c r="A347" s="11">
        <v>346</v>
      </c>
      <c r="B347" s="6">
        <v>41747</v>
      </c>
      <c r="C347" s="1" t="s">
        <v>2</v>
      </c>
      <c r="D347" s="2" t="s">
        <v>98</v>
      </c>
      <c r="E347" s="2" t="s">
        <v>252</v>
      </c>
      <c r="F347" s="3">
        <v>1170</v>
      </c>
      <c r="G347" s="15">
        <v>3</v>
      </c>
    </row>
    <row r="348" spans="1:7" x14ac:dyDescent="0.3">
      <c r="A348" s="11">
        <v>347</v>
      </c>
      <c r="B348" s="6">
        <v>41777</v>
      </c>
      <c r="C348" s="1" t="s">
        <v>1</v>
      </c>
      <c r="D348" s="2" t="s">
        <v>121</v>
      </c>
      <c r="E348" s="2" t="s">
        <v>251</v>
      </c>
      <c r="F348" s="3">
        <v>460</v>
      </c>
      <c r="G348" s="15">
        <v>4</v>
      </c>
    </row>
    <row r="349" spans="1:7" x14ac:dyDescent="0.3">
      <c r="A349" s="11">
        <v>348</v>
      </c>
      <c r="B349" s="6">
        <v>41803</v>
      </c>
      <c r="C349" s="1" t="s">
        <v>247</v>
      </c>
      <c r="D349" s="2" t="s">
        <v>114</v>
      </c>
      <c r="E349" s="2" t="s">
        <v>251</v>
      </c>
      <c r="F349" s="3">
        <v>1321</v>
      </c>
      <c r="G349" s="15">
        <v>1</v>
      </c>
    </row>
    <row r="350" spans="1:7" x14ac:dyDescent="0.3">
      <c r="A350" s="11">
        <v>349</v>
      </c>
      <c r="B350" s="6">
        <v>41756</v>
      </c>
      <c r="C350" s="1" t="s">
        <v>2</v>
      </c>
      <c r="D350" s="2" t="s">
        <v>107</v>
      </c>
      <c r="E350" s="2" t="s">
        <v>252</v>
      </c>
      <c r="F350" s="3">
        <v>166</v>
      </c>
      <c r="G350" s="15">
        <v>5</v>
      </c>
    </row>
    <row r="351" spans="1:7" x14ac:dyDescent="0.3">
      <c r="A351" s="11">
        <v>350</v>
      </c>
      <c r="B351" s="6">
        <v>41771</v>
      </c>
      <c r="C351" s="1" t="s">
        <v>8</v>
      </c>
      <c r="D351" s="2" t="s">
        <v>135</v>
      </c>
      <c r="E351" s="2" t="s">
        <v>252</v>
      </c>
      <c r="F351" s="3">
        <v>1115</v>
      </c>
      <c r="G351" s="15">
        <v>1</v>
      </c>
    </row>
    <row r="352" spans="1:7" x14ac:dyDescent="0.3">
      <c r="A352" s="11">
        <v>351</v>
      </c>
      <c r="B352" s="6">
        <v>41696</v>
      </c>
      <c r="C352" s="1" t="s">
        <v>3</v>
      </c>
      <c r="D352" s="2" t="s">
        <v>98</v>
      </c>
      <c r="E352" s="2" t="s">
        <v>252</v>
      </c>
      <c r="F352" s="3">
        <v>1919</v>
      </c>
      <c r="G352" s="15">
        <v>2</v>
      </c>
    </row>
    <row r="353" spans="1:7" x14ac:dyDescent="0.3">
      <c r="A353" s="11">
        <v>352</v>
      </c>
      <c r="B353" s="6">
        <v>41809</v>
      </c>
      <c r="C353" s="1" t="s">
        <v>1</v>
      </c>
      <c r="D353" s="2" t="s">
        <v>112</v>
      </c>
      <c r="E353" s="2" t="s">
        <v>252</v>
      </c>
      <c r="F353" s="3">
        <v>1514</v>
      </c>
      <c r="G353" s="15">
        <v>3</v>
      </c>
    </row>
    <row r="354" spans="1:7" x14ac:dyDescent="0.3">
      <c r="A354" s="11">
        <v>353</v>
      </c>
      <c r="B354" s="6">
        <v>41783</v>
      </c>
      <c r="C354" s="1" t="s">
        <v>2</v>
      </c>
      <c r="D354" s="2" t="s">
        <v>112</v>
      </c>
      <c r="E354" s="2" t="s">
        <v>11</v>
      </c>
      <c r="F354" s="3">
        <v>3</v>
      </c>
      <c r="G354" s="15">
        <v>2</v>
      </c>
    </row>
    <row r="355" spans="1:7" x14ac:dyDescent="0.3">
      <c r="A355" s="11">
        <v>354</v>
      </c>
      <c r="B355" s="6">
        <v>41760</v>
      </c>
      <c r="C355" s="1" t="s">
        <v>3</v>
      </c>
      <c r="D355" s="2" t="s">
        <v>118</v>
      </c>
      <c r="E355" s="2" t="s">
        <v>250</v>
      </c>
      <c r="F355" s="3">
        <v>445</v>
      </c>
      <c r="G355" s="15">
        <v>2</v>
      </c>
    </row>
    <row r="356" spans="1:7" x14ac:dyDescent="0.3">
      <c r="A356" s="11">
        <v>355</v>
      </c>
      <c r="B356" s="6">
        <v>41695</v>
      </c>
      <c r="C356" s="1" t="s">
        <v>1</v>
      </c>
      <c r="D356" s="2" t="s">
        <v>123</v>
      </c>
      <c r="E356" s="2" t="s">
        <v>251</v>
      </c>
      <c r="F356" s="3">
        <v>1028</v>
      </c>
      <c r="G356" s="15">
        <v>4</v>
      </c>
    </row>
    <row r="357" spans="1:7" x14ac:dyDescent="0.3">
      <c r="A357" s="11">
        <v>356</v>
      </c>
      <c r="B357" s="6">
        <v>41755</v>
      </c>
      <c r="C357" s="1" t="s">
        <v>247</v>
      </c>
      <c r="D357" s="2" t="s">
        <v>99</v>
      </c>
      <c r="E357" s="2" t="s">
        <v>11</v>
      </c>
      <c r="F357" s="3">
        <v>893</v>
      </c>
      <c r="G357" s="15">
        <v>4</v>
      </c>
    </row>
    <row r="358" spans="1:7" x14ac:dyDescent="0.3">
      <c r="A358" s="11">
        <v>357</v>
      </c>
      <c r="B358" s="6">
        <v>41762</v>
      </c>
      <c r="C358" s="1" t="s">
        <v>8</v>
      </c>
      <c r="D358" s="2" t="s">
        <v>112</v>
      </c>
      <c r="E358" s="2" t="s">
        <v>11</v>
      </c>
      <c r="F358" s="3">
        <v>1421</v>
      </c>
      <c r="G358" s="15">
        <v>1</v>
      </c>
    </row>
    <row r="359" spans="1:7" x14ac:dyDescent="0.3">
      <c r="A359" s="11">
        <v>358</v>
      </c>
      <c r="B359" s="6">
        <v>41800</v>
      </c>
      <c r="C359" s="1" t="s">
        <v>1</v>
      </c>
      <c r="D359" s="2" t="s">
        <v>118</v>
      </c>
      <c r="E359" s="2" t="s">
        <v>250</v>
      </c>
      <c r="F359" s="3">
        <v>1941</v>
      </c>
      <c r="G359" s="15">
        <v>2</v>
      </c>
    </row>
    <row r="360" spans="1:7" x14ac:dyDescent="0.3">
      <c r="A360" s="11">
        <v>359</v>
      </c>
      <c r="B360" s="6">
        <v>41674</v>
      </c>
      <c r="C360" s="1" t="s">
        <v>247</v>
      </c>
      <c r="D360" s="2" t="s">
        <v>115</v>
      </c>
      <c r="E360" s="2" t="s">
        <v>11</v>
      </c>
      <c r="F360" s="3">
        <v>1537</v>
      </c>
      <c r="G360" s="15">
        <v>5</v>
      </c>
    </row>
    <row r="361" spans="1:7" x14ac:dyDescent="0.3">
      <c r="A361" s="11">
        <v>360</v>
      </c>
      <c r="B361" s="6">
        <v>41669</v>
      </c>
      <c r="C361" s="1" t="s">
        <v>2</v>
      </c>
      <c r="D361" s="2" t="s">
        <v>99</v>
      </c>
      <c r="E361" s="2" t="s">
        <v>10</v>
      </c>
      <c r="F361" s="3">
        <v>1957</v>
      </c>
      <c r="G361" s="15">
        <v>3</v>
      </c>
    </row>
    <row r="362" spans="1:7" x14ac:dyDescent="0.3">
      <c r="A362" s="11">
        <v>361</v>
      </c>
      <c r="B362" s="6">
        <v>41788</v>
      </c>
      <c r="C362" s="1" t="s">
        <v>8</v>
      </c>
      <c r="D362" s="2" t="s">
        <v>99</v>
      </c>
      <c r="E362" s="2" t="s">
        <v>10</v>
      </c>
      <c r="F362" s="3">
        <v>307</v>
      </c>
      <c r="G362" s="15">
        <v>3</v>
      </c>
    </row>
    <row r="363" spans="1:7" x14ac:dyDescent="0.3">
      <c r="A363" s="11">
        <v>362</v>
      </c>
      <c r="B363" s="6">
        <v>41746</v>
      </c>
      <c r="C363" s="1" t="s">
        <v>248</v>
      </c>
      <c r="D363" s="2" t="s">
        <v>117</v>
      </c>
      <c r="E363" s="2" t="s">
        <v>11</v>
      </c>
      <c r="F363" s="3">
        <v>1128</v>
      </c>
      <c r="G363" s="15">
        <v>3</v>
      </c>
    </row>
    <row r="364" spans="1:7" x14ac:dyDescent="0.3">
      <c r="A364" s="11">
        <v>363</v>
      </c>
      <c r="B364" s="6">
        <v>41759</v>
      </c>
      <c r="C364" s="1" t="s">
        <v>248</v>
      </c>
      <c r="D364" s="2" t="s">
        <v>114</v>
      </c>
      <c r="E364" s="2" t="s">
        <v>252</v>
      </c>
      <c r="F364" s="3">
        <v>849</v>
      </c>
      <c r="G364" s="15">
        <v>2</v>
      </c>
    </row>
    <row r="365" spans="1:7" x14ac:dyDescent="0.3">
      <c r="A365" s="11">
        <v>364</v>
      </c>
      <c r="B365" s="6">
        <v>41819</v>
      </c>
      <c r="C365" s="1" t="s">
        <v>248</v>
      </c>
      <c r="D365" s="2" t="s">
        <v>128</v>
      </c>
      <c r="E365" s="2" t="s">
        <v>11</v>
      </c>
      <c r="F365" s="3">
        <v>1252</v>
      </c>
      <c r="G365" s="15">
        <v>1</v>
      </c>
    </row>
    <row r="366" spans="1:7" x14ac:dyDescent="0.3">
      <c r="A366" s="11">
        <v>365</v>
      </c>
      <c r="B366" s="6">
        <v>41765</v>
      </c>
      <c r="C366" s="1" t="s">
        <v>8</v>
      </c>
      <c r="D366" s="2" t="s">
        <v>127</v>
      </c>
      <c r="E366" s="2" t="s">
        <v>250</v>
      </c>
      <c r="F366" s="3">
        <v>1965</v>
      </c>
      <c r="G366" s="15">
        <v>4</v>
      </c>
    </row>
    <row r="367" spans="1:7" x14ac:dyDescent="0.3">
      <c r="A367" s="11">
        <v>366</v>
      </c>
      <c r="B367" s="6">
        <v>41732</v>
      </c>
      <c r="C367" s="1" t="s">
        <v>1</v>
      </c>
      <c r="D367" s="2" t="s">
        <v>116</v>
      </c>
      <c r="E367" s="2" t="s">
        <v>11</v>
      </c>
      <c r="F367" s="3">
        <v>667</v>
      </c>
      <c r="G367" s="15">
        <v>5</v>
      </c>
    </row>
    <row r="368" spans="1:7" x14ac:dyDescent="0.3">
      <c r="A368" s="11">
        <v>367</v>
      </c>
      <c r="B368" s="6">
        <v>41692</v>
      </c>
      <c r="C368" s="1" t="s">
        <v>248</v>
      </c>
      <c r="D368" s="2" t="s">
        <v>135</v>
      </c>
      <c r="E368" s="2" t="s">
        <v>10</v>
      </c>
      <c r="F368" s="3">
        <v>653</v>
      </c>
      <c r="G368" s="15">
        <v>3</v>
      </c>
    </row>
    <row r="369" spans="1:7" x14ac:dyDescent="0.3">
      <c r="A369" s="11">
        <v>368</v>
      </c>
      <c r="B369" s="6">
        <v>41819</v>
      </c>
      <c r="C369" s="1" t="s">
        <v>3</v>
      </c>
      <c r="D369" s="2" t="s">
        <v>111</v>
      </c>
      <c r="E369" s="2" t="s">
        <v>252</v>
      </c>
      <c r="F369" s="3">
        <v>1602</v>
      </c>
      <c r="G369" s="15">
        <v>4</v>
      </c>
    </row>
    <row r="370" spans="1:7" x14ac:dyDescent="0.3">
      <c r="A370" s="11">
        <v>369</v>
      </c>
      <c r="B370" s="6">
        <v>41813</v>
      </c>
      <c r="C370" s="1" t="s">
        <v>247</v>
      </c>
      <c r="D370" s="2" t="s">
        <v>115</v>
      </c>
      <c r="E370" s="2" t="s">
        <v>252</v>
      </c>
      <c r="F370" s="3">
        <v>1609</v>
      </c>
      <c r="G370" s="15">
        <v>2</v>
      </c>
    </row>
    <row r="371" spans="1:7" x14ac:dyDescent="0.3">
      <c r="A371" s="11">
        <v>370</v>
      </c>
      <c r="B371" s="6">
        <v>41764</v>
      </c>
      <c r="C371" s="1" t="s">
        <v>247</v>
      </c>
      <c r="D371" s="2" t="s">
        <v>99</v>
      </c>
      <c r="E371" s="2" t="s">
        <v>250</v>
      </c>
      <c r="F371" s="3">
        <v>1234</v>
      </c>
      <c r="G371" s="15">
        <v>4</v>
      </c>
    </row>
    <row r="372" spans="1:7" x14ac:dyDescent="0.3">
      <c r="A372" s="11">
        <v>371</v>
      </c>
      <c r="B372" s="6">
        <v>41727</v>
      </c>
      <c r="C372" s="1" t="s">
        <v>3</v>
      </c>
      <c r="D372" s="2" t="s">
        <v>121</v>
      </c>
      <c r="E372" s="2" t="s">
        <v>11</v>
      </c>
      <c r="F372" s="3">
        <v>186</v>
      </c>
      <c r="G372" s="15">
        <v>3</v>
      </c>
    </row>
    <row r="373" spans="1:7" x14ac:dyDescent="0.3">
      <c r="A373" s="11">
        <v>372</v>
      </c>
      <c r="B373" s="6">
        <v>41762</v>
      </c>
      <c r="C373" s="1" t="s">
        <v>2</v>
      </c>
      <c r="D373" s="2" t="s">
        <v>103</v>
      </c>
      <c r="E373" s="2" t="s">
        <v>11</v>
      </c>
      <c r="F373" s="3">
        <v>556</v>
      </c>
      <c r="G373" s="15">
        <v>4</v>
      </c>
    </row>
    <row r="374" spans="1:7" x14ac:dyDescent="0.3">
      <c r="A374" s="11">
        <v>373</v>
      </c>
      <c r="B374" s="6">
        <v>41804</v>
      </c>
      <c r="C374" s="1" t="s">
        <v>1</v>
      </c>
      <c r="D374" s="2" t="s">
        <v>122</v>
      </c>
      <c r="E374" s="2" t="s">
        <v>251</v>
      </c>
      <c r="F374" s="3">
        <v>408</v>
      </c>
      <c r="G374" s="15">
        <v>5</v>
      </c>
    </row>
    <row r="375" spans="1:7" x14ac:dyDescent="0.3">
      <c r="A375" s="11">
        <v>374</v>
      </c>
      <c r="B375" s="6">
        <v>41706</v>
      </c>
      <c r="C375" s="1" t="s">
        <v>1</v>
      </c>
      <c r="D375" s="2" t="s">
        <v>133</v>
      </c>
      <c r="E375" s="2" t="s">
        <v>252</v>
      </c>
      <c r="F375" s="3">
        <v>754</v>
      </c>
      <c r="G375" s="15">
        <v>3</v>
      </c>
    </row>
    <row r="376" spans="1:7" x14ac:dyDescent="0.3">
      <c r="A376" s="11">
        <v>375</v>
      </c>
      <c r="B376" s="6">
        <v>41645</v>
      </c>
      <c r="C376" s="1" t="s">
        <v>3</v>
      </c>
      <c r="D376" s="2" t="s">
        <v>130</v>
      </c>
      <c r="E376" s="2" t="s">
        <v>252</v>
      </c>
      <c r="F376" s="3">
        <v>131</v>
      </c>
      <c r="G376" s="15">
        <v>1</v>
      </c>
    </row>
    <row r="377" spans="1:7" x14ac:dyDescent="0.3">
      <c r="A377" s="11">
        <v>376</v>
      </c>
      <c r="B377" s="6">
        <v>41692</v>
      </c>
      <c r="C377" s="1" t="s">
        <v>2</v>
      </c>
      <c r="D377" s="2" t="s">
        <v>114</v>
      </c>
      <c r="E377" s="2" t="s">
        <v>250</v>
      </c>
      <c r="F377" s="3">
        <v>1494</v>
      </c>
      <c r="G377" s="15">
        <v>5</v>
      </c>
    </row>
    <row r="378" spans="1:7" x14ac:dyDescent="0.3">
      <c r="A378" s="11">
        <v>377</v>
      </c>
      <c r="B378" s="6">
        <v>41753</v>
      </c>
      <c r="C378" s="1" t="s">
        <v>1</v>
      </c>
      <c r="D378" s="2" t="s">
        <v>130</v>
      </c>
      <c r="E378" s="2" t="s">
        <v>251</v>
      </c>
      <c r="F378" s="3">
        <v>1960</v>
      </c>
      <c r="G378" s="15">
        <v>5</v>
      </c>
    </row>
    <row r="379" spans="1:7" x14ac:dyDescent="0.3">
      <c r="A379" s="11">
        <v>378</v>
      </c>
      <c r="B379" s="6">
        <v>41689</v>
      </c>
      <c r="C379" s="1" t="s">
        <v>3</v>
      </c>
      <c r="D379" s="2" t="s">
        <v>107</v>
      </c>
      <c r="E379" s="2" t="s">
        <v>251</v>
      </c>
      <c r="F379" s="3">
        <v>1586</v>
      </c>
      <c r="G379" s="15">
        <v>4</v>
      </c>
    </row>
    <row r="380" spans="1:7" x14ac:dyDescent="0.3">
      <c r="A380" s="11">
        <v>379</v>
      </c>
      <c r="B380" s="6">
        <v>41682</v>
      </c>
      <c r="C380" s="1" t="s">
        <v>247</v>
      </c>
      <c r="D380" s="2" t="s">
        <v>102</v>
      </c>
      <c r="E380" s="2" t="s">
        <v>11</v>
      </c>
      <c r="F380" s="3">
        <v>255</v>
      </c>
      <c r="G380" s="15">
        <v>1</v>
      </c>
    </row>
    <row r="381" spans="1:7" x14ac:dyDescent="0.3">
      <c r="A381" s="11">
        <v>380</v>
      </c>
      <c r="B381" s="6">
        <v>41659</v>
      </c>
      <c r="C381" s="1" t="s">
        <v>248</v>
      </c>
      <c r="D381" s="2" t="s">
        <v>118</v>
      </c>
      <c r="E381" s="2" t="s">
        <v>250</v>
      </c>
      <c r="F381" s="3">
        <v>1469</v>
      </c>
      <c r="G381" s="15">
        <v>2</v>
      </c>
    </row>
    <row r="382" spans="1:7" x14ac:dyDescent="0.3">
      <c r="A382" s="11">
        <v>381</v>
      </c>
      <c r="B382" s="6">
        <v>41729</v>
      </c>
      <c r="C382" s="1" t="s">
        <v>247</v>
      </c>
      <c r="D382" s="2" t="s">
        <v>99</v>
      </c>
      <c r="E382" s="2" t="s">
        <v>251</v>
      </c>
      <c r="F382" s="3">
        <v>1321</v>
      </c>
      <c r="G382" s="15">
        <v>4</v>
      </c>
    </row>
    <row r="383" spans="1:7" x14ac:dyDescent="0.3">
      <c r="A383" s="11">
        <v>382</v>
      </c>
      <c r="B383" s="6">
        <v>41741</v>
      </c>
      <c r="C383" s="1" t="s">
        <v>3</v>
      </c>
      <c r="D383" s="2" t="s">
        <v>125</v>
      </c>
      <c r="E383" s="2" t="s">
        <v>250</v>
      </c>
      <c r="F383" s="3">
        <v>735</v>
      </c>
      <c r="G383" s="15">
        <v>2</v>
      </c>
    </row>
    <row r="384" spans="1:7" x14ac:dyDescent="0.3">
      <c r="A384" s="11">
        <v>383</v>
      </c>
      <c r="B384" s="6">
        <v>41732</v>
      </c>
      <c r="C384" s="1" t="s">
        <v>2</v>
      </c>
      <c r="D384" s="2" t="s">
        <v>116</v>
      </c>
      <c r="E384" s="2" t="s">
        <v>251</v>
      </c>
      <c r="F384" s="3">
        <v>153</v>
      </c>
      <c r="G384" s="15">
        <v>3</v>
      </c>
    </row>
    <row r="385" spans="1:7" x14ac:dyDescent="0.3">
      <c r="A385" s="11">
        <v>384</v>
      </c>
      <c r="B385" s="6">
        <v>41727</v>
      </c>
      <c r="C385" s="1" t="s">
        <v>8</v>
      </c>
      <c r="D385" s="2" t="s">
        <v>103</v>
      </c>
      <c r="E385" s="2" t="s">
        <v>250</v>
      </c>
      <c r="F385" s="3">
        <v>1474</v>
      </c>
      <c r="G385" s="15">
        <v>1</v>
      </c>
    </row>
    <row r="386" spans="1:7" x14ac:dyDescent="0.3">
      <c r="A386" s="11">
        <v>385</v>
      </c>
      <c r="B386" s="6">
        <v>41776</v>
      </c>
      <c r="C386" s="1" t="s">
        <v>3</v>
      </c>
      <c r="D386" s="2" t="s">
        <v>112</v>
      </c>
      <c r="E386" s="2" t="s">
        <v>251</v>
      </c>
      <c r="F386" s="3">
        <v>1108</v>
      </c>
      <c r="G386" s="15">
        <v>2</v>
      </c>
    </row>
    <row r="387" spans="1:7" x14ac:dyDescent="0.3">
      <c r="A387" s="11">
        <v>386</v>
      </c>
      <c r="B387" s="6">
        <v>41766</v>
      </c>
      <c r="C387" s="1" t="s">
        <v>2</v>
      </c>
      <c r="D387" s="2" t="s">
        <v>98</v>
      </c>
      <c r="E387" s="2" t="s">
        <v>11</v>
      </c>
      <c r="F387" s="3">
        <v>1430</v>
      </c>
      <c r="G387" s="15">
        <v>4</v>
      </c>
    </row>
    <row r="388" spans="1:7" x14ac:dyDescent="0.3">
      <c r="A388" s="11">
        <v>387</v>
      </c>
      <c r="B388" s="6">
        <v>41680</v>
      </c>
      <c r="C388" s="1" t="s">
        <v>2</v>
      </c>
      <c r="D388" s="2" t="s">
        <v>111</v>
      </c>
      <c r="E388" s="2" t="s">
        <v>251</v>
      </c>
      <c r="F388" s="3">
        <v>788</v>
      </c>
      <c r="G388" s="15">
        <v>5</v>
      </c>
    </row>
    <row r="389" spans="1:7" x14ac:dyDescent="0.3">
      <c r="A389" s="11">
        <v>388</v>
      </c>
      <c r="B389" s="6">
        <v>41774</v>
      </c>
      <c r="C389" s="1" t="s">
        <v>2</v>
      </c>
      <c r="D389" s="2" t="s">
        <v>135</v>
      </c>
      <c r="E389" s="2" t="s">
        <v>251</v>
      </c>
      <c r="F389" s="3">
        <v>1362</v>
      </c>
      <c r="G389" s="15">
        <v>3</v>
      </c>
    </row>
    <row r="390" spans="1:7" x14ac:dyDescent="0.3">
      <c r="A390" s="11">
        <v>389</v>
      </c>
      <c r="B390" s="6">
        <v>41695</v>
      </c>
      <c r="C390" s="1" t="s">
        <v>8</v>
      </c>
      <c r="D390" s="2" t="s">
        <v>133</v>
      </c>
      <c r="E390" s="2" t="s">
        <v>10</v>
      </c>
      <c r="F390" s="3">
        <v>744</v>
      </c>
      <c r="G390" s="15">
        <v>3</v>
      </c>
    </row>
    <row r="391" spans="1:7" x14ac:dyDescent="0.3">
      <c r="A391" s="11">
        <v>390</v>
      </c>
      <c r="B391" s="6">
        <v>41775</v>
      </c>
      <c r="C391" s="1" t="s">
        <v>2</v>
      </c>
      <c r="D391" s="2" t="s">
        <v>129</v>
      </c>
      <c r="E391" s="2" t="s">
        <v>10</v>
      </c>
      <c r="F391" s="3">
        <v>1252</v>
      </c>
      <c r="G391" s="15">
        <v>2</v>
      </c>
    </row>
    <row r="392" spans="1:7" x14ac:dyDescent="0.3">
      <c r="A392" s="11">
        <v>391</v>
      </c>
      <c r="B392" s="6">
        <v>41762</v>
      </c>
      <c r="C392" s="1" t="s">
        <v>2</v>
      </c>
      <c r="D392" s="2" t="s">
        <v>115</v>
      </c>
      <c r="E392" s="2" t="s">
        <v>251</v>
      </c>
      <c r="F392" s="3">
        <v>1378</v>
      </c>
      <c r="G392" s="15">
        <v>3</v>
      </c>
    </row>
    <row r="393" spans="1:7" x14ac:dyDescent="0.3">
      <c r="A393" s="11">
        <v>392</v>
      </c>
      <c r="B393" s="6">
        <v>41682</v>
      </c>
      <c r="C393" s="1" t="s">
        <v>1</v>
      </c>
      <c r="D393" s="2" t="s">
        <v>98</v>
      </c>
      <c r="E393" s="2" t="s">
        <v>10</v>
      </c>
      <c r="F393" s="3">
        <v>192</v>
      </c>
      <c r="G393" s="15">
        <v>5</v>
      </c>
    </row>
    <row r="394" spans="1:7" x14ac:dyDescent="0.3">
      <c r="A394" s="11">
        <v>393</v>
      </c>
      <c r="B394" s="6">
        <v>41814</v>
      </c>
      <c r="C394" s="1" t="s">
        <v>248</v>
      </c>
      <c r="D394" s="2" t="s">
        <v>118</v>
      </c>
      <c r="E394" s="2" t="s">
        <v>251</v>
      </c>
      <c r="F394" s="3">
        <v>1876</v>
      </c>
      <c r="G394" s="15">
        <v>2</v>
      </c>
    </row>
    <row r="395" spans="1:7" x14ac:dyDescent="0.3">
      <c r="A395" s="11">
        <v>394</v>
      </c>
      <c r="B395" s="6">
        <v>41751</v>
      </c>
      <c r="C395" s="1" t="s">
        <v>2</v>
      </c>
      <c r="D395" s="2" t="s">
        <v>211</v>
      </c>
      <c r="E395" s="2" t="s">
        <v>10</v>
      </c>
      <c r="F395" s="3">
        <v>1640</v>
      </c>
      <c r="G395" s="15">
        <v>1</v>
      </c>
    </row>
    <row r="396" spans="1:7" x14ac:dyDescent="0.3">
      <c r="A396" s="11">
        <v>395</v>
      </c>
      <c r="B396" s="6">
        <v>41686</v>
      </c>
      <c r="C396" s="1" t="s">
        <v>8</v>
      </c>
      <c r="D396" s="2" t="s">
        <v>130</v>
      </c>
      <c r="E396" s="2" t="s">
        <v>252</v>
      </c>
      <c r="F396" s="3">
        <v>848</v>
      </c>
      <c r="G396" s="15">
        <v>4</v>
      </c>
    </row>
    <row r="397" spans="1:7" x14ac:dyDescent="0.3">
      <c r="A397" s="11">
        <v>396</v>
      </c>
      <c r="B397" s="6">
        <v>41651</v>
      </c>
      <c r="C397" s="1" t="s">
        <v>1</v>
      </c>
      <c r="D397" s="2" t="s">
        <v>129</v>
      </c>
      <c r="E397" s="2" t="s">
        <v>10</v>
      </c>
      <c r="F397" s="3">
        <v>692</v>
      </c>
      <c r="G397" s="15">
        <v>1</v>
      </c>
    </row>
    <row r="398" spans="1:7" x14ac:dyDescent="0.3">
      <c r="A398" s="11">
        <v>397</v>
      </c>
      <c r="B398" s="6">
        <v>41646</v>
      </c>
      <c r="C398" s="1" t="s">
        <v>248</v>
      </c>
      <c r="D398" s="2" t="s">
        <v>106</v>
      </c>
      <c r="E398" s="2" t="s">
        <v>10</v>
      </c>
      <c r="F398" s="3">
        <v>549</v>
      </c>
      <c r="G398" s="15">
        <v>1</v>
      </c>
    </row>
    <row r="399" spans="1:7" x14ac:dyDescent="0.3">
      <c r="A399" s="11">
        <v>398</v>
      </c>
      <c r="B399" s="6">
        <v>41694</v>
      </c>
      <c r="C399" s="1" t="s">
        <v>2</v>
      </c>
      <c r="D399" s="2" t="s">
        <v>108</v>
      </c>
      <c r="E399" s="2" t="s">
        <v>251</v>
      </c>
      <c r="F399" s="3">
        <v>1482</v>
      </c>
      <c r="G399" s="15">
        <v>2</v>
      </c>
    </row>
    <row r="400" spans="1:7" x14ac:dyDescent="0.3">
      <c r="A400" s="11">
        <v>399</v>
      </c>
      <c r="B400" s="6">
        <v>41700</v>
      </c>
      <c r="C400" s="1" t="s">
        <v>1</v>
      </c>
      <c r="D400" s="2" t="s">
        <v>102</v>
      </c>
      <c r="E400" s="2" t="s">
        <v>250</v>
      </c>
      <c r="F400" s="3">
        <v>3</v>
      </c>
      <c r="G400" s="15">
        <v>5</v>
      </c>
    </row>
    <row r="401" spans="1:7" x14ac:dyDescent="0.3">
      <c r="A401" s="11">
        <v>400</v>
      </c>
      <c r="B401" s="6">
        <v>41748</v>
      </c>
      <c r="C401" s="1" t="s">
        <v>8</v>
      </c>
      <c r="D401" s="2" t="s">
        <v>125</v>
      </c>
      <c r="E401" s="2" t="s">
        <v>251</v>
      </c>
      <c r="F401" s="3">
        <v>467</v>
      </c>
      <c r="G401" s="15">
        <v>3</v>
      </c>
    </row>
    <row r="402" spans="1:7" x14ac:dyDescent="0.3">
      <c r="A402" s="11">
        <v>401</v>
      </c>
      <c r="B402" s="6">
        <v>41811</v>
      </c>
      <c r="C402" s="1" t="s">
        <v>1</v>
      </c>
      <c r="D402" s="2" t="s">
        <v>110</v>
      </c>
      <c r="E402" s="2" t="s">
        <v>11</v>
      </c>
      <c r="F402" s="3">
        <v>1746</v>
      </c>
      <c r="G402" s="15">
        <v>3</v>
      </c>
    </row>
    <row r="403" spans="1:7" x14ac:dyDescent="0.3">
      <c r="A403" s="11">
        <v>402</v>
      </c>
      <c r="B403" s="6">
        <v>41649</v>
      </c>
      <c r="C403" s="1" t="s">
        <v>248</v>
      </c>
      <c r="D403" s="2" t="s">
        <v>109</v>
      </c>
      <c r="E403" s="2" t="s">
        <v>11</v>
      </c>
      <c r="F403" s="3">
        <v>681</v>
      </c>
      <c r="G403" s="15">
        <v>4</v>
      </c>
    </row>
    <row r="404" spans="1:7" x14ac:dyDescent="0.3">
      <c r="A404" s="11">
        <v>403</v>
      </c>
      <c r="B404" s="6">
        <v>41725</v>
      </c>
      <c r="C404" s="1" t="s">
        <v>8</v>
      </c>
      <c r="D404" s="2" t="s">
        <v>108</v>
      </c>
      <c r="E404" s="2" t="s">
        <v>250</v>
      </c>
      <c r="F404" s="3">
        <v>136</v>
      </c>
      <c r="G404" s="15">
        <v>3</v>
      </c>
    </row>
    <row r="405" spans="1:7" x14ac:dyDescent="0.3">
      <c r="A405" s="11">
        <v>404</v>
      </c>
      <c r="B405" s="6">
        <v>41792</v>
      </c>
      <c r="C405" s="1" t="s">
        <v>2</v>
      </c>
      <c r="D405" s="2" t="s">
        <v>133</v>
      </c>
      <c r="E405" s="2" t="s">
        <v>10</v>
      </c>
      <c r="F405" s="3">
        <v>1600</v>
      </c>
      <c r="G405" s="15">
        <v>3</v>
      </c>
    </row>
    <row r="406" spans="1:7" x14ac:dyDescent="0.3">
      <c r="A406" s="11">
        <v>405</v>
      </c>
      <c r="B406" s="6">
        <v>41721</v>
      </c>
      <c r="C406" s="1" t="s">
        <v>2</v>
      </c>
      <c r="D406" s="2" t="s">
        <v>135</v>
      </c>
      <c r="E406" s="2" t="s">
        <v>11</v>
      </c>
      <c r="F406" s="3">
        <v>1825</v>
      </c>
      <c r="G406" s="15">
        <v>5</v>
      </c>
    </row>
    <row r="407" spans="1:7" x14ac:dyDescent="0.3">
      <c r="A407" s="11">
        <v>406</v>
      </c>
      <c r="B407" s="6">
        <v>41730</v>
      </c>
      <c r="C407" s="1" t="s">
        <v>8</v>
      </c>
      <c r="D407" s="2" t="s">
        <v>125</v>
      </c>
      <c r="E407" s="2" t="s">
        <v>11</v>
      </c>
      <c r="F407" s="3">
        <v>957</v>
      </c>
      <c r="G407" s="15">
        <v>1</v>
      </c>
    </row>
    <row r="408" spans="1:7" x14ac:dyDescent="0.3">
      <c r="A408" s="11">
        <v>407</v>
      </c>
      <c r="B408" s="6">
        <v>41813</v>
      </c>
      <c r="C408" s="1" t="s">
        <v>1</v>
      </c>
      <c r="D408" s="2" t="s">
        <v>115</v>
      </c>
      <c r="E408" s="2" t="s">
        <v>252</v>
      </c>
      <c r="F408" s="3">
        <v>1941</v>
      </c>
      <c r="G408" s="15">
        <v>5</v>
      </c>
    </row>
    <row r="409" spans="1:7" x14ac:dyDescent="0.3">
      <c r="A409" s="11">
        <v>408</v>
      </c>
      <c r="B409" s="6">
        <v>41741</v>
      </c>
      <c r="C409" s="1" t="s">
        <v>2</v>
      </c>
      <c r="D409" s="2" t="s">
        <v>120</v>
      </c>
      <c r="E409" s="2" t="s">
        <v>251</v>
      </c>
      <c r="F409" s="3">
        <v>417</v>
      </c>
      <c r="G409" s="15">
        <v>1</v>
      </c>
    </row>
    <row r="410" spans="1:7" x14ac:dyDescent="0.3">
      <c r="A410" s="11">
        <v>409</v>
      </c>
      <c r="B410" s="6">
        <v>41695</v>
      </c>
      <c r="C410" s="1" t="s">
        <v>248</v>
      </c>
      <c r="D410" s="2" t="s">
        <v>133</v>
      </c>
      <c r="E410" s="2" t="s">
        <v>252</v>
      </c>
      <c r="F410" s="3">
        <v>1839</v>
      </c>
      <c r="G410" s="15">
        <v>4</v>
      </c>
    </row>
    <row r="411" spans="1:7" x14ac:dyDescent="0.3">
      <c r="A411" s="11">
        <v>410</v>
      </c>
      <c r="B411" s="6">
        <v>41675</v>
      </c>
      <c r="C411" s="1" t="s">
        <v>3</v>
      </c>
      <c r="D411" s="2" t="s">
        <v>127</v>
      </c>
      <c r="E411" s="2" t="s">
        <v>250</v>
      </c>
      <c r="F411" s="3">
        <v>1647</v>
      </c>
      <c r="G411" s="15">
        <v>1</v>
      </c>
    </row>
    <row r="412" spans="1:7" x14ac:dyDescent="0.3">
      <c r="A412" s="11">
        <v>411</v>
      </c>
      <c r="B412" s="6">
        <v>41711</v>
      </c>
      <c r="C412" s="1" t="s">
        <v>2</v>
      </c>
      <c r="D412" s="2" t="s">
        <v>108</v>
      </c>
      <c r="E412" s="2" t="s">
        <v>252</v>
      </c>
      <c r="F412" s="3">
        <v>87</v>
      </c>
      <c r="G412" s="15">
        <v>5</v>
      </c>
    </row>
    <row r="413" spans="1:7" x14ac:dyDescent="0.3">
      <c r="A413" s="11">
        <v>412</v>
      </c>
      <c r="B413" s="6">
        <v>41720</v>
      </c>
      <c r="C413" s="1" t="s">
        <v>2</v>
      </c>
      <c r="D413" s="2" t="s">
        <v>100</v>
      </c>
      <c r="E413" s="2" t="s">
        <v>10</v>
      </c>
      <c r="F413" s="3">
        <v>1123</v>
      </c>
      <c r="G413" s="15">
        <v>2</v>
      </c>
    </row>
    <row r="414" spans="1:7" x14ac:dyDescent="0.3">
      <c r="A414" s="11">
        <v>413</v>
      </c>
      <c r="B414" s="6">
        <v>41654</v>
      </c>
      <c r="C414" s="1" t="s">
        <v>247</v>
      </c>
      <c r="D414" s="2" t="s">
        <v>113</v>
      </c>
      <c r="E414" s="2" t="s">
        <v>252</v>
      </c>
      <c r="F414" s="3">
        <v>1881</v>
      </c>
      <c r="G414" s="15">
        <v>1</v>
      </c>
    </row>
    <row r="415" spans="1:7" x14ac:dyDescent="0.3">
      <c r="A415" s="11">
        <v>414</v>
      </c>
      <c r="B415" s="6">
        <v>41707</v>
      </c>
      <c r="C415" s="1" t="s">
        <v>1</v>
      </c>
      <c r="D415" s="2" t="s">
        <v>103</v>
      </c>
      <c r="E415" s="2" t="s">
        <v>252</v>
      </c>
      <c r="F415" s="3">
        <v>517</v>
      </c>
      <c r="G415" s="15">
        <v>1</v>
      </c>
    </row>
    <row r="416" spans="1:7" x14ac:dyDescent="0.3">
      <c r="A416" s="11">
        <v>415</v>
      </c>
      <c r="B416" s="6">
        <v>41662</v>
      </c>
      <c r="C416" s="1" t="s">
        <v>8</v>
      </c>
      <c r="D416" s="2" t="s">
        <v>116</v>
      </c>
      <c r="E416" s="2" t="s">
        <v>11</v>
      </c>
      <c r="F416" s="3">
        <v>1662</v>
      </c>
      <c r="G416" s="15">
        <v>3</v>
      </c>
    </row>
    <row r="417" spans="1:7" x14ac:dyDescent="0.3">
      <c r="A417" s="11">
        <v>416</v>
      </c>
      <c r="B417" s="6">
        <v>41724</v>
      </c>
      <c r="C417" s="1" t="s">
        <v>8</v>
      </c>
      <c r="D417" s="2" t="s">
        <v>129</v>
      </c>
      <c r="E417" s="2" t="s">
        <v>252</v>
      </c>
      <c r="F417" s="3">
        <v>540</v>
      </c>
      <c r="G417" s="15">
        <v>4</v>
      </c>
    </row>
    <row r="418" spans="1:7" x14ac:dyDescent="0.3">
      <c r="A418" s="11">
        <v>417</v>
      </c>
      <c r="B418" s="6">
        <v>41752</v>
      </c>
      <c r="C418" s="1" t="s">
        <v>3</v>
      </c>
      <c r="D418" s="2" t="s">
        <v>211</v>
      </c>
      <c r="E418" s="2" t="s">
        <v>10</v>
      </c>
      <c r="F418" s="3">
        <v>207</v>
      </c>
      <c r="G418" s="15">
        <v>1</v>
      </c>
    </row>
    <row r="419" spans="1:7" x14ac:dyDescent="0.3">
      <c r="A419" s="11">
        <v>418</v>
      </c>
      <c r="B419" s="6">
        <v>41685</v>
      </c>
      <c r="C419" s="1" t="s">
        <v>8</v>
      </c>
      <c r="D419" s="2" t="s">
        <v>101</v>
      </c>
      <c r="E419" s="2" t="s">
        <v>11</v>
      </c>
      <c r="F419" s="3">
        <v>879</v>
      </c>
      <c r="G419" s="15">
        <v>2</v>
      </c>
    </row>
    <row r="420" spans="1:7" x14ac:dyDescent="0.3">
      <c r="A420" s="11">
        <v>419</v>
      </c>
      <c r="B420" s="6">
        <v>41696</v>
      </c>
      <c r="C420" s="1" t="s">
        <v>2</v>
      </c>
      <c r="D420" s="2" t="s">
        <v>107</v>
      </c>
      <c r="E420" s="2" t="s">
        <v>252</v>
      </c>
      <c r="F420" s="3">
        <v>1602</v>
      </c>
      <c r="G420" s="15">
        <v>5</v>
      </c>
    </row>
    <row r="421" spans="1:7" x14ac:dyDescent="0.3">
      <c r="A421" s="11">
        <v>420</v>
      </c>
      <c r="B421" s="6">
        <v>41690</v>
      </c>
      <c r="C421" s="1" t="s">
        <v>1</v>
      </c>
      <c r="D421" s="2" t="s">
        <v>105</v>
      </c>
      <c r="E421" s="2" t="s">
        <v>11</v>
      </c>
      <c r="F421" s="3">
        <v>1061</v>
      </c>
      <c r="G421" s="15">
        <v>1</v>
      </c>
    </row>
    <row r="422" spans="1:7" x14ac:dyDescent="0.3">
      <c r="A422" s="11">
        <v>421</v>
      </c>
      <c r="B422" s="6">
        <v>41714</v>
      </c>
      <c r="C422" s="1" t="s">
        <v>1</v>
      </c>
      <c r="D422" s="2" t="s">
        <v>102</v>
      </c>
      <c r="E422" s="2" t="s">
        <v>250</v>
      </c>
      <c r="F422" s="3">
        <v>569</v>
      </c>
      <c r="G422" s="15">
        <v>1</v>
      </c>
    </row>
    <row r="423" spans="1:7" x14ac:dyDescent="0.3">
      <c r="A423" s="11">
        <v>422</v>
      </c>
      <c r="B423" s="6">
        <v>41793</v>
      </c>
      <c r="C423" s="1" t="s">
        <v>3</v>
      </c>
      <c r="D423" s="2" t="s">
        <v>123</v>
      </c>
      <c r="E423" s="2" t="s">
        <v>252</v>
      </c>
      <c r="F423" s="3">
        <v>1479</v>
      </c>
      <c r="G423" s="15">
        <v>3</v>
      </c>
    </row>
    <row r="424" spans="1:7" x14ac:dyDescent="0.3">
      <c r="A424" s="11">
        <v>423</v>
      </c>
      <c r="B424" s="6">
        <v>41751</v>
      </c>
      <c r="C424" s="1" t="s">
        <v>8</v>
      </c>
      <c r="D424" s="2" t="s">
        <v>211</v>
      </c>
      <c r="E424" s="2" t="s">
        <v>251</v>
      </c>
      <c r="F424" s="3">
        <v>1940</v>
      </c>
      <c r="G424" s="15">
        <v>5</v>
      </c>
    </row>
    <row r="425" spans="1:7" x14ac:dyDescent="0.3">
      <c r="A425" s="11">
        <v>424</v>
      </c>
      <c r="B425" s="6">
        <v>41705</v>
      </c>
      <c r="C425" s="1" t="s">
        <v>2</v>
      </c>
      <c r="D425" s="2" t="s">
        <v>121</v>
      </c>
      <c r="E425" s="2" t="s">
        <v>11</v>
      </c>
      <c r="F425" s="3">
        <v>1590</v>
      </c>
      <c r="G425" s="15">
        <v>5</v>
      </c>
    </row>
    <row r="426" spans="1:7" x14ac:dyDescent="0.3">
      <c r="A426" s="11">
        <v>425</v>
      </c>
      <c r="B426" s="6">
        <v>41762</v>
      </c>
      <c r="C426" s="1" t="s">
        <v>8</v>
      </c>
      <c r="D426" s="2" t="s">
        <v>103</v>
      </c>
      <c r="E426" s="2" t="s">
        <v>10</v>
      </c>
      <c r="F426" s="3">
        <v>882</v>
      </c>
      <c r="G426" s="15">
        <v>1</v>
      </c>
    </row>
    <row r="427" spans="1:7" x14ac:dyDescent="0.3">
      <c r="A427" s="11">
        <v>426</v>
      </c>
      <c r="B427" s="6">
        <v>41660</v>
      </c>
      <c r="C427" s="1" t="s">
        <v>1</v>
      </c>
      <c r="D427" s="2" t="s">
        <v>119</v>
      </c>
      <c r="E427" s="2" t="s">
        <v>10</v>
      </c>
      <c r="F427" s="3">
        <v>593</v>
      </c>
      <c r="G427" s="15">
        <v>2</v>
      </c>
    </row>
    <row r="428" spans="1:7" x14ac:dyDescent="0.3">
      <c r="A428" s="11">
        <v>427</v>
      </c>
      <c r="B428" s="6">
        <v>41814</v>
      </c>
      <c r="C428" s="1" t="s">
        <v>248</v>
      </c>
      <c r="D428" s="2" t="s">
        <v>101</v>
      </c>
      <c r="E428" s="2" t="s">
        <v>251</v>
      </c>
      <c r="F428" s="3">
        <v>1853</v>
      </c>
      <c r="G428" s="15">
        <v>1</v>
      </c>
    </row>
    <row r="429" spans="1:7" x14ac:dyDescent="0.3">
      <c r="A429" s="11">
        <v>428</v>
      </c>
      <c r="B429" s="6">
        <v>41640</v>
      </c>
      <c r="C429" s="1" t="s">
        <v>2</v>
      </c>
      <c r="D429" s="2" t="s">
        <v>102</v>
      </c>
      <c r="E429" s="2" t="s">
        <v>252</v>
      </c>
      <c r="F429" s="3">
        <v>1276</v>
      </c>
      <c r="G429" s="15">
        <v>3</v>
      </c>
    </row>
    <row r="430" spans="1:7" x14ac:dyDescent="0.3">
      <c r="A430" s="11">
        <v>429</v>
      </c>
      <c r="B430" s="6">
        <v>41651</v>
      </c>
      <c r="C430" s="1" t="s">
        <v>3</v>
      </c>
      <c r="D430" s="2" t="s">
        <v>98</v>
      </c>
      <c r="E430" s="2" t="s">
        <v>11</v>
      </c>
      <c r="F430" s="3">
        <v>563</v>
      </c>
      <c r="G430" s="15">
        <v>1</v>
      </c>
    </row>
    <row r="431" spans="1:7" x14ac:dyDescent="0.3">
      <c r="A431" s="11">
        <v>430</v>
      </c>
      <c r="B431" s="6">
        <v>41677</v>
      </c>
      <c r="C431" s="1" t="s">
        <v>247</v>
      </c>
      <c r="D431" s="2" t="s">
        <v>133</v>
      </c>
      <c r="E431" s="2" t="s">
        <v>10</v>
      </c>
      <c r="F431" s="3">
        <v>114</v>
      </c>
      <c r="G431" s="15">
        <v>4</v>
      </c>
    </row>
    <row r="432" spans="1:7" x14ac:dyDescent="0.3">
      <c r="A432" s="11">
        <v>431</v>
      </c>
      <c r="B432" s="6">
        <v>41662</v>
      </c>
      <c r="C432" s="1" t="s">
        <v>247</v>
      </c>
      <c r="D432" s="2" t="s">
        <v>119</v>
      </c>
      <c r="E432" s="2" t="s">
        <v>252</v>
      </c>
      <c r="F432" s="3">
        <v>997</v>
      </c>
      <c r="G432" s="15">
        <v>3</v>
      </c>
    </row>
    <row r="433" spans="1:7" x14ac:dyDescent="0.3">
      <c r="A433" s="11">
        <v>432</v>
      </c>
      <c r="B433" s="6">
        <v>41771</v>
      </c>
      <c r="C433" s="1" t="s">
        <v>1</v>
      </c>
      <c r="D433" s="2" t="s">
        <v>116</v>
      </c>
      <c r="E433" s="2" t="s">
        <v>251</v>
      </c>
      <c r="F433" s="3">
        <v>492</v>
      </c>
      <c r="G433" s="15">
        <v>1</v>
      </c>
    </row>
    <row r="434" spans="1:7" x14ac:dyDescent="0.3">
      <c r="A434" s="11">
        <v>433</v>
      </c>
      <c r="B434" s="6">
        <v>41679</v>
      </c>
      <c r="C434" s="1" t="s">
        <v>248</v>
      </c>
      <c r="D434" s="2" t="s">
        <v>135</v>
      </c>
      <c r="E434" s="2" t="s">
        <v>250</v>
      </c>
      <c r="F434" s="3">
        <v>1722</v>
      </c>
      <c r="G434" s="15">
        <v>3</v>
      </c>
    </row>
    <row r="435" spans="1:7" x14ac:dyDescent="0.3">
      <c r="A435" s="11">
        <v>434</v>
      </c>
      <c r="B435" s="6">
        <v>41744</v>
      </c>
      <c r="C435" s="1" t="s">
        <v>1</v>
      </c>
      <c r="D435" s="2" t="s">
        <v>129</v>
      </c>
      <c r="E435" s="2" t="s">
        <v>10</v>
      </c>
      <c r="F435" s="3">
        <v>1314</v>
      </c>
      <c r="G435" s="15">
        <v>5</v>
      </c>
    </row>
    <row r="436" spans="1:7" x14ac:dyDescent="0.3">
      <c r="A436" s="11">
        <v>435</v>
      </c>
      <c r="B436" s="6">
        <v>41681</v>
      </c>
      <c r="C436" s="1" t="s">
        <v>248</v>
      </c>
      <c r="D436" s="2" t="s">
        <v>109</v>
      </c>
      <c r="E436" s="2" t="s">
        <v>251</v>
      </c>
      <c r="F436" s="3">
        <v>702</v>
      </c>
      <c r="G436" s="15">
        <v>2</v>
      </c>
    </row>
    <row r="437" spans="1:7" x14ac:dyDescent="0.3">
      <c r="A437" s="11">
        <v>436</v>
      </c>
      <c r="B437" s="6">
        <v>41818</v>
      </c>
      <c r="C437" s="1" t="s">
        <v>3</v>
      </c>
      <c r="D437" s="2" t="s">
        <v>114</v>
      </c>
      <c r="E437" s="2" t="s">
        <v>10</v>
      </c>
      <c r="F437" s="3">
        <v>1090</v>
      </c>
      <c r="G437" s="15">
        <v>2</v>
      </c>
    </row>
    <row r="438" spans="1:7" x14ac:dyDescent="0.3">
      <c r="A438" s="11">
        <v>437</v>
      </c>
      <c r="B438" s="6">
        <v>41794</v>
      </c>
      <c r="C438" s="1" t="s">
        <v>247</v>
      </c>
      <c r="D438" s="2" t="s">
        <v>116</v>
      </c>
      <c r="E438" s="2" t="s">
        <v>11</v>
      </c>
      <c r="F438" s="3">
        <v>1552</v>
      </c>
      <c r="G438" s="15">
        <v>5</v>
      </c>
    </row>
    <row r="439" spans="1:7" x14ac:dyDescent="0.3">
      <c r="A439" s="11">
        <v>438</v>
      </c>
      <c r="B439" s="6">
        <v>41723</v>
      </c>
      <c r="C439" s="1" t="s">
        <v>247</v>
      </c>
      <c r="D439" s="2" t="s">
        <v>211</v>
      </c>
      <c r="E439" s="2" t="s">
        <v>10</v>
      </c>
      <c r="F439" s="3">
        <v>1087</v>
      </c>
      <c r="G439" s="15">
        <v>4</v>
      </c>
    </row>
    <row r="440" spans="1:7" x14ac:dyDescent="0.3">
      <c r="A440" s="11">
        <v>439</v>
      </c>
      <c r="B440" s="6">
        <v>41755</v>
      </c>
      <c r="C440" s="1" t="s">
        <v>1</v>
      </c>
      <c r="D440" s="2" t="s">
        <v>105</v>
      </c>
      <c r="E440" s="2" t="s">
        <v>251</v>
      </c>
      <c r="F440" s="3">
        <v>665</v>
      </c>
      <c r="G440" s="15">
        <v>4</v>
      </c>
    </row>
    <row r="441" spans="1:7" x14ac:dyDescent="0.3">
      <c r="A441" s="11">
        <v>440</v>
      </c>
      <c r="B441" s="6">
        <v>41775</v>
      </c>
      <c r="C441" s="1" t="s">
        <v>247</v>
      </c>
      <c r="D441" s="2" t="s">
        <v>132</v>
      </c>
      <c r="E441" s="2" t="s">
        <v>250</v>
      </c>
      <c r="F441" s="3">
        <v>1247</v>
      </c>
      <c r="G441" s="15">
        <v>5</v>
      </c>
    </row>
    <row r="442" spans="1:7" x14ac:dyDescent="0.3">
      <c r="A442" s="11">
        <v>441</v>
      </c>
      <c r="B442" s="6">
        <v>41818</v>
      </c>
      <c r="C442" s="1" t="s">
        <v>247</v>
      </c>
      <c r="D442" s="2" t="s">
        <v>213</v>
      </c>
      <c r="E442" s="2" t="s">
        <v>252</v>
      </c>
      <c r="F442" s="3">
        <v>1265</v>
      </c>
      <c r="G442" s="15">
        <v>5</v>
      </c>
    </row>
    <row r="443" spans="1:7" x14ac:dyDescent="0.3">
      <c r="A443" s="11">
        <v>442</v>
      </c>
      <c r="B443" s="6">
        <v>41774</v>
      </c>
      <c r="C443" s="1" t="s">
        <v>2</v>
      </c>
      <c r="D443" s="2" t="s">
        <v>113</v>
      </c>
      <c r="E443" s="2" t="s">
        <v>250</v>
      </c>
      <c r="F443" s="3">
        <v>828</v>
      </c>
      <c r="G443" s="15">
        <v>3</v>
      </c>
    </row>
    <row r="444" spans="1:7" x14ac:dyDescent="0.3">
      <c r="A444" s="11">
        <v>443</v>
      </c>
      <c r="B444" s="6">
        <v>41698</v>
      </c>
      <c r="C444" s="1" t="s">
        <v>2</v>
      </c>
      <c r="D444" s="2" t="s">
        <v>120</v>
      </c>
      <c r="E444" s="2" t="s">
        <v>250</v>
      </c>
      <c r="F444" s="3">
        <v>1960</v>
      </c>
      <c r="G444" s="15">
        <v>3</v>
      </c>
    </row>
    <row r="445" spans="1:7" x14ac:dyDescent="0.3">
      <c r="A445" s="11">
        <v>444</v>
      </c>
      <c r="B445" s="6">
        <v>41665</v>
      </c>
      <c r="C445" s="1" t="s">
        <v>248</v>
      </c>
      <c r="D445" s="2" t="s">
        <v>97</v>
      </c>
      <c r="E445" s="2" t="s">
        <v>251</v>
      </c>
      <c r="F445" s="3">
        <v>120</v>
      </c>
      <c r="G445" s="15">
        <v>4</v>
      </c>
    </row>
    <row r="446" spans="1:7" x14ac:dyDescent="0.3">
      <c r="A446" s="11">
        <v>445</v>
      </c>
      <c r="B446" s="6">
        <v>41770</v>
      </c>
      <c r="C446" s="1" t="s">
        <v>3</v>
      </c>
      <c r="D446" s="2" t="s">
        <v>111</v>
      </c>
      <c r="E446" s="2" t="s">
        <v>251</v>
      </c>
      <c r="F446" s="3">
        <v>1951</v>
      </c>
      <c r="G446" s="15">
        <v>3</v>
      </c>
    </row>
    <row r="447" spans="1:7" x14ac:dyDescent="0.3">
      <c r="A447" s="11">
        <v>446</v>
      </c>
      <c r="B447" s="6">
        <v>41689</v>
      </c>
      <c r="C447" s="1" t="s">
        <v>247</v>
      </c>
      <c r="D447" s="2" t="s">
        <v>103</v>
      </c>
      <c r="E447" s="2" t="s">
        <v>251</v>
      </c>
      <c r="F447" s="3">
        <v>756</v>
      </c>
      <c r="G447" s="15">
        <v>2</v>
      </c>
    </row>
    <row r="448" spans="1:7" x14ac:dyDescent="0.3">
      <c r="A448" s="11">
        <v>447</v>
      </c>
      <c r="B448" s="6">
        <v>41797</v>
      </c>
      <c r="C448" s="1" t="s">
        <v>1</v>
      </c>
      <c r="D448" s="2" t="s">
        <v>133</v>
      </c>
      <c r="E448" s="2" t="s">
        <v>10</v>
      </c>
      <c r="F448" s="3">
        <v>178</v>
      </c>
      <c r="G448" s="15">
        <v>5</v>
      </c>
    </row>
    <row r="449" spans="1:7" x14ac:dyDescent="0.3">
      <c r="A449" s="11">
        <v>448</v>
      </c>
      <c r="B449" s="6">
        <v>41728</v>
      </c>
      <c r="C449" s="1" t="s">
        <v>3</v>
      </c>
      <c r="D449" s="2" t="s">
        <v>123</v>
      </c>
      <c r="E449" s="2" t="s">
        <v>251</v>
      </c>
      <c r="F449" s="3">
        <v>912</v>
      </c>
      <c r="G449" s="15">
        <v>4</v>
      </c>
    </row>
    <row r="450" spans="1:7" x14ac:dyDescent="0.3">
      <c r="A450" s="11">
        <v>449</v>
      </c>
      <c r="B450" s="6">
        <v>41761</v>
      </c>
      <c r="C450" s="1" t="s">
        <v>247</v>
      </c>
      <c r="D450" s="2" t="s">
        <v>115</v>
      </c>
      <c r="E450" s="2" t="s">
        <v>251</v>
      </c>
      <c r="F450" s="3">
        <v>216</v>
      </c>
      <c r="G450" s="15">
        <v>1</v>
      </c>
    </row>
    <row r="451" spans="1:7" x14ac:dyDescent="0.3">
      <c r="A451" s="11">
        <v>450</v>
      </c>
      <c r="B451" s="6">
        <v>41684</v>
      </c>
      <c r="C451" s="1" t="s">
        <v>247</v>
      </c>
      <c r="D451" s="2" t="s">
        <v>129</v>
      </c>
      <c r="E451" s="2" t="s">
        <v>10</v>
      </c>
      <c r="F451" s="3">
        <v>647</v>
      </c>
      <c r="G451" s="15">
        <v>2</v>
      </c>
    </row>
    <row r="452" spans="1:7" x14ac:dyDescent="0.3">
      <c r="A452" s="11">
        <v>451</v>
      </c>
      <c r="B452" s="6">
        <v>41742</v>
      </c>
      <c r="C452" s="1" t="s">
        <v>3</v>
      </c>
      <c r="D452" s="2" t="s">
        <v>123</v>
      </c>
      <c r="E452" s="2" t="s">
        <v>10</v>
      </c>
      <c r="F452" s="3">
        <v>1101</v>
      </c>
      <c r="G452" s="15">
        <v>2</v>
      </c>
    </row>
    <row r="453" spans="1:7" x14ac:dyDescent="0.3">
      <c r="A453" s="11">
        <v>452</v>
      </c>
      <c r="B453" s="6">
        <v>41688</v>
      </c>
      <c r="C453" s="1" t="s">
        <v>3</v>
      </c>
      <c r="D453" s="2" t="s">
        <v>98</v>
      </c>
      <c r="E453" s="2" t="s">
        <v>252</v>
      </c>
      <c r="F453" s="3">
        <v>426</v>
      </c>
      <c r="G453" s="15">
        <v>2</v>
      </c>
    </row>
    <row r="454" spans="1:7" x14ac:dyDescent="0.3">
      <c r="A454" s="11">
        <v>453</v>
      </c>
      <c r="B454" s="6">
        <v>41704</v>
      </c>
      <c r="C454" s="1" t="s">
        <v>8</v>
      </c>
      <c r="D454" s="2" t="s">
        <v>123</v>
      </c>
      <c r="E454" s="2" t="s">
        <v>10</v>
      </c>
      <c r="F454" s="3">
        <v>1476</v>
      </c>
      <c r="G454" s="15">
        <v>1</v>
      </c>
    </row>
    <row r="455" spans="1:7" x14ac:dyDescent="0.3">
      <c r="A455" s="11">
        <v>454</v>
      </c>
      <c r="B455" s="6">
        <v>41715</v>
      </c>
      <c r="C455" s="1" t="s">
        <v>1</v>
      </c>
      <c r="D455" s="2" t="s">
        <v>109</v>
      </c>
      <c r="E455" s="2" t="s">
        <v>10</v>
      </c>
      <c r="F455" s="3">
        <v>1417</v>
      </c>
      <c r="G455" s="15">
        <v>2</v>
      </c>
    </row>
    <row r="456" spans="1:7" x14ac:dyDescent="0.3">
      <c r="A456" s="11">
        <v>455</v>
      </c>
      <c r="B456" s="6">
        <v>41799</v>
      </c>
      <c r="C456" s="1" t="s">
        <v>247</v>
      </c>
      <c r="D456" s="2" t="s">
        <v>113</v>
      </c>
      <c r="E456" s="2" t="s">
        <v>252</v>
      </c>
      <c r="F456" s="3">
        <v>1715</v>
      </c>
      <c r="G456" s="15">
        <v>2</v>
      </c>
    </row>
    <row r="457" spans="1:7" x14ac:dyDescent="0.3">
      <c r="A457" s="11">
        <v>456</v>
      </c>
      <c r="B457" s="6">
        <v>41785</v>
      </c>
      <c r="C457" s="1" t="s">
        <v>3</v>
      </c>
      <c r="D457" s="2" t="s">
        <v>116</v>
      </c>
      <c r="E457" s="2" t="s">
        <v>10</v>
      </c>
      <c r="F457" s="3">
        <v>1289</v>
      </c>
      <c r="G457" s="15">
        <v>4</v>
      </c>
    </row>
    <row r="458" spans="1:7" x14ac:dyDescent="0.3">
      <c r="A458" s="11">
        <v>457</v>
      </c>
      <c r="B458" s="6">
        <v>41704</v>
      </c>
      <c r="C458" s="1" t="s">
        <v>248</v>
      </c>
      <c r="D458" s="2" t="s">
        <v>99</v>
      </c>
      <c r="E458" s="2" t="s">
        <v>251</v>
      </c>
      <c r="F458" s="3">
        <v>1427</v>
      </c>
      <c r="G458" s="15">
        <v>5</v>
      </c>
    </row>
    <row r="459" spans="1:7" x14ac:dyDescent="0.3">
      <c r="A459" s="11">
        <v>458</v>
      </c>
      <c r="B459" s="6">
        <v>41678</v>
      </c>
      <c r="C459" s="1" t="s">
        <v>248</v>
      </c>
      <c r="D459" s="2" t="s">
        <v>118</v>
      </c>
      <c r="E459" s="2" t="s">
        <v>11</v>
      </c>
      <c r="F459" s="3">
        <v>445</v>
      </c>
      <c r="G459" s="15">
        <v>5</v>
      </c>
    </row>
    <row r="460" spans="1:7" x14ac:dyDescent="0.3">
      <c r="A460" s="11">
        <v>459</v>
      </c>
      <c r="B460" s="6">
        <v>41776</v>
      </c>
      <c r="C460" s="1" t="s">
        <v>1</v>
      </c>
      <c r="D460" s="2" t="s">
        <v>110</v>
      </c>
      <c r="E460" s="2" t="s">
        <v>252</v>
      </c>
      <c r="F460" s="3">
        <v>1390</v>
      </c>
      <c r="G460" s="15">
        <v>4</v>
      </c>
    </row>
    <row r="461" spans="1:7" x14ac:dyDescent="0.3">
      <c r="A461" s="11">
        <v>460</v>
      </c>
      <c r="B461" s="6">
        <v>41793</v>
      </c>
      <c r="C461" s="1" t="s">
        <v>2</v>
      </c>
      <c r="D461" s="2" t="s">
        <v>105</v>
      </c>
      <c r="E461" s="2" t="s">
        <v>10</v>
      </c>
      <c r="F461" s="3">
        <v>1897</v>
      </c>
      <c r="G461" s="15">
        <v>3</v>
      </c>
    </row>
    <row r="462" spans="1:7" x14ac:dyDescent="0.3">
      <c r="A462" s="11">
        <v>461</v>
      </c>
      <c r="B462" s="6">
        <v>41690</v>
      </c>
      <c r="C462" s="1" t="s">
        <v>8</v>
      </c>
      <c r="D462" s="2" t="s">
        <v>122</v>
      </c>
      <c r="E462" s="2" t="s">
        <v>252</v>
      </c>
      <c r="F462" s="3">
        <v>713</v>
      </c>
      <c r="G462" s="15">
        <v>5</v>
      </c>
    </row>
    <row r="463" spans="1:7" x14ac:dyDescent="0.3">
      <c r="A463" s="11">
        <v>462</v>
      </c>
      <c r="B463" s="6">
        <v>41746</v>
      </c>
      <c r="C463" s="1" t="s">
        <v>8</v>
      </c>
      <c r="D463" s="2" t="s">
        <v>121</v>
      </c>
      <c r="E463" s="2" t="s">
        <v>11</v>
      </c>
      <c r="F463" s="3">
        <v>1509</v>
      </c>
      <c r="G463" s="15">
        <v>2</v>
      </c>
    </row>
    <row r="464" spans="1:7" x14ac:dyDescent="0.3">
      <c r="A464" s="11">
        <v>463</v>
      </c>
      <c r="B464" s="6">
        <v>41663</v>
      </c>
      <c r="C464" s="1" t="s">
        <v>1</v>
      </c>
      <c r="D464" s="2" t="s">
        <v>114</v>
      </c>
      <c r="E464" s="2" t="s">
        <v>251</v>
      </c>
      <c r="F464" s="3">
        <v>210</v>
      </c>
      <c r="G464" s="15">
        <v>4</v>
      </c>
    </row>
    <row r="465" spans="1:7" x14ac:dyDescent="0.3">
      <c r="A465" s="11">
        <v>464</v>
      </c>
      <c r="B465" s="6">
        <v>41755</v>
      </c>
      <c r="C465" s="1" t="s">
        <v>3</v>
      </c>
      <c r="D465" s="2" t="s">
        <v>100</v>
      </c>
      <c r="E465" s="2" t="s">
        <v>11</v>
      </c>
      <c r="F465" s="3">
        <v>660</v>
      </c>
      <c r="G465" s="15">
        <v>3</v>
      </c>
    </row>
    <row r="466" spans="1:7" x14ac:dyDescent="0.3">
      <c r="A466" s="11">
        <v>465</v>
      </c>
      <c r="B466" s="6">
        <v>41797</v>
      </c>
      <c r="C466" s="1" t="s">
        <v>1</v>
      </c>
      <c r="D466" s="2" t="s">
        <v>98</v>
      </c>
      <c r="E466" s="2" t="s">
        <v>251</v>
      </c>
      <c r="F466" s="3">
        <v>872</v>
      </c>
      <c r="G466" s="15">
        <v>2</v>
      </c>
    </row>
    <row r="467" spans="1:7" x14ac:dyDescent="0.3">
      <c r="A467" s="11">
        <v>466</v>
      </c>
      <c r="B467" s="6">
        <v>41701</v>
      </c>
      <c r="C467" s="1" t="s">
        <v>1</v>
      </c>
      <c r="D467" s="2" t="s">
        <v>122</v>
      </c>
      <c r="E467" s="2" t="s">
        <v>11</v>
      </c>
      <c r="F467" s="3">
        <v>1225</v>
      </c>
      <c r="G467" s="15">
        <v>5</v>
      </c>
    </row>
    <row r="468" spans="1:7" x14ac:dyDescent="0.3">
      <c r="A468" s="11">
        <v>467</v>
      </c>
      <c r="B468" s="6">
        <v>41660</v>
      </c>
      <c r="C468" s="1" t="s">
        <v>2</v>
      </c>
      <c r="D468" s="2" t="s">
        <v>114</v>
      </c>
      <c r="E468" s="2" t="s">
        <v>11</v>
      </c>
      <c r="F468" s="3">
        <v>1916</v>
      </c>
      <c r="G468" s="15">
        <v>5</v>
      </c>
    </row>
    <row r="469" spans="1:7" x14ac:dyDescent="0.3">
      <c r="A469" s="11">
        <v>468</v>
      </c>
      <c r="B469" s="6">
        <v>41802</v>
      </c>
      <c r="C469" s="1" t="s">
        <v>1</v>
      </c>
      <c r="D469" s="2" t="s">
        <v>130</v>
      </c>
      <c r="E469" s="2" t="s">
        <v>11</v>
      </c>
      <c r="F469" s="3">
        <v>1173</v>
      </c>
      <c r="G469" s="15">
        <v>2</v>
      </c>
    </row>
    <row r="470" spans="1:7" x14ac:dyDescent="0.3">
      <c r="A470" s="11">
        <v>469</v>
      </c>
      <c r="B470" s="6">
        <v>41754</v>
      </c>
      <c r="C470" s="1" t="s">
        <v>247</v>
      </c>
      <c r="D470" s="2" t="s">
        <v>111</v>
      </c>
      <c r="E470" s="2" t="s">
        <v>252</v>
      </c>
      <c r="F470" s="3">
        <v>297</v>
      </c>
      <c r="G470" s="15">
        <v>3</v>
      </c>
    </row>
    <row r="471" spans="1:7" x14ac:dyDescent="0.3">
      <c r="A471" s="11">
        <v>470</v>
      </c>
      <c r="B471" s="6">
        <v>41820</v>
      </c>
      <c r="C471" s="1" t="s">
        <v>3</v>
      </c>
      <c r="D471" s="2" t="s">
        <v>135</v>
      </c>
      <c r="E471" s="2" t="s">
        <v>252</v>
      </c>
      <c r="F471" s="3">
        <v>1244</v>
      </c>
      <c r="G471" s="15">
        <v>5</v>
      </c>
    </row>
    <row r="472" spans="1:7" x14ac:dyDescent="0.3">
      <c r="A472" s="11">
        <v>471</v>
      </c>
      <c r="B472" s="6">
        <v>41676</v>
      </c>
      <c r="C472" s="1" t="s">
        <v>3</v>
      </c>
      <c r="D472" s="2" t="s">
        <v>130</v>
      </c>
      <c r="E472" s="2" t="s">
        <v>250</v>
      </c>
      <c r="F472" s="3">
        <v>1099</v>
      </c>
      <c r="G472" s="15">
        <v>4</v>
      </c>
    </row>
    <row r="473" spans="1:7" x14ac:dyDescent="0.3">
      <c r="A473" s="11">
        <v>472</v>
      </c>
      <c r="B473" s="6">
        <v>41779</v>
      </c>
      <c r="C473" s="1" t="s">
        <v>2</v>
      </c>
      <c r="D473" s="2" t="s">
        <v>104</v>
      </c>
      <c r="E473" s="2" t="s">
        <v>250</v>
      </c>
      <c r="F473" s="3">
        <v>1448</v>
      </c>
      <c r="G473" s="15">
        <v>1</v>
      </c>
    </row>
    <row r="474" spans="1:7" x14ac:dyDescent="0.3">
      <c r="A474" s="11">
        <v>473</v>
      </c>
      <c r="B474" s="6">
        <v>41695</v>
      </c>
      <c r="C474" s="1" t="s">
        <v>247</v>
      </c>
      <c r="D474" s="2" t="s">
        <v>107</v>
      </c>
      <c r="E474" s="2" t="s">
        <v>252</v>
      </c>
      <c r="F474" s="3">
        <v>155</v>
      </c>
      <c r="G474" s="15">
        <v>5</v>
      </c>
    </row>
    <row r="475" spans="1:7" x14ac:dyDescent="0.3">
      <c r="A475" s="11">
        <v>474</v>
      </c>
      <c r="B475" s="6">
        <v>41697</v>
      </c>
      <c r="C475" s="1" t="s">
        <v>1</v>
      </c>
      <c r="D475" s="2" t="s">
        <v>130</v>
      </c>
      <c r="E475" s="2" t="s">
        <v>11</v>
      </c>
      <c r="F475" s="3">
        <v>214</v>
      </c>
      <c r="G475" s="15">
        <v>2</v>
      </c>
    </row>
    <row r="476" spans="1:7" x14ac:dyDescent="0.3">
      <c r="A476" s="11">
        <v>475</v>
      </c>
      <c r="B476" s="6">
        <v>41802</v>
      </c>
      <c r="C476" s="1" t="s">
        <v>247</v>
      </c>
      <c r="D476" s="2" t="s">
        <v>124</v>
      </c>
      <c r="E476" s="2" t="s">
        <v>10</v>
      </c>
      <c r="F476" s="3">
        <v>1956</v>
      </c>
      <c r="G476" s="15">
        <v>1</v>
      </c>
    </row>
    <row r="477" spans="1:7" x14ac:dyDescent="0.3">
      <c r="A477" s="11">
        <v>476</v>
      </c>
      <c r="B477" s="6">
        <v>41659</v>
      </c>
      <c r="C477" s="1" t="s">
        <v>1</v>
      </c>
      <c r="D477" s="2" t="s">
        <v>122</v>
      </c>
      <c r="E477" s="2" t="s">
        <v>251</v>
      </c>
      <c r="F477" s="3">
        <v>1938</v>
      </c>
      <c r="G477" s="15">
        <v>3</v>
      </c>
    </row>
    <row r="478" spans="1:7" x14ac:dyDescent="0.3">
      <c r="A478" s="11">
        <v>477</v>
      </c>
      <c r="B478" s="6">
        <v>41763</v>
      </c>
      <c r="C478" s="1" t="s">
        <v>247</v>
      </c>
      <c r="D478" s="2" t="s">
        <v>121</v>
      </c>
      <c r="E478" s="2" t="s">
        <v>250</v>
      </c>
      <c r="F478" s="3">
        <v>336</v>
      </c>
      <c r="G478" s="15">
        <v>5</v>
      </c>
    </row>
    <row r="479" spans="1:7" x14ac:dyDescent="0.3">
      <c r="A479" s="11">
        <v>478</v>
      </c>
      <c r="B479" s="6">
        <v>41640</v>
      </c>
      <c r="C479" s="1" t="s">
        <v>8</v>
      </c>
      <c r="D479" s="2" t="s">
        <v>120</v>
      </c>
      <c r="E479" s="2" t="s">
        <v>250</v>
      </c>
      <c r="F479" s="3">
        <v>1467</v>
      </c>
      <c r="G479" s="15">
        <v>1</v>
      </c>
    </row>
    <row r="480" spans="1:7" x14ac:dyDescent="0.3">
      <c r="A480" s="11">
        <v>479</v>
      </c>
      <c r="B480" s="6">
        <v>41794</v>
      </c>
      <c r="C480" s="1" t="s">
        <v>248</v>
      </c>
      <c r="D480" s="2" t="s">
        <v>105</v>
      </c>
      <c r="E480" s="2" t="s">
        <v>11</v>
      </c>
      <c r="F480" s="3">
        <v>308</v>
      </c>
      <c r="G480" s="15">
        <v>5</v>
      </c>
    </row>
    <row r="481" spans="1:7" x14ac:dyDescent="0.3">
      <c r="A481" s="11">
        <v>480</v>
      </c>
      <c r="B481" s="6">
        <v>41786</v>
      </c>
      <c r="C481" s="1" t="s">
        <v>247</v>
      </c>
      <c r="D481" s="2" t="s">
        <v>126</v>
      </c>
      <c r="E481" s="2" t="s">
        <v>252</v>
      </c>
      <c r="F481" s="3">
        <v>1581</v>
      </c>
      <c r="G481" s="15">
        <v>3</v>
      </c>
    </row>
    <row r="482" spans="1:7" x14ac:dyDescent="0.3">
      <c r="A482" s="11">
        <v>481</v>
      </c>
      <c r="B482" s="6">
        <v>41713</v>
      </c>
      <c r="C482" s="1" t="s">
        <v>3</v>
      </c>
      <c r="D482" s="2" t="s">
        <v>134</v>
      </c>
      <c r="E482" s="2" t="s">
        <v>250</v>
      </c>
      <c r="F482" s="3">
        <v>539</v>
      </c>
      <c r="G482" s="15">
        <v>5</v>
      </c>
    </row>
    <row r="483" spans="1:7" x14ac:dyDescent="0.3">
      <c r="A483" s="11">
        <v>482</v>
      </c>
      <c r="B483" s="6">
        <v>41757</v>
      </c>
      <c r="C483" s="1" t="s">
        <v>1</v>
      </c>
      <c r="D483" s="2" t="s">
        <v>121</v>
      </c>
      <c r="E483" s="2" t="s">
        <v>250</v>
      </c>
      <c r="F483" s="3">
        <v>1847</v>
      </c>
      <c r="G483" s="15">
        <v>1</v>
      </c>
    </row>
    <row r="484" spans="1:7" x14ac:dyDescent="0.3">
      <c r="A484" s="11">
        <v>483</v>
      </c>
      <c r="B484" s="6">
        <v>41644</v>
      </c>
      <c r="C484" s="1" t="s">
        <v>248</v>
      </c>
      <c r="D484" s="2" t="s">
        <v>108</v>
      </c>
      <c r="E484" s="2" t="s">
        <v>251</v>
      </c>
      <c r="F484" s="3">
        <v>495</v>
      </c>
      <c r="G484" s="15">
        <v>3</v>
      </c>
    </row>
    <row r="485" spans="1:7" x14ac:dyDescent="0.3">
      <c r="A485" s="11">
        <v>484</v>
      </c>
      <c r="B485" s="6">
        <v>41650</v>
      </c>
      <c r="C485" s="1" t="s">
        <v>248</v>
      </c>
      <c r="D485" s="2" t="s">
        <v>116</v>
      </c>
      <c r="E485" s="2" t="s">
        <v>11</v>
      </c>
      <c r="F485" s="3">
        <v>369</v>
      </c>
      <c r="G485" s="15">
        <v>5</v>
      </c>
    </row>
    <row r="486" spans="1:7" x14ac:dyDescent="0.3">
      <c r="A486" s="11">
        <v>485</v>
      </c>
      <c r="B486" s="6">
        <v>41783</v>
      </c>
      <c r="C486" s="1" t="s">
        <v>2</v>
      </c>
      <c r="D486" s="2" t="s">
        <v>132</v>
      </c>
      <c r="E486" s="2" t="s">
        <v>10</v>
      </c>
      <c r="F486" s="3">
        <v>1963</v>
      </c>
      <c r="G486" s="15">
        <v>3</v>
      </c>
    </row>
    <row r="487" spans="1:7" x14ac:dyDescent="0.3">
      <c r="A487" s="11">
        <v>486</v>
      </c>
      <c r="B487" s="6">
        <v>41787</v>
      </c>
      <c r="C487" s="1" t="s">
        <v>1</v>
      </c>
      <c r="D487" s="2" t="s">
        <v>113</v>
      </c>
      <c r="E487" s="2" t="s">
        <v>251</v>
      </c>
      <c r="F487" s="3">
        <v>1334</v>
      </c>
      <c r="G487" s="15">
        <v>3</v>
      </c>
    </row>
    <row r="488" spans="1:7" x14ac:dyDescent="0.3">
      <c r="A488" s="11">
        <v>487</v>
      </c>
      <c r="B488" s="6">
        <v>41700</v>
      </c>
      <c r="C488" s="1" t="s">
        <v>1</v>
      </c>
      <c r="D488" s="2" t="s">
        <v>126</v>
      </c>
      <c r="E488" s="2" t="s">
        <v>11</v>
      </c>
      <c r="F488" s="3">
        <v>886</v>
      </c>
      <c r="G488" s="15">
        <v>2</v>
      </c>
    </row>
    <row r="489" spans="1:7" x14ac:dyDescent="0.3">
      <c r="A489" s="11">
        <v>488</v>
      </c>
      <c r="B489" s="6">
        <v>41690</v>
      </c>
      <c r="C489" s="1" t="s">
        <v>3</v>
      </c>
      <c r="D489" s="2" t="s">
        <v>124</v>
      </c>
      <c r="E489" s="2" t="s">
        <v>252</v>
      </c>
      <c r="F489" s="3">
        <v>689</v>
      </c>
      <c r="G489" s="15">
        <v>3</v>
      </c>
    </row>
    <row r="490" spans="1:7" x14ac:dyDescent="0.3">
      <c r="A490" s="11">
        <v>489</v>
      </c>
      <c r="B490" s="6">
        <v>41760</v>
      </c>
      <c r="C490" s="1" t="s">
        <v>3</v>
      </c>
      <c r="D490" s="2" t="s">
        <v>125</v>
      </c>
      <c r="E490" s="2" t="s">
        <v>251</v>
      </c>
      <c r="F490" s="3">
        <v>1880</v>
      </c>
      <c r="G490" s="15">
        <v>1</v>
      </c>
    </row>
    <row r="491" spans="1:7" x14ac:dyDescent="0.3">
      <c r="A491" s="11">
        <v>490</v>
      </c>
      <c r="B491" s="6">
        <v>41667</v>
      </c>
      <c r="C491" s="1" t="s">
        <v>3</v>
      </c>
      <c r="D491" s="2" t="s">
        <v>106</v>
      </c>
      <c r="E491" s="2" t="s">
        <v>251</v>
      </c>
      <c r="F491" s="3">
        <v>1357</v>
      </c>
      <c r="G491" s="15">
        <v>4</v>
      </c>
    </row>
    <row r="492" spans="1:7" x14ac:dyDescent="0.3">
      <c r="A492" s="11">
        <v>491</v>
      </c>
      <c r="B492" s="6">
        <v>41687</v>
      </c>
      <c r="C492" s="1" t="s">
        <v>247</v>
      </c>
      <c r="D492" s="2" t="s">
        <v>109</v>
      </c>
      <c r="E492" s="2" t="s">
        <v>252</v>
      </c>
      <c r="F492" s="3">
        <v>1007</v>
      </c>
      <c r="G492" s="15">
        <v>5</v>
      </c>
    </row>
    <row r="493" spans="1:7" x14ac:dyDescent="0.3">
      <c r="A493" s="11">
        <v>492</v>
      </c>
      <c r="B493" s="6">
        <v>41684</v>
      </c>
      <c r="C493" s="1" t="s">
        <v>247</v>
      </c>
      <c r="D493" s="2" t="s">
        <v>117</v>
      </c>
      <c r="E493" s="2" t="s">
        <v>251</v>
      </c>
      <c r="F493" s="3">
        <v>1126</v>
      </c>
      <c r="G493" s="15">
        <v>3</v>
      </c>
    </row>
    <row r="494" spans="1:7" x14ac:dyDescent="0.3">
      <c r="A494" s="11">
        <v>493</v>
      </c>
      <c r="B494" s="6">
        <v>41687</v>
      </c>
      <c r="C494" s="1" t="s">
        <v>1</v>
      </c>
      <c r="D494" s="2" t="s">
        <v>112</v>
      </c>
      <c r="E494" s="2" t="s">
        <v>250</v>
      </c>
      <c r="F494" s="3">
        <v>1779</v>
      </c>
      <c r="G494" s="15">
        <v>1</v>
      </c>
    </row>
    <row r="495" spans="1:7" x14ac:dyDescent="0.3">
      <c r="A495" s="11">
        <v>494</v>
      </c>
      <c r="B495" s="6">
        <v>41698</v>
      </c>
      <c r="C495" s="1" t="s">
        <v>1</v>
      </c>
      <c r="D495" s="2" t="s">
        <v>111</v>
      </c>
      <c r="E495" s="2" t="s">
        <v>250</v>
      </c>
      <c r="F495" s="3">
        <v>668</v>
      </c>
      <c r="G495" s="15">
        <v>1</v>
      </c>
    </row>
    <row r="496" spans="1:7" x14ac:dyDescent="0.3">
      <c r="A496" s="11">
        <v>495</v>
      </c>
      <c r="B496" s="6">
        <v>41672</v>
      </c>
      <c r="C496" s="1" t="s">
        <v>247</v>
      </c>
      <c r="D496" s="2" t="s">
        <v>123</v>
      </c>
      <c r="E496" s="2" t="s">
        <v>10</v>
      </c>
      <c r="F496" s="3">
        <v>204</v>
      </c>
      <c r="G496" s="15">
        <v>1</v>
      </c>
    </row>
    <row r="497" spans="1:7" x14ac:dyDescent="0.3">
      <c r="A497" s="11">
        <v>496</v>
      </c>
      <c r="B497" s="6">
        <v>41812</v>
      </c>
      <c r="C497" s="1" t="s">
        <v>248</v>
      </c>
      <c r="D497" s="2" t="s">
        <v>105</v>
      </c>
      <c r="E497" s="2" t="s">
        <v>251</v>
      </c>
      <c r="F497" s="3">
        <v>1517</v>
      </c>
      <c r="G497" s="15">
        <v>5</v>
      </c>
    </row>
    <row r="498" spans="1:7" x14ac:dyDescent="0.3">
      <c r="A498" s="11">
        <v>497</v>
      </c>
      <c r="B498" s="6">
        <v>41741</v>
      </c>
      <c r="C498" s="1" t="s">
        <v>248</v>
      </c>
      <c r="D498" s="2" t="s">
        <v>115</v>
      </c>
      <c r="E498" s="2" t="s">
        <v>10</v>
      </c>
      <c r="F498" s="3">
        <v>840</v>
      </c>
      <c r="G498" s="15">
        <v>1</v>
      </c>
    </row>
    <row r="499" spans="1:7" x14ac:dyDescent="0.3">
      <c r="A499" s="11">
        <v>498</v>
      </c>
      <c r="B499" s="6">
        <v>41762</v>
      </c>
      <c r="C499" s="1" t="s">
        <v>3</v>
      </c>
      <c r="D499" s="2" t="s">
        <v>107</v>
      </c>
      <c r="E499" s="2" t="s">
        <v>10</v>
      </c>
      <c r="F499" s="3">
        <v>1724</v>
      </c>
      <c r="G499" s="15">
        <v>1</v>
      </c>
    </row>
    <row r="500" spans="1:7" x14ac:dyDescent="0.3">
      <c r="A500" s="11">
        <v>499</v>
      </c>
      <c r="B500" s="6">
        <v>41691</v>
      </c>
      <c r="C500" s="1" t="s">
        <v>1</v>
      </c>
      <c r="D500" s="2" t="s">
        <v>133</v>
      </c>
      <c r="E500" s="2" t="s">
        <v>10</v>
      </c>
      <c r="F500" s="3">
        <v>951</v>
      </c>
      <c r="G500" s="15">
        <v>3</v>
      </c>
    </row>
    <row r="501" spans="1:7" x14ac:dyDescent="0.3">
      <c r="A501" s="11">
        <v>500</v>
      </c>
      <c r="B501" s="6">
        <v>41718</v>
      </c>
      <c r="C501" s="1" t="s">
        <v>2</v>
      </c>
      <c r="D501" s="2" t="s">
        <v>123</v>
      </c>
      <c r="E501" s="2" t="s">
        <v>11</v>
      </c>
      <c r="F501" s="3">
        <v>1892</v>
      </c>
      <c r="G501" s="15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4"/>
  <sheetViews>
    <sheetView zoomScaleNormal="100" workbookViewId="0">
      <selection activeCell="P12" sqref="P12"/>
    </sheetView>
  </sheetViews>
  <sheetFormatPr defaultRowHeight="14.4" x14ac:dyDescent="0.3"/>
  <cols>
    <col min="1" max="1" width="4" style="9" customWidth="1"/>
    <col min="2" max="2" width="21" bestFit="1" customWidth="1"/>
    <col min="3" max="3" width="19.21875" bestFit="1" customWidth="1"/>
    <col min="4" max="4" width="6.6640625" bestFit="1" customWidth="1"/>
    <col min="5" max="5" width="1" style="9" customWidth="1"/>
    <col min="6" max="6" width="3" style="9" bestFit="1" customWidth="1"/>
    <col min="7" max="7" width="17.88671875" style="9" bestFit="1" customWidth="1"/>
    <col min="8" max="8" width="8.5546875" style="9" bestFit="1" customWidth="1"/>
    <col min="9" max="9" width="0.88671875" style="9" customWidth="1"/>
    <col min="10" max="10" width="9.109375" style="9"/>
    <col min="11" max="11" width="1" style="9" customWidth="1"/>
    <col min="12" max="12" width="4.5546875" style="9" customWidth="1"/>
    <col min="13" max="13" width="11" style="9" bestFit="1" customWidth="1"/>
    <col min="14" max="14" width="1" style="9" customWidth="1"/>
    <col min="15" max="15" width="9.109375" style="9"/>
    <col min="16" max="16" width="34.21875" style="9" bestFit="1" customWidth="1"/>
    <col min="17" max="17" width="3.5546875" style="9" bestFit="1" customWidth="1"/>
    <col min="18" max="251" width="9.109375" style="9"/>
    <col min="252" max="252" width="19.88671875" style="9" bestFit="1" customWidth="1"/>
    <col min="253" max="253" width="40" style="9" customWidth="1"/>
    <col min="254" max="507" width="9.109375" style="9"/>
    <col min="508" max="508" width="19.88671875" style="9" bestFit="1" customWidth="1"/>
    <col min="509" max="509" width="40" style="9" customWidth="1"/>
    <col min="510" max="763" width="9.109375" style="9"/>
    <col min="764" max="764" width="19.88671875" style="9" bestFit="1" customWidth="1"/>
    <col min="765" max="765" width="40" style="9" customWidth="1"/>
    <col min="766" max="1019" width="9.109375" style="9"/>
    <col min="1020" max="1020" width="19.88671875" style="9" bestFit="1" customWidth="1"/>
    <col min="1021" max="1021" width="40" style="9" customWidth="1"/>
    <col min="1022" max="1275" width="9.109375" style="9"/>
    <col min="1276" max="1276" width="19.88671875" style="9" bestFit="1" customWidth="1"/>
    <col min="1277" max="1277" width="40" style="9" customWidth="1"/>
    <col min="1278" max="1531" width="9.109375" style="9"/>
    <col min="1532" max="1532" width="19.88671875" style="9" bestFit="1" customWidth="1"/>
    <col min="1533" max="1533" width="40" style="9" customWidth="1"/>
    <col min="1534" max="1787" width="9.109375" style="9"/>
    <col min="1788" max="1788" width="19.88671875" style="9" bestFit="1" customWidth="1"/>
    <col min="1789" max="1789" width="40" style="9" customWidth="1"/>
    <col min="1790" max="2043" width="9.109375" style="9"/>
    <col min="2044" max="2044" width="19.88671875" style="9" bestFit="1" customWidth="1"/>
    <col min="2045" max="2045" width="40" style="9" customWidth="1"/>
    <col min="2046" max="2299" width="9.109375" style="9"/>
    <col min="2300" max="2300" width="19.88671875" style="9" bestFit="1" customWidth="1"/>
    <col min="2301" max="2301" width="40" style="9" customWidth="1"/>
    <col min="2302" max="2555" width="9.109375" style="9"/>
    <col min="2556" max="2556" width="19.88671875" style="9" bestFit="1" customWidth="1"/>
    <col min="2557" max="2557" width="40" style="9" customWidth="1"/>
    <col min="2558" max="2811" width="9.109375" style="9"/>
    <col min="2812" max="2812" width="19.88671875" style="9" bestFit="1" customWidth="1"/>
    <col min="2813" max="2813" width="40" style="9" customWidth="1"/>
    <col min="2814" max="3067" width="9.109375" style="9"/>
    <col min="3068" max="3068" width="19.88671875" style="9" bestFit="1" customWidth="1"/>
    <col min="3069" max="3069" width="40" style="9" customWidth="1"/>
    <col min="3070" max="3323" width="9.109375" style="9"/>
    <col min="3324" max="3324" width="19.88671875" style="9" bestFit="1" customWidth="1"/>
    <col min="3325" max="3325" width="40" style="9" customWidth="1"/>
    <col min="3326" max="3579" width="9.109375" style="9"/>
    <col min="3580" max="3580" width="19.88671875" style="9" bestFit="1" customWidth="1"/>
    <col min="3581" max="3581" width="40" style="9" customWidth="1"/>
    <col min="3582" max="3835" width="9.109375" style="9"/>
    <col min="3836" max="3836" width="19.88671875" style="9" bestFit="1" customWidth="1"/>
    <col min="3837" max="3837" width="40" style="9" customWidth="1"/>
    <col min="3838" max="4091" width="9.109375" style="9"/>
    <col min="4092" max="4092" width="19.88671875" style="9" bestFit="1" customWidth="1"/>
    <col min="4093" max="4093" width="40" style="9" customWidth="1"/>
    <col min="4094" max="4347" width="9.109375" style="9"/>
    <col min="4348" max="4348" width="19.88671875" style="9" bestFit="1" customWidth="1"/>
    <col min="4349" max="4349" width="40" style="9" customWidth="1"/>
    <col min="4350" max="4603" width="9.109375" style="9"/>
    <col min="4604" max="4604" width="19.88671875" style="9" bestFit="1" customWidth="1"/>
    <col min="4605" max="4605" width="40" style="9" customWidth="1"/>
    <col min="4606" max="4859" width="9.109375" style="9"/>
    <col min="4860" max="4860" width="19.88671875" style="9" bestFit="1" customWidth="1"/>
    <col min="4861" max="4861" width="40" style="9" customWidth="1"/>
    <col min="4862" max="5115" width="9.109375" style="9"/>
    <col min="5116" max="5116" width="19.88671875" style="9" bestFit="1" customWidth="1"/>
    <col min="5117" max="5117" width="40" style="9" customWidth="1"/>
    <col min="5118" max="5371" width="9.109375" style="9"/>
    <col min="5372" max="5372" width="19.88671875" style="9" bestFit="1" customWidth="1"/>
    <col min="5373" max="5373" width="40" style="9" customWidth="1"/>
    <col min="5374" max="5627" width="9.109375" style="9"/>
    <col min="5628" max="5628" width="19.88671875" style="9" bestFit="1" customWidth="1"/>
    <col min="5629" max="5629" width="40" style="9" customWidth="1"/>
    <col min="5630" max="5883" width="9.109375" style="9"/>
    <col min="5884" max="5884" width="19.88671875" style="9" bestFit="1" customWidth="1"/>
    <col min="5885" max="5885" width="40" style="9" customWidth="1"/>
    <col min="5886" max="6139" width="9.109375" style="9"/>
    <col min="6140" max="6140" width="19.88671875" style="9" bestFit="1" customWidth="1"/>
    <col min="6141" max="6141" width="40" style="9" customWidth="1"/>
    <col min="6142" max="6395" width="9.109375" style="9"/>
    <col min="6396" max="6396" width="19.88671875" style="9" bestFit="1" customWidth="1"/>
    <col min="6397" max="6397" width="40" style="9" customWidth="1"/>
    <col min="6398" max="6651" width="9.109375" style="9"/>
    <col min="6652" max="6652" width="19.88671875" style="9" bestFit="1" customWidth="1"/>
    <col min="6653" max="6653" width="40" style="9" customWidth="1"/>
    <col min="6654" max="6907" width="9.109375" style="9"/>
    <col min="6908" max="6908" width="19.88671875" style="9" bestFit="1" customWidth="1"/>
    <col min="6909" max="6909" width="40" style="9" customWidth="1"/>
    <col min="6910" max="7163" width="9.109375" style="9"/>
    <col min="7164" max="7164" width="19.88671875" style="9" bestFit="1" customWidth="1"/>
    <col min="7165" max="7165" width="40" style="9" customWidth="1"/>
    <col min="7166" max="7419" width="9.109375" style="9"/>
    <col min="7420" max="7420" width="19.88671875" style="9" bestFit="1" customWidth="1"/>
    <col min="7421" max="7421" width="40" style="9" customWidth="1"/>
    <col min="7422" max="7675" width="9.109375" style="9"/>
    <col min="7676" max="7676" width="19.88671875" style="9" bestFit="1" customWidth="1"/>
    <col min="7677" max="7677" width="40" style="9" customWidth="1"/>
    <col min="7678" max="7931" width="9.109375" style="9"/>
    <col min="7932" max="7932" width="19.88671875" style="9" bestFit="1" customWidth="1"/>
    <col min="7933" max="7933" width="40" style="9" customWidth="1"/>
    <col min="7934" max="8187" width="9.109375" style="9"/>
    <col min="8188" max="8188" width="19.88671875" style="9" bestFit="1" customWidth="1"/>
    <col min="8189" max="8189" width="40" style="9" customWidth="1"/>
    <col min="8190" max="8443" width="9.109375" style="9"/>
    <col min="8444" max="8444" width="19.88671875" style="9" bestFit="1" customWidth="1"/>
    <col min="8445" max="8445" width="40" style="9" customWidth="1"/>
    <col min="8446" max="8699" width="9.109375" style="9"/>
    <col min="8700" max="8700" width="19.88671875" style="9" bestFit="1" customWidth="1"/>
    <col min="8701" max="8701" width="40" style="9" customWidth="1"/>
    <col min="8702" max="8955" width="9.109375" style="9"/>
    <col min="8956" max="8956" width="19.88671875" style="9" bestFit="1" customWidth="1"/>
    <col min="8957" max="8957" width="40" style="9" customWidth="1"/>
    <col min="8958" max="9211" width="9.109375" style="9"/>
    <col min="9212" max="9212" width="19.88671875" style="9" bestFit="1" customWidth="1"/>
    <col min="9213" max="9213" width="40" style="9" customWidth="1"/>
    <col min="9214" max="9467" width="9.109375" style="9"/>
    <col min="9468" max="9468" width="19.88671875" style="9" bestFit="1" customWidth="1"/>
    <col min="9469" max="9469" width="40" style="9" customWidth="1"/>
    <col min="9470" max="9723" width="9.109375" style="9"/>
    <col min="9724" max="9724" width="19.88671875" style="9" bestFit="1" customWidth="1"/>
    <col min="9725" max="9725" width="40" style="9" customWidth="1"/>
    <col min="9726" max="9979" width="9.109375" style="9"/>
    <col min="9980" max="9980" width="19.88671875" style="9" bestFit="1" customWidth="1"/>
    <col min="9981" max="9981" width="40" style="9" customWidth="1"/>
    <col min="9982" max="10235" width="9.109375" style="9"/>
    <col min="10236" max="10236" width="19.88671875" style="9" bestFit="1" customWidth="1"/>
    <col min="10237" max="10237" width="40" style="9" customWidth="1"/>
    <col min="10238" max="10491" width="9.109375" style="9"/>
    <col min="10492" max="10492" width="19.88671875" style="9" bestFit="1" customWidth="1"/>
    <col min="10493" max="10493" width="40" style="9" customWidth="1"/>
    <col min="10494" max="10747" width="9.109375" style="9"/>
    <col min="10748" max="10748" width="19.88671875" style="9" bestFit="1" customWidth="1"/>
    <col min="10749" max="10749" width="40" style="9" customWidth="1"/>
    <col min="10750" max="11003" width="9.109375" style="9"/>
    <col min="11004" max="11004" width="19.88671875" style="9" bestFit="1" customWidth="1"/>
    <col min="11005" max="11005" width="40" style="9" customWidth="1"/>
    <col min="11006" max="11259" width="9.109375" style="9"/>
    <col min="11260" max="11260" width="19.88671875" style="9" bestFit="1" customWidth="1"/>
    <col min="11261" max="11261" width="40" style="9" customWidth="1"/>
    <col min="11262" max="11515" width="9.109375" style="9"/>
    <col min="11516" max="11516" width="19.88671875" style="9" bestFit="1" customWidth="1"/>
    <col min="11517" max="11517" width="40" style="9" customWidth="1"/>
    <col min="11518" max="11771" width="9.109375" style="9"/>
    <col min="11772" max="11772" width="19.88671875" style="9" bestFit="1" customWidth="1"/>
    <col min="11773" max="11773" width="40" style="9" customWidth="1"/>
    <col min="11774" max="12027" width="9.109375" style="9"/>
    <col min="12028" max="12028" width="19.88671875" style="9" bestFit="1" customWidth="1"/>
    <col min="12029" max="12029" width="40" style="9" customWidth="1"/>
    <col min="12030" max="12283" width="9.109375" style="9"/>
    <col min="12284" max="12284" width="19.88671875" style="9" bestFit="1" customWidth="1"/>
    <col min="12285" max="12285" width="40" style="9" customWidth="1"/>
    <col min="12286" max="12539" width="9.109375" style="9"/>
    <col min="12540" max="12540" width="19.88671875" style="9" bestFit="1" customWidth="1"/>
    <col min="12541" max="12541" width="40" style="9" customWidth="1"/>
    <col min="12542" max="12795" width="9.109375" style="9"/>
    <col min="12796" max="12796" width="19.88671875" style="9" bestFit="1" customWidth="1"/>
    <col min="12797" max="12797" width="40" style="9" customWidth="1"/>
    <col min="12798" max="13051" width="9.109375" style="9"/>
    <col min="13052" max="13052" width="19.88671875" style="9" bestFit="1" customWidth="1"/>
    <col min="13053" max="13053" width="40" style="9" customWidth="1"/>
    <col min="13054" max="13307" width="9.109375" style="9"/>
    <col min="13308" max="13308" width="19.88671875" style="9" bestFit="1" customWidth="1"/>
    <col min="13309" max="13309" width="40" style="9" customWidth="1"/>
    <col min="13310" max="13563" width="9.109375" style="9"/>
    <col min="13564" max="13564" width="19.88671875" style="9" bestFit="1" customWidth="1"/>
    <col min="13565" max="13565" width="40" style="9" customWidth="1"/>
    <col min="13566" max="13819" width="9.109375" style="9"/>
    <col min="13820" max="13820" width="19.88671875" style="9" bestFit="1" customWidth="1"/>
    <col min="13821" max="13821" width="40" style="9" customWidth="1"/>
    <col min="13822" max="14075" width="9.109375" style="9"/>
    <col min="14076" max="14076" width="19.88671875" style="9" bestFit="1" customWidth="1"/>
    <col min="14077" max="14077" width="40" style="9" customWidth="1"/>
    <col min="14078" max="14331" width="9.109375" style="9"/>
    <col min="14332" max="14332" width="19.88671875" style="9" bestFit="1" customWidth="1"/>
    <col min="14333" max="14333" width="40" style="9" customWidth="1"/>
    <col min="14334" max="14587" width="9.109375" style="9"/>
    <col min="14588" max="14588" width="19.88671875" style="9" bestFit="1" customWidth="1"/>
    <col min="14589" max="14589" width="40" style="9" customWidth="1"/>
    <col min="14590" max="14843" width="9.109375" style="9"/>
    <col min="14844" max="14844" width="19.88671875" style="9" bestFit="1" customWidth="1"/>
    <col min="14845" max="14845" width="40" style="9" customWidth="1"/>
    <col min="14846" max="15099" width="9.109375" style="9"/>
    <col min="15100" max="15100" width="19.88671875" style="9" bestFit="1" customWidth="1"/>
    <col min="15101" max="15101" width="40" style="9" customWidth="1"/>
    <col min="15102" max="15355" width="9.109375" style="9"/>
    <col min="15356" max="15356" width="19.88671875" style="9" bestFit="1" customWidth="1"/>
    <col min="15357" max="15357" width="40" style="9" customWidth="1"/>
    <col min="15358" max="15611" width="9.109375" style="9"/>
    <col min="15612" max="15612" width="19.88671875" style="9" bestFit="1" customWidth="1"/>
    <col min="15613" max="15613" width="40" style="9" customWidth="1"/>
    <col min="15614" max="15867" width="9.109375" style="9"/>
    <col min="15868" max="15868" width="19.88671875" style="9" bestFit="1" customWidth="1"/>
    <col min="15869" max="15869" width="40" style="9" customWidth="1"/>
    <col min="15870" max="16123" width="9.109375" style="9"/>
    <col min="16124" max="16124" width="19.88671875" style="9" bestFit="1" customWidth="1"/>
    <col min="16125" max="16125" width="40" style="9" customWidth="1"/>
    <col min="16126" max="16384" width="9.109375" style="9"/>
  </cols>
  <sheetData>
    <row r="1" spans="1:17" ht="13.2" x14ac:dyDescent="0.25">
      <c r="A1" s="8" t="s">
        <v>245</v>
      </c>
      <c r="B1" s="8" t="s">
        <v>243</v>
      </c>
      <c r="C1" s="8" t="s">
        <v>12</v>
      </c>
      <c r="D1" s="8" t="s">
        <v>242</v>
      </c>
      <c r="F1" s="8" t="s">
        <v>245</v>
      </c>
      <c r="G1" s="8" t="s">
        <v>12</v>
      </c>
      <c r="H1" s="8" t="s">
        <v>13</v>
      </c>
      <c r="J1" s="8" t="s">
        <v>13</v>
      </c>
      <c r="L1" s="8" t="s">
        <v>245</v>
      </c>
      <c r="M1" s="8" t="s">
        <v>246</v>
      </c>
      <c r="O1" s="8" t="s">
        <v>255</v>
      </c>
      <c r="P1" s="8" t="s">
        <v>254</v>
      </c>
      <c r="Q1" s="8" t="s">
        <v>256</v>
      </c>
    </row>
    <row r="2" spans="1:17" x14ac:dyDescent="0.3">
      <c r="A2" s="10">
        <v>1</v>
      </c>
      <c r="B2" s="11" t="s">
        <v>36</v>
      </c>
      <c r="C2" s="11" t="s">
        <v>31</v>
      </c>
      <c r="D2" s="11" t="s">
        <v>136</v>
      </c>
      <c r="F2" s="10">
        <v>1</v>
      </c>
      <c r="G2" s="10" t="s">
        <v>14</v>
      </c>
      <c r="H2" s="10" t="s">
        <v>15</v>
      </c>
      <c r="J2" s="10" t="s">
        <v>16</v>
      </c>
      <c r="L2" s="12">
        <v>1</v>
      </c>
      <c r="M2" s="10" t="s">
        <v>3</v>
      </c>
      <c r="O2" s="10">
        <v>0</v>
      </c>
      <c r="P2" s="10" t="str">
        <f>"Fascia " &amp; Q2 &amp; " (inferiore a "&amp; O3 &amp; " €)"</f>
        <v>Fascia 1 (inferiore a 400 €)</v>
      </c>
      <c r="Q2" s="10">
        <v>1</v>
      </c>
    </row>
    <row r="3" spans="1:17" x14ac:dyDescent="0.3">
      <c r="A3" s="10">
        <v>2</v>
      </c>
      <c r="B3" s="11" t="s">
        <v>37</v>
      </c>
      <c r="C3" s="11" t="s">
        <v>32</v>
      </c>
      <c r="D3" s="11" t="s">
        <v>137</v>
      </c>
      <c r="F3" s="10">
        <v>2</v>
      </c>
      <c r="G3" s="10" t="s">
        <v>17</v>
      </c>
      <c r="H3" s="10" t="s">
        <v>18</v>
      </c>
      <c r="J3" s="10" t="s">
        <v>15</v>
      </c>
      <c r="L3" s="12">
        <v>2</v>
      </c>
      <c r="M3" s="10" t="s">
        <v>8</v>
      </c>
      <c r="O3" s="10">
        <v>400</v>
      </c>
      <c r="P3" s="10" t="str">
        <f>"Fascia " &amp; Q3 &amp; " (da "&amp; O3 &amp;" €  a meno di "&amp; O4 &amp; " €)"</f>
        <v>Fascia 2 (da 400 €  a meno di 800 €)</v>
      </c>
      <c r="Q3" s="10">
        <v>2</v>
      </c>
    </row>
    <row r="4" spans="1:17" x14ac:dyDescent="0.3">
      <c r="A4" s="10">
        <v>3</v>
      </c>
      <c r="B4" s="11" t="s">
        <v>38</v>
      </c>
      <c r="C4" s="11" t="s">
        <v>21</v>
      </c>
      <c r="D4" s="11" t="s">
        <v>138</v>
      </c>
      <c r="F4" s="10">
        <v>3</v>
      </c>
      <c r="G4" s="10" t="s">
        <v>20</v>
      </c>
      <c r="H4" s="10" t="s">
        <v>18</v>
      </c>
      <c r="J4" s="10" t="s">
        <v>18</v>
      </c>
      <c r="L4" s="12">
        <v>3</v>
      </c>
      <c r="M4" s="10" t="s">
        <v>1</v>
      </c>
      <c r="O4" s="10">
        <v>800</v>
      </c>
      <c r="P4" s="10" t="str">
        <f t="shared" ref="P4:P5" si="0">"Fascia " &amp; Q4 &amp; " (da "&amp; O4 &amp;" €  a meno di "&amp; O5 &amp; " €)"</f>
        <v>Fascia 3 (da 800 €  a meno di 1200 €)</v>
      </c>
      <c r="Q4" s="10">
        <v>3</v>
      </c>
    </row>
    <row r="5" spans="1:17" x14ac:dyDescent="0.3">
      <c r="A5" s="10">
        <v>4</v>
      </c>
      <c r="B5" s="11" t="s">
        <v>39</v>
      </c>
      <c r="C5" s="11" t="s">
        <v>35</v>
      </c>
      <c r="D5" s="11" t="s">
        <v>139</v>
      </c>
      <c r="F5" s="10">
        <v>4</v>
      </c>
      <c r="G5" s="10" t="s">
        <v>22</v>
      </c>
      <c r="H5" s="10" t="s">
        <v>18</v>
      </c>
      <c r="J5" s="10" t="s">
        <v>23</v>
      </c>
      <c r="L5" s="12">
        <v>4</v>
      </c>
      <c r="M5" s="10" t="s">
        <v>247</v>
      </c>
      <c r="O5" s="10">
        <v>1200</v>
      </c>
      <c r="P5" s="10" t="str">
        <f t="shared" si="0"/>
        <v>Fascia 4 (da 1200 €  a meno di 1500 €)</v>
      </c>
      <c r="Q5" s="10">
        <v>4</v>
      </c>
    </row>
    <row r="6" spans="1:17" x14ac:dyDescent="0.3">
      <c r="A6" s="10">
        <v>5</v>
      </c>
      <c r="B6" s="11" t="s">
        <v>40</v>
      </c>
      <c r="C6" s="11" t="s">
        <v>26</v>
      </c>
      <c r="D6" s="11" t="s">
        <v>140</v>
      </c>
      <c r="F6" s="10">
        <v>5</v>
      </c>
      <c r="G6" s="10" t="s">
        <v>25</v>
      </c>
      <c r="H6" s="10" t="s">
        <v>16</v>
      </c>
      <c r="L6" s="12">
        <v>5</v>
      </c>
      <c r="M6" s="10" t="s">
        <v>248</v>
      </c>
      <c r="O6" s="10">
        <v>1500</v>
      </c>
      <c r="P6" s="10" t="str">
        <f>"Fascia " &amp; Q6 &amp; " (da "&amp;O6 &amp; " € e oltre)"</f>
        <v>Fascia 5 (da 1500 € e oltre)</v>
      </c>
      <c r="Q6" s="10">
        <v>5</v>
      </c>
    </row>
    <row r="7" spans="1:17" x14ac:dyDescent="0.3">
      <c r="A7" s="10">
        <v>6</v>
      </c>
      <c r="B7" s="11" t="s">
        <v>41</v>
      </c>
      <c r="C7" s="11" t="s">
        <v>21</v>
      </c>
      <c r="D7" s="11" t="s">
        <v>141</v>
      </c>
      <c r="F7" s="10">
        <v>6</v>
      </c>
      <c r="G7" s="10" t="s">
        <v>27</v>
      </c>
      <c r="H7" s="10" t="s">
        <v>16</v>
      </c>
      <c r="L7" s="12">
        <v>6</v>
      </c>
      <c r="M7" s="10" t="s">
        <v>2</v>
      </c>
    </row>
    <row r="8" spans="1:17" x14ac:dyDescent="0.3">
      <c r="A8" s="10">
        <v>7</v>
      </c>
      <c r="B8" s="11" t="s">
        <v>42</v>
      </c>
      <c r="C8" s="11" t="s">
        <v>32</v>
      </c>
      <c r="D8" s="11" t="s">
        <v>142</v>
      </c>
      <c r="F8" s="10">
        <v>7</v>
      </c>
      <c r="G8" s="10" t="s">
        <v>19</v>
      </c>
      <c r="H8" s="10" t="s">
        <v>15</v>
      </c>
    </row>
    <row r="9" spans="1:17" x14ac:dyDescent="0.3">
      <c r="A9" s="10">
        <v>8</v>
      </c>
      <c r="B9" s="11" t="s">
        <v>43</v>
      </c>
      <c r="C9" s="11" t="s">
        <v>22</v>
      </c>
      <c r="D9" s="11" t="s">
        <v>143</v>
      </c>
      <c r="F9" s="10">
        <v>8</v>
      </c>
      <c r="G9" s="10" t="s">
        <v>30</v>
      </c>
      <c r="H9" s="10" t="s">
        <v>16</v>
      </c>
      <c r="L9" s="8" t="s">
        <v>245</v>
      </c>
      <c r="M9" s="8" t="s">
        <v>249</v>
      </c>
      <c r="O9" s="8" t="s">
        <v>245</v>
      </c>
      <c r="P9" s="8" t="s">
        <v>257</v>
      </c>
    </row>
    <row r="10" spans="1:17" x14ac:dyDescent="0.3">
      <c r="A10" s="10">
        <v>9</v>
      </c>
      <c r="B10" s="11" t="s">
        <v>44</v>
      </c>
      <c r="C10" s="11" t="s">
        <v>33</v>
      </c>
      <c r="D10" s="11" t="s">
        <v>144</v>
      </c>
      <c r="F10" s="10">
        <v>9</v>
      </c>
      <c r="G10" s="10" t="s">
        <v>5</v>
      </c>
      <c r="H10" s="10" t="s">
        <v>16</v>
      </c>
      <c r="L10" s="12">
        <v>1</v>
      </c>
      <c r="M10" s="10" t="s">
        <v>11</v>
      </c>
      <c r="O10" s="10">
        <v>1</v>
      </c>
      <c r="P10" s="10" t="s">
        <v>258</v>
      </c>
    </row>
    <row r="11" spans="1:17" x14ac:dyDescent="0.3">
      <c r="A11" s="10">
        <v>10</v>
      </c>
      <c r="B11" s="11" t="s">
        <v>45</v>
      </c>
      <c r="C11" s="11" t="s">
        <v>4</v>
      </c>
      <c r="D11" s="11" t="s">
        <v>145</v>
      </c>
      <c r="F11" s="10">
        <v>10</v>
      </c>
      <c r="G11" s="10" t="s">
        <v>21</v>
      </c>
      <c r="H11" s="10" t="s">
        <v>15</v>
      </c>
      <c r="L11" s="12">
        <v>2</v>
      </c>
      <c r="M11" s="10" t="s">
        <v>10</v>
      </c>
      <c r="O11" s="10">
        <v>2</v>
      </c>
      <c r="P11" s="10" t="s">
        <v>259</v>
      </c>
    </row>
    <row r="12" spans="1:17" x14ac:dyDescent="0.3">
      <c r="A12" s="10">
        <v>11</v>
      </c>
      <c r="B12" s="11" t="s">
        <v>46</v>
      </c>
      <c r="C12" s="11" t="s">
        <v>22</v>
      </c>
      <c r="D12" s="11" t="s">
        <v>146</v>
      </c>
      <c r="F12" s="10">
        <v>11</v>
      </c>
      <c r="G12" s="10" t="s">
        <v>24</v>
      </c>
      <c r="H12" s="10" t="s">
        <v>15</v>
      </c>
      <c r="L12" s="12">
        <v>3</v>
      </c>
      <c r="M12" s="10" t="s">
        <v>250</v>
      </c>
      <c r="O12" s="10">
        <v>3</v>
      </c>
      <c r="P12" s="10" t="s">
        <v>260</v>
      </c>
    </row>
    <row r="13" spans="1:17" x14ac:dyDescent="0.3">
      <c r="A13" s="10">
        <v>12</v>
      </c>
      <c r="B13" s="11" t="s">
        <v>47</v>
      </c>
      <c r="C13" s="11" t="s">
        <v>5</v>
      </c>
      <c r="D13" s="11" t="s">
        <v>147</v>
      </c>
      <c r="F13" s="10">
        <v>12</v>
      </c>
      <c r="G13" s="10" t="s">
        <v>32</v>
      </c>
      <c r="H13" s="10" t="s">
        <v>16</v>
      </c>
      <c r="L13" s="12">
        <v>4</v>
      </c>
      <c r="M13" s="10" t="s">
        <v>251</v>
      </c>
      <c r="O13" s="10">
        <v>4</v>
      </c>
      <c r="P13" s="10" t="s">
        <v>261</v>
      </c>
    </row>
    <row r="14" spans="1:17" x14ac:dyDescent="0.3">
      <c r="A14" s="10">
        <v>13</v>
      </c>
      <c r="B14" s="11" t="s">
        <v>48</v>
      </c>
      <c r="C14" s="11" t="s">
        <v>32</v>
      </c>
      <c r="D14" s="11" t="s">
        <v>148</v>
      </c>
      <c r="F14" s="10">
        <v>13</v>
      </c>
      <c r="G14" s="10" t="s">
        <v>33</v>
      </c>
      <c r="H14" s="10" t="s">
        <v>18</v>
      </c>
      <c r="L14" s="12">
        <v>5</v>
      </c>
      <c r="M14" s="10" t="s">
        <v>252</v>
      </c>
      <c r="O14" s="10">
        <v>5</v>
      </c>
      <c r="P14" s="10" t="s">
        <v>262</v>
      </c>
    </row>
    <row r="15" spans="1:17" x14ac:dyDescent="0.3">
      <c r="A15" s="10">
        <v>14</v>
      </c>
      <c r="B15" s="11" t="s">
        <v>49</v>
      </c>
      <c r="C15" s="11" t="s">
        <v>25</v>
      </c>
      <c r="D15" s="11" t="s">
        <v>149</v>
      </c>
      <c r="F15" s="10">
        <v>14</v>
      </c>
      <c r="G15" s="10" t="s">
        <v>29</v>
      </c>
      <c r="H15" s="10" t="s">
        <v>23</v>
      </c>
    </row>
    <row r="16" spans="1:17" x14ac:dyDescent="0.3">
      <c r="A16" s="10">
        <v>15</v>
      </c>
      <c r="B16" s="11" t="s">
        <v>50</v>
      </c>
      <c r="C16" s="11" t="s">
        <v>34</v>
      </c>
      <c r="D16" s="11" t="s">
        <v>150</v>
      </c>
      <c r="F16" s="10">
        <v>15</v>
      </c>
      <c r="G16" s="10" t="s">
        <v>31</v>
      </c>
      <c r="H16" s="10" t="s">
        <v>23</v>
      </c>
      <c r="L16" s="13"/>
    </row>
    <row r="17" spans="1:8" x14ac:dyDescent="0.3">
      <c r="A17" s="10">
        <v>16</v>
      </c>
      <c r="B17" s="11" t="s">
        <v>51</v>
      </c>
      <c r="C17" s="11" t="s">
        <v>5</v>
      </c>
      <c r="D17" s="11" t="s">
        <v>151</v>
      </c>
      <c r="F17" s="10">
        <v>16</v>
      </c>
      <c r="G17" s="10" t="s">
        <v>26</v>
      </c>
      <c r="H17" s="10" t="s">
        <v>15</v>
      </c>
    </row>
    <row r="18" spans="1:8" x14ac:dyDescent="0.3">
      <c r="A18" s="10">
        <v>17</v>
      </c>
      <c r="B18" s="11" t="s">
        <v>52</v>
      </c>
      <c r="C18" s="11" t="s">
        <v>33</v>
      </c>
      <c r="D18" s="11" t="s">
        <v>152</v>
      </c>
      <c r="F18" s="10">
        <v>17</v>
      </c>
      <c r="G18" s="10" t="s">
        <v>34</v>
      </c>
      <c r="H18" s="10" t="s">
        <v>16</v>
      </c>
    </row>
    <row r="19" spans="1:8" x14ac:dyDescent="0.3">
      <c r="A19" s="10">
        <v>18</v>
      </c>
      <c r="B19" s="11" t="s">
        <v>53</v>
      </c>
      <c r="C19" s="11" t="s">
        <v>29</v>
      </c>
      <c r="D19" s="11" t="s">
        <v>153</v>
      </c>
      <c r="F19" s="10">
        <v>18</v>
      </c>
      <c r="G19" s="10" t="s">
        <v>28</v>
      </c>
      <c r="H19" s="10" t="s">
        <v>15</v>
      </c>
    </row>
    <row r="20" spans="1:8" x14ac:dyDescent="0.3">
      <c r="A20" s="10">
        <v>19</v>
      </c>
      <c r="B20" s="11" t="s">
        <v>54</v>
      </c>
      <c r="C20" s="11" t="s">
        <v>31</v>
      </c>
      <c r="D20" s="11" t="s">
        <v>154</v>
      </c>
      <c r="F20" s="10">
        <v>19</v>
      </c>
      <c r="G20" s="10" t="s">
        <v>35</v>
      </c>
      <c r="H20" s="10" t="s">
        <v>16</v>
      </c>
    </row>
    <row r="21" spans="1:8" x14ac:dyDescent="0.3">
      <c r="A21" s="10">
        <v>20</v>
      </c>
      <c r="B21" s="11" t="s">
        <v>55</v>
      </c>
      <c r="C21" s="11" t="s">
        <v>24</v>
      </c>
      <c r="D21" s="11" t="s">
        <v>155</v>
      </c>
      <c r="F21" s="10">
        <v>20</v>
      </c>
      <c r="G21" s="10" t="s">
        <v>4</v>
      </c>
      <c r="H21" s="10" t="s">
        <v>16</v>
      </c>
    </row>
    <row r="22" spans="1:8" x14ac:dyDescent="0.3">
      <c r="A22" s="10">
        <v>21</v>
      </c>
      <c r="B22" s="11" t="s">
        <v>56</v>
      </c>
      <c r="C22" s="11" t="s">
        <v>22</v>
      </c>
      <c r="D22" s="11" t="s">
        <v>156</v>
      </c>
    </row>
    <row r="23" spans="1:8" x14ac:dyDescent="0.3">
      <c r="A23" s="10">
        <v>22</v>
      </c>
      <c r="B23" s="11" t="s">
        <v>57</v>
      </c>
      <c r="C23" s="11" t="s">
        <v>31</v>
      </c>
      <c r="D23" s="11" t="s">
        <v>157</v>
      </c>
    </row>
    <row r="24" spans="1:8" x14ac:dyDescent="0.3">
      <c r="A24" s="10">
        <v>23</v>
      </c>
      <c r="B24" s="11" t="s">
        <v>58</v>
      </c>
      <c r="C24" s="11" t="s">
        <v>20</v>
      </c>
      <c r="D24" s="11" t="s">
        <v>158</v>
      </c>
    </row>
    <row r="25" spans="1:8" x14ac:dyDescent="0.3">
      <c r="A25" s="10">
        <v>24</v>
      </c>
      <c r="B25" s="11" t="s">
        <v>59</v>
      </c>
      <c r="C25" s="11" t="s">
        <v>14</v>
      </c>
      <c r="D25" s="11" t="s">
        <v>159</v>
      </c>
    </row>
    <row r="26" spans="1:8" x14ac:dyDescent="0.3">
      <c r="A26" s="10">
        <v>25</v>
      </c>
      <c r="B26" s="11" t="s">
        <v>60</v>
      </c>
      <c r="C26" s="11" t="s">
        <v>5</v>
      </c>
      <c r="D26" s="11" t="s">
        <v>160</v>
      </c>
    </row>
    <row r="27" spans="1:8" x14ac:dyDescent="0.3">
      <c r="A27" s="10">
        <v>26</v>
      </c>
      <c r="B27" s="11" t="s">
        <v>61</v>
      </c>
      <c r="C27" s="11" t="s">
        <v>20</v>
      </c>
      <c r="D27" s="11" t="s">
        <v>161</v>
      </c>
    </row>
    <row r="28" spans="1:8" x14ac:dyDescent="0.3">
      <c r="A28" s="10">
        <v>27</v>
      </c>
      <c r="B28" s="11" t="s">
        <v>62</v>
      </c>
      <c r="C28" s="11" t="s">
        <v>5</v>
      </c>
      <c r="D28" s="11" t="s">
        <v>162</v>
      </c>
    </row>
    <row r="29" spans="1:8" x14ac:dyDescent="0.3">
      <c r="A29" s="10">
        <v>28</v>
      </c>
      <c r="B29" s="11" t="s">
        <v>63</v>
      </c>
      <c r="C29" s="11" t="s">
        <v>20</v>
      </c>
      <c r="D29" s="11" t="s">
        <v>163</v>
      </c>
    </row>
    <row r="30" spans="1:8" x14ac:dyDescent="0.3">
      <c r="A30" s="10">
        <v>29</v>
      </c>
      <c r="B30" s="11" t="s">
        <v>64</v>
      </c>
      <c r="C30" s="11" t="s">
        <v>32</v>
      </c>
      <c r="D30" s="11" t="s">
        <v>164</v>
      </c>
    </row>
    <row r="31" spans="1:8" x14ac:dyDescent="0.3">
      <c r="A31" s="10">
        <v>30</v>
      </c>
      <c r="B31" s="11" t="s">
        <v>65</v>
      </c>
      <c r="C31" s="11" t="s">
        <v>31</v>
      </c>
      <c r="D31" s="11" t="s">
        <v>165</v>
      </c>
    </row>
    <row r="32" spans="1:8" x14ac:dyDescent="0.3">
      <c r="A32" s="10">
        <v>31</v>
      </c>
      <c r="B32" s="11" t="s">
        <v>66</v>
      </c>
      <c r="C32" s="11" t="s">
        <v>25</v>
      </c>
      <c r="D32" s="11" t="s">
        <v>166</v>
      </c>
    </row>
    <row r="33" spans="1:4" x14ac:dyDescent="0.3">
      <c r="A33" s="10">
        <v>32</v>
      </c>
      <c r="B33" s="11" t="s">
        <v>67</v>
      </c>
      <c r="C33" s="11" t="s">
        <v>26</v>
      </c>
      <c r="D33" s="11" t="s">
        <v>167</v>
      </c>
    </row>
    <row r="34" spans="1:4" x14ac:dyDescent="0.3">
      <c r="A34" s="10">
        <v>33</v>
      </c>
      <c r="B34" s="11" t="s">
        <v>68</v>
      </c>
      <c r="C34" s="11" t="s">
        <v>33</v>
      </c>
      <c r="D34" s="11" t="s">
        <v>168</v>
      </c>
    </row>
    <row r="35" spans="1:4" x14ac:dyDescent="0.3">
      <c r="A35" s="10">
        <v>34</v>
      </c>
      <c r="B35" s="11" t="s">
        <v>169</v>
      </c>
      <c r="C35" s="11" t="s">
        <v>25</v>
      </c>
      <c r="D35" s="11" t="s">
        <v>170</v>
      </c>
    </row>
    <row r="36" spans="1:4" x14ac:dyDescent="0.3">
      <c r="A36" s="10">
        <v>35</v>
      </c>
      <c r="B36" s="11" t="s">
        <v>69</v>
      </c>
      <c r="C36" s="11" t="s">
        <v>19</v>
      </c>
      <c r="D36" s="11" t="s">
        <v>171</v>
      </c>
    </row>
    <row r="37" spans="1:4" x14ac:dyDescent="0.3">
      <c r="A37" s="10">
        <v>36</v>
      </c>
      <c r="B37" s="11" t="s">
        <v>70</v>
      </c>
      <c r="C37" s="11" t="s">
        <v>30</v>
      </c>
      <c r="D37" s="11" t="s">
        <v>172</v>
      </c>
    </row>
    <row r="38" spans="1:4" x14ac:dyDescent="0.3">
      <c r="A38" s="10">
        <v>37</v>
      </c>
      <c r="B38" s="11" t="s">
        <v>71</v>
      </c>
      <c r="C38" s="11" t="s">
        <v>27</v>
      </c>
      <c r="D38" s="11" t="s">
        <v>173</v>
      </c>
    </row>
    <row r="39" spans="1:4" x14ac:dyDescent="0.3">
      <c r="A39" s="10">
        <v>38</v>
      </c>
      <c r="B39" s="11" t="s">
        <v>72</v>
      </c>
      <c r="C39" s="11" t="s">
        <v>26</v>
      </c>
      <c r="D39" s="11" t="s">
        <v>174</v>
      </c>
    </row>
    <row r="40" spans="1:4" x14ac:dyDescent="0.3">
      <c r="A40" s="10">
        <v>39</v>
      </c>
      <c r="B40" s="11" t="s">
        <v>73</v>
      </c>
      <c r="C40" s="11" t="s">
        <v>30</v>
      </c>
      <c r="D40" s="11" t="s">
        <v>175</v>
      </c>
    </row>
    <row r="41" spans="1:4" x14ac:dyDescent="0.3">
      <c r="A41" s="10">
        <v>40</v>
      </c>
      <c r="B41" s="11" t="s">
        <v>74</v>
      </c>
      <c r="C41" s="11" t="s">
        <v>24</v>
      </c>
      <c r="D41" s="11" t="s">
        <v>176</v>
      </c>
    </row>
    <row r="42" spans="1:4" x14ac:dyDescent="0.3">
      <c r="A42" s="10">
        <v>41</v>
      </c>
      <c r="B42" s="11" t="s">
        <v>75</v>
      </c>
      <c r="C42" s="11" t="s">
        <v>30</v>
      </c>
      <c r="D42" s="11" t="s">
        <v>177</v>
      </c>
    </row>
    <row r="43" spans="1:4" x14ac:dyDescent="0.3">
      <c r="A43" s="10">
        <v>42</v>
      </c>
      <c r="B43" s="11" t="s">
        <v>76</v>
      </c>
      <c r="C43" s="11" t="s">
        <v>14</v>
      </c>
      <c r="D43" s="11" t="s">
        <v>178</v>
      </c>
    </row>
    <row r="44" spans="1:4" x14ac:dyDescent="0.3">
      <c r="A44" s="10">
        <v>43</v>
      </c>
      <c r="B44" s="11" t="s">
        <v>77</v>
      </c>
      <c r="C44" s="11" t="s">
        <v>19</v>
      </c>
      <c r="D44" s="11" t="s">
        <v>179</v>
      </c>
    </row>
    <row r="45" spans="1:4" x14ac:dyDescent="0.3">
      <c r="A45" s="10">
        <v>44</v>
      </c>
      <c r="B45" s="11" t="s">
        <v>78</v>
      </c>
      <c r="C45" s="11" t="s">
        <v>33</v>
      </c>
      <c r="D45" s="11" t="s">
        <v>180</v>
      </c>
    </row>
    <row r="46" spans="1:4" x14ac:dyDescent="0.3">
      <c r="A46" s="10">
        <v>45</v>
      </c>
      <c r="B46" s="11" t="s">
        <v>79</v>
      </c>
      <c r="C46" s="11" t="s">
        <v>5</v>
      </c>
      <c r="D46" s="11" t="s">
        <v>181</v>
      </c>
    </row>
    <row r="47" spans="1:4" x14ac:dyDescent="0.3">
      <c r="A47" s="10">
        <v>46</v>
      </c>
      <c r="B47" s="11" t="s">
        <v>80</v>
      </c>
      <c r="C47" s="11" t="s">
        <v>26</v>
      </c>
      <c r="D47" s="11" t="s">
        <v>182</v>
      </c>
    </row>
    <row r="48" spans="1:4" x14ac:dyDescent="0.3">
      <c r="A48" s="10">
        <v>47</v>
      </c>
      <c r="B48" s="11" t="s">
        <v>81</v>
      </c>
      <c r="C48" s="11" t="s">
        <v>5</v>
      </c>
      <c r="D48" s="11" t="s">
        <v>183</v>
      </c>
    </row>
    <row r="49" spans="1:4" x14ac:dyDescent="0.3">
      <c r="A49" s="10">
        <v>48</v>
      </c>
      <c r="B49" s="11" t="s">
        <v>82</v>
      </c>
      <c r="C49" s="11" t="s">
        <v>26</v>
      </c>
      <c r="D49" s="11" t="s">
        <v>184</v>
      </c>
    </row>
    <row r="50" spans="1:4" x14ac:dyDescent="0.3">
      <c r="A50" s="10">
        <v>49</v>
      </c>
      <c r="B50" s="11" t="s">
        <v>83</v>
      </c>
      <c r="C50" s="11" t="s">
        <v>21</v>
      </c>
      <c r="D50" s="11" t="s">
        <v>185</v>
      </c>
    </row>
    <row r="51" spans="1:4" x14ac:dyDescent="0.3">
      <c r="A51" s="10">
        <v>50</v>
      </c>
      <c r="B51" s="11" t="s">
        <v>84</v>
      </c>
      <c r="C51" s="11" t="s">
        <v>5</v>
      </c>
      <c r="D51" s="11" t="s">
        <v>186</v>
      </c>
    </row>
    <row r="52" spans="1:4" x14ac:dyDescent="0.3">
      <c r="A52" s="10">
        <v>51</v>
      </c>
      <c r="B52" s="11" t="s">
        <v>85</v>
      </c>
      <c r="C52" s="11" t="s">
        <v>26</v>
      </c>
      <c r="D52" s="11" t="s">
        <v>187</v>
      </c>
    </row>
    <row r="53" spans="1:4" x14ac:dyDescent="0.3">
      <c r="A53" s="10">
        <v>52</v>
      </c>
      <c r="B53" s="11" t="s">
        <v>86</v>
      </c>
      <c r="C53" s="11" t="s">
        <v>17</v>
      </c>
      <c r="D53" s="11" t="s">
        <v>188</v>
      </c>
    </row>
    <row r="54" spans="1:4" x14ac:dyDescent="0.3">
      <c r="A54" s="10">
        <v>53</v>
      </c>
      <c r="B54" s="11" t="s">
        <v>87</v>
      </c>
      <c r="C54" s="11" t="s">
        <v>31</v>
      </c>
      <c r="D54" s="11" t="s">
        <v>189</v>
      </c>
    </row>
    <row r="55" spans="1:4" x14ac:dyDescent="0.3">
      <c r="A55" s="10">
        <v>54</v>
      </c>
      <c r="B55" s="11" t="s">
        <v>88</v>
      </c>
      <c r="C55" s="11" t="s">
        <v>5</v>
      </c>
      <c r="D55" s="11" t="s">
        <v>190</v>
      </c>
    </row>
    <row r="56" spans="1:4" x14ac:dyDescent="0.3">
      <c r="A56" s="10">
        <v>55</v>
      </c>
      <c r="B56" s="11" t="s">
        <v>89</v>
      </c>
      <c r="C56" s="11" t="s">
        <v>25</v>
      </c>
      <c r="D56" s="11" t="s">
        <v>191</v>
      </c>
    </row>
    <row r="57" spans="1:4" x14ac:dyDescent="0.3">
      <c r="A57" s="10">
        <v>56</v>
      </c>
      <c r="B57" s="11" t="s">
        <v>90</v>
      </c>
      <c r="C57" s="11" t="s">
        <v>22</v>
      </c>
      <c r="D57" s="11" t="s">
        <v>192</v>
      </c>
    </row>
    <row r="58" spans="1:4" x14ac:dyDescent="0.3">
      <c r="A58" s="10">
        <v>57</v>
      </c>
      <c r="B58" s="11" t="s">
        <v>91</v>
      </c>
      <c r="C58" s="11" t="s">
        <v>32</v>
      </c>
      <c r="D58" s="11" t="s">
        <v>193</v>
      </c>
    </row>
    <row r="59" spans="1:4" x14ac:dyDescent="0.3">
      <c r="A59" s="10">
        <v>58</v>
      </c>
      <c r="B59" s="11" t="s">
        <v>92</v>
      </c>
      <c r="C59" s="11" t="s">
        <v>29</v>
      </c>
      <c r="D59" s="11" t="s">
        <v>194</v>
      </c>
    </row>
    <row r="60" spans="1:4" x14ac:dyDescent="0.3">
      <c r="A60" s="10">
        <v>59</v>
      </c>
      <c r="B60" s="11" t="s">
        <v>93</v>
      </c>
      <c r="C60" s="11" t="s">
        <v>29</v>
      </c>
      <c r="D60" s="11" t="s">
        <v>195</v>
      </c>
    </row>
    <row r="61" spans="1:4" x14ac:dyDescent="0.3">
      <c r="A61" s="10">
        <v>60</v>
      </c>
      <c r="B61" s="11" t="s">
        <v>94</v>
      </c>
      <c r="C61" s="11" t="s">
        <v>4</v>
      </c>
      <c r="D61" s="11" t="s">
        <v>196</v>
      </c>
    </row>
    <row r="62" spans="1:4" x14ac:dyDescent="0.3">
      <c r="A62" s="10">
        <v>61</v>
      </c>
      <c r="B62" s="11" t="s">
        <v>95</v>
      </c>
      <c r="C62" s="11" t="s">
        <v>31</v>
      </c>
      <c r="D62" s="11" t="s">
        <v>197</v>
      </c>
    </row>
    <row r="63" spans="1:4" x14ac:dyDescent="0.3">
      <c r="A63" s="10">
        <v>62</v>
      </c>
      <c r="B63" s="11" t="s">
        <v>96</v>
      </c>
      <c r="C63" s="11" t="s">
        <v>25</v>
      </c>
      <c r="D63" s="11" t="s">
        <v>198</v>
      </c>
    </row>
    <row r="64" spans="1:4" x14ac:dyDescent="0.3">
      <c r="A64" s="10">
        <v>63</v>
      </c>
      <c r="B64" s="11" t="s">
        <v>97</v>
      </c>
      <c r="C64" s="11" t="s">
        <v>5</v>
      </c>
      <c r="D64" s="11" t="s">
        <v>199</v>
      </c>
    </row>
    <row r="65" spans="1:4" x14ac:dyDescent="0.3">
      <c r="A65" s="10">
        <v>64</v>
      </c>
      <c r="B65" s="11" t="s">
        <v>98</v>
      </c>
      <c r="C65" s="11" t="s">
        <v>28</v>
      </c>
      <c r="D65" s="11" t="s">
        <v>200</v>
      </c>
    </row>
    <row r="66" spans="1:4" x14ac:dyDescent="0.3">
      <c r="A66" s="10">
        <v>65</v>
      </c>
      <c r="B66" s="11" t="s">
        <v>99</v>
      </c>
      <c r="C66" s="11" t="s">
        <v>21</v>
      </c>
      <c r="D66" s="11" t="s">
        <v>201</v>
      </c>
    </row>
    <row r="67" spans="1:4" x14ac:dyDescent="0.3">
      <c r="A67" s="10">
        <v>66</v>
      </c>
      <c r="B67" s="11" t="s">
        <v>100</v>
      </c>
      <c r="C67" s="11" t="s">
        <v>14</v>
      </c>
      <c r="D67" s="11" t="s">
        <v>202</v>
      </c>
    </row>
    <row r="68" spans="1:4" x14ac:dyDescent="0.3">
      <c r="A68" s="10">
        <v>67</v>
      </c>
      <c r="B68" s="11" t="s">
        <v>101</v>
      </c>
      <c r="C68" s="11" t="s">
        <v>25</v>
      </c>
      <c r="D68" s="11" t="s">
        <v>203</v>
      </c>
    </row>
    <row r="69" spans="1:4" x14ac:dyDescent="0.3">
      <c r="A69" s="10">
        <v>68</v>
      </c>
      <c r="B69" s="11" t="s">
        <v>102</v>
      </c>
      <c r="C69" s="11" t="s">
        <v>26</v>
      </c>
      <c r="D69" s="11" t="s">
        <v>204</v>
      </c>
    </row>
    <row r="70" spans="1:4" x14ac:dyDescent="0.3">
      <c r="A70" s="10">
        <v>69</v>
      </c>
      <c r="B70" s="11" t="s">
        <v>103</v>
      </c>
      <c r="C70" s="11" t="s">
        <v>26</v>
      </c>
      <c r="D70" s="11" t="s">
        <v>205</v>
      </c>
    </row>
    <row r="71" spans="1:4" x14ac:dyDescent="0.3">
      <c r="A71" s="10">
        <v>70</v>
      </c>
      <c r="B71" s="11" t="s">
        <v>104</v>
      </c>
      <c r="C71" s="11" t="s">
        <v>27</v>
      </c>
      <c r="D71" s="11" t="s">
        <v>206</v>
      </c>
    </row>
    <row r="72" spans="1:4" x14ac:dyDescent="0.3">
      <c r="A72" s="10">
        <v>71</v>
      </c>
      <c r="B72" s="11" t="s">
        <v>105</v>
      </c>
      <c r="C72" s="11" t="s">
        <v>17</v>
      </c>
      <c r="D72" s="11" t="s">
        <v>207</v>
      </c>
    </row>
    <row r="73" spans="1:4" x14ac:dyDescent="0.3">
      <c r="A73" s="10">
        <v>72</v>
      </c>
      <c r="B73" s="11" t="s">
        <v>106</v>
      </c>
      <c r="C73" s="11" t="s">
        <v>26</v>
      </c>
      <c r="D73" s="11" t="s">
        <v>208</v>
      </c>
    </row>
    <row r="74" spans="1:4" x14ac:dyDescent="0.3">
      <c r="A74" s="10">
        <v>73</v>
      </c>
      <c r="B74" s="11" t="s">
        <v>107</v>
      </c>
      <c r="C74" s="11" t="s">
        <v>31</v>
      </c>
      <c r="D74" s="11" t="s">
        <v>209</v>
      </c>
    </row>
    <row r="75" spans="1:4" x14ac:dyDescent="0.3">
      <c r="A75" s="10">
        <v>74</v>
      </c>
      <c r="B75" s="11" t="s">
        <v>108</v>
      </c>
      <c r="C75" s="11" t="s">
        <v>25</v>
      </c>
      <c r="D75" s="11" t="s">
        <v>210</v>
      </c>
    </row>
    <row r="76" spans="1:4" x14ac:dyDescent="0.3">
      <c r="A76" s="10">
        <v>75</v>
      </c>
      <c r="B76" s="11" t="s">
        <v>211</v>
      </c>
      <c r="C76" s="11" t="s">
        <v>20</v>
      </c>
      <c r="D76" s="11" t="s">
        <v>212</v>
      </c>
    </row>
    <row r="77" spans="1:4" x14ac:dyDescent="0.3">
      <c r="A77" s="10">
        <v>76</v>
      </c>
      <c r="B77" s="11" t="s">
        <v>213</v>
      </c>
      <c r="C77" s="11" t="s">
        <v>25</v>
      </c>
      <c r="D77" s="11" t="s">
        <v>214</v>
      </c>
    </row>
    <row r="78" spans="1:4" x14ac:dyDescent="0.3">
      <c r="A78" s="10">
        <v>77</v>
      </c>
      <c r="B78" s="11" t="s">
        <v>109</v>
      </c>
      <c r="C78" s="11" t="s">
        <v>19</v>
      </c>
      <c r="D78" s="11" t="s">
        <v>215</v>
      </c>
    </row>
    <row r="79" spans="1:4" x14ac:dyDescent="0.3">
      <c r="A79" s="10">
        <v>78</v>
      </c>
      <c r="B79" s="11" t="s">
        <v>110</v>
      </c>
      <c r="C79" s="11" t="s">
        <v>25</v>
      </c>
      <c r="D79" s="11" t="s">
        <v>216</v>
      </c>
    </row>
    <row r="80" spans="1:4" x14ac:dyDescent="0.3">
      <c r="A80" s="10">
        <v>79</v>
      </c>
      <c r="B80" s="11" t="s">
        <v>111</v>
      </c>
      <c r="C80" s="11" t="s">
        <v>19</v>
      </c>
      <c r="D80" s="11" t="s">
        <v>217</v>
      </c>
    </row>
    <row r="81" spans="1:4" x14ac:dyDescent="0.3">
      <c r="A81" s="10">
        <v>80</v>
      </c>
      <c r="B81" s="11" t="s">
        <v>112</v>
      </c>
      <c r="C81" s="11" t="s">
        <v>4</v>
      </c>
      <c r="D81" s="11" t="s">
        <v>218</v>
      </c>
    </row>
    <row r="82" spans="1:4" x14ac:dyDescent="0.3">
      <c r="A82" s="10">
        <v>81</v>
      </c>
      <c r="B82" s="11" t="s">
        <v>113</v>
      </c>
      <c r="C82" s="11" t="s">
        <v>22</v>
      </c>
      <c r="D82" s="11" t="s">
        <v>219</v>
      </c>
    </row>
    <row r="83" spans="1:4" x14ac:dyDescent="0.3">
      <c r="A83" s="10">
        <v>82</v>
      </c>
      <c r="B83" s="11" t="s">
        <v>114</v>
      </c>
      <c r="C83" s="11" t="s">
        <v>29</v>
      </c>
      <c r="D83" s="11" t="s">
        <v>220</v>
      </c>
    </row>
    <row r="84" spans="1:4" x14ac:dyDescent="0.3">
      <c r="A84" s="10">
        <v>83</v>
      </c>
      <c r="B84" s="11" t="s">
        <v>115</v>
      </c>
      <c r="C84" s="11" t="s">
        <v>30</v>
      </c>
      <c r="D84" s="11" t="s">
        <v>221</v>
      </c>
    </row>
    <row r="85" spans="1:4" x14ac:dyDescent="0.3">
      <c r="A85" s="10">
        <v>84</v>
      </c>
      <c r="B85" s="11" t="s">
        <v>116</v>
      </c>
      <c r="C85" s="11" t="s">
        <v>26</v>
      </c>
      <c r="D85" s="11" t="s">
        <v>222</v>
      </c>
    </row>
    <row r="86" spans="1:4" x14ac:dyDescent="0.3">
      <c r="A86" s="10">
        <v>85</v>
      </c>
      <c r="B86" s="11" t="s">
        <v>117</v>
      </c>
      <c r="C86" s="11" t="s">
        <v>31</v>
      </c>
      <c r="D86" s="11" t="s">
        <v>223</v>
      </c>
    </row>
    <row r="87" spans="1:4" x14ac:dyDescent="0.3">
      <c r="A87" s="10">
        <v>86</v>
      </c>
      <c r="B87" s="11" t="s">
        <v>118</v>
      </c>
      <c r="C87" s="11" t="s">
        <v>5</v>
      </c>
      <c r="D87" s="11" t="s">
        <v>224</v>
      </c>
    </row>
    <row r="88" spans="1:4" x14ac:dyDescent="0.3">
      <c r="A88" s="10">
        <v>87</v>
      </c>
      <c r="B88" s="11" t="s">
        <v>119</v>
      </c>
      <c r="C88" s="11" t="s">
        <v>33</v>
      </c>
      <c r="D88" s="11" t="s">
        <v>225</v>
      </c>
    </row>
    <row r="89" spans="1:4" x14ac:dyDescent="0.3">
      <c r="A89" s="10">
        <v>88</v>
      </c>
      <c r="B89" s="11" t="s">
        <v>120</v>
      </c>
      <c r="C89" s="11" t="s">
        <v>14</v>
      </c>
      <c r="D89" s="11" t="s">
        <v>226</v>
      </c>
    </row>
    <row r="90" spans="1:4" x14ac:dyDescent="0.3">
      <c r="A90" s="10">
        <v>89</v>
      </c>
      <c r="B90" s="11" t="s">
        <v>121</v>
      </c>
      <c r="C90" s="11" t="s">
        <v>28</v>
      </c>
      <c r="D90" s="11" t="s">
        <v>227</v>
      </c>
    </row>
    <row r="91" spans="1:4" x14ac:dyDescent="0.3">
      <c r="A91" s="10">
        <v>90</v>
      </c>
      <c r="B91" s="11" t="s">
        <v>122</v>
      </c>
      <c r="C91" s="11" t="s">
        <v>32</v>
      </c>
      <c r="D91" s="11" t="s">
        <v>228</v>
      </c>
    </row>
    <row r="92" spans="1:4" x14ac:dyDescent="0.3">
      <c r="A92" s="10">
        <v>91</v>
      </c>
      <c r="B92" s="11" t="s">
        <v>123</v>
      </c>
      <c r="C92" s="11" t="s">
        <v>31</v>
      </c>
      <c r="D92" s="11" t="s">
        <v>229</v>
      </c>
    </row>
    <row r="93" spans="1:4" x14ac:dyDescent="0.3">
      <c r="A93" s="10">
        <v>92</v>
      </c>
      <c r="B93" s="11" t="s">
        <v>124</v>
      </c>
      <c r="C93" s="11" t="s">
        <v>34</v>
      </c>
      <c r="D93" s="11" t="s">
        <v>230</v>
      </c>
    </row>
    <row r="94" spans="1:4" x14ac:dyDescent="0.3">
      <c r="A94" s="10">
        <v>93</v>
      </c>
      <c r="B94" s="11" t="s">
        <v>125</v>
      </c>
      <c r="C94" s="11" t="s">
        <v>4</v>
      </c>
      <c r="D94" s="11" t="s">
        <v>231</v>
      </c>
    </row>
    <row r="95" spans="1:4" x14ac:dyDescent="0.3">
      <c r="A95" s="10">
        <v>94</v>
      </c>
      <c r="B95" s="11" t="s">
        <v>126</v>
      </c>
      <c r="C95" s="11" t="s">
        <v>27</v>
      </c>
      <c r="D95" s="11" t="s">
        <v>232</v>
      </c>
    </row>
    <row r="96" spans="1:4" x14ac:dyDescent="0.3">
      <c r="A96" s="10">
        <v>95</v>
      </c>
      <c r="B96" s="11" t="s">
        <v>127</v>
      </c>
      <c r="C96" s="11" t="s">
        <v>27</v>
      </c>
      <c r="D96" s="11" t="s">
        <v>233</v>
      </c>
    </row>
    <row r="97" spans="1:4" x14ac:dyDescent="0.3">
      <c r="A97" s="10">
        <v>96</v>
      </c>
      <c r="B97" s="11" t="s">
        <v>128</v>
      </c>
      <c r="C97" s="11" t="s">
        <v>5</v>
      </c>
      <c r="D97" s="11" t="s">
        <v>234</v>
      </c>
    </row>
    <row r="98" spans="1:4" x14ac:dyDescent="0.3">
      <c r="A98" s="10">
        <v>97</v>
      </c>
      <c r="B98" s="11" t="s">
        <v>129</v>
      </c>
      <c r="C98" s="11" t="s">
        <v>4</v>
      </c>
      <c r="D98" s="11" t="s">
        <v>235</v>
      </c>
    </row>
    <row r="99" spans="1:4" x14ac:dyDescent="0.3">
      <c r="A99" s="10">
        <v>98</v>
      </c>
      <c r="B99" s="11" t="s">
        <v>130</v>
      </c>
      <c r="C99" s="11" t="s">
        <v>32</v>
      </c>
      <c r="D99" s="11" t="s">
        <v>236</v>
      </c>
    </row>
    <row r="100" spans="1:4" x14ac:dyDescent="0.3">
      <c r="A100" s="10">
        <v>99</v>
      </c>
      <c r="B100" s="11" t="s">
        <v>131</v>
      </c>
      <c r="C100" s="11" t="s">
        <v>32</v>
      </c>
      <c r="D100" s="11" t="s">
        <v>237</v>
      </c>
    </row>
    <row r="101" spans="1:4" x14ac:dyDescent="0.3">
      <c r="A101" s="10">
        <v>100</v>
      </c>
      <c r="B101" s="11" t="s">
        <v>132</v>
      </c>
      <c r="C101" s="11" t="s">
        <v>4</v>
      </c>
      <c r="D101" s="11" t="s">
        <v>238</v>
      </c>
    </row>
    <row r="102" spans="1:4" x14ac:dyDescent="0.3">
      <c r="A102" s="10">
        <v>101</v>
      </c>
      <c r="B102" s="11" t="s">
        <v>133</v>
      </c>
      <c r="C102" s="11" t="s">
        <v>20</v>
      </c>
      <c r="D102" s="11" t="s">
        <v>239</v>
      </c>
    </row>
    <row r="103" spans="1:4" x14ac:dyDescent="0.3">
      <c r="A103" s="10">
        <v>102</v>
      </c>
      <c r="B103" s="11" t="s">
        <v>134</v>
      </c>
      <c r="C103" s="11" t="s">
        <v>4</v>
      </c>
      <c r="D103" s="11" t="s">
        <v>240</v>
      </c>
    </row>
    <row r="104" spans="1:4" x14ac:dyDescent="0.3">
      <c r="A104" s="10">
        <v>103</v>
      </c>
      <c r="B104" s="11" t="s">
        <v>135</v>
      </c>
      <c r="C104" s="11" t="s">
        <v>19</v>
      </c>
      <c r="D104" s="11" t="s">
        <v>241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BCFC-F548-4F89-B957-57C2C32F07FA}">
  <dimension ref="A1:R501"/>
  <sheetViews>
    <sheetView workbookViewId="0">
      <selection activeCell="F2" sqref="F2"/>
    </sheetView>
  </sheetViews>
  <sheetFormatPr defaultRowHeight="14.4" x14ac:dyDescent="0.3"/>
  <cols>
    <col min="1" max="1" width="12.109375" bestFit="1" customWidth="1"/>
    <col min="2" max="2" width="10.5546875" style="7" bestFit="1" customWidth="1"/>
    <col min="3" max="3" width="7.88671875" style="7" bestFit="1" customWidth="1"/>
    <col min="4" max="4" width="11.6640625" bestFit="1" customWidth="1"/>
    <col min="5" max="5" width="19.33203125" bestFit="1" customWidth="1"/>
    <col min="6" max="6" width="17" bestFit="1" customWidth="1"/>
    <col min="7" max="7" width="8.21875" bestFit="1" customWidth="1"/>
    <col min="8" max="8" width="10.5546875" bestFit="1" customWidth="1"/>
    <col min="9" max="9" width="11.88671875" bestFit="1" customWidth="1"/>
    <col min="10" max="10" width="32.21875" bestFit="1" customWidth="1"/>
    <col min="11" max="11" width="19.21875" style="16" bestFit="1" customWidth="1"/>
    <col min="12" max="12" width="20.44140625" style="16" customWidth="1"/>
    <col min="18" max="18" width="32.21875" customWidth="1"/>
  </cols>
  <sheetData>
    <row r="1" spans="1:18" x14ac:dyDescent="0.3">
      <c r="A1" s="24" t="s">
        <v>253</v>
      </c>
      <c r="B1" s="24" t="s">
        <v>7</v>
      </c>
      <c r="C1" s="25" t="s">
        <v>269</v>
      </c>
      <c r="D1" s="26" t="s">
        <v>0</v>
      </c>
      <c r="E1" s="26" t="s">
        <v>244</v>
      </c>
      <c r="F1" s="27" t="s">
        <v>276</v>
      </c>
      <c r="G1" s="27" t="s">
        <v>279</v>
      </c>
      <c r="H1" s="26" t="s">
        <v>9</v>
      </c>
      <c r="I1" s="26" t="s">
        <v>6</v>
      </c>
      <c r="J1" s="29" t="s">
        <v>282</v>
      </c>
      <c r="K1" s="28" t="s">
        <v>263</v>
      </c>
      <c r="L1" s="29" t="s">
        <v>296</v>
      </c>
      <c r="R1" s="30" t="s">
        <v>291</v>
      </c>
    </row>
    <row r="2" spans="1:18" x14ac:dyDescent="0.3">
      <c r="A2" s="11">
        <v>1</v>
      </c>
      <c r="B2" s="6">
        <v>41719</v>
      </c>
      <c r="C2" s="22" t="str">
        <f>TEXT(B2,"mmmm")</f>
        <v>marzo</v>
      </c>
      <c r="D2" s="1" t="s">
        <v>8</v>
      </c>
      <c r="E2" s="2" t="s">
        <v>101</v>
      </c>
      <c r="F2" s="2" t="str">
        <f>_xlfn.XLOOKUP(E2,'Dati di Supporto'!$B$2:$B$104,'Dati di Supporto'!$C$2:$C$104)</f>
        <v>Emilia-Romagna</v>
      </c>
      <c r="G2" s="2" t="str">
        <f>_xlfn.XLOOKUP(F2,'Dati di Supporto'!$G$2:$G$21,'Dati di Supporto'!$H$2:$H$21)</f>
        <v>NORD</v>
      </c>
      <c r="H2" s="2" t="s">
        <v>252</v>
      </c>
      <c r="I2" s="3">
        <v>360</v>
      </c>
      <c r="J2" s="11" t="str" cm="1">
        <f t="array" ref="J2">_xlfn.IFS(AND(0&lt;I2,I2&lt;400),"Fascia 1 (inferiore a 400 €)",AND(399&lt;I2,I2&lt;800),"Fascia 2 (da 400 €  a meno di 800 €)",AND(799&lt;I2,I2&lt;1200),"Fascia 3 (da 800 €  a meno di 1200 €)",AND(1199&lt;I2,I2&lt;1500),"Fascia 4 (da 1200 €  a meno di 1500 €)",1500&lt;I2,"Fascia 5 (da 1500 € e oltre)")</f>
        <v>Fascia 1 (inferiore a 400 €)</v>
      </c>
      <c r="K2" s="15">
        <v>3</v>
      </c>
      <c r="L2" s="15" t="str">
        <f>_xlfn.XLOOKUP(K2,'Dati di Supporto'!$O$10:$O$14,'Dati di Supporto'!$P$10:$P$14,)</f>
        <v>Carta di credito</v>
      </c>
      <c r="R2" s="11" t="str">
        <f>_xlfn.XLOOKUP(I2,'Dati di Supporto'!$O$2:$O$6,'Dati di Supporto'!$P$2:$P$6,"-",-1)</f>
        <v>Fascia 1 (inferiore a 400 €)</v>
      </c>
    </row>
    <row r="3" spans="1:18" x14ac:dyDescent="0.3">
      <c r="A3" s="11">
        <v>2</v>
      </c>
      <c r="B3" s="6">
        <v>41714</v>
      </c>
      <c r="C3" s="22" t="str">
        <f t="shared" ref="C3:C66" si="0">TEXT(B3,"mmmm")</f>
        <v>marzo</v>
      </c>
      <c r="D3" s="1" t="s">
        <v>3</v>
      </c>
      <c r="E3" s="2" t="s">
        <v>103</v>
      </c>
      <c r="F3" s="2" t="str">
        <f>_xlfn.XLOOKUP(E3,'Dati di Supporto'!$B$2:$B$104,'Dati di Supporto'!$C$2:$C$104)</f>
        <v>Toscana</v>
      </c>
      <c r="G3" s="2" t="str">
        <f>_xlfn.XLOOKUP(F3,'Dati di Supporto'!$G$2:$G$21,'Dati di Supporto'!$H$2:$H$21)</f>
        <v>CENTRO</v>
      </c>
      <c r="H3" s="2" t="s">
        <v>252</v>
      </c>
      <c r="I3" s="3">
        <v>1496</v>
      </c>
      <c r="J3" s="11" t="str" cm="1">
        <f t="array" ref="J3">_xlfn.IFS(AND(0&lt;I3,I3&lt;400),"Fascia 1 (inferiore a 400 €)",AND(399&lt;I3,I3&lt;800),"Fascia 2 (da 400 €  a meno di 800 €)",AND(799&lt;I3,I3&lt;1200),"Fascia 3 (da 800 €  a meno di 1200 €)",AND(1199&lt;I3,I3&lt;1500),"Fascia 4 (da 1200 €  a meno di 1500 €)",1500&lt;I3,"Fascia 5 (da 1500 € e oltre)")</f>
        <v>Fascia 4 (da 1200 €  a meno di 1500 €)</v>
      </c>
      <c r="K3" s="15">
        <v>5</v>
      </c>
      <c r="L3" s="15" t="str">
        <f>_xlfn.XLOOKUP(K3,'Dati di Supporto'!$O$10:$O$14,'Dati di Supporto'!$P$10:$P$14,)</f>
        <v>Assegno Bancario</v>
      </c>
      <c r="R3" s="11" t="str">
        <f>_xlfn.XLOOKUP(I3,'Dati di Supporto'!$O$2:$O$6,'Dati di Supporto'!$P$2:$P$6,"-",-1)</f>
        <v>Fascia 4 (da 1200 €  a meno di 1500 €)</v>
      </c>
    </row>
    <row r="4" spans="1:18" x14ac:dyDescent="0.3">
      <c r="A4" s="11">
        <v>3</v>
      </c>
      <c r="B4" s="6">
        <v>41694</v>
      </c>
      <c r="C4" s="22" t="str">
        <f t="shared" si="0"/>
        <v>febbraio</v>
      </c>
      <c r="D4" s="1" t="s">
        <v>3</v>
      </c>
      <c r="E4" s="2" t="s">
        <v>130</v>
      </c>
      <c r="F4" s="2" t="str">
        <f>_xlfn.XLOOKUP(E4,'Dati di Supporto'!$B$2:$B$104,'Dati di Supporto'!$C$2:$C$104)</f>
        <v>Piemonte</v>
      </c>
      <c r="G4" s="2" t="str">
        <f>_xlfn.XLOOKUP(F4,'Dati di Supporto'!$G$2:$G$21,'Dati di Supporto'!$H$2:$H$21)</f>
        <v>NORD</v>
      </c>
      <c r="H4" s="2" t="s">
        <v>10</v>
      </c>
      <c r="I4" s="3">
        <v>1342</v>
      </c>
      <c r="J4" s="11" t="str" cm="1">
        <f t="array" ref="J4">_xlfn.IFS(AND(0&lt;I4,I4&lt;400),"Fascia 1 (inferiore a 400 €)",AND(399&lt;I4,I4&lt;800),"Fascia 2 (da 400 €  a meno di 800 €)",AND(799&lt;I4,I4&lt;1200),"Fascia 3 (da 800 €  a meno di 1200 €)",AND(1199&lt;I4,I4&lt;1500),"Fascia 4 (da 1200 €  a meno di 1500 €)",1500&lt;I4,"Fascia 5 (da 1500 € e oltre)")</f>
        <v>Fascia 4 (da 1200 €  a meno di 1500 €)</v>
      </c>
      <c r="K4" s="15">
        <v>4</v>
      </c>
      <c r="L4" s="15" t="str">
        <f>_xlfn.XLOOKUP(K4,'Dati di Supporto'!$O$10:$O$14,'Dati di Supporto'!$P$10:$P$14,)</f>
        <v>Bollettino postale</v>
      </c>
      <c r="R4" s="11" t="str">
        <f>_xlfn.XLOOKUP(I4,'Dati di Supporto'!$O$2:$O$6,'Dati di Supporto'!$P$2:$P$6,"-",-1)</f>
        <v>Fascia 4 (da 1200 €  a meno di 1500 €)</v>
      </c>
    </row>
    <row r="5" spans="1:18" x14ac:dyDescent="0.3">
      <c r="A5" s="11">
        <v>4</v>
      </c>
      <c r="B5" s="6">
        <v>41810</v>
      </c>
      <c r="C5" s="22" t="str">
        <f t="shared" si="0"/>
        <v>giugno</v>
      </c>
      <c r="D5" s="1" t="s">
        <v>247</v>
      </c>
      <c r="E5" s="2" t="s">
        <v>108</v>
      </c>
      <c r="F5" s="2" t="str">
        <f>_xlfn.XLOOKUP(E5,'Dati di Supporto'!$B$2:$B$104,'Dati di Supporto'!$C$2:$C$104)</f>
        <v>Emilia-Romagna</v>
      </c>
      <c r="G5" s="2" t="str">
        <f>_xlfn.XLOOKUP(F5,'Dati di Supporto'!$G$2:$G$21,'Dati di Supporto'!$H$2:$H$21)</f>
        <v>NORD</v>
      </c>
      <c r="H5" s="2" t="s">
        <v>251</v>
      </c>
      <c r="I5" s="3">
        <v>972</v>
      </c>
      <c r="J5" s="11" t="str" cm="1">
        <f t="array" ref="J5">_xlfn.IFS(AND(0&lt;I5,I5&lt;400),"Fascia 1 (inferiore a 400 €)",AND(399&lt;I5,I5&lt;800),"Fascia 2 (da 400 €  a meno di 800 €)",AND(799&lt;I5,I5&lt;1200),"Fascia 3 (da 800 €  a meno di 1200 €)",AND(1199&lt;I5,I5&lt;1500),"Fascia 4 (da 1200 €  a meno di 1500 €)",1500&lt;I5,"Fascia 5 (da 1500 € e oltre)")</f>
        <v>Fascia 3 (da 800 €  a meno di 1200 €)</v>
      </c>
      <c r="K5" s="15">
        <v>1</v>
      </c>
      <c r="L5" s="15" t="str">
        <f>_xlfn.XLOOKUP(K5,'Dati di Supporto'!$O$10:$O$14,'Dati di Supporto'!$P$10:$P$14,)</f>
        <v>Contanti</v>
      </c>
      <c r="R5" s="11" t="str">
        <f>_xlfn.XLOOKUP(I5,'Dati di Supporto'!$O$2:$O$6,'Dati di Supporto'!$P$2:$P$6,"-",-1)</f>
        <v>Fascia 3 (da 800 €  a meno di 1200 €)</v>
      </c>
    </row>
    <row r="6" spans="1:18" x14ac:dyDescent="0.3">
      <c r="A6" s="11">
        <v>5</v>
      </c>
      <c r="B6" s="6">
        <v>41663</v>
      </c>
      <c r="C6" s="22" t="str">
        <f t="shared" si="0"/>
        <v>gennaio</v>
      </c>
      <c r="D6" s="1" t="s">
        <v>3</v>
      </c>
      <c r="E6" s="2" t="s">
        <v>102</v>
      </c>
      <c r="F6" s="2" t="str">
        <f>_xlfn.XLOOKUP(E6,'Dati di Supporto'!$B$2:$B$104,'Dati di Supporto'!$C$2:$C$104)</f>
        <v>Toscana</v>
      </c>
      <c r="G6" s="2" t="str">
        <f>_xlfn.XLOOKUP(F6,'Dati di Supporto'!$G$2:$G$21,'Dati di Supporto'!$H$2:$H$21)</f>
        <v>CENTRO</v>
      </c>
      <c r="H6" s="2" t="s">
        <v>10</v>
      </c>
      <c r="I6" s="3">
        <v>348</v>
      </c>
      <c r="J6" s="11" t="str" cm="1">
        <f t="array" ref="J6">_xlfn.IFS(AND(0&lt;I6,I6&lt;400),"Fascia 1 (inferiore a 400 €)",AND(399&lt;I6,I6&lt;800),"Fascia 2 (da 400 €  a meno di 800 €)",AND(799&lt;I6,I6&lt;1200),"Fascia 3 (da 800 €  a meno di 1200 €)",AND(1199&lt;I6,I6&lt;1500),"Fascia 4 (da 1200 €  a meno di 1500 €)",1500&lt;I6,"Fascia 5 (da 1500 € e oltre)")</f>
        <v>Fascia 1 (inferiore a 400 €)</v>
      </c>
      <c r="K6" s="15">
        <v>2</v>
      </c>
      <c r="L6" s="15" t="str">
        <f>_xlfn.XLOOKUP(K6,'Dati di Supporto'!$O$10:$O$14,'Dati di Supporto'!$P$10:$P$14,)</f>
        <v>Bonifico Bancario</v>
      </c>
      <c r="R6" s="11" t="str">
        <f>_xlfn.XLOOKUP(I6,'Dati di Supporto'!$O$2:$O$6,'Dati di Supporto'!$P$2:$P$6,"-",-1)</f>
        <v>Fascia 1 (inferiore a 400 €)</v>
      </c>
    </row>
    <row r="7" spans="1:18" x14ac:dyDescent="0.3">
      <c r="A7" s="11">
        <v>6</v>
      </c>
      <c r="B7" s="6">
        <v>41701</v>
      </c>
      <c r="C7" s="22" t="str">
        <f t="shared" si="0"/>
        <v>marzo</v>
      </c>
      <c r="D7" s="1" t="s">
        <v>3</v>
      </c>
      <c r="E7" s="2" t="s">
        <v>131</v>
      </c>
      <c r="F7" s="2" t="str">
        <f>_xlfn.XLOOKUP(E7,'Dati di Supporto'!$B$2:$B$104,'Dati di Supporto'!$C$2:$C$104)</f>
        <v>Piemonte</v>
      </c>
      <c r="G7" s="2" t="str">
        <f>_xlfn.XLOOKUP(F7,'Dati di Supporto'!$G$2:$G$21,'Dati di Supporto'!$H$2:$H$21)</f>
        <v>NORD</v>
      </c>
      <c r="H7" s="2" t="s">
        <v>11</v>
      </c>
      <c r="I7" s="3">
        <v>31</v>
      </c>
      <c r="J7" s="11" t="str" cm="1">
        <f t="array" ref="J7">_xlfn.IFS(AND(0&lt;I7,I7&lt;400),"Fascia 1 (inferiore a 400 €)",AND(399&lt;I7,I7&lt;800),"Fascia 2 (da 400 €  a meno di 800 €)",AND(799&lt;I7,I7&lt;1200),"Fascia 3 (da 800 €  a meno di 1200 €)",AND(1199&lt;I7,I7&lt;1500),"Fascia 4 (da 1200 €  a meno di 1500 €)",1500&lt;I7,"Fascia 5 (da 1500 € e oltre)")</f>
        <v>Fascia 1 (inferiore a 400 €)</v>
      </c>
      <c r="K7" s="15">
        <v>1</v>
      </c>
      <c r="L7" s="15" t="str">
        <f>_xlfn.XLOOKUP(K7,'Dati di Supporto'!$O$10:$O$14,'Dati di Supporto'!$P$10:$P$14,)</f>
        <v>Contanti</v>
      </c>
      <c r="R7" s="11" t="str">
        <f>_xlfn.XLOOKUP(I7,'Dati di Supporto'!$O$2:$O$6,'Dati di Supporto'!$P$2:$P$6,"-",-1)</f>
        <v>Fascia 1 (inferiore a 400 €)</v>
      </c>
    </row>
    <row r="8" spans="1:18" x14ac:dyDescent="0.3">
      <c r="A8" s="11">
        <v>7</v>
      </c>
      <c r="B8" s="6">
        <v>41738</v>
      </c>
      <c r="C8" s="22" t="str">
        <f t="shared" si="0"/>
        <v>aprile</v>
      </c>
      <c r="D8" s="1" t="s">
        <v>3</v>
      </c>
      <c r="E8" s="2" t="s">
        <v>114</v>
      </c>
      <c r="F8" s="2" t="str">
        <f>_xlfn.XLOOKUP(E8,'Dati di Supporto'!$B$2:$B$104,'Dati di Supporto'!$C$2:$C$104)</f>
        <v>Sardegna</v>
      </c>
      <c r="G8" s="2" t="str">
        <f>_xlfn.XLOOKUP(F8,'Dati di Supporto'!$G$2:$G$21,'Dati di Supporto'!$H$2:$H$21)</f>
        <v>ISOLE</v>
      </c>
      <c r="H8" s="2" t="s">
        <v>251</v>
      </c>
      <c r="I8" s="3">
        <v>1087</v>
      </c>
      <c r="J8" s="11" t="str" cm="1">
        <f t="array" ref="J8">_xlfn.IFS(AND(0&lt;I8,I8&lt;400),"Fascia 1 (inferiore a 400 €)",AND(399&lt;I8,I8&lt;800),"Fascia 2 (da 400 €  a meno di 800 €)",AND(799&lt;I8,I8&lt;1200),"Fascia 3 (da 800 €  a meno di 1200 €)",AND(1199&lt;I8,I8&lt;1500),"Fascia 4 (da 1200 €  a meno di 1500 €)",1500&lt;I8,"Fascia 5 (da 1500 € e oltre)")</f>
        <v>Fascia 3 (da 800 €  a meno di 1200 €)</v>
      </c>
      <c r="K8" s="15">
        <v>4</v>
      </c>
      <c r="L8" s="15" t="str">
        <f>_xlfn.XLOOKUP(K8,'Dati di Supporto'!$O$10:$O$14,'Dati di Supporto'!$P$10:$P$14,)</f>
        <v>Bollettino postale</v>
      </c>
      <c r="R8" s="11" t="str">
        <f>_xlfn.XLOOKUP(I8,'Dati di Supporto'!$O$2:$O$6,'Dati di Supporto'!$P$2:$P$6,"-",-1)</f>
        <v>Fascia 3 (da 800 €  a meno di 1200 €)</v>
      </c>
    </row>
    <row r="9" spans="1:18" x14ac:dyDescent="0.3">
      <c r="A9" s="11">
        <v>8</v>
      </c>
      <c r="B9" s="6">
        <v>41742</v>
      </c>
      <c r="C9" s="22" t="str">
        <f t="shared" si="0"/>
        <v>aprile</v>
      </c>
      <c r="D9" s="1" t="s">
        <v>247</v>
      </c>
      <c r="E9" s="2" t="s">
        <v>114</v>
      </c>
      <c r="F9" s="2" t="str">
        <f>_xlfn.XLOOKUP(E9,'Dati di Supporto'!$B$2:$B$104,'Dati di Supporto'!$C$2:$C$104)</f>
        <v>Sardegna</v>
      </c>
      <c r="G9" s="2" t="str">
        <f>_xlfn.XLOOKUP(F9,'Dati di Supporto'!$G$2:$G$21,'Dati di Supporto'!$H$2:$H$21)</f>
        <v>ISOLE</v>
      </c>
      <c r="H9" s="2" t="s">
        <v>10</v>
      </c>
      <c r="I9" s="3">
        <v>760</v>
      </c>
      <c r="J9" s="11" t="str" cm="1">
        <f t="array" ref="J9">_xlfn.IFS(AND(0&lt;I9,I9&lt;400),"Fascia 1 (inferiore a 400 €)",AND(399&lt;I9,I9&lt;800),"Fascia 2 (da 400 €  a meno di 800 €)",AND(799&lt;I9,I9&lt;1200),"Fascia 3 (da 800 €  a meno di 1200 €)",AND(1199&lt;I9,I9&lt;1500),"Fascia 4 (da 1200 €  a meno di 1500 €)",1500&lt;I9,"Fascia 5 (da 1500 € e oltre)")</f>
        <v>Fascia 2 (da 400 €  a meno di 800 €)</v>
      </c>
      <c r="K9" s="15">
        <v>2</v>
      </c>
      <c r="L9" s="15" t="str">
        <f>_xlfn.XLOOKUP(K9,'Dati di Supporto'!$O$10:$O$14,'Dati di Supporto'!$P$10:$P$14,)</f>
        <v>Bonifico Bancario</v>
      </c>
      <c r="R9" s="11" t="str">
        <f>_xlfn.XLOOKUP(I9,'Dati di Supporto'!$O$2:$O$6,'Dati di Supporto'!$P$2:$P$6,"-",-1)</f>
        <v>Fascia 2 (da 400 €  a meno di 800 €)</v>
      </c>
    </row>
    <row r="10" spans="1:18" x14ac:dyDescent="0.3">
      <c r="A10" s="11">
        <v>9</v>
      </c>
      <c r="B10" s="6">
        <v>41754</v>
      </c>
      <c r="C10" s="22" t="str">
        <f t="shared" si="0"/>
        <v>aprile</v>
      </c>
      <c r="D10" s="1" t="s">
        <v>247</v>
      </c>
      <c r="E10" s="2" t="s">
        <v>103</v>
      </c>
      <c r="F10" s="2" t="str">
        <f>_xlfn.XLOOKUP(E10,'Dati di Supporto'!$B$2:$B$104,'Dati di Supporto'!$C$2:$C$104)</f>
        <v>Toscana</v>
      </c>
      <c r="G10" s="2" t="str">
        <f>_xlfn.XLOOKUP(F10,'Dati di Supporto'!$G$2:$G$21,'Dati di Supporto'!$H$2:$H$21)</f>
        <v>CENTRO</v>
      </c>
      <c r="H10" s="2" t="s">
        <v>10</v>
      </c>
      <c r="I10" s="3">
        <v>10</v>
      </c>
      <c r="J10" s="11" t="str" cm="1">
        <f t="array" ref="J10">_xlfn.IFS(AND(0&lt;I10,I10&lt;400),"Fascia 1 (inferiore a 400 €)",AND(399&lt;I10,I10&lt;800),"Fascia 2 (da 400 €  a meno di 800 €)",AND(799&lt;I10,I10&lt;1200),"Fascia 3 (da 800 €  a meno di 1200 €)",AND(1199&lt;I10,I10&lt;1500),"Fascia 4 (da 1200 €  a meno di 1500 €)",1500&lt;I10,"Fascia 5 (da 1500 € e oltre)")</f>
        <v>Fascia 1 (inferiore a 400 €)</v>
      </c>
      <c r="K10" s="15">
        <v>5</v>
      </c>
      <c r="L10" s="15" t="str">
        <f>_xlfn.XLOOKUP(K10,'Dati di Supporto'!$O$10:$O$14,'Dati di Supporto'!$P$10:$P$14,)</f>
        <v>Assegno Bancario</v>
      </c>
      <c r="R10" s="11" t="str">
        <f>_xlfn.XLOOKUP(I10,'Dati di Supporto'!$O$2:$O$6,'Dati di Supporto'!$P$2:$P$6,"-",-1)</f>
        <v>Fascia 1 (inferiore a 400 €)</v>
      </c>
    </row>
    <row r="11" spans="1:18" x14ac:dyDescent="0.3">
      <c r="A11" s="11">
        <v>10</v>
      </c>
      <c r="B11" s="6">
        <v>41722</v>
      </c>
      <c r="C11" s="22" t="str">
        <f t="shared" si="0"/>
        <v>marzo</v>
      </c>
      <c r="D11" s="1" t="s">
        <v>247</v>
      </c>
      <c r="E11" s="2" t="s">
        <v>126</v>
      </c>
      <c r="F11" s="2" t="str">
        <f>_xlfn.XLOOKUP(E11,'Dati di Supporto'!$B$2:$B$104,'Dati di Supporto'!$C$2:$C$104)</f>
        <v>Friuli-Venezia Giulia</v>
      </c>
      <c r="G11" s="2" t="str">
        <f>_xlfn.XLOOKUP(F11,'Dati di Supporto'!$G$2:$G$21,'Dati di Supporto'!$H$2:$H$21)</f>
        <v>NORD</v>
      </c>
      <c r="H11" s="2" t="s">
        <v>252</v>
      </c>
      <c r="I11" s="3">
        <v>357</v>
      </c>
      <c r="J11" s="11" t="str" cm="1">
        <f t="array" ref="J11">_xlfn.IFS(AND(0&lt;I11,I11&lt;400),"Fascia 1 (inferiore a 400 €)",AND(399&lt;I11,I11&lt;800),"Fascia 2 (da 400 €  a meno di 800 €)",AND(799&lt;I11,I11&lt;1200),"Fascia 3 (da 800 €  a meno di 1200 €)",AND(1199&lt;I11,I11&lt;1500),"Fascia 4 (da 1200 €  a meno di 1500 €)",1500&lt;I11,"Fascia 5 (da 1500 € e oltre)")</f>
        <v>Fascia 1 (inferiore a 400 €)</v>
      </c>
      <c r="K11" s="15">
        <v>2</v>
      </c>
      <c r="L11" s="15" t="str">
        <f>_xlfn.XLOOKUP(K11,'Dati di Supporto'!$O$10:$O$14,'Dati di Supporto'!$P$10:$P$14,)</f>
        <v>Bonifico Bancario</v>
      </c>
      <c r="R11" s="11" t="str">
        <f>_xlfn.XLOOKUP(I11,'Dati di Supporto'!$O$2:$O$6,'Dati di Supporto'!$P$2:$P$6,"-",-1)</f>
        <v>Fascia 1 (inferiore a 400 €)</v>
      </c>
    </row>
    <row r="12" spans="1:18" x14ac:dyDescent="0.3">
      <c r="A12" s="11">
        <v>11</v>
      </c>
      <c r="B12" s="6">
        <v>41784</v>
      </c>
      <c r="C12" s="22" t="str">
        <f t="shared" si="0"/>
        <v>maggio</v>
      </c>
      <c r="D12" s="1" t="s">
        <v>247</v>
      </c>
      <c r="E12" s="2" t="s">
        <v>114</v>
      </c>
      <c r="F12" s="2" t="str">
        <f>_xlfn.XLOOKUP(E12,'Dati di Supporto'!$B$2:$B$104,'Dati di Supporto'!$C$2:$C$104)</f>
        <v>Sardegna</v>
      </c>
      <c r="G12" s="2" t="str">
        <f>_xlfn.XLOOKUP(F12,'Dati di Supporto'!$G$2:$G$21,'Dati di Supporto'!$H$2:$H$21)</f>
        <v>ISOLE</v>
      </c>
      <c r="H12" s="2" t="s">
        <v>10</v>
      </c>
      <c r="I12" s="3">
        <v>19</v>
      </c>
      <c r="J12" s="11" t="str" cm="1">
        <f t="array" ref="J12">_xlfn.IFS(AND(0&lt;I12,I12&lt;400),"Fascia 1 (inferiore a 400 €)",AND(399&lt;I12,I12&lt;800),"Fascia 2 (da 400 €  a meno di 800 €)",AND(799&lt;I12,I12&lt;1200),"Fascia 3 (da 800 €  a meno di 1200 €)",AND(1199&lt;I12,I12&lt;1500),"Fascia 4 (da 1200 €  a meno di 1500 €)",1500&lt;I12,"Fascia 5 (da 1500 € e oltre)")</f>
        <v>Fascia 1 (inferiore a 400 €)</v>
      </c>
      <c r="K12" s="15">
        <v>1</v>
      </c>
      <c r="L12" s="15" t="str">
        <f>_xlfn.XLOOKUP(K12,'Dati di Supporto'!$O$10:$O$14,'Dati di Supporto'!$P$10:$P$14,)</f>
        <v>Contanti</v>
      </c>
      <c r="R12" s="11" t="str">
        <f>_xlfn.XLOOKUP(I12,'Dati di Supporto'!$O$2:$O$6,'Dati di Supporto'!$P$2:$P$6,"-",-1)</f>
        <v>Fascia 1 (inferiore a 400 €)</v>
      </c>
    </row>
    <row r="13" spans="1:18" x14ac:dyDescent="0.3">
      <c r="A13" s="11">
        <v>12</v>
      </c>
      <c r="B13" s="6">
        <v>41774</v>
      </c>
      <c r="C13" s="22" t="str">
        <f t="shared" si="0"/>
        <v>maggio</v>
      </c>
      <c r="D13" s="1" t="s">
        <v>1</v>
      </c>
      <c r="E13" s="2" t="s">
        <v>110</v>
      </c>
      <c r="F13" s="2" t="str">
        <f>_xlfn.XLOOKUP(E13,'Dati di Supporto'!$B$2:$B$104,'Dati di Supporto'!$C$2:$C$104)</f>
        <v>Emilia-Romagna</v>
      </c>
      <c r="G13" s="2" t="str">
        <f>_xlfn.XLOOKUP(F13,'Dati di Supporto'!$G$2:$G$21,'Dati di Supporto'!$H$2:$H$21)</f>
        <v>NORD</v>
      </c>
      <c r="H13" s="2" t="s">
        <v>11</v>
      </c>
      <c r="I13" s="3">
        <v>20</v>
      </c>
      <c r="J13" s="11" t="str" cm="1">
        <f t="array" ref="J13">_xlfn.IFS(AND(0&lt;I13,I13&lt;400),"Fascia 1 (inferiore a 400 €)",AND(399&lt;I13,I13&lt;800),"Fascia 2 (da 400 €  a meno di 800 €)",AND(799&lt;I13,I13&lt;1200),"Fascia 3 (da 800 €  a meno di 1200 €)",AND(1199&lt;I13,I13&lt;1500),"Fascia 4 (da 1200 €  a meno di 1500 €)",1500&lt;I13,"Fascia 5 (da 1500 € e oltre)")</f>
        <v>Fascia 1 (inferiore a 400 €)</v>
      </c>
      <c r="K13" s="15">
        <v>1</v>
      </c>
      <c r="L13" s="15" t="str">
        <f>_xlfn.XLOOKUP(K13,'Dati di Supporto'!$O$10:$O$14,'Dati di Supporto'!$P$10:$P$14,)</f>
        <v>Contanti</v>
      </c>
      <c r="R13" s="11" t="str">
        <f>_xlfn.XLOOKUP(I13,'Dati di Supporto'!$O$2:$O$6,'Dati di Supporto'!$P$2:$P$6,"-",-1)</f>
        <v>Fascia 1 (inferiore a 400 €)</v>
      </c>
    </row>
    <row r="14" spans="1:18" x14ac:dyDescent="0.3">
      <c r="A14" s="11">
        <v>13</v>
      </c>
      <c r="B14" s="6">
        <v>41777</v>
      </c>
      <c r="C14" s="22" t="str">
        <f t="shared" si="0"/>
        <v>maggio</v>
      </c>
      <c r="D14" s="1" t="s">
        <v>247</v>
      </c>
      <c r="E14" s="2" t="s">
        <v>116</v>
      </c>
      <c r="F14" s="2" t="str">
        <f>_xlfn.XLOOKUP(E14,'Dati di Supporto'!$B$2:$B$104,'Dati di Supporto'!$C$2:$C$104)</f>
        <v>Toscana</v>
      </c>
      <c r="G14" s="2" t="str">
        <f>_xlfn.XLOOKUP(F14,'Dati di Supporto'!$G$2:$G$21,'Dati di Supporto'!$H$2:$H$21)</f>
        <v>CENTRO</v>
      </c>
      <c r="H14" s="2" t="s">
        <v>252</v>
      </c>
      <c r="I14" s="3">
        <v>604</v>
      </c>
      <c r="J14" s="11" t="str" cm="1">
        <f t="array" ref="J14">_xlfn.IFS(AND(0&lt;I14,I14&lt;400),"Fascia 1 (inferiore a 400 €)",AND(399&lt;I14,I14&lt;800),"Fascia 2 (da 400 €  a meno di 800 €)",AND(799&lt;I14,I14&lt;1200),"Fascia 3 (da 800 €  a meno di 1200 €)",AND(1199&lt;I14,I14&lt;1500),"Fascia 4 (da 1200 €  a meno di 1500 €)",1500&lt;I14,"Fascia 5 (da 1500 € e oltre)")</f>
        <v>Fascia 2 (da 400 €  a meno di 800 €)</v>
      </c>
      <c r="K14" s="15">
        <v>1</v>
      </c>
      <c r="L14" s="15" t="str">
        <f>_xlfn.XLOOKUP(K14,'Dati di Supporto'!$O$10:$O$14,'Dati di Supporto'!$P$10:$P$14,)</f>
        <v>Contanti</v>
      </c>
      <c r="R14" s="11" t="str">
        <f>_xlfn.XLOOKUP(I14,'Dati di Supporto'!$O$2:$O$6,'Dati di Supporto'!$P$2:$P$6,"-",-1)</f>
        <v>Fascia 2 (da 400 €  a meno di 800 €)</v>
      </c>
    </row>
    <row r="15" spans="1:18" x14ac:dyDescent="0.3">
      <c r="A15" s="11">
        <v>14</v>
      </c>
      <c r="B15" s="6">
        <v>41641</v>
      </c>
      <c r="C15" s="22" t="str">
        <f t="shared" si="0"/>
        <v>gennaio</v>
      </c>
      <c r="D15" s="1" t="s">
        <v>2</v>
      </c>
      <c r="E15" s="2" t="s">
        <v>105</v>
      </c>
      <c r="F15" s="2" t="str">
        <f>_xlfn.XLOOKUP(E15,'Dati di Supporto'!$B$2:$B$104,'Dati di Supporto'!$C$2:$C$104)</f>
        <v>Basilicata</v>
      </c>
      <c r="G15" s="2" t="str">
        <f>_xlfn.XLOOKUP(F15,'Dati di Supporto'!$G$2:$G$21,'Dati di Supporto'!$H$2:$H$21)</f>
        <v>SUD</v>
      </c>
      <c r="H15" s="2" t="s">
        <v>250</v>
      </c>
      <c r="I15" s="3">
        <v>856</v>
      </c>
      <c r="J15" s="11" t="str" cm="1">
        <f t="array" ref="J15">_xlfn.IFS(AND(0&lt;I15,I15&lt;400),"Fascia 1 (inferiore a 400 €)",AND(399&lt;I15,I15&lt;800),"Fascia 2 (da 400 €  a meno di 800 €)",AND(799&lt;I15,I15&lt;1200),"Fascia 3 (da 800 €  a meno di 1200 €)",AND(1199&lt;I15,I15&lt;1500),"Fascia 4 (da 1200 €  a meno di 1500 €)",1500&lt;I15,"Fascia 5 (da 1500 € e oltre)")</f>
        <v>Fascia 3 (da 800 €  a meno di 1200 €)</v>
      </c>
      <c r="K15" s="15">
        <v>3</v>
      </c>
      <c r="L15" s="15" t="str">
        <f>_xlfn.XLOOKUP(K15,'Dati di Supporto'!$O$10:$O$14,'Dati di Supporto'!$P$10:$P$14,)</f>
        <v>Carta di credito</v>
      </c>
      <c r="R15" s="11" t="str">
        <f>_xlfn.XLOOKUP(I15,'Dati di Supporto'!$O$2:$O$6,'Dati di Supporto'!$P$2:$P$6,"-",-1)</f>
        <v>Fascia 3 (da 800 €  a meno di 1200 €)</v>
      </c>
    </row>
    <row r="16" spans="1:18" x14ac:dyDescent="0.3">
      <c r="A16" s="11">
        <v>15</v>
      </c>
      <c r="B16" s="6">
        <v>41712</v>
      </c>
      <c r="C16" s="22" t="str">
        <f t="shared" si="0"/>
        <v>marzo</v>
      </c>
      <c r="D16" s="1" t="s">
        <v>3</v>
      </c>
      <c r="E16" s="2" t="s">
        <v>213</v>
      </c>
      <c r="F16" s="2" t="str">
        <f>_xlfn.XLOOKUP(E16,'Dati di Supporto'!$B$2:$B$104,'Dati di Supporto'!$C$2:$C$104)</f>
        <v>Emilia-Romagna</v>
      </c>
      <c r="G16" s="2" t="str">
        <f>_xlfn.XLOOKUP(F16,'Dati di Supporto'!$G$2:$G$21,'Dati di Supporto'!$H$2:$H$21)</f>
        <v>NORD</v>
      </c>
      <c r="H16" s="2" t="s">
        <v>250</v>
      </c>
      <c r="I16" s="3">
        <v>833</v>
      </c>
      <c r="J16" s="11" t="str" cm="1">
        <f t="array" ref="J16">_xlfn.IFS(AND(0&lt;I16,I16&lt;400),"Fascia 1 (inferiore a 400 €)",AND(399&lt;I16,I16&lt;800),"Fascia 2 (da 400 €  a meno di 800 €)",AND(799&lt;I16,I16&lt;1200),"Fascia 3 (da 800 €  a meno di 1200 €)",AND(1199&lt;I16,I16&lt;1500),"Fascia 4 (da 1200 €  a meno di 1500 €)",1500&lt;I16,"Fascia 5 (da 1500 € e oltre)")</f>
        <v>Fascia 3 (da 800 €  a meno di 1200 €)</v>
      </c>
      <c r="K16" s="15">
        <v>3</v>
      </c>
      <c r="L16" s="15" t="str">
        <f>_xlfn.XLOOKUP(K16,'Dati di Supporto'!$O$10:$O$14,'Dati di Supporto'!$P$10:$P$14,)</f>
        <v>Carta di credito</v>
      </c>
      <c r="R16" s="11" t="str">
        <f>_xlfn.XLOOKUP(I16,'Dati di Supporto'!$O$2:$O$6,'Dati di Supporto'!$P$2:$P$6,"-",-1)</f>
        <v>Fascia 3 (da 800 €  a meno di 1200 €)</v>
      </c>
    </row>
    <row r="17" spans="1:18" x14ac:dyDescent="0.3">
      <c r="A17" s="11">
        <v>16</v>
      </c>
      <c r="B17" s="6">
        <v>41675</v>
      </c>
      <c r="C17" s="22" t="str">
        <f t="shared" si="0"/>
        <v>febbraio</v>
      </c>
      <c r="D17" s="1" t="s">
        <v>2</v>
      </c>
      <c r="E17" s="2" t="s">
        <v>125</v>
      </c>
      <c r="F17" s="2" t="str">
        <f>_xlfn.XLOOKUP(E17,'Dati di Supporto'!$B$2:$B$104,'Dati di Supporto'!$C$2:$C$104)</f>
        <v>Veneto</v>
      </c>
      <c r="G17" s="2" t="str">
        <f>_xlfn.XLOOKUP(F17,'Dati di Supporto'!$G$2:$G$21,'Dati di Supporto'!$H$2:$H$21)</f>
        <v>NORD</v>
      </c>
      <c r="H17" s="2" t="s">
        <v>251</v>
      </c>
      <c r="I17" s="3">
        <v>1782</v>
      </c>
      <c r="J17" s="11" t="str" cm="1">
        <f t="array" ref="J17">_xlfn.IFS(AND(0&lt;I17,I17&lt;400),"Fascia 1 (inferiore a 400 €)",AND(399&lt;I17,I17&lt;800),"Fascia 2 (da 400 €  a meno di 800 €)",AND(799&lt;I17,I17&lt;1200),"Fascia 3 (da 800 €  a meno di 1200 €)",AND(1199&lt;I17,I17&lt;1500),"Fascia 4 (da 1200 €  a meno di 1500 €)",1500&lt;I17,"Fascia 5 (da 1500 € e oltre)")</f>
        <v>Fascia 5 (da 1500 € e oltre)</v>
      </c>
      <c r="K17" s="15">
        <v>2</v>
      </c>
      <c r="L17" s="15" t="str">
        <f>_xlfn.XLOOKUP(K17,'Dati di Supporto'!$O$10:$O$14,'Dati di Supporto'!$P$10:$P$14,)</f>
        <v>Bonifico Bancario</v>
      </c>
      <c r="R17" s="11" t="str">
        <f>_xlfn.XLOOKUP(I17,'Dati di Supporto'!$O$2:$O$6,'Dati di Supporto'!$P$2:$P$6,"-",-1)</f>
        <v>Fascia 5 (da 1500 € e oltre)</v>
      </c>
    </row>
    <row r="18" spans="1:18" x14ac:dyDescent="0.3">
      <c r="A18" s="11">
        <v>17</v>
      </c>
      <c r="B18" s="6">
        <v>41780</v>
      </c>
      <c r="C18" s="22" t="str">
        <f t="shared" si="0"/>
        <v>maggio</v>
      </c>
      <c r="D18" s="1" t="s">
        <v>3</v>
      </c>
      <c r="E18" s="2" t="s">
        <v>97</v>
      </c>
      <c r="F18" s="2" t="str">
        <f>_xlfn.XLOOKUP(E18,'Dati di Supporto'!$B$2:$B$104,'Dati di Supporto'!$C$2:$C$104)</f>
        <v>Lombardia</v>
      </c>
      <c r="G18" s="2" t="str">
        <f>_xlfn.XLOOKUP(F18,'Dati di Supporto'!$G$2:$G$21,'Dati di Supporto'!$H$2:$H$21)</f>
        <v>NORD</v>
      </c>
      <c r="H18" s="2" t="s">
        <v>250</v>
      </c>
      <c r="I18" s="3">
        <v>1428</v>
      </c>
      <c r="J18" s="11" t="str" cm="1">
        <f t="array" ref="J18">_xlfn.IFS(AND(0&lt;I18,I18&lt;400),"Fascia 1 (inferiore a 400 €)",AND(399&lt;I18,I18&lt;800),"Fascia 2 (da 400 €  a meno di 800 €)",AND(799&lt;I18,I18&lt;1200),"Fascia 3 (da 800 €  a meno di 1200 €)",AND(1199&lt;I18,I18&lt;1500),"Fascia 4 (da 1200 €  a meno di 1500 €)",1500&lt;I18,"Fascia 5 (da 1500 € e oltre)")</f>
        <v>Fascia 4 (da 1200 €  a meno di 1500 €)</v>
      </c>
      <c r="K18" s="15">
        <v>5</v>
      </c>
      <c r="L18" s="15" t="str">
        <f>_xlfn.XLOOKUP(K18,'Dati di Supporto'!$O$10:$O$14,'Dati di Supporto'!$P$10:$P$14,)</f>
        <v>Assegno Bancario</v>
      </c>
      <c r="R18" s="11" t="str">
        <f>_xlfn.XLOOKUP(I18,'Dati di Supporto'!$O$2:$O$6,'Dati di Supporto'!$P$2:$P$6,"-",-1)</f>
        <v>Fascia 4 (da 1200 €  a meno di 1500 €)</v>
      </c>
    </row>
    <row r="19" spans="1:18" x14ac:dyDescent="0.3">
      <c r="A19" s="11">
        <v>18</v>
      </c>
      <c r="B19" s="6">
        <v>41720</v>
      </c>
      <c r="C19" s="22" t="str">
        <f t="shared" si="0"/>
        <v>marzo</v>
      </c>
      <c r="D19" s="1" t="s">
        <v>3</v>
      </c>
      <c r="E19" s="2" t="s">
        <v>115</v>
      </c>
      <c r="F19" s="2" t="str">
        <f>_xlfn.XLOOKUP(E19,'Dati di Supporto'!$B$2:$B$104,'Dati di Supporto'!$C$2:$C$104)</f>
        <v>Liguria</v>
      </c>
      <c r="G19" s="2" t="str">
        <f>_xlfn.XLOOKUP(F19,'Dati di Supporto'!$G$2:$G$21,'Dati di Supporto'!$H$2:$H$21)</f>
        <v>NORD</v>
      </c>
      <c r="H19" s="2" t="s">
        <v>10</v>
      </c>
      <c r="I19" s="3">
        <v>1677</v>
      </c>
      <c r="J19" s="11" t="str" cm="1">
        <f t="array" ref="J19">_xlfn.IFS(AND(0&lt;I19,I19&lt;400),"Fascia 1 (inferiore a 400 €)",AND(399&lt;I19,I19&lt;800),"Fascia 2 (da 400 €  a meno di 800 €)",AND(799&lt;I19,I19&lt;1200),"Fascia 3 (da 800 €  a meno di 1200 €)",AND(1199&lt;I19,I19&lt;1500),"Fascia 4 (da 1200 €  a meno di 1500 €)",1500&lt;I19,"Fascia 5 (da 1500 € e oltre)")</f>
        <v>Fascia 5 (da 1500 € e oltre)</v>
      </c>
      <c r="K19" s="15">
        <v>5</v>
      </c>
      <c r="L19" s="15" t="str">
        <f>_xlfn.XLOOKUP(K19,'Dati di Supporto'!$O$10:$O$14,'Dati di Supporto'!$P$10:$P$14,)</f>
        <v>Assegno Bancario</v>
      </c>
      <c r="R19" s="11" t="str">
        <f>_xlfn.XLOOKUP(I19,'Dati di Supporto'!$O$2:$O$6,'Dati di Supporto'!$P$2:$P$6,"-",-1)</f>
        <v>Fascia 5 (da 1500 € e oltre)</v>
      </c>
    </row>
    <row r="20" spans="1:18" x14ac:dyDescent="0.3">
      <c r="A20" s="11">
        <v>19</v>
      </c>
      <c r="B20" s="6">
        <v>41734</v>
      </c>
      <c r="C20" s="22" t="str">
        <f t="shared" si="0"/>
        <v>aprile</v>
      </c>
      <c r="D20" s="1" t="s">
        <v>248</v>
      </c>
      <c r="E20" s="2" t="s">
        <v>110</v>
      </c>
      <c r="F20" s="2" t="str">
        <f>_xlfn.XLOOKUP(E20,'Dati di Supporto'!$B$2:$B$104,'Dati di Supporto'!$C$2:$C$104)</f>
        <v>Emilia-Romagna</v>
      </c>
      <c r="G20" s="2" t="str">
        <f>_xlfn.XLOOKUP(F20,'Dati di Supporto'!$G$2:$G$21,'Dati di Supporto'!$H$2:$H$21)</f>
        <v>NORD</v>
      </c>
      <c r="H20" s="2" t="s">
        <v>251</v>
      </c>
      <c r="I20" s="3">
        <v>1514</v>
      </c>
      <c r="J20" s="11" t="str" cm="1">
        <f t="array" ref="J20">_xlfn.IFS(AND(0&lt;I20,I20&lt;400),"Fascia 1 (inferiore a 400 €)",AND(399&lt;I20,I20&lt;800),"Fascia 2 (da 400 €  a meno di 800 €)",AND(799&lt;I20,I20&lt;1200),"Fascia 3 (da 800 €  a meno di 1200 €)",AND(1199&lt;I20,I20&lt;1500),"Fascia 4 (da 1200 €  a meno di 1500 €)",1500&lt;I20,"Fascia 5 (da 1500 € e oltre)")</f>
        <v>Fascia 5 (da 1500 € e oltre)</v>
      </c>
      <c r="K20" s="15">
        <v>2</v>
      </c>
      <c r="L20" s="15" t="str">
        <f>_xlfn.XLOOKUP(K20,'Dati di Supporto'!$O$10:$O$14,'Dati di Supporto'!$P$10:$P$14,)</f>
        <v>Bonifico Bancario</v>
      </c>
      <c r="R20" s="11" t="str">
        <f>_xlfn.XLOOKUP(I20,'Dati di Supporto'!$O$2:$O$6,'Dati di Supporto'!$P$2:$P$6,"-",-1)</f>
        <v>Fascia 5 (da 1500 € e oltre)</v>
      </c>
    </row>
    <row r="21" spans="1:18" x14ac:dyDescent="0.3">
      <c r="A21" s="11">
        <v>20</v>
      </c>
      <c r="B21" s="6">
        <v>41740</v>
      </c>
      <c r="C21" s="22" t="str">
        <f t="shared" si="0"/>
        <v>aprile</v>
      </c>
      <c r="D21" s="1" t="s">
        <v>1</v>
      </c>
      <c r="E21" s="2" t="s">
        <v>129</v>
      </c>
      <c r="F21" s="2" t="str">
        <f>_xlfn.XLOOKUP(E21,'Dati di Supporto'!$B$2:$B$104,'Dati di Supporto'!$C$2:$C$104)</f>
        <v>Veneto</v>
      </c>
      <c r="G21" s="2" t="str">
        <f>_xlfn.XLOOKUP(F21,'Dati di Supporto'!$G$2:$G$21,'Dati di Supporto'!$H$2:$H$21)</f>
        <v>NORD</v>
      </c>
      <c r="H21" s="2" t="s">
        <v>250</v>
      </c>
      <c r="I21" s="3">
        <v>459</v>
      </c>
      <c r="J21" s="11" t="str" cm="1">
        <f t="array" ref="J21">_xlfn.IFS(AND(0&lt;I21,I21&lt;400),"Fascia 1 (inferiore a 400 €)",AND(399&lt;I21,I21&lt;800),"Fascia 2 (da 400 €  a meno di 800 €)",AND(799&lt;I21,I21&lt;1200),"Fascia 3 (da 800 €  a meno di 1200 €)",AND(1199&lt;I21,I21&lt;1500),"Fascia 4 (da 1200 €  a meno di 1500 €)",1500&lt;I21,"Fascia 5 (da 1500 € e oltre)")</f>
        <v>Fascia 2 (da 400 €  a meno di 800 €)</v>
      </c>
      <c r="K21" s="15">
        <v>3</v>
      </c>
      <c r="L21" s="15" t="str">
        <f>_xlfn.XLOOKUP(K21,'Dati di Supporto'!$O$10:$O$14,'Dati di Supporto'!$P$10:$P$14,)</f>
        <v>Carta di credito</v>
      </c>
      <c r="R21" s="11" t="str">
        <f>_xlfn.XLOOKUP(I21,'Dati di Supporto'!$O$2:$O$6,'Dati di Supporto'!$P$2:$P$6,"-",-1)</f>
        <v>Fascia 2 (da 400 €  a meno di 800 €)</v>
      </c>
    </row>
    <row r="22" spans="1:18" x14ac:dyDescent="0.3">
      <c r="A22" s="11">
        <v>21</v>
      </c>
      <c r="B22" s="6">
        <v>41642</v>
      </c>
      <c r="C22" s="22" t="str">
        <f t="shared" si="0"/>
        <v>gennaio</v>
      </c>
      <c r="D22" s="1" t="s">
        <v>2</v>
      </c>
      <c r="E22" s="2" t="s">
        <v>131</v>
      </c>
      <c r="F22" s="2" t="str">
        <f>_xlfn.XLOOKUP(E22,'Dati di Supporto'!$B$2:$B$104,'Dati di Supporto'!$C$2:$C$104)</f>
        <v>Piemonte</v>
      </c>
      <c r="G22" s="2" t="str">
        <f>_xlfn.XLOOKUP(F22,'Dati di Supporto'!$G$2:$G$21,'Dati di Supporto'!$H$2:$H$21)</f>
        <v>NORD</v>
      </c>
      <c r="H22" s="2" t="s">
        <v>11</v>
      </c>
      <c r="I22" s="3">
        <v>344</v>
      </c>
      <c r="J22" s="11" t="str" cm="1">
        <f t="array" ref="J22">_xlfn.IFS(AND(0&lt;I22,I22&lt;400),"Fascia 1 (inferiore a 400 €)",AND(399&lt;I22,I22&lt;800),"Fascia 2 (da 400 €  a meno di 800 €)",AND(799&lt;I22,I22&lt;1200),"Fascia 3 (da 800 €  a meno di 1200 €)",AND(1199&lt;I22,I22&lt;1500),"Fascia 4 (da 1200 €  a meno di 1500 €)",1500&lt;I22,"Fascia 5 (da 1500 € e oltre)")</f>
        <v>Fascia 1 (inferiore a 400 €)</v>
      </c>
      <c r="K22" s="15">
        <v>2</v>
      </c>
      <c r="L22" s="15" t="str">
        <f>_xlfn.XLOOKUP(K22,'Dati di Supporto'!$O$10:$O$14,'Dati di Supporto'!$P$10:$P$14,)</f>
        <v>Bonifico Bancario</v>
      </c>
      <c r="R22" s="11" t="str">
        <f>_xlfn.XLOOKUP(I22,'Dati di Supporto'!$O$2:$O$6,'Dati di Supporto'!$P$2:$P$6,"-",-1)</f>
        <v>Fascia 1 (inferiore a 400 €)</v>
      </c>
    </row>
    <row r="23" spans="1:18" x14ac:dyDescent="0.3">
      <c r="A23" s="11">
        <v>22</v>
      </c>
      <c r="B23" s="6">
        <v>41816</v>
      </c>
      <c r="C23" s="22" t="str">
        <f t="shared" si="0"/>
        <v>giugno</v>
      </c>
      <c r="D23" s="1" t="s">
        <v>8</v>
      </c>
      <c r="E23" s="2" t="s">
        <v>132</v>
      </c>
      <c r="F23" s="2" t="str">
        <f>_xlfn.XLOOKUP(E23,'Dati di Supporto'!$B$2:$B$104,'Dati di Supporto'!$C$2:$C$104)</f>
        <v>Veneto</v>
      </c>
      <c r="G23" s="2" t="str">
        <f>_xlfn.XLOOKUP(F23,'Dati di Supporto'!$G$2:$G$21,'Dati di Supporto'!$H$2:$H$21)</f>
        <v>NORD</v>
      </c>
      <c r="H23" s="2" t="s">
        <v>250</v>
      </c>
      <c r="I23" s="3">
        <v>10</v>
      </c>
      <c r="J23" s="11" t="str" cm="1">
        <f t="array" ref="J23">_xlfn.IFS(AND(0&lt;I23,I23&lt;400),"Fascia 1 (inferiore a 400 €)",AND(399&lt;I23,I23&lt;800),"Fascia 2 (da 400 €  a meno di 800 €)",AND(799&lt;I23,I23&lt;1200),"Fascia 3 (da 800 €  a meno di 1200 €)",AND(1199&lt;I23,I23&lt;1500),"Fascia 4 (da 1200 €  a meno di 1500 €)",1500&lt;I23,"Fascia 5 (da 1500 € e oltre)")</f>
        <v>Fascia 1 (inferiore a 400 €)</v>
      </c>
      <c r="K23" s="15">
        <v>4</v>
      </c>
      <c r="L23" s="15" t="str">
        <f>_xlfn.XLOOKUP(K23,'Dati di Supporto'!$O$10:$O$14,'Dati di Supporto'!$P$10:$P$14,)</f>
        <v>Bollettino postale</v>
      </c>
      <c r="R23" s="11" t="str">
        <f>_xlfn.XLOOKUP(I23,'Dati di Supporto'!$O$2:$O$6,'Dati di Supporto'!$P$2:$P$6,"-",-1)</f>
        <v>Fascia 1 (inferiore a 400 €)</v>
      </c>
    </row>
    <row r="24" spans="1:18" x14ac:dyDescent="0.3">
      <c r="A24" s="11">
        <v>23</v>
      </c>
      <c r="B24" s="6">
        <v>41781</v>
      </c>
      <c r="C24" s="22" t="str">
        <f t="shared" si="0"/>
        <v>maggio</v>
      </c>
      <c r="D24" s="1" t="s">
        <v>1</v>
      </c>
      <c r="E24" s="2" t="s">
        <v>112</v>
      </c>
      <c r="F24" s="2" t="str">
        <f>_xlfn.XLOOKUP(E24,'Dati di Supporto'!$B$2:$B$104,'Dati di Supporto'!$C$2:$C$104)</f>
        <v>Veneto</v>
      </c>
      <c r="G24" s="2" t="str">
        <f>_xlfn.XLOOKUP(F24,'Dati di Supporto'!$G$2:$G$21,'Dati di Supporto'!$H$2:$H$21)</f>
        <v>NORD</v>
      </c>
      <c r="H24" s="2" t="s">
        <v>10</v>
      </c>
      <c r="I24" s="3">
        <v>1582</v>
      </c>
      <c r="J24" s="11" t="str" cm="1">
        <f t="array" ref="J24">_xlfn.IFS(AND(0&lt;I24,I24&lt;400),"Fascia 1 (inferiore a 400 €)",AND(399&lt;I24,I24&lt;800),"Fascia 2 (da 400 €  a meno di 800 €)",AND(799&lt;I24,I24&lt;1200),"Fascia 3 (da 800 €  a meno di 1200 €)",AND(1199&lt;I24,I24&lt;1500),"Fascia 4 (da 1200 €  a meno di 1500 €)",1500&lt;I24,"Fascia 5 (da 1500 € e oltre)")</f>
        <v>Fascia 5 (da 1500 € e oltre)</v>
      </c>
      <c r="K24" s="15">
        <v>3</v>
      </c>
      <c r="L24" s="15" t="str">
        <f>_xlfn.XLOOKUP(K24,'Dati di Supporto'!$O$10:$O$14,'Dati di Supporto'!$P$10:$P$14,)</f>
        <v>Carta di credito</v>
      </c>
      <c r="R24" s="11" t="str">
        <f>_xlfn.XLOOKUP(I24,'Dati di Supporto'!$O$2:$O$6,'Dati di Supporto'!$P$2:$P$6,"-",-1)</f>
        <v>Fascia 5 (da 1500 € e oltre)</v>
      </c>
    </row>
    <row r="25" spans="1:18" x14ac:dyDescent="0.3">
      <c r="A25" s="11">
        <v>24</v>
      </c>
      <c r="B25" s="6">
        <v>41694</v>
      </c>
      <c r="C25" s="22" t="str">
        <f t="shared" si="0"/>
        <v>febbraio</v>
      </c>
      <c r="D25" s="1" t="s">
        <v>247</v>
      </c>
      <c r="E25" s="2" t="s">
        <v>123</v>
      </c>
      <c r="F25" s="2" t="str">
        <f>_xlfn.XLOOKUP(E25,'Dati di Supporto'!$B$2:$B$104,'Dati di Supporto'!$C$2:$C$104)</f>
        <v>Sicilia</v>
      </c>
      <c r="G25" s="2" t="str">
        <f>_xlfn.XLOOKUP(F25,'Dati di Supporto'!$G$2:$G$21,'Dati di Supporto'!$H$2:$H$21)</f>
        <v>ISOLE</v>
      </c>
      <c r="H25" s="2" t="s">
        <v>250</v>
      </c>
      <c r="I25" s="3">
        <v>1072</v>
      </c>
      <c r="J25" s="11" t="str" cm="1">
        <f t="array" ref="J25">_xlfn.IFS(AND(0&lt;I25,I25&lt;400),"Fascia 1 (inferiore a 400 €)",AND(399&lt;I25,I25&lt;800),"Fascia 2 (da 400 €  a meno di 800 €)",AND(799&lt;I25,I25&lt;1200),"Fascia 3 (da 800 €  a meno di 1200 €)",AND(1199&lt;I25,I25&lt;1500),"Fascia 4 (da 1200 €  a meno di 1500 €)",1500&lt;I25,"Fascia 5 (da 1500 € e oltre)")</f>
        <v>Fascia 3 (da 800 €  a meno di 1200 €)</v>
      </c>
      <c r="K25" s="15">
        <v>5</v>
      </c>
      <c r="L25" s="15" t="str">
        <f>_xlfn.XLOOKUP(K25,'Dati di Supporto'!$O$10:$O$14,'Dati di Supporto'!$P$10:$P$14,)</f>
        <v>Assegno Bancario</v>
      </c>
      <c r="R25" s="11" t="str">
        <f>_xlfn.XLOOKUP(I25,'Dati di Supporto'!$O$2:$O$6,'Dati di Supporto'!$P$2:$P$6,"-",-1)</f>
        <v>Fascia 3 (da 800 €  a meno di 1200 €)</v>
      </c>
    </row>
    <row r="26" spans="1:18" x14ac:dyDescent="0.3">
      <c r="A26" s="11">
        <v>25</v>
      </c>
      <c r="B26" s="6">
        <v>41740</v>
      </c>
      <c r="C26" s="22" t="str">
        <f t="shared" si="0"/>
        <v>aprile</v>
      </c>
      <c r="D26" s="1" t="s">
        <v>1</v>
      </c>
      <c r="E26" s="2" t="s">
        <v>118</v>
      </c>
      <c r="F26" s="2" t="str">
        <f>_xlfn.XLOOKUP(E26,'Dati di Supporto'!$B$2:$B$104,'Dati di Supporto'!$C$2:$C$104)</f>
        <v>Lombardia</v>
      </c>
      <c r="G26" s="2" t="str">
        <f>_xlfn.XLOOKUP(F26,'Dati di Supporto'!$G$2:$G$21,'Dati di Supporto'!$H$2:$H$21)</f>
        <v>NORD</v>
      </c>
      <c r="H26" s="2" t="s">
        <v>250</v>
      </c>
      <c r="I26" s="3">
        <v>1793</v>
      </c>
      <c r="J26" s="11" t="str" cm="1">
        <f t="array" ref="J26">_xlfn.IFS(AND(0&lt;I26,I26&lt;400),"Fascia 1 (inferiore a 400 €)",AND(399&lt;I26,I26&lt;800),"Fascia 2 (da 400 €  a meno di 800 €)",AND(799&lt;I26,I26&lt;1200),"Fascia 3 (da 800 €  a meno di 1200 €)",AND(1199&lt;I26,I26&lt;1500),"Fascia 4 (da 1200 €  a meno di 1500 €)",1500&lt;I26,"Fascia 5 (da 1500 € e oltre)")</f>
        <v>Fascia 5 (da 1500 € e oltre)</v>
      </c>
      <c r="K26" s="15">
        <v>5</v>
      </c>
      <c r="L26" s="15" t="str">
        <f>_xlfn.XLOOKUP(K26,'Dati di Supporto'!$O$10:$O$14,'Dati di Supporto'!$P$10:$P$14,)</f>
        <v>Assegno Bancario</v>
      </c>
      <c r="R26" s="11" t="str">
        <f>_xlfn.XLOOKUP(I26,'Dati di Supporto'!$O$2:$O$6,'Dati di Supporto'!$P$2:$P$6,"-",-1)</f>
        <v>Fascia 5 (da 1500 € e oltre)</v>
      </c>
    </row>
    <row r="27" spans="1:18" x14ac:dyDescent="0.3">
      <c r="A27" s="11">
        <v>26</v>
      </c>
      <c r="B27" s="6">
        <v>41669</v>
      </c>
      <c r="C27" s="22" t="str">
        <f t="shared" si="0"/>
        <v>gennaio</v>
      </c>
      <c r="D27" s="1" t="s">
        <v>8</v>
      </c>
      <c r="E27" s="2" t="s">
        <v>110</v>
      </c>
      <c r="F27" s="2" t="str">
        <f>_xlfn.XLOOKUP(E27,'Dati di Supporto'!$B$2:$B$104,'Dati di Supporto'!$C$2:$C$104)</f>
        <v>Emilia-Romagna</v>
      </c>
      <c r="G27" s="2" t="str">
        <f>_xlfn.XLOOKUP(F27,'Dati di Supporto'!$G$2:$G$21,'Dati di Supporto'!$H$2:$H$21)</f>
        <v>NORD</v>
      </c>
      <c r="H27" s="2" t="s">
        <v>11</v>
      </c>
      <c r="I27" s="3">
        <v>1039</v>
      </c>
      <c r="J27" s="11" t="str" cm="1">
        <f t="array" ref="J27">_xlfn.IFS(AND(0&lt;I27,I27&lt;400),"Fascia 1 (inferiore a 400 €)",AND(399&lt;I27,I27&lt;800),"Fascia 2 (da 400 €  a meno di 800 €)",AND(799&lt;I27,I27&lt;1200),"Fascia 3 (da 800 €  a meno di 1200 €)",AND(1199&lt;I27,I27&lt;1500),"Fascia 4 (da 1200 €  a meno di 1500 €)",1500&lt;I27,"Fascia 5 (da 1500 € e oltre)")</f>
        <v>Fascia 3 (da 800 €  a meno di 1200 €)</v>
      </c>
      <c r="K27" s="15">
        <v>1</v>
      </c>
      <c r="L27" s="15" t="str">
        <f>_xlfn.XLOOKUP(K27,'Dati di Supporto'!$O$10:$O$14,'Dati di Supporto'!$P$10:$P$14,)</f>
        <v>Contanti</v>
      </c>
      <c r="R27" s="11" t="str">
        <f>_xlfn.XLOOKUP(I27,'Dati di Supporto'!$O$2:$O$6,'Dati di Supporto'!$P$2:$P$6,"-",-1)</f>
        <v>Fascia 3 (da 800 €  a meno di 1200 €)</v>
      </c>
    </row>
    <row r="28" spans="1:18" x14ac:dyDescent="0.3">
      <c r="A28" s="11">
        <v>27</v>
      </c>
      <c r="B28" s="6">
        <v>41801</v>
      </c>
      <c r="C28" s="22" t="str">
        <f t="shared" si="0"/>
        <v>giugno</v>
      </c>
      <c r="D28" s="1" t="s">
        <v>8</v>
      </c>
      <c r="E28" s="2" t="s">
        <v>134</v>
      </c>
      <c r="F28" s="2" t="str">
        <f>_xlfn.XLOOKUP(E28,'Dati di Supporto'!$B$2:$B$104,'Dati di Supporto'!$C$2:$C$104)</f>
        <v>Veneto</v>
      </c>
      <c r="G28" s="2" t="str">
        <f>_xlfn.XLOOKUP(F28,'Dati di Supporto'!$G$2:$G$21,'Dati di Supporto'!$H$2:$H$21)</f>
        <v>NORD</v>
      </c>
      <c r="H28" s="2" t="s">
        <v>251</v>
      </c>
      <c r="I28" s="3">
        <v>1114</v>
      </c>
      <c r="J28" s="11" t="str" cm="1">
        <f t="array" ref="J28">_xlfn.IFS(AND(0&lt;I28,I28&lt;400),"Fascia 1 (inferiore a 400 €)",AND(399&lt;I28,I28&lt;800),"Fascia 2 (da 400 €  a meno di 800 €)",AND(799&lt;I28,I28&lt;1200),"Fascia 3 (da 800 €  a meno di 1200 €)",AND(1199&lt;I28,I28&lt;1500),"Fascia 4 (da 1200 €  a meno di 1500 €)",1500&lt;I28,"Fascia 5 (da 1500 € e oltre)")</f>
        <v>Fascia 3 (da 800 €  a meno di 1200 €)</v>
      </c>
      <c r="K28" s="15">
        <v>5</v>
      </c>
      <c r="L28" s="15" t="str">
        <f>_xlfn.XLOOKUP(K28,'Dati di Supporto'!$O$10:$O$14,'Dati di Supporto'!$P$10:$P$14,)</f>
        <v>Assegno Bancario</v>
      </c>
      <c r="R28" s="11" t="str">
        <f>_xlfn.XLOOKUP(I28,'Dati di Supporto'!$O$2:$O$6,'Dati di Supporto'!$P$2:$P$6,"-",-1)</f>
        <v>Fascia 3 (da 800 €  a meno di 1200 €)</v>
      </c>
    </row>
    <row r="29" spans="1:18" x14ac:dyDescent="0.3">
      <c r="A29" s="11">
        <v>28</v>
      </c>
      <c r="B29" s="6">
        <v>41728</v>
      </c>
      <c r="C29" s="22" t="str">
        <f t="shared" si="0"/>
        <v>marzo</v>
      </c>
      <c r="D29" s="1" t="s">
        <v>247</v>
      </c>
      <c r="E29" s="2" t="s">
        <v>103</v>
      </c>
      <c r="F29" s="2" t="str">
        <f>_xlfn.XLOOKUP(E29,'Dati di Supporto'!$B$2:$B$104,'Dati di Supporto'!$C$2:$C$104)</f>
        <v>Toscana</v>
      </c>
      <c r="G29" s="2" t="str">
        <f>_xlfn.XLOOKUP(F29,'Dati di Supporto'!$G$2:$G$21,'Dati di Supporto'!$H$2:$H$21)</f>
        <v>CENTRO</v>
      </c>
      <c r="H29" s="2" t="s">
        <v>11</v>
      </c>
      <c r="I29" s="3">
        <v>643</v>
      </c>
      <c r="J29" s="11" t="str" cm="1">
        <f t="array" ref="J29">_xlfn.IFS(AND(0&lt;I29,I29&lt;400),"Fascia 1 (inferiore a 400 €)",AND(399&lt;I29,I29&lt;800),"Fascia 2 (da 400 €  a meno di 800 €)",AND(799&lt;I29,I29&lt;1200),"Fascia 3 (da 800 €  a meno di 1200 €)",AND(1199&lt;I29,I29&lt;1500),"Fascia 4 (da 1200 €  a meno di 1500 €)",1500&lt;I29,"Fascia 5 (da 1500 € e oltre)")</f>
        <v>Fascia 2 (da 400 €  a meno di 800 €)</v>
      </c>
      <c r="K29" s="15">
        <v>1</v>
      </c>
      <c r="L29" s="15" t="str">
        <f>_xlfn.XLOOKUP(K29,'Dati di Supporto'!$O$10:$O$14,'Dati di Supporto'!$P$10:$P$14,)</f>
        <v>Contanti</v>
      </c>
      <c r="R29" s="11" t="str">
        <f>_xlfn.XLOOKUP(I29,'Dati di Supporto'!$O$2:$O$6,'Dati di Supporto'!$P$2:$P$6,"-",-1)</f>
        <v>Fascia 2 (da 400 €  a meno di 800 €)</v>
      </c>
    </row>
    <row r="30" spans="1:18" x14ac:dyDescent="0.3">
      <c r="A30" s="11">
        <v>29</v>
      </c>
      <c r="B30" s="6">
        <v>41786</v>
      </c>
      <c r="C30" s="22" t="str">
        <f t="shared" si="0"/>
        <v>maggio</v>
      </c>
      <c r="D30" s="1" t="s">
        <v>248</v>
      </c>
      <c r="E30" s="2" t="s">
        <v>213</v>
      </c>
      <c r="F30" s="2" t="str">
        <f>_xlfn.XLOOKUP(E30,'Dati di Supporto'!$B$2:$B$104,'Dati di Supporto'!$C$2:$C$104)</f>
        <v>Emilia-Romagna</v>
      </c>
      <c r="G30" s="2" t="str">
        <f>_xlfn.XLOOKUP(F30,'Dati di Supporto'!$G$2:$G$21,'Dati di Supporto'!$H$2:$H$21)</f>
        <v>NORD</v>
      </c>
      <c r="H30" s="2" t="s">
        <v>11</v>
      </c>
      <c r="I30" s="3">
        <v>328</v>
      </c>
      <c r="J30" s="11" t="str" cm="1">
        <f t="array" ref="J30">_xlfn.IFS(AND(0&lt;I30,I30&lt;400),"Fascia 1 (inferiore a 400 €)",AND(399&lt;I30,I30&lt;800),"Fascia 2 (da 400 €  a meno di 800 €)",AND(799&lt;I30,I30&lt;1200),"Fascia 3 (da 800 €  a meno di 1200 €)",AND(1199&lt;I30,I30&lt;1500),"Fascia 4 (da 1200 €  a meno di 1500 €)",1500&lt;I30,"Fascia 5 (da 1500 € e oltre)")</f>
        <v>Fascia 1 (inferiore a 400 €)</v>
      </c>
      <c r="K30" s="15">
        <v>4</v>
      </c>
      <c r="L30" s="15" t="str">
        <f>_xlfn.XLOOKUP(K30,'Dati di Supporto'!$O$10:$O$14,'Dati di Supporto'!$P$10:$P$14,)</f>
        <v>Bollettino postale</v>
      </c>
      <c r="R30" s="11" t="str">
        <f>_xlfn.XLOOKUP(I30,'Dati di Supporto'!$O$2:$O$6,'Dati di Supporto'!$P$2:$P$6,"-",-1)</f>
        <v>Fascia 1 (inferiore a 400 €)</v>
      </c>
    </row>
    <row r="31" spans="1:18" x14ac:dyDescent="0.3">
      <c r="A31" s="11">
        <v>30</v>
      </c>
      <c r="B31" s="6">
        <v>41798</v>
      </c>
      <c r="C31" s="22" t="str">
        <f t="shared" si="0"/>
        <v>giugno</v>
      </c>
      <c r="D31" s="1" t="s">
        <v>3</v>
      </c>
      <c r="E31" s="2" t="s">
        <v>99</v>
      </c>
      <c r="F31" s="2" t="str">
        <f>_xlfn.XLOOKUP(E31,'Dati di Supporto'!$B$2:$B$104,'Dati di Supporto'!$C$2:$C$104)</f>
        <v>Marche</v>
      </c>
      <c r="G31" s="2" t="str">
        <f>_xlfn.XLOOKUP(F31,'Dati di Supporto'!$G$2:$G$21,'Dati di Supporto'!$H$2:$H$21)</f>
        <v>CENTRO</v>
      </c>
      <c r="H31" s="2" t="s">
        <v>251</v>
      </c>
      <c r="I31" s="3">
        <v>95</v>
      </c>
      <c r="J31" s="11" t="str" cm="1">
        <f t="array" ref="J31">_xlfn.IFS(AND(0&lt;I31,I31&lt;400),"Fascia 1 (inferiore a 400 €)",AND(399&lt;I31,I31&lt;800),"Fascia 2 (da 400 €  a meno di 800 €)",AND(799&lt;I31,I31&lt;1200),"Fascia 3 (da 800 €  a meno di 1200 €)",AND(1199&lt;I31,I31&lt;1500),"Fascia 4 (da 1200 €  a meno di 1500 €)",1500&lt;I31,"Fascia 5 (da 1500 € e oltre)")</f>
        <v>Fascia 1 (inferiore a 400 €)</v>
      </c>
      <c r="K31" s="15">
        <v>3</v>
      </c>
      <c r="L31" s="15" t="str">
        <f>_xlfn.XLOOKUP(K31,'Dati di Supporto'!$O$10:$O$14,'Dati di Supporto'!$P$10:$P$14,)</f>
        <v>Carta di credito</v>
      </c>
      <c r="R31" s="11" t="str">
        <f>_xlfn.XLOOKUP(I31,'Dati di Supporto'!$O$2:$O$6,'Dati di Supporto'!$P$2:$P$6,"-",-1)</f>
        <v>Fascia 1 (inferiore a 400 €)</v>
      </c>
    </row>
    <row r="32" spans="1:18" x14ac:dyDescent="0.3">
      <c r="A32" s="11">
        <v>31</v>
      </c>
      <c r="B32" s="6">
        <v>41733</v>
      </c>
      <c r="C32" s="22" t="str">
        <f t="shared" si="0"/>
        <v>aprile</v>
      </c>
      <c r="D32" s="1" t="s">
        <v>3</v>
      </c>
      <c r="E32" s="2" t="s">
        <v>125</v>
      </c>
      <c r="F32" s="2" t="str">
        <f>_xlfn.XLOOKUP(E32,'Dati di Supporto'!$B$2:$B$104,'Dati di Supporto'!$C$2:$C$104)</f>
        <v>Veneto</v>
      </c>
      <c r="G32" s="2" t="str">
        <f>_xlfn.XLOOKUP(F32,'Dati di Supporto'!$G$2:$G$21,'Dati di Supporto'!$H$2:$H$21)</f>
        <v>NORD</v>
      </c>
      <c r="H32" s="2" t="s">
        <v>252</v>
      </c>
      <c r="I32" s="3">
        <v>270</v>
      </c>
      <c r="J32" s="11" t="str" cm="1">
        <f t="array" ref="J32">_xlfn.IFS(AND(0&lt;I32,I32&lt;400),"Fascia 1 (inferiore a 400 €)",AND(399&lt;I32,I32&lt;800),"Fascia 2 (da 400 €  a meno di 800 €)",AND(799&lt;I32,I32&lt;1200),"Fascia 3 (da 800 €  a meno di 1200 €)",AND(1199&lt;I32,I32&lt;1500),"Fascia 4 (da 1200 €  a meno di 1500 €)",1500&lt;I32,"Fascia 5 (da 1500 € e oltre)")</f>
        <v>Fascia 1 (inferiore a 400 €)</v>
      </c>
      <c r="K32" s="15">
        <v>5</v>
      </c>
      <c r="L32" s="15" t="str">
        <f>_xlfn.XLOOKUP(K32,'Dati di Supporto'!$O$10:$O$14,'Dati di Supporto'!$P$10:$P$14,)</f>
        <v>Assegno Bancario</v>
      </c>
      <c r="R32" s="11" t="str">
        <f>_xlfn.XLOOKUP(I32,'Dati di Supporto'!$O$2:$O$6,'Dati di Supporto'!$P$2:$P$6,"-",-1)</f>
        <v>Fascia 1 (inferiore a 400 €)</v>
      </c>
    </row>
    <row r="33" spans="1:18" x14ac:dyDescent="0.3">
      <c r="A33" s="11">
        <v>32</v>
      </c>
      <c r="B33" s="6">
        <v>41766</v>
      </c>
      <c r="C33" s="22" t="str">
        <f t="shared" si="0"/>
        <v>maggio</v>
      </c>
      <c r="D33" s="1" t="s">
        <v>8</v>
      </c>
      <c r="E33" s="2" t="s">
        <v>114</v>
      </c>
      <c r="F33" s="2" t="str">
        <f>_xlfn.XLOOKUP(E33,'Dati di Supporto'!$B$2:$B$104,'Dati di Supporto'!$C$2:$C$104)</f>
        <v>Sardegna</v>
      </c>
      <c r="G33" s="2" t="str">
        <f>_xlfn.XLOOKUP(F33,'Dati di Supporto'!$G$2:$G$21,'Dati di Supporto'!$H$2:$H$21)</f>
        <v>ISOLE</v>
      </c>
      <c r="H33" s="2" t="s">
        <v>251</v>
      </c>
      <c r="I33" s="3">
        <v>1640</v>
      </c>
      <c r="J33" s="11" t="str" cm="1">
        <f t="array" ref="J33">_xlfn.IFS(AND(0&lt;I33,I33&lt;400),"Fascia 1 (inferiore a 400 €)",AND(399&lt;I33,I33&lt;800),"Fascia 2 (da 400 €  a meno di 800 €)",AND(799&lt;I33,I33&lt;1200),"Fascia 3 (da 800 €  a meno di 1200 €)",AND(1199&lt;I33,I33&lt;1500),"Fascia 4 (da 1200 €  a meno di 1500 €)",1500&lt;I33,"Fascia 5 (da 1500 € e oltre)")</f>
        <v>Fascia 5 (da 1500 € e oltre)</v>
      </c>
      <c r="K33" s="15">
        <v>5</v>
      </c>
      <c r="L33" s="15" t="str">
        <f>_xlfn.XLOOKUP(K33,'Dati di Supporto'!$O$10:$O$14,'Dati di Supporto'!$P$10:$P$14,)</f>
        <v>Assegno Bancario</v>
      </c>
      <c r="R33" s="11" t="str">
        <f>_xlfn.XLOOKUP(I33,'Dati di Supporto'!$O$2:$O$6,'Dati di Supporto'!$P$2:$P$6,"-",-1)</f>
        <v>Fascia 5 (da 1500 € e oltre)</v>
      </c>
    </row>
    <row r="34" spans="1:18" x14ac:dyDescent="0.3">
      <c r="A34" s="11">
        <v>33</v>
      </c>
      <c r="B34" s="6">
        <v>41662</v>
      </c>
      <c r="C34" s="22" t="str">
        <f t="shared" si="0"/>
        <v>gennaio</v>
      </c>
      <c r="D34" s="1" t="s">
        <v>248</v>
      </c>
      <c r="E34" s="2" t="s">
        <v>124</v>
      </c>
      <c r="F34" s="2" t="str">
        <f>_xlfn.XLOOKUP(E34,'Dati di Supporto'!$B$2:$B$104,'Dati di Supporto'!$C$2:$C$104)</f>
        <v>Trentino-Alto Adige</v>
      </c>
      <c r="G34" s="2" t="str">
        <f>_xlfn.XLOOKUP(F34,'Dati di Supporto'!$G$2:$G$21,'Dati di Supporto'!$H$2:$H$21)</f>
        <v>NORD</v>
      </c>
      <c r="H34" s="2" t="s">
        <v>11</v>
      </c>
      <c r="I34" s="3">
        <v>759</v>
      </c>
      <c r="J34" s="11" t="str" cm="1">
        <f t="array" ref="J34">_xlfn.IFS(AND(0&lt;I34,I34&lt;400),"Fascia 1 (inferiore a 400 €)",AND(399&lt;I34,I34&lt;800),"Fascia 2 (da 400 €  a meno di 800 €)",AND(799&lt;I34,I34&lt;1200),"Fascia 3 (da 800 €  a meno di 1200 €)",AND(1199&lt;I34,I34&lt;1500),"Fascia 4 (da 1200 €  a meno di 1500 €)",1500&lt;I34,"Fascia 5 (da 1500 € e oltre)")</f>
        <v>Fascia 2 (da 400 €  a meno di 800 €)</v>
      </c>
      <c r="K34" s="15">
        <v>2</v>
      </c>
      <c r="L34" s="15" t="str">
        <f>_xlfn.XLOOKUP(K34,'Dati di Supporto'!$O$10:$O$14,'Dati di Supporto'!$P$10:$P$14,)</f>
        <v>Bonifico Bancario</v>
      </c>
      <c r="R34" s="11" t="str">
        <f>_xlfn.XLOOKUP(I34,'Dati di Supporto'!$O$2:$O$6,'Dati di Supporto'!$P$2:$P$6,"-",-1)</f>
        <v>Fascia 2 (da 400 €  a meno di 800 €)</v>
      </c>
    </row>
    <row r="35" spans="1:18" x14ac:dyDescent="0.3">
      <c r="A35" s="11">
        <v>34</v>
      </c>
      <c r="B35" s="6">
        <v>41783</v>
      </c>
      <c r="C35" s="22" t="str">
        <f t="shared" si="0"/>
        <v>maggio</v>
      </c>
      <c r="D35" s="1" t="s">
        <v>247</v>
      </c>
      <c r="E35" s="2" t="s">
        <v>123</v>
      </c>
      <c r="F35" s="2" t="str">
        <f>_xlfn.XLOOKUP(E35,'Dati di Supporto'!$B$2:$B$104,'Dati di Supporto'!$C$2:$C$104)</f>
        <v>Sicilia</v>
      </c>
      <c r="G35" s="2" t="str">
        <f>_xlfn.XLOOKUP(F35,'Dati di Supporto'!$G$2:$G$21,'Dati di Supporto'!$H$2:$H$21)</f>
        <v>ISOLE</v>
      </c>
      <c r="H35" s="2" t="s">
        <v>10</v>
      </c>
      <c r="I35" s="3">
        <v>1288</v>
      </c>
      <c r="J35" s="11" t="str" cm="1">
        <f t="array" ref="J35">_xlfn.IFS(AND(0&lt;I35,I35&lt;400),"Fascia 1 (inferiore a 400 €)",AND(399&lt;I35,I35&lt;800),"Fascia 2 (da 400 €  a meno di 800 €)",AND(799&lt;I35,I35&lt;1200),"Fascia 3 (da 800 €  a meno di 1200 €)",AND(1199&lt;I35,I35&lt;1500),"Fascia 4 (da 1200 €  a meno di 1500 €)",1500&lt;I35,"Fascia 5 (da 1500 € e oltre)")</f>
        <v>Fascia 4 (da 1200 €  a meno di 1500 €)</v>
      </c>
      <c r="K35" s="15">
        <v>1</v>
      </c>
      <c r="L35" s="15" t="str">
        <f>_xlfn.XLOOKUP(K35,'Dati di Supporto'!$O$10:$O$14,'Dati di Supporto'!$P$10:$P$14,)</f>
        <v>Contanti</v>
      </c>
      <c r="R35" s="11" t="str">
        <f>_xlfn.XLOOKUP(I35,'Dati di Supporto'!$O$2:$O$6,'Dati di Supporto'!$P$2:$P$6,"-",-1)</f>
        <v>Fascia 4 (da 1200 €  a meno di 1500 €)</v>
      </c>
    </row>
    <row r="36" spans="1:18" x14ac:dyDescent="0.3">
      <c r="A36" s="11">
        <v>35</v>
      </c>
      <c r="B36" s="6">
        <v>41729</v>
      </c>
      <c r="C36" s="22" t="str">
        <f t="shared" si="0"/>
        <v>marzo</v>
      </c>
      <c r="D36" s="1" t="s">
        <v>247</v>
      </c>
      <c r="E36" s="2" t="s">
        <v>135</v>
      </c>
      <c r="F36" s="2" t="str">
        <f>_xlfn.XLOOKUP(E36,'Dati di Supporto'!$B$2:$B$104,'Dati di Supporto'!$C$2:$C$104)</f>
        <v>Lazio</v>
      </c>
      <c r="G36" s="2" t="str">
        <f>_xlfn.XLOOKUP(F36,'Dati di Supporto'!$G$2:$G$21,'Dati di Supporto'!$H$2:$H$21)</f>
        <v>CENTRO</v>
      </c>
      <c r="H36" s="2" t="s">
        <v>252</v>
      </c>
      <c r="I36" s="3">
        <v>1857</v>
      </c>
      <c r="J36" s="11" t="str" cm="1">
        <f t="array" ref="J36">_xlfn.IFS(AND(0&lt;I36,I36&lt;400),"Fascia 1 (inferiore a 400 €)",AND(399&lt;I36,I36&lt;800),"Fascia 2 (da 400 €  a meno di 800 €)",AND(799&lt;I36,I36&lt;1200),"Fascia 3 (da 800 €  a meno di 1200 €)",AND(1199&lt;I36,I36&lt;1500),"Fascia 4 (da 1200 €  a meno di 1500 €)",1500&lt;I36,"Fascia 5 (da 1500 € e oltre)")</f>
        <v>Fascia 5 (da 1500 € e oltre)</v>
      </c>
      <c r="K36" s="15">
        <v>3</v>
      </c>
      <c r="L36" s="15" t="str">
        <f>_xlfn.XLOOKUP(K36,'Dati di Supporto'!$O$10:$O$14,'Dati di Supporto'!$P$10:$P$14,)</f>
        <v>Carta di credito</v>
      </c>
      <c r="R36" s="11" t="str">
        <f>_xlfn.XLOOKUP(I36,'Dati di Supporto'!$O$2:$O$6,'Dati di Supporto'!$P$2:$P$6,"-",-1)</f>
        <v>Fascia 5 (da 1500 € e oltre)</v>
      </c>
    </row>
    <row r="37" spans="1:18" x14ac:dyDescent="0.3">
      <c r="A37" s="11">
        <v>36</v>
      </c>
      <c r="B37" s="6">
        <v>41765</v>
      </c>
      <c r="C37" s="22" t="str">
        <f t="shared" si="0"/>
        <v>maggio</v>
      </c>
      <c r="D37" s="1" t="s">
        <v>248</v>
      </c>
      <c r="E37" s="2" t="s">
        <v>122</v>
      </c>
      <c r="F37" s="2" t="str">
        <f>_xlfn.XLOOKUP(E37,'Dati di Supporto'!$B$2:$B$104,'Dati di Supporto'!$C$2:$C$104)</f>
        <v>Piemonte</v>
      </c>
      <c r="G37" s="2" t="str">
        <f>_xlfn.XLOOKUP(F37,'Dati di Supporto'!$G$2:$G$21,'Dati di Supporto'!$H$2:$H$21)</f>
        <v>NORD</v>
      </c>
      <c r="H37" s="2" t="s">
        <v>250</v>
      </c>
      <c r="I37" s="3">
        <v>1558</v>
      </c>
      <c r="J37" s="11" t="str" cm="1">
        <f t="array" ref="J37">_xlfn.IFS(AND(0&lt;I37,I37&lt;400),"Fascia 1 (inferiore a 400 €)",AND(399&lt;I37,I37&lt;800),"Fascia 2 (da 400 €  a meno di 800 €)",AND(799&lt;I37,I37&lt;1200),"Fascia 3 (da 800 €  a meno di 1200 €)",AND(1199&lt;I37,I37&lt;1500),"Fascia 4 (da 1200 €  a meno di 1500 €)",1500&lt;I37,"Fascia 5 (da 1500 € e oltre)")</f>
        <v>Fascia 5 (da 1500 € e oltre)</v>
      </c>
      <c r="K37" s="15">
        <v>3</v>
      </c>
      <c r="L37" s="15" t="str">
        <f>_xlfn.XLOOKUP(K37,'Dati di Supporto'!$O$10:$O$14,'Dati di Supporto'!$P$10:$P$14,)</f>
        <v>Carta di credito</v>
      </c>
      <c r="R37" s="11" t="str">
        <f>_xlfn.XLOOKUP(I37,'Dati di Supporto'!$O$2:$O$6,'Dati di Supporto'!$P$2:$P$6,"-",-1)</f>
        <v>Fascia 5 (da 1500 € e oltre)</v>
      </c>
    </row>
    <row r="38" spans="1:18" x14ac:dyDescent="0.3">
      <c r="A38" s="11">
        <v>37</v>
      </c>
      <c r="B38" s="6">
        <v>41711</v>
      </c>
      <c r="C38" s="22" t="str">
        <f t="shared" si="0"/>
        <v>marzo</v>
      </c>
      <c r="D38" s="1" t="s">
        <v>248</v>
      </c>
      <c r="E38" s="2" t="s">
        <v>105</v>
      </c>
      <c r="F38" s="2" t="str">
        <f>_xlfn.XLOOKUP(E38,'Dati di Supporto'!$B$2:$B$104,'Dati di Supporto'!$C$2:$C$104)</f>
        <v>Basilicata</v>
      </c>
      <c r="G38" s="2" t="str">
        <f>_xlfn.XLOOKUP(F38,'Dati di Supporto'!$G$2:$G$21,'Dati di Supporto'!$H$2:$H$21)</f>
        <v>SUD</v>
      </c>
      <c r="H38" s="2" t="s">
        <v>250</v>
      </c>
      <c r="I38" s="3">
        <v>1879</v>
      </c>
      <c r="J38" s="11" t="str" cm="1">
        <f t="array" ref="J38">_xlfn.IFS(AND(0&lt;I38,I38&lt;400),"Fascia 1 (inferiore a 400 €)",AND(399&lt;I38,I38&lt;800),"Fascia 2 (da 400 €  a meno di 800 €)",AND(799&lt;I38,I38&lt;1200),"Fascia 3 (da 800 €  a meno di 1200 €)",AND(1199&lt;I38,I38&lt;1500),"Fascia 4 (da 1200 €  a meno di 1500 €)",1500&lt;I38,"Fascia 5 (da 1500 € e oltre)")</f>
        <v>Fascia 5 (da 1500 € e oltre)</v>
      </c>
      <c r="K38" s="15">
        <v>3</v>
      </c>
      <c r="L38" s="15" t="str">
        <f>_xlfn.XLOOKUP(K38,'Dati di Supporto'!$O$10:$O$14,'Dati di Supporto'!$P$10:$P$14,)</f>
        <v>Carta di credito</v>
      </c>
      <c r="R38" s="11" t="str">
        <f>_xlfn.XLOOKUP(I38,'Dati di Supporto'!$O$2:$O$6,'Dati di Supporto'!$P$2:$P$6,"-",-1)</f>
        <v>Fascia 5 (da 1500 € e oltre)</v>
      </c>
    </row>
    <row r="39" spans="1:18" x14ac:dyDescent="0.3">
      <c r="A39" s="11">
        <v>38</v>
      </c>
      <c r="B39" s="6">
        <v>41771</v>
      </c>
      <c r="C39" s="22" t="str">
        <f t="shared" si="0"/>
        <v>maggio</v>
      </c>
      <c r="D39" s="1" t="s">
        <v>8</v>
      </c>
      <c r="E39" s="2" t="s">
        <v>113</v>
      </c>
      <c r="F39" s="2" t="str">
        <f>_xlfn.XLOOKUP(E39,'Dati di Supporto'!$B$2:$B$104,'Dati di Supporto'!$C$2:$C$104)</f>
        <v>Campania</v>
      </c>
      <c r="G39" s="2" t="str">
        <f>_xlfn.XLOOKUP(F39,'Dati di Supporto'!$G$2:$G$21,'Dati di Supporto'!$H$2:$H$21)</f>
        <v>SUD</v>
      </c>
      <c r="H39" s="2" t="s">
        <v>10</v>
      </c>
      <c r="I39" s="3">
        <v>155</v>
      </c>
      <c r="J39" s="11" t="str" cm="1">
        <f t="array" ref="J39">_xlfn.IFS(AND(0&lt;I39,I39&lt;400),"Fascia 1 (inferiore a 400 €)",AND(399&lt;I39,I39&lt;800),"Fascia 2 (da 400 €  a meno di 800 €)",AND(799&lt;I39,I39&lt;1200),"Fascia 3 (da 800 €  a meno di 1200 €)",AND(1199&lt;I39,I39&lt;1500),"Fascia 4 (da 1200 €  a meno di 1500 €)",1500&lt;I39,"Fascia 5 (da 1500 € e oltre)")</f>
        <v>Fascia 1 (inferiore a 400 €)</v>
      </c>
      <c r="K39" s="15">
        <v>1</v>
      </c>
      <c r="L39" s="15" t="str">
        <f>_xlfn.XLOOKUP(K39,'Dati di Supporto'!$O$10:$O$14,'Dati di Supporto'!$P$10:$P$14,)</f>
        <v>Contanti</v>
      </c>
      <c r="R39" s="11" t="str">
        <f>_xlfn.XLOOKUP(I39,'Dati di Supporto'!$O$2:$O$6,'Dati di Supporto'!$P$2:$P$6,"-",-1)</f>
        <v>Fascia 1 (inferiore a 400 €)</v>
      </c>
    </row>
    <row r="40" spans="1:18" x14ac:dyDescent="0.3">
      <c r="A40" s="11">
        <v>39</v>
      </c>
      <c r="B40" s="6">
        <v>41717</v>
      </c>
      <c r="C40" s="22" t="str">
        <f t="shared" si="0"/>
        <v>marzo</v>
      </c>
      <c r="D40" s="1" t="s">
        <v>1</v>
      </c>
      <c r="E40" s="2" t="s">
        <v>114</v>
      </c>
      <c r="F40" s="2" t="str">
        <f>_xlfn.XLOOKUP(E40,'Dati di Supporto'!$B$2:$B$104,'Dati di Supporto'!$C$2:$C$104)</f>
        <v>Sardegna</v>
      </c>
      <c r="G40" s="2" t="str">
        <f>_xlfn.XLOOKUP(F40,'Dati di Supporto'!$G$2:$G$21,'Dati di Supporto'!$H$2:$H$21)</f>
        <v>ISOLE</v>
      </c>
      <c r="H40" s="2" t="s">
        <v>251</v>
      </c>
      <c r="I40" s="3">
        <v>1361</v>
      </c>
      <c r="J40" s="11" t="str" cm="1">
        <f t="array" ref="J40">_xlfn.IFS(AND(0&lt;I40,I40&lt;400),"Fascia 1 (inferiore a 400 €)",AND(399&lt;I40,I40&lt;800),"Fascia 2 (da 400 €  a meno di 800 €)",AND(799&lt;I40,I40&lt;1200),"Fascia 3 (da 800 €  a meno di 1200 €)",AND(1199&lt;I40,I40&lt;1500),"Fascia 4 (da 1200 €  a meno di 1500 €)",1500&lt;I40,"Fascia 5 (da 1500 € e oltre)")</f>
        <v>Fascia 4 (da 1200 €  a meno di 1500 €)</v>
      </c>
      <c r="K40" s="15">
        <v>3</v>
      </c>
      <c r="L40" s="15" t="str">
        <f>_xlfn.XLOOKUP(K40,'Dati di Supporto'!$O$10:$O$14,'Dati di Supporto'!$P$10:$P$14,)</f>
        <v>Carta di credito</v>
      </c>
      <c r="R40" s="11" t="str">
        <f>_xlfn.XLOOKUP(I40,'Dati di Supporto'!$O$2:$O$6,'Dati di Supporto'!$P$2:$P$6,"-",-1)</f>
        <v>Fascia 4 (da 1200 €  a meno di 1500 €)</v>
      </c>
    </row>
    <row r="41" spans="1:18" x14ac:dyDescent="0.3">
      <c r="A41" s="11">
        <v>40</v>
      </c>
      <c r="B41" s="6">
        <v>41811</v>
      </c>
      <c r="C41" s="22" t="str">
        <f t="shared" si="0"/>
        <v>giugno</v>
      </c>
      <c r="D41" s="1" t="s">
        <v>8</v>
      </c>
      <c r="E41" s="2" t="s">
        <v>134</v>
      </c>
      <c r="F41" s="2" t="str">
        <f>_xlfn.XLOOKUP(E41,'Dati di Supporto'!$B$2:$B$104,'Dati di Supporto'!$C$2:$C$104)</f>
        <v>Veneto</v>
      </c>
      <c r="G41" s="2" t="str">
        <f>_xlfn.XLOOKUP(F41,'Dati di Supporto'!$G$2:$G$21,'Dati di Supporto'!$H$2:$H$21)</f>
        <v>NORD</v>
      </c>
      <c r="H41" s="2" t="s">
        <v>252</v>
      </c>
      <c r="I41" s="3">
        <v>735</v>
      </c>
      <c r="J41" s="11" t="str" cm="1">
        <f t="array" ref="J41">_xlfn.IFS(AND(0&lt;I41,I41&lt;400),"Fascia 1 (inferiore a 400 €)",AND(399&lt;I41,I41&lt;800),"Fascia 2 (da 400 €  a meno di 800 €)",AND(799&lt;I41,I41&lt;1200),"Fascia 3 (da 800 €  a meno di 1200 €)",AND(1199&lt;I41,I41&lt;1500),"Fascia 4 (da 1200 €  a meno di 1500 €)",1500&lt;I41,"Fascia 5 (da 1500 € e oltre)")</f>
        <v>Fascia 2 (da 400 €  a meno di 800 €)</v>
      </c>
      <c r="K41" s="15">
        <v>5</v>
      </c>
      <c r="L41" s="15" t="str">
        <f>_xlfn.XLOOKUP(K41,'Dati di Supporto'!$O$10:$O$14,'Dati di Supporto'!$P$10:$P$14,)</f>
        <v>Assegno Bancario</v>
      </c>
      <c r="R41" s="11" t="str">
        <f>_xlfn.XLOOKUP(I41,'Dati di Supporto'!$O$2:$O$6,'Dati di Supporto'!$P$2:$P$6,"-",-1)</f>
        <v>Fascia 2 (da 400 €  a meno di 800 €)</v>
      </c>
    </row>
    <row r="42" spans="1:18" x14ac:dyDescent="0.3">
      <c r="A42" s="11">
        <v>41</v>
      </c>
      <c r="B42" s="6">
        <v>41777</v>
      </c>
      <c r="C42" s="22" t="str">
        <f t="shared" si="0"/>
        <v>maggio</v>
      </c>
      <c r="D42" s="1" t="s">
        <v>1</v>
      </c>
      <c r="E42" s="2" t="s">
        <v>102</v>
      </c>
      <c r="F42" s="2" t="str">
        <f>_xlfn.XLOOKUP(E42,'Dati di Supporto'!$B$2:$B$104,'Dati di Supporto'!$C$2:$C$104)</f>
        <v>Toscana</v>
      </c>
      <c r="G42" s="2" t="str">
        <f>_xlfn.XLOOKUP(F42,'Dati di Supporto'!$G$2:$G$21,'Dati di Supporto'!$H$2:$H$21)</f>
        <v>CENTRO</v>
      </c>
      <c r="H42" s="2" t="s">
        <v>11</v>
      </c>
      <c r="I42" s="3">
        <v>1916</v>
      </c>
      <c r="J42" s="11" t="str" cm="1">
        <f t="array" ref="J42">_xlfn.IFS(AND(0&lt;I42,I42&lt;400),"Fascia 1 (inferiore a 400 €)",AND(399&lt;I42,I42&lt;800),"Fascia 2 (da 400 €  a meno di 800 €)",AND(799&lt;I42,I42&lt;1200),"Fascia 3 (da 800 €  a meno di 1200 €)",AND(1199&lt;I42,I42&lt;1500),"Fascia 4 (da 1200 €  a meno di 1500 €)",1500&lt;I42,"Fascia 5 (da 1500 € e oltre)")</f>
        <v>Fascia 5 (da 1500 € e oltre)</v>
      </c>
      <c r="K42" s="15">
        <v>3</v>
      </c>
      <c r="L42" s="15" t="str">
        <f>_xlfn.XLOOKUP(K42,'Dati di Supporto'!$O$10:$O$14,'Dati di Supporto'!$P$10:$P$14,)</f>
        <v>Carta di credito</v>
      </c>
      <c r="R42" s="11" t="str">
        <f>_xlfn.XLOOKUP(I42,'Dati di Supporto'!$O$2:$O$6,'Dati di Supporto'!$P$2:$P$6,"-",-1)</f>
        <v>Fascia 5 (da 1500 € e oltre)</v>
      </c>
    </row>
    <row r="43" spans="1:18" x14ac:dyDescent="0.3">
      <c r="A43" s="11">
        <v>42</v>
      </c>
      <c r="B43" s="6">
        <v>41716</v>
      </c>
      <c r="C43" s="22" t="str">
        <f t="shared" si="0"/>
        <v>marzo</v>
      </c>
      <c r="D43" s="1" t="s">
        <v>3</v>
      </c>
      <c r="E43" s="2" t="s">
        <v>134</v>
      </c>
      <c r="F43" s="2" t="str">
        <f>_xlfn.XLOOKUP(E43,'Dati di Supporto'!$B$2:$B$104,'Dati di Supporto'!$C$2:$C$104)</f>
        <v>Veneto</v>
      </c>
      <c r="G43" s="2" t="str">
        <f>_xlfn.XLOOKUP(F43,'Dati di Supporto'!$G$2:$G$21,'Dati di Supporto'!$H$2:$H$21)</f>
        <v>NORD</v>
      </c>
      <c r="H43" s="2" t="s">
        <v>252</v>
      </c>
      <c r="I43" s="3">
        <v>1747</v>
      </c>
      <c r="J43" s="11" t="str" cm="1">
        <f t="array" ref="J43">_xlfn.IFS(AND(0&lt;I43,I43&lt;400),"Fascia 1 (inferiore a 400 €)",AND(399&lt;I43,I43&lt;800),"Fascia 2 (da 400 €  a meno di 800 €)",AND(799&lt;I43,I43&lt;1200),"Fascia 3 (da 800 €  a meno di 1200 €)",AND(1199&lt;I43,I43&lt;1500),"Fascia 4 (da 1200 €  a meno di 1500 €)",1500&lt;I43,"Fascia 5 (da 1500 € e oltre)")</f>
        <v>Fascia 5 (da 1500 € e oltre)</v>
      </c>
      <c r="K43" s="15">
        <v>5</v>
      </c>
      <c r="L43" s="15" t="str">
        <f>_xlfn.XLOOKUP(K43,'Dati di Supporto'!$O$10:$O$14,'Dati di Supporto'!$P$10:$P$14,)</f>
        <v>Assegno Bancario</v>
      </c>
      <c r="R43" s="11" t="str">
        <f>_xlfn.XLOOKUP(I43,'Dati di Supporto'!$O$2:$O$6,'Dati di Supporto'!$P$2:$P$6,"-",-1)</f>
        <v>Fascia 5 (da 1500 € e oltre)</v>
      </c>
    </row>
    <row r="44" spans="1:18" x14ac:dyDescent="0.3">
      <c r="A44" s="11">
        <v>43</v>
      </c>
      <c r="B44" s="6">
        <v>41660</v>
      </c>
      <c r="C44" s="22" t="str">
        <f t="shared" si="0"/>
        <v>gennaio</v>
      </c>
      <c r="D44" s="1" t="s">
        <v>1</v>
      </c>
      <c r="E44" s="2" t="s">
        <v>107</v>
      </c>
      <c r="F44" s="2" t="str">
        <f>_xlfn.XLOOKUP(E44,'Dati di Supporto'!$B$2:$B$104,'Dati di Supporto'!$C$2:$C$104)</f>
        <v>Sicilia</v>
      </c>
      <c r="G44" s="2" t="str">
        <f>_xlfn.XLOOKUP(F44,'Dati di Supporto'!$G$2:$G$21,'Dati di Supporto'!$H$2:$H$21)</f>
        <v>ISOLE</v>
      </c>
      <c r="H44" s="2" t="s">
        <v>250</v>
      </c>
      <c r="I44" s="3">
        <v>1313</v>
      </c>
      <c r="J44" s="11" t="str" cm="1">
        <f t="array" ref="J44">_xlfn.IFS(AND(0&lt;I44,I44&lt;400),"Fascia 1 (inferiore a 400 €)",AND(399&lt;I44,I44&lt;800),"Fascia 2 (da 400 €  a meno di 800 €)",AND(799&lt;I44,I44&lt;1200),"Fascia 3 (da 800 €  a meno di 1200 €)",AND(1199&lt;I44,I44&lt;1500),"Fascia 4 (da 1200 €  a meno di 1500 €)",1500&lt;I44,"Fascia 5 (da 1500 € e oltre)")</f>
        <v>Fascia 4 (da 1200 €  a meno di 1500 €)</v>
      </c>
      <c r="K44" s="15">
        <v>4</v>
      </c>
      <c r="L44" s="15" t="str">
        <f>_xlfn.XLOOKUP(K44,'Dati di Supporto'!$O$10:$O$14,'Dati di Supporto'!$P$10:$P$14,)</f>
        <v>Bollettino postale</v>
      </c>
      <c r="R44" s="11" t="str">
        <f>_xlfn.XLOOKUP(I44,'Dati di Supporto'!$O$2:$O$6,'Dati di Supporto'!$P$2:$P$6,"-",-1)</f>
        <v>Fascia 4 (da 1200 €  a meno di 1500 €)</v>
      </c>
    </row>
    <row r="45" spans="1:18" x14ac:dyDescent="0.3">
      <c r="A45" s="11">
        <v>44</v>
      </c>
      <c r="B45" s="6">
        <v>41712</v>
      </c>
      <c r="C45" s="22" t="str">
        <f t="shared" si="0"/>
        <v>marzo</v>
      </c>
      <c r="D45" s="1" t="s">
        <v>8</v>
      </c>
      <c r="E45" s="2" t="s">
        <v>115</v>
      </c>
      <c r="F45" s="2" t="str">
        <f>_xlfn.XLOOKUP(E45,'Dati di Supporto'!$B$2:$B$104,'Dati di Supporto'!$C$2:$C$104)</f>
        <v>Liguria</v>
      </c>
      <c r="G45" s="2" t="str">
        <f>_xlfn.XLOOKUP(F45,'Dati di Supporto'!$G$2:$G$21,'Dati di Supporto'!$H$2:$H$21)</f>
        <v>NORD</v>
      </c>
      <c r="H45" s="2" t="s">
        <v>252</v>
      </c>
      <c r="I45" s="3">
        <v>1260</v>
      </c>
      <c r="J45" s="11" t="str" cm="1">
        <f t="array" ref="J45">_xlfn.IFS(AND(0&lt;I45,I45&lt;400),"Fascia 1 (inferiore a 400 €)",AND(399&lt;I45,I45&lt;800),"Fascia 2 (da 400 €  a meno di 800 €)",AND(799&lt;I45,I45&lt;1200),"Fascia 3 (da 800 €  a meno di 1200 €)",AND(1199&lt;I45,I45&lt;1500),"Fascia 4 (da 1200 €  a meno di 1500 €)",1500&lt;I45,"Fascia 5 (da 1500 € e oltre)")</f>
        <v>Fascia 4 (da 1200 €  a meno di 1500 €)</v>
      </c>
      <c r="K45" s="15">
        <v>4</v>
      </c>
      <c r="L45" s="15" t="str">
        <f>_xlfn.XLOOKUP(K45,'Dati di Supporto'!$O$10:$O$14,'Dati di Supporto'!$P$10:$P$14,)</f>
        <v>Bollettino postale</v>
      </c>
      <c r="R45" s="11" t="str">
        <f>_xlfn.XLOOKUP(I45,'Dati di Supporto'!$O$2:$O$6,'Dati di Supporto'!$P$2:$P$6,"-",-1)</f>
        <v>Fascia 4 (da 1200 €  a meno di 1500 €)</v>
      </c>
    </row>
    <row r="46" spans="1:18" x14ac:dyDescent="0.3">
      <c r="A46" s="11">
        <v>45</v>
      </c>
      <c r="B46" s="6">
        <v>41787</v>
      </c>
      <c r="C46" s="22" t="str">
        <f t="shared" si="0"/>
        <v>maggio</v>
      </c>
      <c r="D46" s="1" t="s">
        <v>248</v>
      </c>
      <c r="E46" s="2" t="s">
        <v>213</v>
      </c>
      <c r="F46" s="2" t="str">
        <f>_xlfn.XLOOKUP(E46,'Dati di Supporto'!$B$2:$B$104,'Dati di Supporto'!$C$2:$C$104)</f>
        <v>Emilia-Romagna</v>
      </c>
      <c r="G46" s="2" t="str">
        <f>_xlfn.XLOOKUP(F46,'Dati di Supporto'!$G$2:$G$21,'Dati di Supporto'!$H$2:$H$21)</f>
        <v>NORD</v>
      </c>
      <c r="H46" s="2" t="s">
        <v>11</v>
      </c>
      <c r="I46" s="3">
        <v>1484</v>
      </c>
      <c r="J46" s="11" t="str" cm="1">
        <f t="array" ref="J46">_xlfn.IFS(AND(0&lt;I46,I46&lt;400),"Fascia 1 (inferiore a 400 €)",AND(399&lt;I46,I46&lt;800),"Fascia 2 (da 400 €  a meno di 800 €)",AND(799&lt;I46,I46&lt;1200),"Fascia 3 (da 800 €  a meno di 1200 €)",AND(1199&lt;I46,I46&lt;1500),"Fascia 4 (da 1200 €  a meno di 1500 €)",1500&lt;I46,"Fascia 5 (da 1500 € e oltre)")</f>
        <v>Fascia 4 (da 1200 €  a meno di 1500 €)</v>
      </c>
      <c r="K46" s="15">
        <v>2</v>
      </c>
      <c r="L46" s="15" t="str">
        <f>_xlfn.XLOOKUP(K46,'Dati di Supporto'!$O$10:$O$14,'Dati di Supporto'!$P$10:$P$14,)</f>
        <v>Bonifico Bancario</v>
      </c>
      <c r="R46" s="11" t="str">
        <f>_xlfn.XLOOKUP(I46,'Dati di Supporto'!$O$2:$O$6,'Dati di Supporto'!$P$2:$P$6,"-",-1)</f>
        <v>Fascia 4 (da 1200 €  a meno di 1500 €)</v>
      </c>
    </row>
    <row r="47" spans="1:18" x14ac:dyDescent="0.3">
      <c r="A47" s="11">
        <v>46</v>
      </c>
      <c r="B47" s="6">
        <v>41739</v>
      </c>
      <c r="C47" s="22" t="str">
        <f t="shared" si="0"/>
        <v>aprile</v>
      </c>
      <c r="D47" s="1" t="s">
        <v>248</v>
      </c>
      <c r="E47" s="2" t="s">
        <v>105</v>
      </c>
      <c r="F47" s="2" t="str">
        <f>_xlfn.XLOOKUP(E47,'Dati di Supporto'!$B$2:$B$104,'Dati di Supporto'!$C$2:$C$104)</f>
        <v>Basilicata</v>
      </c>
      <c r="G47" s="2" t="str">
        <f>_xlfn.XLOOKUP(F47,'Dati di Supporto'!$G$2:$G$21,'Dati di Supporto'!$H$2:$H$21)</f>
        <v>SUD</v>
      </c>
      <c r="H47" s="2" t="s">
        <v>251</v>
      </c>
      <c r="I47" s="3">
        <v>1887</v>
      </c>
      <c r="J47" s="11" t="str" cm="1">
        <f t="array" ref="J47">_xlfn.IFS(AND(0&lt;I47,I47&lt;400),"Fascia 1 (inferiore a 400 €)",AND(399&lt;I47,I47&lt;800),"Fascia 2 (da 400 €  a meno di 800 €)",AND(799&lt;I47,I47&lt;1200),"Fascia 3 (da 800 €  a meno di 1200 €)",AND(1199&lt;I47,I47&lt;1500),"Fascia 4 (da 1200 €  a meno di 1500 €)",1500&lt;I47,"Fascia 5 (da 1500 € e oltre)")</f>
        <v>Fascia 5 (da 1500 € e oltre)</v>
      </c>
      <c r="K47" s="15">
        <v>5</v>
      </c>
      <c r="L47" s="15" t="str">
        <f>_xlfn.XLOOKUP(K47,'Dati di Supporto'!$O$10:$O$14,'Dati di Supporto'!$P$10:$P$14,)</f>
        <v>Assegno Bancario</v>
      </c>
      <c r="R47" s="11" t="str">
        <f>_xlfn.XLOOKUP(I47,'Dati di Supporto'!$O$2:$O$6,'Dati di Supporto'!$P$2:$P$6,"-",-1)</f>
        <v>Fascia 5 (da 1500 € e oltre)</v>
      </c>
    </row>
    <row r="48" spans="1:18" x14ac:dyDescent="0.3">
      <c r="A48" s="11">
        <v>47</v>
      </c>
      <c r="B48" s="6">
        <v>41733</v>
      </c>
      <c r="C48" s="22" t="str">
        <f t="shared" si="0"/>
        <v>aprile</v>
      </c>
      <c r="D48" s="1" t="s">
        <v>247</v>
      </c>
      <c r="E48" s="2" t="s">
        <v>133</v>
      </c>
      <c r="F48" s="2" t="str">
        <f>_xlfn.XLOOKUP(E48,'Dati di Supporto'!$B$2:$B$104,'Dati di Supporto'!$C$2:$C$104)</f>
        <v>Calabria</v>
      </c>
      <c r="G48" s="2" t="str">
        <f>_xlfn.XLOOKUP(F48,'Dati di Supporto'!$G$2:$G$21,'Dati di Supporto'!$H$2:$H$21)</f>
        <v>SUD</v>
      </c>
      <c r="H48" s="2" t="s">
        <v>252</v>
      </c>
      <c r="I48" s="3">
        <v>1918</v>
      </c>
      <c r="J48" s="11" t="str" cm="1">
        <f t="array" ref="J48">_xlfn.IFS(AND(0&lt;I48,I48&lt;400),"Fascia 1 (inferiore a 400 €)",AND(399&lt;I48,I48&lt;800),"Fascia 2 (da 400 €  a meno di 800 €)",AND(799&lt;I48,I48&lt;1200),"Fascia 3 (da 800 €  a meno di 1200 €)",AND(1199&lt;I48,I48&lt;1500),"Fascia 4 (da 1200 €  a meno di 1500 €)",1500&lt;I48,"Fascia 5 (da 1500 € e oltre)")</f>
        <v>Fascia 5 (da 1500 € e oltre)</v>
      </c>
      <c r="K48" s="15">
        <v>3</v>
      </c>
      <c r="L48" s="15" t="str">
        <f>_xlfn.XLOOKUP(K48,'Dati di Supporto'!$O$10:$O$14,'Dati di Supporto'!$P$10:$P$14,)</f>
        <v>Carta di credito</v>
      </c>
      <c r="R48" s="11" t="str">
        <f>_xlfn.XLOOKUP(I48,'Dati di Supporto'!$O$2:$O$6,'Dati di Supporto'!$P$2:$P$6,"-",-1)</f>
        <v>Fascia 5 (da 1500 € e oltre)</v>
      </c>
    </row>
    <row r="49" spans="1:18" x14ac:dyDescent="0.3">
      <c r="A49" s="11">
        <v>48</v>
      </c>
      <c r="B49" s="6">
        <v>41798</v>
      </c>
      <c r="C49" s="22" t="str">
        <f t="shared" si="0"/>
        <v>giugno</v>
      </c>
      <c r="D49" s="1" t="s">
        <v>248</v>
      </c>
      <c r="E49" s="2" t="s">
        <v>130</v>
      </c>
      <c r="F49" s="2" t="str">
        <f>_xlfn.XLOOKUP(E49,'Dati di Supporto'!$B$2:$B$104,'Dati di Supporto'!$C$2:$C$104)</f>
        <v>Piemonte</v>
      </c>
      <c r="G49" s="2" t="str">
        <f>_xlfn.XLOOKUP(F49,'Dati di Supporto'!$G$2:$G$21,'Dati di Supporto'!$H$2:$H$21)</f>
        <v>NORD</v>
      </c>
      <c r="H49" s="2" t="s">
        <v>250</v>
      </c>
      <c r="I49" s="3">
        <v>934</v>
      </c>
      <c r="J49" s="11" t="str" cm="1">
        <f t="array" ref="J49">_xlfn.IFS(AND(0&lt;I49,I49&lt;400),"Fascia 1 (inferiore a 400 €)",AND(399&lt;I49,I49&lt;800),"Fascia 2 (da 400 €  a meno di 800 €)",AND(799&lt;I49,I49&lt;1200),"Fascia 3 (da 800 €  a meno di 1200 €)",AND(1199&lt;I49,I49&lt;1500),"Fascia 4 (da 1200 €  a meno di 1500 €)",1500&lt;I49,"Fascia 5 (da 1500 € e oltre)")</f>
        <v>Fascia 3 (da 800 €  a meno di 1200 €)</v>
      </c>
      <c r="K49" s="15">
        <v>2</v>
      </c>
      <c r="L49" s="15" t="str">
        <f>_xlfn.XLOOKUP(K49,'Dati di Supporto'!$O$10:$O$14,'Dati di Supporto'!$P$10:$P$14,)</f>
        <v>Bonifico Bancario</v>
      </c>
      <c r="R49" s="11" t="str">
        <f>_xlfn.XLOOKUP(I49,'Dati di Supporto'!$O$2:$O$6,'Dati di Supporto'!$P$2:$P$6,"-",-1)</f>
        <v>Fascia 3 (da 800 €  a meno di 1200 €)</v>
      </c>
    </row>
    <row r="50" spans="1:18" x14ac:dyDescent="0.3">
      <c r="A50" s="11">
        <v>49</v>
      </c>
      <c r="B50" s="6">
        <v>41699</v>
      </c>
      <c r="C50" s="22" t="str">
        <f t="shared" si="0"/>
        <v>marzo</v>
      </c>
      <c r="D50" s="1" t="s">
        <v>2</v>
      </c>
      <c r="E50" s="2" t="s">
        <v>129</v>
      </c>
      <c r="F50" s="2" t="str">
        <f>_xlfn.XLOOKUP(E50,'Dati di Supporto'!$B$2:$B$104,'Dati di Supporto'!$C$2:$C$104)</f>
        <v>Veneto</v>
      </c>
      <c r="G50" s="2" t="str">
        <f>_xlfn.XLOOKUP(F50,'Dati di Supporto'!$G$2:$G$21,'Dati di Supporto'!$H$2:$H$21)</f>
        <v>NORD</v>
      </c>
      <c r="H50" s="2" t="s">
        <v>11</v>
      </c>
      <c r="I50" s="3">
        <v>503</v>
      </c>
      <c r="J50" s="11" t="str" cm="1">
        <f t="array" ref="J50">_xlfn.IFS(AND(0&lt;I50,I50&lt;400),"Fascia 1 (inferiore a 400 €)",AND(399&lt;I50,I50&lt;800),"Fascia 2 (da 400 €  a meno di 800 €)",AND(799&lt;I50,I50&lt;1200),"Fascia 3 (da 800 €  a meno di 1200 €)",AND(1199&lt;I50,I50&lt;1500),"Fascia 4 (da 1200 €  a meno di 1500 €)",1500&lt;I50,"Fascia 5 (da 1500 € e oltre)")</f>
        <v>Fascia 2 (da 400 €  a meno di 800 €)</v>
      </c>
      <c r="K50" s="15">
        <v>5</v>
      </c>
      <c r="L50" s="15" t="str">
        <f>_xlfn.XLOOKUP(K50,'Dati di Supporto'!$O$10:$O$14,'Dati di Supporto'!$P$10:$P$14,)</f>
        <v>Assegno Bancario</v>
      </c>
      <c r="R50" s="11" t="str">
        <f>_xlfn.XLOOKUP(I50,'Dati di Supporto'!$O$2:$O$6,'Dati di Supporto'!$P$2:$P$6,"-",-1)</f>
        <v>Fascia 2 (da 400 €  a meno di 800 €)</v>
      </c>
    </row>
    <row r="51" spans="1:18" x14ac:dyDescent="0.3">
      <c r="A51" s="11">
        <v>50</v>
      </c>
      <c r="B51" s="6">
        <v>41694</v>
      </c>
      <c r="C51" s="22" t="str">
        <f t="shared" si="0"/>
        <v>febbraio</v>
      </c>
      <c r="D51" s="1" t="s">
        <v>1</v>
      </c>
      <c r="E51" s="2" t="s">
        <v>135</v>
      </c>
      <c r="F51" s="2" t="str">
        <f>_xlfn.XLOOKUP(E51,'Dati di Supporto'!$B$2:$B$104,'Dati di Supporto'!$C$2:$C$104)</f>
        <v>Lazio</v>
      </c>
      <c r="G51" s="2" t="str">
        <f>_xlfn.XLOOKUP(F51,'Dati di Supporto'!$G$2:$G$21,'Dati di Supporto'!$H$2:$H$21)</f>
        <v>CENTRO</v>
      </c>
      <c r="H51" s="2" t="s">
        <v>252</v>
      </c>
      <c r="I51" s="3">
        <v>590</v>
      </c>
      <c r="J51" s="11" t="str" cm="1">
        <f t="array" ref="J51">_xlfn.IFS(AND(0&lt;I51,I51&lt;400),"Fascia 1 (inferiore a 400 €)",AND(399&lt;I51,I51&lt;800),"Fascia 2 (da 400 €  a meno di 800 €)",AND(799&lt;I51,I51&lt;1200),"Fascia 3 (da 800 €  a meno di 1200 €)",AND(1199&lt;I51,I51&lt;1500),"Fascia 4 (da 1200 €  a meno di 1500 €)",1500&lt;I51,"Fascia 5 (da 1500 € e oltre)")</f>
        <v>Fascia 2 (da 400 €  a meno di 800 €)</v>
      </c>
      <c r="K51" s="15">
        <v>4</v>
      </c>
      <c r="L51" s="15" t="str">
        <f>_xlfn.XLOOKUP(K51,'Dati di Supporto'!$O$10:$O$14,'Dati di Supporto'!$P$10:$P$14,)</f>
        <v>Bollettino postale</v>
      </c>
      <c r="R51" s="11" t="str">
        <f>_xlfn.XLOOKUP(I51,'Dati di Supporto'!$O$2:$O$6,'Dati di Supporto'!$P$2:$P$6,"-",-1)</f>
        <v>Fascia 2 (da 400 €  a meno di 800 €)</v>
      </c>
    </row>
    <row r="52" spans="1:18" x14ac:dyDescent="0.3">
      <c r="A52" s="11">
        <v>51</v>
      </c>
      <c r="B52" s="6">
        <v>41750</v>
      </c>
      <c r="C52" s="22" t="str">
        <f t="shared" si="0"/>
        <v>aprile</v>
      </c>
      <c r="D52" s="1" t="s">
        <v>8</v>
      </c>
      <c r="E52" s="2" t="s">
        <v>116</v>
      </c>
      <c r="F52" s="2" t="str">
        <f>_xlfn.XLOOKUP(E52,'Dati di Supporto'!$B$2:$B$104,'Dati di Supporto'!$C$2:$C$104)</f>
        <v>Toscana</v>
      </c>
      <c r="G52" s="2" t="str">
        <f>_xlfn.XLOOKUP(F52,'Dati di Supporto'!$G$2:$G$21,'Dati di Supporto'!$H$2:$H$21)</f>
        <v>CENTRO</v>
      </c>
      <c r="H52" s="2" t="s">
        <v>251</v>
      </c>
      <c r="I52" s="3">
        <v>1297</v>
      </c>
      <c r="J52" s="11" t="str" cm="1">
        <f t="array" ref="J52">_xlfn.IFS(AND(0&lt;I52,I52&lt;400),"Fascia 1 (inferiore a 400 €)",AND(399&lt;I52,I52&lt;800),"Fascia 2 (da 400 €  a meno di 800 €)",AND(799&lt;I52,I52&lt;1200),"Fascia 3 (da 800 €  a meno di 1200 €)",AND(1199&lt;I52,I52&lt;1500),"Fascia 4 (da 1200 €  a meno di 1500 €)",1500&lt;I52,"Fascia 5 (da 1500 € e oltre)")</f>
        <v>Fascia 4 (da 1200 €  a meno di 1500 €)</v>
      </c>
      <c r="K52" s="15">
        <v>1</v>
      </c>
      <c r="L52" s="15" t="str">
        <f>_xlfn.XLOOKUP(K52,'Dati di Supporto'!$O$10:$O$14,'Dati di Supporto'!$P$10:$P$14,)</f>
        <v>Contanti</v>
      </c>
      <c r="R52" s="11" t="str">
        <f>_xlfn.XLOOKUP(I52,'Dati di Supporto'!$O$2:$O$6,'Dati di Supporto'!$P$2:$P$6,"-",-1)</f>
        <v>Fascia 4 (da 1200 €  a meno di 1500 €)</v>
      </c>
    </row>
    <row r="53" spans="1:18" x14ac:dyDescent="0.3">
      <c r="A53" s="11">
        <v>52</v>
      </c>
      <c r="B53" s="6">
        <v>41742</v>
      </c>
      <c r="C53" s="22" t="str">
        <f t="shared" si="0"/>
        <v>aprile</v>
      </c>
      <c r="D53" s="1" t="s">
        <v>1</v>
      </c>
      <c r="E53" s="2" t="s">
        <v>121</v>
      </c>
      <c r="F53" s="2" t="str">
        <f>_xlfn.XLOOKUP(E53,'Dati di Supporto'!$B$2:$B$104,'Dati di Supporto'!$C$2:$C$104)</f>
        <v>Umbria</v>
      </c>
      <c r="G53" s="2" t="str">
        <f>_xlfn.XLOOKUP(F53,'Dati di Supporto'!$G$2:$G$21,'Dati di Supporto'!$H$2:$H$21)</f>
        <v>CENTRO</v>
      </c>
      <c r="H53" s="2" t="s">
        <v>11</v>
      </c>
      <c r="I53" s="3">
        <v>67</v>
      </c>
      <c r="J53" s="11" t="str" cm="1">
        <f t="array" ref="J53">_xlfn.IFS(AND(0&lt;I53,I53&lt;400),"Fascia 1 (inferiore a 400 €)",AND(399&lt;I53,I53&lt;800),"Fascia 2 (da 400 €  a meno di 800 €)",AND(799&lt;I53,I53&lt;1200),"Fascia 3 (da 800 €  a meno di 1200 €)",AND(1199&lt;I53,I53&lt;1500),"Fascia 4 (da 1200 €  a meno di 1500 €)",1500&lt;I53,"Fascia 5 (da 1500 € e oltre)")</f>
        <v>Fascia 1 (inferiore a 400 €)</v>
      </c>
      <c r="K53" s="15">
        <v>2</v>
      </c>
      <c r="L53" s="15" t="str">
        <f>_xlfn.XLOOKUP(K53,'Dati di Supporto'!$O$10:$O$14,'Dati di Supporto'!$P$10:$P$14,)</f>
        <v>Bonifico Bancario</v>
      </c>
      <c r="R53" s="11" t="str">
        <f>_xlfn.XLOOKUP(I53,'Dati di Supporto'!$O$2:$O$6,'Dati di Supporto'!$P$2:$P$6,"-",-1)</f>
        <v>Fascia 1 (inferiore a 400 €)</v>
      </c>
    </row>
    <row r="54" spans="1:18" x14ac:dyDescent="0.3">
      <c r="A54" s="11">
        <v>53</v>
      </c>
      <c r="B54" s="6">
        <v>41681</v>
      </c>
      <c r="C54" s="22" t="str">
        <f t="shared" si="0"/>
        <v>febbraio</v>
      </c>
      <c r="D54" s="1" t="s">
        <v>8</v>
      </c>
      <c r="E54" s="2" t="s">
        <v>106</v>
      </c>
      <c r="F54" s="2" t="str">
        <f>_xlfn.XLOOKUP(E54,'Dati di Supporto'!$B$2:$B$104,'Dati di Supporto'!$C$2:$C$104)</f>
        <v>Toscana</v>
      </c>
      <c r="G54" s="2" t="str">
        <f>_xlfn.XLOOKUP(F54,'Dati di Supporto'!$G$2:$G$21,'Dati di Supporto'!$H$2:$H$21)</f>
        <v>CENTRO</v>
      </c>
      <c r="H54" s="2" t="s">
        <v>252</v>
      </c>
      <c r="I54" s="3">
        <v>1152</v>
      </c>
      <c r="J54" s="11" t="str" cm="1">
        <f t="array" ref="J54">_xlfn.IFS(AND(0&lt;I54,I54&lt;400),"Fascia 1 (inferiore a 400 €)",AND(399&lt;I54,I54&lt;800),"Fascia 2 (da 400 €  a meno di 800 €)",AND(799&lt;I54,I54&lt;1200),"Fascia 3 (da 800 €  a meno di 1200 €)",AND(1199&lt;I54,I54&lt;1500),"Fascia 4 (da 1200 €  a meno di 1500 €)",1500&lt;I54,"Fascia 5 (da 1500 € e oltre)")</f>
        <v>Fascia 3 (da 800 €  a meno di 1200 €)</v>
      </c>
      <c r="K54" s="15">
        <v>4</v>
      </c>
      <c r="L54" s="15" t="str">
        <f>_xlfn.XLOOKUP(K54,'Dati di Supporto'!$O$10:$O$14,'Dati di Supporto'!$P$10:$P$14,)</f>
        <v>Bollettino postale</v>
      </c>
      <c r="R54" s="11" t="str">
        <f>_xlfn.XLOOKUP(I54,'Dati di Supporto'!$O$2:$O$6,'Dati di Supporto'!$P$2:$P$6,"-",-1)</f>
        <v>Fascia 3 (da 800 €  a meno di 1200 €)</v>
      </c>
    </row>
    <row r="55" spans="1:18" x14ac:dyDescent="0.3">
      <c r="A55" s="11">
        <v>54</v>
      </c>
      <c r="B55" s="6">
        <v>41668</v>
      </c>
      <c r="C55" s="22" t="str">
        <f t="shared" si="0"/>
        <v>gennaio</v>
      </c>
      <c r="D55" s="1" t="s">
        <v>2</v>
      </c>
      <c r="E55" s="2" t="s">
        <v>97</v>
      </c>
      <c r="F55" s="2" t="str">
        <f>_xlfn.XLOOKUP(E55,'Dati di Supporto'!$B$2:$B$104,'Dati di Supporto'!$C$2:$C$104)</f>
        <v>Lombardia</v>
      </c>
      <c r="G55" s="2" t="str">
        <f>_xlfn.XLOOKUP(F55,'Dati di Supporto'!$G$2:$G$21,'Dati di Supporto'!$H$2:$H$21)</f>
        <v>NORD</v>
      </c>
      <c r="H55" s="2" t="s">
        <v>11</v>
      </c>
      <c r="I55" s="3">
        <v>401</v>
      </c>
      <c r="J55" s="11" t="str" cm="1">
        <f t="array" ref="J55">_xlfn.IFS(AND(0&lt;I55,I55&lt;400),"Fascia 1 (inferiore a 400 €)",AND(399&lt;I55,I55&lt;800),"Fascia 2 (da 400 €  a meno di 800 €)",AND(799&lt;I55,I55&lt;1200),"Fascia 3 (da 800 €  a meno di 1200 €)",AND(1199&lt;I55,I55&lt;1500),"Fascia 4 (da 1200 €  a meno di 1500 €)",1500&lt;I55,"Fascia 5 (da 1500 € e oltre)")</f>
        <v>Fascia 2 (da 400 €  a meno di 800 €)</v>
      </c>
      <c r="K55" s="15">
        <v>2</v>
      </c>
      <c r="L55" s="15" t="str">
        <f>_xlfn.XLOOKUP(K55,'Dati di Supporto'!$O$10:$O$14,'Dati di Supporto'!$P$10:$P$14,)</f>
        <v>Bonifico Bancario</v>
      </c>
      <c r="R55" s="11" t="str">
        <f>_xlfn.XLOOKUP(I55,'Dati di Supporto'!$O$2:$O$6,'Dati di Supporto'!$P$2:$P$6,"-",-1)</f>
        <v>Fascia 2 (da 400 €  a meno di 800 €)</v>
      </c>
    </row>
    <row r="56" spans="1:18" x14ac:dyDescent="0.3">
      <c r="A56" s="11">
        <v>55</v>
      </c>
      <c r="B56" s="6">
        <v>41721</v>
      </c>
      <c r="C56" s="22" t="str">
        <f t="shared" si="0"/>
        <v>marzo</v>
      </c>
      <c r="D56" s="1" t="s">
        <v>1</v>
      </c>
      <c r="E56" s="2" t="s">
        <v>211</v>
      </c>
      <c r="F56" s="2" t="str">
        <f>_xlfn.XLOOKUP(E56,'Dati di Supporto'!$B$2:$B$104,'Dati di Supporto'!$C$2:$C$104)</f>
        <v>Calabria</v>
      </c>
      <c r="G56" s="2" t="str">
        <f>_xlfn.XLOOKUP(F56,'Dati di Supporto'!$G$2:$G$21,'Dati di Supporto'!$H$2:$H$21)</f>
        <v>SUD</v>
      </c>
      <c r="H56" s="2" t="s">
        <v>252</v>
      </c>
      <c r="I56" s="3">
        <v>596</v>
      </c>
      <c r="J56" s="11" t="str" cm="1">
        <f t="array" ref="J56">_xlfn.IFS(AND(0&lt;I56,I56&lt;400),"Fascia 1 (inferiore a 400 €)",AND(399&lt;I56,I56&lt;800),"Fascia 2 (da 400 €  a meno di 800 €)",AND(799&lt;I56,I56&lt;1200),"Fascia 3 (da 800 €  a meno di 1200 €)",AND(1199&lt;I56,I56&lt;1500),"Fascia 4 (da 1200 €  a meno di 1500 €)",1500&lt;I56,"Fascia 5 (da 1500 € e oltre)")</f>
        <v>Fascia 2 (da 400 €  a meno di 800 €)</v>
      </c>
      <c r="K56" s="15">
        <v>3</v>
      </c>
      <c r="L56" s="15" t="str">
        <f>_xlfn.XLOOKUP(K56,'Dati di Supporto'!$O$10:$O$14,'Dati di Supporto'!$P$10:$P$14,)</f>
        <v>Carta di credito</v>
      </c>
      <c r="R56" s="11" t="str">
        <f>_xlfn.XLOOKUP(I56,'Dati di Supporto'!$O$2:$O$6,'Dati di Supporto'!$P$2:$P$6,"-",-1)</f>
        <v>Fascia 2 (da 400 €  a meno di 800 €)</v>
      </c>
    </row>
    <row r="57" spans="1:18" x14ac:dyDescent="0.3">
      <c r="A57" s="11">
        <v>56</v>
      </c>
      <c r="B57" s="6">
        <v>41796</v>
      </c>
      <c r="C57" s="22" t="str">
        <f t="shared" si="0"/>
        <v>giugno</v>
      </c>
      <c r="D57" s="1" t="s">
        <v>247</v>
      </c>
      <c r="E57" s="2" t="s">
        <v>106</v>
      </c>
      <c r="F57" s="2" t="str">
        <f>_xlfn.XLOOKUP(E57,'Dati di Supporto'!$B$2:$B$104,'Dati di Supporto'!$C$2:$C$104)</f>
        <v>Toscana</v>
      </c>
      <c r="G57" s="2" t="str">
        <f>_xlfn.XLOOKUP(F57,'Dati di Supporto'!$G$2:$G$21,'Dati di Supporto'!$H$2:$H$21)</f>
        <v>CENTRO</v>
      </c>
      <c r="H57" s="2" t="s">
        <v>10</v>
      </c>
      <c r="I57" s="3">
        <v>1724</v>
      </c>
      <c r="J57" s="11" t="str" cm="1">
        <f t="array" ref="J57">_xlfn.IFS(AND(0&lt;I57,I57&lt;400),"Fascia 1 (inferiore a 400 €)",AND(399&lt;I57,I57&lt;800),"Fascia 2 (da 400 €  a meno di 800 €)",AND(799&lt;I57,I57&lt;1200),"Fascia 3 (da 800 €  a meno di 1200 €)",AND(1199&lt;I57,I57&lt;1500),"Fascia 4 (da 1200 €  a meno di 1500 €)",1500&lt;I57,"Fascia 5 (da 1500 € e oltre)")</f>
        <v>Fascia 5 (da 1500 € e oltre)</v>
      </c>
      <c r="K57" s="15">
        <v>4</v>
      </c>
      <c r="L57" s="15" t="str">
        <f>_xlfn.XLOOKUP(K57,'Dati di Supporto'!$O$10:$O$14,'Dati di Supporto'!$P$10:$P$14,)</f>
        <v>Bollettino postale</v>
      </c>
      <c r="R57" s="11" t="str">
        <f>_xlfn.XLOOKUP(I57,'Dati di Supporto'!$O$2:$O$6,'Dati di Supporto'!$P$2:$P$6,"-",-1)</f>
        <v>Fascia 5 (da 1500 € e oltre)</v>
      </c>
    </row>
    <row r="58" spans="1:18" x14ac:dyDescent="0.3">
      <c r="A58" s="11">
        <v>57</v>
      </c>
      <c r="B58" s="6">
        <v>41643</v>
      </c>
      <c r="C58" s="22" t="str">
        <f t="shared" si="0"/>
        <v>gennaio</v>
      </c>
      <c r="D58" s="1" t="s">
        <v>248</v>
      </c>
      <c r="E58" s="2" t="s">
        <v>110</v>
      </c>
      <c r="F58" s="2" t="str">
        <f>_xlfn.XLOOKUP(E58,'Dati di Supporto'!$B$2:$B$104,'Dati di Supporto'!$C$2:$C$104)</f>
        <v>Emilia-Romagna</v>
      </c>
      <c r="G58" s="2" t="str">
        <f>_xlfn.XLOOKUP(F58,'Dati di Supporto'!$G$2:$G$21,'Dati di Supporto'!$H$2:$H$21)</f>
        <v>NORD</v>
      </c>
      <c r="H58" s="2" t="s">
        <v>10</v>
      </c>
      <c r="I58" s="3">
        <v>721</v>
      </c>
      <c r="J58" s="11" t="str" cm="1">
        <f t="array" ref="J58">_xlfn.IFS(AND(0&lt;I58,I58&lt;400),"Fascia 1 (inferiore a 400 €)",AND(399&lt;I58,I58&lt;800),"Fascia 2 (da 400 €  a meno di 800 €)",AND(799&lt;I58,I58&lt;1200),"Fascia 3 (da 800 €  a meno di 1200 €)",AND(1199&lt;I58,I58&lt;1500),"Fascia 4 (da 1200 €  a meno di 1500 €)",1500&lt;I58,"Fascia 5 (da 1500 € e oltre)")</f>
        <v>Fascia 2 (da 400 €  a meno di 800 €)</v>
      </c>
      <c r="K58" s="15">
        <v>3</v>
      </c>
      <c r="L58" s="15" t="str">
        <f>_xlfn.XLOOKUP(K58,'Dati di Supporto'!$O$10:$O$14,'Dati di Supporto'!$P$10:$P$14,)</f>
        <v>Carta di credito</v>
      </c>
      <c r="R58" s="11" t="str">
        <f>_xlfn.XLOOKUP(I58,'Dati di Supporto'!$O$2:$O$6,'Dati di Supporto'!$P$2:$P$6,"-",-1)</f>
        <v>Fascia 2 (da 400 €  a meno di 800 €)</v>
      </c>
    </row>
    <row r="59" spans="1:18" x14ac:dyDescent="0.3">
      <c r="A59" s="11">
        <v>58</v>
      </c>
      <c r="B59" s="6">
        <v>41805</v>
      </c>
      <c r="C59" s="22" t="str">
        <f t="shared" si="0"/>
        <v>giugno</v>
      </c>
      <c r="D59" s="1" t="s">
        <v>3</v>
      </c>
      <c r="E59" s="2" t="s">
        <v>101</v>
      </c>
      <c r="F59" s="2" t="str">
        <f>_xlfn.XLOOKUP(E59,'Dati di Supporto'!$B$2:$B$104,'Dati di Supporto'!$C$2:$C$104)</f>
        <v>Emilia-Romagna</v>
      </c>
      <c r="G59" s="2" t="str">
        <f>_xlfn.XLOOKUP(F59,'Dati di Supporto'!$G$2:$G$21,'Dati di Supporto'!$H$2:$H$21)</f>
        <v>NORD</v>
      </c>
      <c r="H59" s="2" t="s">
        <v>251</v>
      </c>
      <c r="I59" s="3">
        <v>939</v>
      </c>
      <c r="J59" s="11" t="str" cm="1">
        <f t="array" ref="J59">_xlfn.IFS(AND(0&lt;I59,I59&lt;400),"Fascia 1 (inferiore a 400 €)",AND(399&lt;I59,I59&lt;800),"Fascia 2 (da 400 €  a meno di 800 €)",AND(799&lt;I59,I59&lt;1200),"Fascia 3 (da 800 €  a meno di 1200 €)",AND(1199&lt;I59,I59&lt;1500),"Fascia 4 (da 1200 €  a meno di 1500 €)",1500&lt;I59,"Fascia 5 (da 1500 € e oltre)")</f>
        <v>Fascia 3 (da 800 €  a meno di 1200 €)</v>
      </c>
      <c r="K59" s="15">
        <v>3</v>
      </c>
      <c r="L59" s="15" t="str">
        <f>_xlfn.XLOOKUP(K59,'Dati di Supporto'!$O$10:$O$14,'Dati di Supporto'!$P$10:$P$14,)</f>
        <v>Carta di credito</v>
      </c>
      <c r="R59" s="11" t="str">
        <f>_xlfn.XLOOKUP(I59,'Dati di Supporto'!$O$2:$O$6,'Dati di Supporto'!$P$2:$P$6,"-",-1)</f>
        <v>Fascia 3 (da 800 €  a meno di 1200 €)</v>
      </c>
    </row>
    <row r="60" spans="1:18" x14ac:dyDescent="0.3">
      <c r="A60" s="11">
        <v>59</v>
      </c>
      <c r="B60" s="6">
        <v>41657</v>
      </c>
      <c r="C60" s="22" t="str">
        <f t="shared" si="0"/>
        <v>gennaio</v>
      </c>
      <c r="D60" s="1" t="s">
        <v>1</v>
      </c>
      <c r="E60" s="2" t="s">
        <v>131</v>
      </c>
      <c r="F60" s="2" t="str">
        <f>_xlfn.XLOOKUP(E60,'Dati di Supporto'!$B$2:$B$104,'Dati di Supporto'!$C$2:$C$104)</f>
        <v>Piemonte</v>
      </c>
      <c r="G60" s="2" t="str">
        <f>_xlfn.XLOOKUP(F60,'Dati di Supporto'!$G$2:$G$21,'Dati di Supporto'!$H$2:$H$21)</f>
        <v>NORD</v>
      </c>
      <c r="H60" s="2" t="s">
        <v>250</v>
      </c>
      <c r="I60" s="3">
        <v>443</v>
      </c>
      <c r="J60" s="11" t="str" cm="1">
        <f t="array" ref="J60">_xlfn.IFS(AND(0&lt;I60,I60&lt;400),"Fascia 1 (inferiore a 400 €)",AND(399&lt;I60,I60&lt;800),"Fascia 2 (da 400 €  a meno di 800 €)",AND(799&lt;I60,I60&lt;1200),"Fascia 3 (da 800 €  a meno di 1200 €)",AND(1199&lt;I60,I60&lt;1500),"Fascia 4 (da 1200 €  a meno di 1500 €)",1500&lt;I60,"Fascia 5 (da 1500 € e oltre)")</f>
        <v>Fascia 2 (da 400 €  a meno di 800 €)</v>
      </c>
      <c r="K60" s="15">
        <v>5</v>
      </c>
      <c r="L60" s="15" t="str">
        <f>_xlfn.XLOOKUP(K60,'Dati di Supporto'!$O$10:$O$14,'Dati di Supporto'!$P$10:$P$14,)</f>
        <v>Assegno Bancario</v>
      </c>
      <c r="R60" s="11" t="str">
        <f>_xlfn.XLOOKUP(I60,'Dati di Supporto'!$O$2:$O$6,'Dati di Supporto'!$P$2:$P$6,"-",-1)</f>
        <v>Fascia 2 (da 400 €  a meno di 800 €)</v>
      </c>
    </row>
    <row r="61" spans="1:18" x14ac:dyDescent="0.3">
      <c r="A61" s="11">
        <v>60</v>
      </c>
      <c r="B61" s="6">
        <v>41671</v>
      </c>
      <c r="C61" s="22" t="str">
        <f t="shared" si="0"/>
        <v>febbraio</v>
      </c>
      <c r="D61" s="1" t="s">
        <v>3</v>
      </c>
      <c r="E61" s="2" t="s">
        <v>211</v>
      </c>
      <c r="F61" s="2" t="str">
        <f>_xlfn.XLOOKUP(E61,'Dati di Supporto'!$B$2:$B$104,'Dati di Supporto'!$C$2:$C$104)</f>
        <v>Calabria</v>
      </c>
      <c r="G61" s="2" t="str">
        <f>_xlfn.XLOOKUP(F61,'Dati di Supporto'!$G$2:$G$21,'Dati di Supporto'!$H$2:$H$21)</f>
        <v>SUD</v>
      </c>
      <c r="H61" s="2" t="s">
        <v>250</v>
      </c>
      <c r="I61" s="3">
        <v>986</v>
      </c>
      <c r="J61" s="11" t="str" cm="1">
        <f t="array" ref="J61">_xlfn.IFS(AND(0&lt;I61,I61&lt;400),"Fascia 1 (inferiore a 400 €)",AND(399&lt;I61,I61&lt;800),"Fascia 2 (da 400 €  a meno di 800 €)",AND(799&lt;I61,I61&lt;1200),"Fascia 3 (da 800 €  a meno di 1200 €)",AND(1199&lt;I61,I61&lt;1500),"Fascia 4 (da 1200 €  a meno di 1500 €)",1500&lt;I61,"Fascia 5 (da 1500 € e oltre)")</f>
        <v>Fascia 3 (da 800 €  a meno di 1200 €)</v>
      </c>
      <c r="K61" s="15">
        <v>5</v>
      </c>
      <c r="L61" s="15" t="str">
        <f>_xlfn.XLOOKUP(K61,'Dati di Supporto'!$O$10:$O$14,'Dati di Supporto'!$P$10:$P$14,)</f>
        <v>Assegno Bancario</v>
      </c>
      <c r="R61" s="11" t="str">
        <f>_xlfn.XLOOKUP(I61,'Dati di Supporto'!$O$2:$O$6,'Dati di Supporto'!$P$2:$P$6,"-",-1)</f>
        <v>Fascia 3 (da 800 €  a meno di 1200 €)</v>
      </c>
    </row>
    <row r="62" spans="1:18" x14ac:dyDescent="0.3">
      <c r="A62" s="11">
        <v>61</v>
      </c>
      <c r="B62" s="6">
        <v>41744</v>
      </c>
      <c r="C62" s="22" t="str">
        <f t="shared" si="0"/>
        <v>aprile</v>
      </c>
      <c r="D62" s="1" t="s">
        <v>2</v>
      </c>
      <c r="E62" s="2" t="s">
        <v>213</v>
      </c>
      <c r="F62" s="2" t="str">
        <f>_xlfn.XLOOKUP(E62,'Dati di Supporto'!$B$2:$B$104,'Dati di Supporto'!$C$2:$C$104)</f>
        <v>Emilia-Romagna</v>
      </c>
      <c r="G62" s="2" t="str">
        <f>_xlfn.XLOOKUP(F62,'Dati di Supporto'!$G$2:$G$21,'Dati di Supporto'!$H$2:$H$21)</f>
        <v>NORD</v>
      </c>
      <c r="H62" s="2" t="s">
        <v>11</v>
      </c>
      <c r="I62" s="3">
        <v>90</v>
      </c>
      <c r="J62" s="11" t="str" cm="1">
        <f t="array" ref="J62">_xlfn.IFS(AND(0&lt;I62,I62&lt;400),"Fascia 1 (inferiore a 400 €)",AND(399&lt;I62,I62&lt;800),"Fascia 2 (da 400 €  a meno di 800 €)",AND(799&lt;I62,I62&lt;1200),"Fascia 3 (da 800 €  a meno di 1200 €)",AND(1199&lt;I62,I62&lt;1500),"Fascia 4 (da 1200 €  a meno di 1500 €)",1500&lt;I62,"Fascia 5 (da 1500 € e oltre)")</f>
        <v>Fascia 1 (inferiore a 400 €)</v>
      </c>
      <c r="K62" s="15">
        <v>1</v>
      </c>
      <c r="L62" s="15" t="str">
        <f>_xlfn.XLOOKUP(K62,'Dati di Supporto'!$O$10:$O$14,'Dati di Supporto'!$P$10:$P$14,)</f>
        <v>Contanti</v>
      </c>
      <c r="R62" s="11" t="str">
        <f>_xlfn.XLOOKUP(I62,'Dati di Supporto'!$O$2:$O$6,'Dati di Supporto'!$P$2:$P$6,"-",-1)</f>
        <v>Fascia 1 (inferiore a 400 €)</v>
      </c>
    </row>
    <row r="63" spans="1:18" x14ac:dyDescent="0.3">
      <c r="A63" s="11">
        <v>62</v>
      </c>
      <c r="B63" s="6">
        <v>41801</v>
      </c>
      <c r="C63" s="22" t="str">
        <f t="shared" si="0"/>
        <v>giugno</v>
      </c>
      <c r="D63" s="1" t="s">
        <v>8</v>
      </c>
      <c r="E63" s="2" t="s">
        <v>135</v>
      </c>
      <c r="F63" s="2" t="str">
        <f>_xlfn.XLOOKUP(E63,'Dati di Supporto'!$B$2:$B$104,'Dati di Supporto'!$C$2:$C$104)</f>
        <v>Lazio</v>
      </c>
      <c r="G63" s="2" t="str">
        <f>_xlfn.XLOOKUP(F63,'Dati di Supporto'!$G$2:$G$21,'Dati di Supporto'!$H$2:$H$21)</f>
        <v>CENTRO</v>
      </c>
      <c r="H63" s="2" t="s">
        <v>11</v>
      </c>
      <c r="I63" s="3">
        <v>32</v>
      </c>
      <c r="J63" s="11" t="str" cm="1">
        <f t="array" ref="J63">_xlfn.IFS(AND(0&lt;I63,I63&lt;400),"Fascia 1 (inferiore a 400 €)",AND(399&lt;I63,I63&lt;800),"Fascia 2 (da 400 €  a meno di 800 €)",AND(799&lt;I63,I63&lt;1200),"Fascia 3 (da 800 €  a meno di 1200 €)",AND(1199&lt;I63,I63&lt;1500),"Fascia 4 (da 1200 €  a meno di 1500 €)",1500&lt;I63,"Fascia 5 (da 1500 € e oltre)")</f>
        <v>Fascia 1 (inferiore a 400 €)</v>
      </c>
      <c r="K63" s="15">
        <v>5</v>
      </c>
      <c r="L63" s="15" t="str">
        <f>_xlfn.XLOOKUP(K63,'Dati di Supporto'!$O$10:$O$14,'Dati di Supporto'!$P$10:$P$14,)</f>
        <v>Assegno Bancario</v>
      </c>
      <c r="R63" s="11" t="str">
        <f>_xlfn.XLOOKUP(I63,'Dati di Supporto'!$O$2:$O$6,'Dati di Supporto'!$P$2:$P$6,"-",-1)</f>
        <v>Fascia 1 (inferiore a 400 €)</v>
      </c>
    </row>
    <row r="64" spans="1:18" x14ac:dyDescent="0.3">
      <c r="A64" s="11">
        <v>63</v>
      </c>
      <c r="B64" s="6">
        <v>41745</v>
      </c>
      <c r="C64" s="22" t="str">
        <f t="shared" si="0"/>
        <v>aprile</v>
      </c>
      <c r="D64" s="1" t="s">
        <v>8</v>
      </c>
      <c r="E64" s="2" t="s">
        <v>125</v>
      </c>
      <c r="F64" s="2" t="str">
        <f>_xlfn.XLOOKUP(E64,'Dati di Supporto'!$B$2:$B$104,'Dati di Supporto'!$C$2:$C$104)</f>
        <v>Veneto</v>
      </c>
      <c r="G64" s="2" t="str">
        <f>_xlfn.XLOOKUP(F64,'Dati di Supporto'!$G$2:$G$21,'Dati di Supporto'!$H$2:$H$21)</f>
        <v>NORD</v>
      </c>
      <c r="H64" s="2" t="s">
        <v>250</v>
      </c>
      <c r="I64" s="3">
        <v>968</v>
      </c>
      <c r="J64" s="11" t="str" cm="1">
        <f t="array" ref="J64">_xlfn.IFS(AND(0&lt;I64,I64&lt;400),"Fascia 1 (inferiore a 400 €)",AND(399&lt;I64,I64&lt;800),"Fascia 2 (da 400 €  a meno di 800 €)",AND(799&lt;I64,I64&lt;1200),"Fascia 3 (da 800 €  a meno di 1200 €)",AND(1199&lt;I64,I64&lt;1500),"Fascia 4 (da 1200 €  a meno di 1500 €)",1500&lt;I64,"Fascia 5 (da 1500 € e oltre)")</f>
        <v>Fascia 3 (da 800 €  a meno di 1200 €)</v>
      </c>
      <c r="K64" s="15">
        <v>1</v>
      </c>
      <c r="L64" s="15" t="str">
        <f>_xlfn.XLOOKUP(K64,'Dati di Supporto'!$O$10:$O$14,'Dati di Supporto'!$P$10:$P$14,)</f>
        <v>Contanti</v>
      </c>
      <c r="R64" s="11" t="str">
        <f>_xlfn.XLOOKUP(I64,'Dati di Supporto'!$O$2:$O$6,'Dati di Supporto'!$P$2:$P$6,"-",-1)</f>
        <v>Fascia 3 (da 800 €  a meno di 1200 €)</v>
      </c>
    </row>
    <row r="65" spans="1:18" x14ac:dyDescent="0.3">
      <c r="A65" s="11">
        <v>64</v>
      </c>
      <c r="B65" s="6">
        <v>41674</v>
      </c>
      <c r="C65" s="22" t="str">
        <f t="shared" si="0"/>
        <v>febbraio</v>
      </c>
      <c r="D65" s="1" t="s">
        <v>247</v>
      </c>
      <c r="E65" s="2" t="s">
        <v>118</v>
      </c>
      <c r="F65" s="2" t="str">
        <f>_xlfn.XLOOKUP(E65,'Dati di Supporto'!$B$2:$B$104,'Dati di Supporto'!$C$2:$C$104)</f>
        <v>Lombardia</v>
      </c>
      <c r="G65" s="2" t="str">
        <f>_xlfn.XLOOKUP(F65,'Dati di Supporto'!$G$2:$G$21,'Dati di Supporto'!$H$2:$H$21)</f>
        <v>NORD</v>
      </c>
      <c r="H65" s="2" t="s">
        <v>251</v>
      </c>
      <c r="I65" s="3">
        <v>772</v>
      </c>
      <c r="J65" s="11" t="str" cm="1">
        <f t="array" ref="J65">_xlfn.IFS(AND(0&lt;I65,I65&lt;400),"Fascia 1 (inferiore a 400 €)",AND(399&lt;I65,I65&lt;800),"Fascia 2 (da 400 €  a meno di 800 €)",AND(799&lt;I65,I65&lt;1200),"Fascia 3 (da 800 €  a meno di 1200 €)",AND(1199&lt;I65,I65&lt;1500),"Fascia 4 (da 1200 €  a meno di 1500 €)",1500&lt;I65,"Fascia 5 (da 1500 € e oltre)")</f>
        <v>Fascia 2 (da 400 €  a meno di 800 €)</v>
      </c>
      <c r="K65" s="15">
        <v>2</v>
      </c>
      <c r="L65" s="15" t="str">
        <f>_xlfn.XLOOKUP(K65,'Dati di Supporto'!$O$10:$O$14,'Dati di Supporto'!$P$10:$P$14,)</f>
        <v>Bonifico Bancario</v>
      </c>
      <c r="R65" s="11" t="str">
        <f>_xlfn.XLOOKUP(I65,'Dati di Supporto'!$O$2:$O$6,'Dati di Supporto'!$P$2:$P$6,"-",-1)</f>
        <v>Fascia 2 (da 400 €  a meno di 800 €)</v>
      </c>
    </row>
    <row r="66" spans="1:18" x14ac:dyDescent="0.3">
      <c r="A66" s="11">
        <v>65</v>
      </c>
      <c r="B66" s="6">
        <v>41724</v>
      </c>
      <c r="C66" s="22" t="str">
        <f t="shared" si="0"/>
        <v>marzo</v>
      </c>
      <c r="D66" s="1" t="s">
        <v>248</v>
      </c>
      <c r="E66" s="2" t="s">
        <v>123</v>
      </c>
      <c r="F66" s="2" t="str">
        <f>_xlfn.XLOOKUP(E66,'Dati di Supporto'!$B$2:$B$104,'Dati di Supporto'!$C$2:$C$104)</f>
        <v>Sicilia</v>
      </c>
      <c r="G66" s="2" t="str">
        <f>_xlfn.XLOOKUP(F66,'Dati di Supporto'!$G$2:$G$21,'Dati di Supporto'!$H$2:$H$21)</f>
        <v>ISOLE</v>
      </c>
      <c r="H66" s="2" t="s">
        <v>10</v>
      </c>
      <c r="I66" s="3">
        <v>1838</v>
      </c>
      <c r="J66" s="11" t="str" cm="1">
        <f t="array" ref="J66">_xlfn.IFS(AND(0&lt;I66,I66&lt;400),"Fascia 1 (inferiore a 400 €)",AND(399&lt;I66,I66&lt;800),"Fascia 2 (da 400 €  a meno di 800 €)",AND(799&lt;I66,I66&lt;1200),"Fascia 3 (da 800 €  a meno di 1200 €)",AND(1199&lt;I66,I66&lt;1500),"Fascia 4 (da 1200 €  a meno di 1500 €)",1500&lt;I66,"Fascia 5 (da 1500 € e oltre)")</f>
        <v>Fascia 5 (da 1500 € e oltre)</v>
      </c>
      <c r="K66" s="15">
        <v>3</v>
      </c>
      <c r="L66" s="15" t="str">
        <f>_xlfn.XLOOKUP(K66,'Dati di Supporto'!$O$10:$O$14,'Dati di Supporto'!$P$10:$P$14,)</f>
        <v>Carta di credito</v>
      </c>
      <c r="R66" s="11" t="str">
        <f>_xlfn.XLOOKUP(I66,'Dati di Supporto'!$O$2:$O$6,'Dati di Supporto'!$P$2:$P$6,"-",-1)</f>
        <v>Fascia 5 (da 1500 € e oltre)</v>
      </c>
    </row>
    <row r="67" spans="1:18" x14ac:dyDescent="0.3">
      <c r="A67" s="11">
        <v>66</v>
      </c>
      <c r="B67" s="6">
        <v>41816</v>
      </c>
      <c r="C67" s="22" t="str">
        <f t="shared" ref="C67:C130" si="1">TEXT(B67,"mmmm")</f>
        <v>giugno</v>
      </c>
      <c r="D67" s="1" t="s">
        <v>3</v>
      </c>
      <c r="E67" s="2" t="s">
        <v>118</v>
      </c>
      <c r="F67" s="2" t="str">
        <f>_xlfn.XLOOKUP(E67,'Dati di Supporto'!$B$2:$B$104,'Dati di Supporto'!$C$2:$C$104)</f>
        <v>Lombardia</v>
      </c>
      <c r="G67" s="2" t="str">
        <f>_xlfn.XLOOKUP(F67,'Dati di Supporto'!$G$2:$G$21,'Dati di Supporto'!$H$2:$H$21)</f>
        <v>NORD</v>
      </c>
      <c r="H67" s="2" t="s">
        <v>250</v>
      </c>
      <c r="I67" s="3">
        <v>191</v>
      </c>
      <c r="J67" s="11" t="str" cm="1">
        <f t="array" ref="J67">_xlfn.IFS(AND(0&lt;I67,I67&lt;400),"Fascia 1 (inferiore a 400 €)",AND(399&lt;I67,I67&lt;800),"Fascia 2 (da 400 €  a meno di 800 €)",AND(799&lt;I67,I67&lt;1200),"Fascia 3 (da 800 €  a meno di 1200 €)",AND(1199&lt;I67,I67&lt;1500),"Fascia 4 (da 1200 €  a meno di 1500 €)",1500&lt;I67,"Fascia 5 (da 1500 € e oltre)")</f>
        <v>Fascia 1 (inferiore a 400 €)</v>
      </c>
      <c r="K67" s="15">
        <v>1</v>
      </c>
      <c r="L67" s="15" t="str">
        <f>_xlfn.XLOOKUP(K67,'Dati di Supporto'!$O$10:$O$14,'Dati di Supporto'!$P$10:$P$14,)</f>
        <v>Contanti</v>
      </c>
      <c r="R67" s="11" t="str">
        <f>_xlfn.XLOOKUP(I67,'Dati di Supporto'!$O$2:$O$6,'Dati di Supporto'!$P$2:$P$6,"-",-1)</f>
        <v>Fascia 1 (inferiore a 400 €)</v>
      </c>
    </row>
    <row r="68" spans="1:18" x14ac:dyDescent="0.3">
      <c r="A68" s="11">
        <v>67</v>
      </c>
      <c r="B68" s="6">
        <v>41700</v>
      </c>
      <c r="C68" s="22" t="str">
        <f t="shared" si="1"/>
        <v>marzo</v>
      </c>
      <c r="D68" s="1" t="s">
        <v>8</v>
      </c>
      <c r="E68" s="2" t="s">
        <v>130</v>
      </c>
      <c r="F68" s="2" t="str">
        <f>_xlfn.XLOOKUP(E68,'Dati di Supporto'!$B$2:$B$104,'Dati di Supporto'!$C$2:$C$104)</f>
        <v>Piemonte</v>
      </c>
      <c r="G68" s="2" t="str">
        <f>_xlfn.XLOOKUP(F68,'Dati di Supporto'!$G$2:$G$21,'Dati di Supporto'!$H$2:$H$21)</f>
        <v>NORD</v>
      </c>
      <c r="H68" s="2" t="s">
        <v>251</v>
      </c>
      <c r="I68" s="3">
        <v>1334</v>
      </c>
      <c r="J68" s="11" t="str" cm="1">
        <f t="array" ref="J68">_xlfn.IFS(AND(0&lt;I68,I68&lt;400),"Fascia 1 (inferiore a 400 €)",AND(399&lt;I68,I68&lt;800),"Fascia 2 (da 400 €  a meno di 800 €)",AND(799&lt;I68,I68&lt;1200),"Fascia 3 (da 800 €  a meno di 1200 €)",AND(1199&lt;I68,I68&lt;1500),"Fascia 4 (da 1200 €  a meno di 1500 €)",1500&lt;I68,"Fascia 5 (da 1500 € e oltre)")</f>
        <v>Fascia 4 (da 1200 €  a meno di 1500 €)</v>
      </c>
      <c r="K68" s="15">
        <v>1</v>
      </c>
      <c r="L68" s="15" t="str">
        <f>_xlfn.XLOOKUP(K68,'Dati di Supporto'!$O$10:$O$14,'Dati di Supporto'!$P$10:$P$14,)</f>
        <v>Contanti</v>
      </c>
      <c r="R68" s="11" t="str">
        <f>_xlfn.XLOOKUP(I68,'Dati di Supporto'!$O$2:$O$6,'Dati di Supporto'!$P$2:$P$6,"-",-1)</f>
        <v>Fascia 4 (da 1200 €  a meno di 1500 €)</v>
      </c>
    </row>
    <row r="69" spans="1:18" x14ac:dyDescent="0.3">
      <c r="A69" s="11">
        <v>68</v>
      </c>
      <c r="B69" s="6">
        <v>41659</v>
      </c>
      <c r="C69" s="22" t="str">
        <f t="shared" si="1"/>
        <v>gennaio</v>
      </c>
      <c r="D69" s="1" t="s">
        <v>1</v>
      </c>
      <c r="E69" s="2" t="s">
        <v>122</v>
      </c>
      <c r="F69" s="2" t="str">
        <f>_xlfn.XLOOKUP(E69,'Dati di Supporto'!$B$2:$B$104,'Dati di Supporto'!$C$2:$C$104)</f>
        <v>Piemonte</v>
      </c>
      <c r="G69" s="2" t="str">
        <f>_xlfn.XLOOKUP(F69,'Dati di Supporto'!$G$2:$G$21,'Dati di Supporto'!$H$2:$H$21)</f>
        <v>NORD</v>
      </c>
      <c r="H69" s="2" t="s">
        <v>10</v>
      </c>
      <c r="I69" s="3">
        <v>1707</v>
      </c>
      <c r="J69" s="11" t="str" cm="1">
        <f t="array" ref="J69">_xlfn.IFS(AND(0&lt;I69,I69&lt;400),"Fascia 1 (inferiore a 400 €)",AND(399&lt;I69,I69&lt;800),"Fascia 2 (da 400 €  a meno di 800 €)",AND(799&lt;I69,I69&lt;1200),"Fascia 3 (da 800 €  a meno di 1200 €)",AND(1199&lt;I69,I69&lt;1500),"Fascia 4 (da 1200 €  a meno di 1500 €)",1500&lt;I69,"Fascia 5 (da 1500 € e oltre)")</f>
        <v>Fascia 5 (da 1500 € e oltre)</v>
      </c>
      <c r="K69" s="15">
        <v>4</v>
      </c>
      <c r="L69" s="15" t="str">
        <f>_xlfn.XLOOKUP(K69,'Dati di Supporto'!$O$10:$O$14,'Dati di Supporto'!$P$10:$P$14,)</f>
        <v>Bollettino postale</v>
      </c>
      <c r="R69" s="11" t="str">
        <f>_xlfn.XLOOKUP(I69,'Dati di Supporto'!$O$2:$O$6,'Dati di Supporto'!$P$2:$P$6,"-",-1)</f>
        <v>Fascia 5 (da 1500 € e oltre)</v>
      </c>
    </row>
    <row r="70" spans="1:18" x14ac:dyDescent="0.3">
      <c r="A70" s="11">
        <v>69</v>
      </c>
      <c r="B70" s="6">
        <v>41641</v>
      </c>
      <c r="C70" s="22" t="str">
        <f t="shared" si="1"/>
        <v>gennaio</v>
      </c>
      <c r="D70" s="1" t="s">
        <v>1</v>
      </c>
      <c r="E70" s="2" t="s">
        <v>110</v>
      </c>
      <c r="F70" s="2" t="str">
        <f>_xlfn.XLOOKUP(E70,'Dati di Supporto'!$B$2:$B$104,'Dati di Supporto'!$C$2:$C$104)</f>
        <v>Emilia-Romagna</v>
      </c>
      <c r="G70" s="2" t="str">
        <f>_xlfn.XLOOKUP(F70,'Dati di Supporto'!$G$2:$G$21,'Dati di Supporto'!$H$2:$H$21)</f>
        <v>NORD</v>
      </c>
      <c r="H70" s="2" t="s">
        <v>252</v>
      </c>
      <c r="I70" s="3">
        <v>897</v>
      </c>
      <c r="J70" s="11" t="str" cm="1">
        <f t="array" ref="J70">_xlfn.IFS(AND(0&lt;I70,I70&lt;400),"Fascia 1 (inferiore a 400 €)",AND(399&lt;I70,I70&lt;800),"Fascia 2 (da 400 €  a meno di 800 €)",AND(799&lt;I70,I70&lt;1200),"Fascia 3 (da 800 €  a meno di 1200 €)",AND(1199&lt;I70,I70&lt;1500),"Fascia 4 (da 1200 €  a meno di 1500 €)",1500&lt;I70,"Fascia 5 (da 1500 € e oltre)")</f>
        <v>Fascia 3 (da 800 €  a meno di 1200 €)</v>
      </c>
      <c r="K70" s="15">
        <v>2</v>
      </c>
      <c r="L70" s="15" t="str">
        <f>_xlfn.XLOOKUP(K70,'Dati di Supporto'!$O$10:$O$14,'Dati di Supporto'!$P$10:$P$14,)</f>
        <v>Bonifico Bancario</v>
      </c>
      <c r="R70" s="11" t="str">
        <f>_xlfn.XLOOKUP(I70,'Dati di Supporto'!$O$2:$O$6,'Dati di Supporto'!$P$2:$P$6,"-",-1)</f>
        <v>Fascia 3 (da 800 €  a meno di 1200 €)</v>
      </c>
    </row>
    <row r="71" spans="1:18" x14ac:dyDescent="0.3">
      <c r="A71" s="11">
        <v>70</v>
      </c>
      <c r="B71" s="6">
        <v>41792</v>
      </c>
      <c r="C71" s="22" t="str">
        <f t="shared" si="1"/>
        <v>giugno</v>
      </c>
      <c r="D71" s="1" t="s">
        <v>1</v>
      </c>
      <c r="E71" s="2" t="s">
        <v>120</v>
      </c>
      <c r="F71" s="2" t="str">
        <f>_xlfn.XLOOKUP(E71,'Dati di Supporto'!$B$2:$B$104,'Dati di Supporto'!$C$2:$C$104)</f>
        <v>Abruzzo</v>
      </c>
      <c r="G71" s="2" t="str">
        <f>_xlfn.XLOOKUP(F71,'Dati di Supporto'!$G$2:$G$21,'Dati di Supporto'!$H$2:$H$21)</f>
        <v>CENTRO</v>
      </c>
      <c r="H71" s="2" t="s">
        <v>10</v>
      </c>
      <c r="I71" s="3">
        <v>816</v>
      </c>
      <c r="J71" s="11" t="str" cm="1">
        <f t="array" ref="J71">_xlfn.IFS(AND(0&lt;I71,I71&lt;400),"Fascia 1 (inferiore a 400 €)",AND(399&lt;I71,I71&lt;800),"Fascia 2 (da 400 €  a meno di 800 €)",AND(799&lt;I71,I71&lt;1200),"Fascia 3 (da 800 €  a meno di 1200 €)",AND(1199&lt;I71,I71&lt;1500),"Fascia 4 (da 1200 €  a meno di 1500 €)",1500&lt;I71,"Fascia 5 (da 1500 € e oltre)")</f>
        <v>Fascia 3 (da 800 €  a meno di 1200 €)</v>
      </c>
      <c r="K71" s="15">
        <v>1</v>
      </c>
      <c r="L71" s="15" t="str">
        <f>_xlfn.XLOOKUP(K71,'Dati di Supporto'!$O$10:$O$14,'Dati di Supporto'!$P$10:$P$14,)</f>
        <v>Contanti</v>
      </c>
      <c r="R71" s="11" t="str">
        <f>_xlfn.XLOOKUP(I71,'Dati di Supporto'!$O$2:$O$6,'Dati di Supporto'!$P$2:$P$6,"-",-1)</f>
        <v>Fascia 3 (da 800 €  a meno di 1200 €)</v>
      </c>
    </row>
    <row r="72" spans="1:18" x14ac:dyDescent="0.3">
      <c r="A72" s="11">
        <v>71</v>
      </c>
      <c r="B72" s="6">
        <v>41802</v>
      </c>
      <c r="C72" s="22" t="str">
        <f t="shared" si="1"/>
        <v>giugno</v>
      </c>
      <c r="D72" s="1" t="s">
        <v>3</v>
      </c>
      <c r="E72" s="2" t="s">
        <v>133</v>
      </c>
      <c r="F72" s="2" t="str">
        <f>_xlfn.XLOOKUP(E72,'Dati di Supporto'!$B$2:$B$104,'Dati di Supporto'!$C$2:$C$104)</f>
        <v>Calabria</v>
      </c>
      <c r="G72" s="2" t="str">
        <f>_xlfn.XLOOKUP(F72,'Dati di Supporto'!$G$2:$G$21,'Dati di Supporto'!$H$2:$H$21)</f>
        <v>SUD</v>
      </c>
      <c r="H72" s="2" t="s">
        <v>252</v>
      </c>
      <c r="I72" s="3">
        <v>1049</v>
      </c>
      <c r="J72" s="11" t="str" cm="1">
        <f t="array" ref="J72">_xlfn.IFS(AND(0&lt;I72,I72&lt;400),"Fascia 1 (inferiore a 400 €)",AND(399&lt;I72,I72&lt;800),"Fascia 2 (da 400 €  a meno di 800 €)",AND(799&lt;I72,I72&lt;1200),"Fascia 3 (da 800 €  a meno di 1200 €)",AND(1199&lt;I72,I72&lt;1500),"Fascia 4 (da 1200 €  a meno di 1500 €)",1500&lt;I72,"Fascia 5 (da 1500 € e oltre)")</f>
        <v>Fascia 3 (da 800 €  a meno di 1200 €)</v>
      </c>
      <c r="K72" s="15">
        <v>3</v>
      </c>
      <c r="L72" s="15" t="str">
        <f>_xlfn.XLOOKUP(K72,'Dati di Supporto'!$O$10:$O$14,'Dati di Supporto'!$P$10:$P$14,)</f>
        <v>Carta di credito</v>
      </c>
      <c r="R72" s="11" t="str">
        <f>_xlfn.XLOOKUP(I72,'Dati di Supporto'!$O$2:$O$6,'Dati di Supporto'!$P$2:$P$6,"-",-1)</f>
        <v>Fascia 3 (da 800 €  a meno di 1200 €)</v>
      </c>
    </row>
    <row r="73" spans="1:18" x14ac:dyDescent="0.3">
      <c r="A73" s="11">
        <v>72</v>
      </c>
      <c r="B73" s="6">
        <v>41762</v>
      </c>
      <c r="C73" s="22" t="str">
        <f t="shared" si="1"/>
        <v>maggio</v>
      </c>
      <c r="D73" s="1" t="s">
        <v>1</v>
      </c>
      <c r="E73" s="2" t="s">
        <v>98</v>
      </c>
      <c r="F73" s="2" t="str">
        <f>_xlfn.XLOOKUP(E73,'Dati di Supporto'!$B$2:$B$104,'Dati di Supporto'!$C$2:$C$104)</f>
        <v>Umbria</v>
      </c>
      <c r="G73" s="2" t="str">
        <f>_xlfn.XLOOKUP(F73,'Dati di Supporto'!$G$2:$G$21,'Dati di Supporto'!$H$2:$H$21)</f>
        <v>CENTRO</v>
      </c>
      <c r="H73" s="2" t="s">
        <v>252</v>
      </c>
      <c r="I73" s="3">
        <v>1037</v>
      </c>
      <c r="J73" s="11" t="str" cm="1">
        <f t="array" ref="J73">_xlfn.IFS(AND(0&lt;I73,I73&lt;400),"Fascia 1 (inferiore a 400 €)",AND(399&lt;I73,I73&lt;800),"Fascia 2 (da 400 €  a meno di 800 €)",AND(799&lt;I73,I73&lt;1200),"Fascia 3 (da 800 €  a meno di 1200 €)",AND(1199&lt;I73,I73&lt;1500),"Fascia 4 (da 1200 €  a meno di 1500 €)",1500&lt;I73,"Fascia 5 (da 1500 € e oltre)")</f>
        <v>Fascia 3 (da 800 €  a meno di 1200 €)</v>
      </c>
      <c r="K73" s="15">
        <v>4</v>
      </c>
      <c r="L73" s="15" t="str">
        <f>_xlfn.XLOOKUP(K73,'Dati di Supporto'!$O$10:$O$14,'Dati di Supporto'!$P$10:$P$14,)</f>
        <v>Bollettino postale</v>
      </c>
      <c r="R73" s="11" t="str">
        <f>_xlfn.XLOOKUP(I73,'Dati di Supporto'!$O$2:$O$6,'Dati di Supporto'!$P$2:$P$6,"-",-1)</f>
        <v>Fascia 3 (da 800 €  a meno di 1200 €)</v>
      </c>
    </row>
    <row r="74" spans="1:18" x14ac:dyDescent="0.3">
      <c r="A74" s="11">
        <v>73</v>
      </c>
      <c r="B74" s="6">
        <v>41738</v>
      </c>
      <c r="C74" s="22" t="str">
        <f t="shared" si="1"/>
        <v>aprile</v>
      </c>
      <c r="D74" s="1" t="s">
        <v>3</v>
      </c>
      <c r="E74" s="2" t="s">
        <v>104</v>
      </c>
      <c r="F74" s="2" t="str">
        <f>_xlfn.XLOOKUP(E74,'Dati di Supporto'!$B$2:$B$104,'Dati di Supporto'!$C$2:$C$104)</f>
        <v>Friuli-Venezia Giulia</v>
      </c>
      <c r="G74" s="2" t="str">
        <f>_xlfn.XLOOKUP(F74,'Dati di Supporto'!$G$2:$G$21,'Dati di Supporto'!$H$2:$H$21)</f>
        <v>NORD</v>
      </c>
      <c r="H74" s="2" t="s">
        <v>250</v>
      </c>
      <c r="I74" s="3">
        <v>1235</v>
      </c>
      <c r="J74" s="11" t="str" cm="1">
        <f t="array" ref="J74">_xlfn.IFS(AND(0&lt;I74,I74&lt;400),"Fascia 1 (inferiore a 400 €)",AND(399&lt;I74,I74&lt;800),"Fascia 2 (da 400 €  a meno di 800 €)",AND(799&lt;I74,I74&lt;1200),"Fascia 3 (da 800 €  a meno di 1200 €)",AND(1199&lt;I74,I74&lt;1500),"Fascia 4 (da 1200 €  a meno di 1500 €)",1500&lt;I74,"Fascia 5 (da 1500 € e oltre)")</f>
        <v>Fascia 4 (da 1200 €  a meno di 1500 €)</v>
      </c>
      <c r="K74" s="15">
        <v>3</v>
      </c>
      <c r="L74" s="15" t="str">
        <f>_xlfn.XLOOKUP(K74,'Dati di Supporto'!$O$10:$O$14,'Dati di Supporto'!$P$10:$P$14,)</f>
        <v>Carta di credito</v>
      </c>
      <c r="R74" s="11" t="str">
        <f>_xlfn.XLOOKUP(I74,'Dati di Supporto'!$O$2:$O$6,'Dati di Supporto'!$P$2:$P$6,"-",-1)</f>
        <v>Fascia 4 (da 1200 €  a meno di 1500 €)</v>
      </c>
    </row>
    <row r="75" spans="1:18" x14ac:dyDescent="0.3">
      <c r="A75" s="11">
        <v>74</v>
      </c>
      <c r="B75" s="6">
        <v>41720</v>
      </c>
      <c r="C75" s="22" t="str">
        <f t="shared" si="1"/>
        <v>marzo</v>
      </c>
      <c r="D75" s="1" t="s">
        <v>2</v>
      </c>
      <c r="E75" s="2" t="s">
        <v>127</v>
      </c>
      <c r="F75" s="2" t="str">
        <f>_xlfn.XLOOKUP(E75,'Dati di Supporto'!$B$2:$B$104,'Dati di Supporto'!$C$2:$C$104)</f>
        <v>Friuli-Venezia Giulia</v>
      </c>
      <c r="G75" s="2" t="str">
        <f>_xlfn.XLOOKUP(F75,'Dati di Supporto'!$G$2:$G$21,'Dati di Supporto'!$H$2:$H$21)</f>
        <v>NORD</v>
      </c>
      <c r="H75" s="2" t="s">
        <v>11</v>
      </c>
      <c r="I75" s="3">
        <v>294</v>
      </c>
      <c r="J75" s="11" t="str" cm="1">
        <f t="array" ref="J75">_xlfn.IFS(AND(0&lt;I75,I75&lt;400),"Fascia 1 (inferiore a 400 €)",AND(399&lt;I75,I75&lt;800),"Fascia 2 (da 400 €  a meno di 800 €)",AND(799&lt;I75,I75&lt;1200),"Fascia 3 (da 800 €  a meno di 1200 €)",AND(1199&lt;I75,I75&lt;1500),"Fascia 4 (da 1200 €  a meno di 1500 €)",1500&lt;I75,"Fascia 5 (da 1500 € e oltre)")</f>
        <v>Fascia 1 (inferiore a 400 €)</v>
      </c>
      <c r="K75" s="15">
        <v>3</v>
      </c>
      <c r="L75" s="15" t="str">
        <f>_xlfn.XLOOKUP(K75,'Dati di Supporto'!$O$10:$O$14,'Dati di Supporto'!$P$10:$P$14,)</f>
        <v>Carta di credito</v>
      </c>
      <c r="R75" s="11" t="str">
        <f>_xlfn.XLOOKUP(I75,'Dati di Supporto'!$O$2:$O$6,'Dati di Supporto'!$P$2:$P$6,"-",-1)</f>
        <v>Fascia 1 (inferiore a 400 €)</v>
      </c>
    </row>
    <row r="76" spans="1:18" x14ac:dyDescent="0.3">
      <c r="A76" s="11">
        <v>75</v>
      </c>
      <c r="B76" s="6">
        <v>41715</v>
      </c>
      <c r="C76" s="22" t="str">
        <f t="shared" si="1"/>
        <v>marzo</v>
      </c>
      <c r="D76" s="1" t="s">
        <v>248</v>
      </c>
      <c r="E76" s="2" t="s">
        <v>128</v>
      </c>
      <c r="F76" s="2" t="str">
        <f>_xlfn.XLOOKUP(E76,'Dati di Supporto'!$B$2:$B$104,'Dati di Supporto'!$C$2:$C$104)</f>
        <v>Lombardia</v>
      </c>
      <c r="G76" s="2" t="str">
        <f>_xlfn.XLOOKUP(F76,'Dati di Supporto'!$G$2:$G$21,'Dati di Supporto'!$H$2:$H$21)</f>
        <v>NORD</v>
      </c>
      <c r="H76" s="2" t="s">
        <v>250</v>
      </c>
      <c r="I76" s="3">
        <v>785</v>
      </c>
      <c r="J76" s="11" t="str" cm="1">
        <f t="array" ref="J76">_xlfn.IFS(AND(0&lt;I76,I76&lt;400),"Fascia 1 (inferiore a 400 €)",AND(399&lt;I76,I76&lt;800),"Fascia 2 (da 400 €  a meno di 800 €)",AND(799&lt;I76,I76&lt;1200),"Fascia 3 (da 800 €  a meno di 1200 €)",AND(1199&lt;I76,I76&lt;1500),"Fascia 4 (da 1200 €  a meno di 1500 €)",1500&lt;I76,"Fascia 5 (da 1500 € e oltre)")</f>
        <v>Fascia 2 (da 400 €  a meno di 800 €)</v>
      </c>
      <c r="K76" s="15">
        <v>4</v>
      </c>
      <c r="L76" s="15" t="str">
        <f>_xlfn.XLOOKUP(K76,'Dati di Supporto'!$O$10:$O$14,'Dati di Supporto'!$P$10:$P$14,)</f>
        <v>Bollettino postale</v>
      </c>
      <c r="R76" s="11" t="str">
        <f>_xlfn.XLOOKUP(I76,'Dati di Supporto'!$O$2:$O$6,'Dati di Supporto'!$P$2:$P$6,"-",-1)</f>
        <v>Fascia 2 (da 400 €  a meno di 800 €)</v>
      </c>
    </row>
    <row r="77" spans="1:18" x14ac:dyDescent="0.3">
      <c r="A77" s="11">
        <v>76</v>
      </c>
      <c r="B77" s="6">
        <v>41728</v>
      </c>
      <c r="C77" s="22" t="str">
        <f t="shared" si="1"/>
        <v>marzo</v>
      </c>
      <c r="D77" s="1" t="s">
        <v>3</v>
      </c>
      <c r="E77" s="2" t="s">
        <v>99</v>
      </c>
      <c r="F77" s="2" t="str">
        <f>_xlfn.XLOOKUP(E77,'Dati di Supporto'!$B$2:$B$104,'Dati di Supporto'!$C$2:$C$104)</f>
        <v>Marche</v>
      </c>
      <c r="G77" s="2" t="str">
        <f>_xlfn.XLOOKUP(F77,'Dati di Supporto'!$G$2:$G$21,'Dati di Supporto'!$H$2:$H$21)</f>
        <v>CENTRO</v>
      </c>
      <c r="H77" s="2" t="s">
        <v>11</v>
      </c>
      <c r="I77" s="3">
        <v>568</v>
      </c>
      <c r="J77" s="11" t="str" cm="1">
        <f t="array" ref="J77">_xlfn.IFS(AND(0&lt;I77,I77&lt;400),"Fascia 1 (inferiore a 400 €)",AND(399&lt;I77,I77&lt;800),"Fascia 2 (da 400 €  a meno di 800 €)",AND(799&lt;I77,I77&lt;1200),"Fascia 3 (da 800 €  a meno di 1200 €)",AND(1199&lt;I77,I77&lt;1500),"Fascia 4 (da 1200 €  a meno di 1500 €)",1500&lt;I77,"Fascia 5 (da 1500 € e oltre)")</f>
        <v>Fascia 2 (da 400 €  a meno di 800 €)</v>
      </c>
      <c r="K77" s="15">
        <v>4</v>
      </c>
      <c r="L77" s="15" t="str">
        <f>_xlfn.XLOOKUP(K77,'Dati di Supporto'!$O$10:$O$14,'Dati di Supporto'!$P$10:$P$14,)</f>
        <v>Bollettino postale</v>
      </c>
      <c r="R77" s="11" t="str">
        <f>_xlfn.XLOOKUP(I77,'Dati di Supporto'!$O$2:$O$6,'Dati di Supporto'!$P$2:$P$6,"-",-1)</f>
        <v>Fascia 2 (da 400 €  a meno di 800 €)</v>
      </c>
    </row>
    <row r="78" spans="1:18" x14ac:dyDescent="0.3">
      <c r="A78" s="11">
        <v>77</v>
      </c>
      <c r="B78" s="6">
        <v>41677</v>
      </c>
      <c r="C78" s="22" t="str">
        <f t="shared" si="1"/>
        <v>febbraio</v>
      </c>
      <c r="D78" s="1" t="s">
        <v>3</v>
      </c>
      <c r="E78" s="2" t="s">
        <v>122</v>
      </c>
      <c r="F78" s="2" t="str">
        <f>_xlfn.XLOOKUP(E78,'Dati di Supporto'!$B$2:$B$104,'Dati di Supporto'!$C$2:$C$104)</f>
        <v>Piemonte</v>
      </c>
      <c r="G78" s="2" t="str">
        <f>_xlfn.XLOOKUP(F78,'Dati di Supporto'!$G$2:$G$21,'Dati di Supporto'!$H$2:$H$21)</f>
        <v>NORD</v>
      </c>
      <c r="H78" s="2" t="s">
        <v>251</v>
      </c>
      <c r="I78" s="3">
        <v>1932</v>
      </c>
      <c r="J78" s="11" t="str" cm="1">
        <f t="array" ref="J78">_xlfn.IFS(AND(0&lt;I78,I78&lt;400),"Fascia 1 (inferiore a 400 €)",AND(399&lt;I78,I78&lt;800),"Fascia 2 (da 400 €  a meno di 800 €)",AND(799&lt;I78,I78&lt;1200),"Fascia 3 (da 800 €  a meno di 1200 €)",AND(1199&lt;I78,I78&lt;1500),"Fascia 4 (da 1200 €  a meno di 1500 €)",1500&lt;I78,"Fascia 5 (da 1500 € e oltre)")</f>
        <v>Fascia 5 (da 1500 € e oltre)</v>
      </c>
      <c r="K78" s="15">
        <v>3</v>
      </c>
      <c r="L78" s="15" t="str">
        <f>_xlfn.XLOOKUP(K78,'Dati di Supporto'!$O$10:$O$14,'Dati di Supporto'!$P$10:$P$14,)</f>
        <v>Carta di credito</v>
      </c>
      <c r="R78" s="11" t="str">
        <f>_xlfn.XLOOKUP(I78,'Dati di Supporto'!$O$2:$O$6,'Dati di Supporto'!$P$2:$P$6,"-",-1)</f>
        <v>Fascia 5 (da 1500 € e oltre)</v>
      </c>
    </row>
    <row r="79" spans="1:18" x14ac:dyDescent="0.3">
      <c r="A79" s="11">
        <v>78</v>
      </c>
      <c r="B79" s="6">
        <v>41677</v>
      </c>
      <c r="C79" s="22" t="str">
        <f t="shared" si="1"/>
        <v>febbraio</v>
      </c>
      <c r="D79" s="1" t="s">
        <v>8</v>
      </c>
      <c r="E79" s="2" t="s">
        <v>103</v>
      </c>
      <c r="F79" s="2" t="str">
        <f>_xlfn.XLOOKUP(E79,'Dati di Supporto'!$B$2:$B$104,'Dati di Supporto'!$C$2:$C$104)</f>
        <v>Toscana</v>
      </c>
      <c r="G79" s="2" t="str">
        <f>_xlfn.XLOOKUP(F79,'Dati di Supporto'!$G$2:$G$21,'Dati di Supporto'!$H$2:$H$21)</f>
        <v>CENTRO</v>
      </c>
      <c r="H79" s="2" t="s">
        <v>10</v>
      </c>
      <c r="I79" s="3">
        <v>1124</v>
      </c>
      <c r="J79" s="11" t="str" cm="1">
        <f t="array" ref="J79">_xlfn.IFS(AND(0&lt;I79,I79&lt;400),"Fascia 1 (inferiore a 400 €)",AND(399&lt;I79,I79&lt;800),"Fascia 2 (da 400 €  a meno di 800 €)",AND(799&lt;I79,I79&lt;1200),"Fascia 3 (da 800 €  a meno di 1200 €)",AND(1199&lt;I79,I79&lt;1500),"Fascia 4 (da 1200 €  a meno di 1500 €)",1500&lt;I79,"Fascia 5 (da 1500 € e oltre)")</f>
        <v>Fascia 3 (da 800 €  a meno di 1200 €)</v>
      </c>
      <c r="K79" s="15">
        <v>4</v>
      </c>
      <c r="L79" s="15" t="str">
        <f>_xlfn.XLOOKUP(K79,'Dati di Supporto'!$O$10:$O$14,'Dati di Supporto'!$P$10:$P$14,)</f>
        <v>Bollettino postale</v>
      </c>
      <c r="R79" s="11" t="str">
        <f>_xlfn.XLOOKUP(I79,'Dati di Supporto'!$O$2:$O$6,'Dati di Supporto'!$P$2:$P$6,"-",-1)</f>
        <v>Fascia 3 (da 800 €  a meno di 1200 €)</v>
      </c>
    </row>
    <row r="80" spans="1:18" x14ac:dyDescent="0.3">
      <c r="A80" s="11">
        <v>79</v>
      </c>
      <c r="B80" s="6">
        <v>41812</v>
      </c>
      <c r="C80" s="22" t="str">
        <f t="shared" si="1"/>
        <v>giugno</v>
      </c>
      <c r="D80" s="1" t="s">
        <v>1</v>
      </c>
      <c r="E80" s="2" t="s">
        <v>118</v>
      </c>
      <c r="F80" s="2" t="str">
        <f>_xlfn.XLOOKUP(E80,'Dati di Supporto'!$B$2:$B$104,'Dati di Supporto'!$C$2:$C$104)</f>
        <v>Lombardia</v>
      </c>
      <c r="G80" s="2" t="str">
        <f>_xlfn.XLOOKUP(F80,'Dati di Supporto'!$G$2:$G$21,'Dati di Supporto'!$H$2:$H$21)</f>
        <v>NORD</v>
      </c>
      <c r="H80" s="2" t="s">
        <v>11</v>
      </c>
      <c r="I80" s="3">
        <v>920</v>
      </c>
      <c r="J80" s="11" t="str" cm="1">
        <f t="array" ref="J80">_xlfn.IFS(AND(0&lt;I80,I80&lt;400),"Fascia 1 (inferiore a 400 €)",AND(399&lt;I80,I80&lt;800),"Fascia 2 (da 400 €  a meno di 800 €)",AND(799&lt;I80,I80&lt;1200),"Fascia 3 (da 800 €  a meno di 1200 €)",AND(1199&lt;I80,I80&lt;1500),"Fascia 4 (da 1200 €  a meno di 1500 €)",1500&lt;I80,"Fascia 5 (da 1500 € e oltre)")</f>
        <v>Fascia 3 (da 800 €  a meno di 1200 €)</v>
      </c>
      <c r="K80" s="15">
        <v>1</v>
      </c>
      <c r="L80" s="15" t="str">
        <f>_xlfn.XLOOKUP(K80,'Dati di Supporto'!$O$10:$O$14,'Dati di Supporto'!$P$10:$P$14,)</f>
        <v>Contanti</v>
      </c>
      <c r="R80" s="11" t="str">
        <f>_xlfn.XLOOKUP(I80,'Dati di Supporto'!$O$2:$O$6,'Dati di Supporto'!$P$2:$P$6,"-",-1)</f>
        <v>Fascia 3 (da 800 €  a meno di 1200 €)</v>
      </c>
    </row>
    <row r="81" spans="1:18" x14ac:dyDescent="0.3">
      <c r="A81" s="11">
        <v>80</v>
      </c>
      <c r="B81" s="6">
        <v>41723</v>
      </c>
      <c r="C81" s="22" t="str">
        <f t="shared" si="1"/>
        <v>marzo</v>
      </c>
      <c r="D81" s="1" t="s">
        <v>8</v>
      </c>
      <c r="E81" s="2" t="s">
        <v>97</v>
      </c>
      <c r="F81" s="2" t="str">
        <f>_xlfn.XLOOKUP(E81,'Dati di Supporto'!$B$2:$B$104,'Dati di Supporto'!$C$2:$C$104)</f>
        <v>Lombardia</v>
      </c>
      <c r="G81" s="2" t="str">
        <f>_xlfn.XLOOKUP(F81,'Dati di Supporto'!$G$2:$G$21,'Dati di Supporto'!$H$2:$H$21)</f>
        <v>NORD</v>
      </c>
      <c r="H81" s="2" t="s">
        <v>251</v>
      </c>
      <c r="I81" s="3">
        <v>44</v>
      </c>
      <c r="J81" s="11" t="str" cm="1">
        <f t="array" ref="J81">_xlfn.IFS(AND(0&lt;I81,I81&lt;400),"Fascia 1 (inferiore a 400 €)",AND(399&lt;I81,I81&lt;800),"Fascia 2 (da 400 €  a meno di 800 €)",AND(799&lt;I81,I81&lt;1200),"Fascia 3 (da 800 €  a meno di 1200 €)",AND(1199&lt;I81,I81&lt;1500),"Fascia 4 (da 1200 €  a meno di 1500 €)",1500&lt;I81,"Fascia 5 (da 1500 € e oltre)")</f>
        <v>Fascia 1 (inferiore a 400 €)</v>
      </c>
      <c r="K81" s="15">
        <v>1</v>
      </c>
      <c r="L81" s="15" t="str">
        <f>_xlfn.XLOOKUP(K81,'Dati di Supporto'!$O$10:$O$14,'Dati di Supporto'!$P$10:$P$14,)</f>
        <v>Contanti</v>
      </c>
      <c r="R81" s="11" t="str">
        <f>_xlfn.XLOOKUP(I81,'Dati di Supporto'!$O$2:$O$6,'Dati di Supporto'!$P$2:$P$6,"-",-1)</f>
        <v>Fascia 1 (inferiore a 400 €)</v>
      </c>
    </row>
    <row r="82" spans="1:18" x14ac:dyDescent="0.3">
      <c r="A82" s="11">
        <v>81</v>
      </c>
      <c r="B82" s="6">
        <v>41780</v>
      </c>
      <c r="C82" s="22" t="str">
        <f t="shared" si="1"/>
        <v>maggio</v>
      </c>
      <c r="D82" s="1" t="s">
        <v>8</v>
      </c>
      <c r="E82" s="2" t="s">
        <v>101</v>
      </c>
      <c r="F82" s="2" t="str">
        <f>_xlfn.XLOOKUP(E82,'Dati di Supporto'!$B$2:$B$104,'Dati di Supporto'!$C$2:$C$104)</f>
        <v>Emilia-Romagna</v>
      </c>
      <c r="G82" s="2" t="str">
        <f>_xlfn.XLOOKUP(F82,'Dati di Supporto'!$G$2:$G$21,'Dati di Supporto'!$H$2:$H$21)</f>
        <v>NORD</v>
      </c>
      <c r="H82" s="2" t="s">
        <v>251</v>
      </c>
      <c r="I82" s="3">
        <v>1261</v>
      </c>
      <c r="J82" s="11" t="str" cm="1">
        <f t="array" ref="J82">_xlfn.IFS(AND(0&lt;I82,I82&lt;400),"Fascia 1 (inferiore a 400 €)",AND(399&lt;I82,I82&lt;800),"Fascia 2 (da 400 €  a meno di 800 €)",AND(799&lt;I82,I82&lt;1200),"Fascia 3 (da 800 €  a meno di 1200 €)",AND(1199&lt;I82,I82&lt;1500),"Fascia 4 (da 1200 €  a meno di 1500 €)",1500&lt;I82,"Fascia 5 (da 1500 € e oltre)")</f>
        <v>Fascia 4 (da 1200 €  a meno di 1500 €)</v>
      </c>
      <c r="K82" s="15">
        <v>1</v>
      </c>
      <c r="L82" s="15" t="str">
        <f>_xlfn.XLOOKUP(K82,'Dati di Supporto'!$O$10:$O$14,'Dati di Supporto'!$P$10:$P$14,)</f>
        <v>Contanti</v>
      </c>
      <c r="R82" s="11" t="str">
        <f>_xlfn.XLOOKUP(I82,'Dati di Supporto'!$O$2:$O$6,'Dati di Supporto'!$P$2:$P$6,"-",-1)</f>
        <v>Fascia 4 (da 1200 €  a meno di 1500 €)</v>
      </c>
    </row>
    <row r="83" spans="1:18" x14ac:dyDescent="0.3">
      <c r="A83" s="11">
        <v>82</v>
      </c>
      <c r="B83" s="6">
        <v>41661</v>
      </c>
      <c r="C83" s="22" t="str">
        <f t="shared" si="1"/>
        <v>gennaio</v>
      </c>
      <c r="D83" s="1" t="s">
        <v>247</v>
      </c>
      <c r="E83" s="2" t="s">
        <v>213</v>
      </c>
      <c r="F83" s="2" t="str">
        <f>_xlfn.XLOOKUP(E83,'Dati di Supporto'!$B$2:$B$104,'Dati di Supporto'!$C$2:$C$104)</f>
        <v>Emilia-Romagna</v>
      </c>
      <c r="G83" s="2" t="str">
        <f>_xlfn.XLOOKUP(F83,'Dati di Supporto'!$G$2:$G$21,'Dati di Supporto'!$H$2:$H$21)</f>
        <v>NORD</v>
      </c>
      <c r="H83" s="2" t="s">
        <v>11</v>
      </c>
      <c r="I83" s="3">
        <v>1283</v>
      </c>
      <c r="J83" s="11" t="str" cm="1">
        <f t="array" ref="J83">_xlfn.IFS(AND(0&lt;I83,I83&lt;400),"Fascia 1 (inferiore a 400 €)",AND(399&lt;I83,I83&lt;800),"Fascia 2 (da 400 €  a meno di 800 €)",AND(799&lt;I83,I83&lt;1200),"Fascia 3 (da 800 €  a meno di 1200 €)",AND(1199&lt;I83,I83&lt;1500),"Fascia 4 (da 1200 €  a meno di 1500 €)",1500&lt;I83,"Fascia 5 (da 1500 € e oltre)")</f>
        <v>Fascia 4 (da 1200 €  a meno di 1500 €)</v>
      </c>
      <c r="K83" s="15">
        <v>4</v>
      </c>
      <c r="L83" s="15" t="str">
        <f>_xlfn.XLOOKUP(K83,'Dati di Supporto'!$O$10:$O$14,'Dati di Supporto'!$P$10:$P$14,)</f>
        <v>Bollettino postale</v>
      </c>
      <c r="R83" s="11" t="str">
        <f>_xlfn.XLOOKUP(I83,'Dati di Supporto'!$O$2:$O$6,'Dati di Supporto'!$P$2:$P$6,"-",-1)</f>
        <v>Fascia 4 (da 1200 €  a meno di 1500 €)</v>
      </c>
    </row>
    <row r="84" spans="1:18" x14ac:dyDescent="0.3">
      <c r="A84" s="11">
        <v>83</v>
      </c>
      <c r="B84" s="6">
        <v>41721</v>
      </c>
      <c r="C84" s="22" t="str">
        <f t="shared" si="1"/>
        <v>marzo</v>
      </c>
      <c r="D84" s="1" t="s">
        <v>248</v>
      </c>
      <c r="E84" s="2" t="s">
        <v>111</v>
      </c>
      <c r="F84" s="2" t="str">
        <f>_xlfn.XLOOKUP(E84,'Dati di Supporto'!$B$2:$B$104,'Dati di Supporto'!$C$2:$C$104)</f>
        <v>Lazio</v>
      </c>
      <c r="G84" s="2" t="str">
        <f>_xlfn.XLOOKUP(F84,'Dati di Supporto'!$G$2:$G$21,'Dati di Supporto'!$H$2:$H$21)</f>
        <v>CENTRO</v>
      </c>
      <c r="H84" s="2" t="s">
        <v>10</v>
      </c>
      <c r="I84" s="3">
        <v>311</v>
      </c>
      <c r="J84" s="11" t="str" cm="1">
        <f t="array" ref="J84">_xlfn.IFS(AND(0&lt;I84,I84&lt;400),"Fascia 1 (inferiore a 400 €)",AND(399&lt;I84,I84&lt;800),"Fascia 2 (da 400 €  a meno di 800 €)",AND(799&lt;I84,I84&lt;1200),"Fascia 3 (da 800 €  a meno di 1200 €)",AND(1199&lt;I84,I84&lt;1500),"Fascia 4 (da 1200 €  a meno di 1500 €)",1500&lt;I84,"Fascia 5 (da 1500 € e oltre)")</f>
        <v>Fascia 1 (inferiore a 400 €)</v>
      </c>
      <c r="K84" s="15">
        <v>2</v>
      </c>
      <c r="L84" s="15" t="str">
        <f>_xlfn.XLOOKUP(K84,'Dati di Supporto'!$O$10:$O$14,'Dati di Supporto'!$P$10:$P$14,)</f>
        <v>Bonifico Bancario</v>
      </c>
      <c r="R84" s="11" t="str">
        <f>_xlfn.XLOOKUP(I84,'Dati di Supporto'!$O$2:$O$6,'Dati di Supporto'!$P$2:$P$6,"-",-1)</f>
        <v>Fascia 1 (inferiore a 400 €)</v>
      </c>
    </row>
    <row r="85" spans="1:18" x14ac:dyDescent="0.3">
      <c r="A85" s="11">
        <v>84</v>
      </c>
      <c r="B85" s="6">
        <v>41771</v>
      </c>
      <c r="C85" s="22" t="str">
        <f t="shared" si="1"/>
        <v>maggio</v>
      </c>
      <c r="D85" s="1" t="s">
        <v>1</v>
      </c>
      <c r="E85" s="2" t="s">
        <v>117</v>
      </c>
      <c r="F85" s="2" t="str">
        <f>_xlfn.XLOOKUP(E85,'Dati di Supporto'!$B$2:$B$104,'Dati di Supporto'!$C$2:$C$104)</f>
        <v>Sicilia</v>
      </c>
      <c r="G85" s="2" t="str">
        <f>_xlfn.XLOOKUP(F85,'Dati di Supporto'!$G$2:$G$21,'Dati di Supporto'!$H$2:$H$21)</f>
        <v>ISOLE</v>
      </c>
      <c r="H85" s="2" t="s">
        <v>10</v>
      </c>
      <c r="I85" s="3">
        <v>1164</v>
      </c>
      <c r="J85" s="11" t="str" cm="1">
        <f t="array" ref="J85">_xlfn.IFS(AND(0&lt;I85,I85&lt;400),"Fascia 1 (inferiore a 400 €)",AND(399&lt;I85,I85&lt;800),"Fascia 2 (da 400 €  a meno di 800 €)",AND(799&lt;I85,I85&lt;1200),"Fascia 3 (da 800 €  a meno di 1200 €)",AND(1199&lt;I85,I85&lt;1500),"Fascia 4 (da 1200 €  a meno di 1500 €)",1500&lt;I85,"Fascia 5 (da 1500 € e oltre)")</f>
        <v>Fascia 3 (da 800 €  a meno di 1200 €)</v>
      </c>
      <c r="K85" s="15">
        <v>5</v>
      </c>
      <c r="L85" s="15" t="str">
        <f>_xlfn.XLOOKUP(K85,'Dati di Supporto'!$O$10:$O$14,'Dati di Supporto'!$P$10:$P$14,)</f>
        <v>Assegno Bancario</v>
      </c>
      <c r="R85" s="11" t="str">
        <f>_xlfn.XLOOKUP(I85,'Dati di Supporto'!$O$2:$O$6,'Dati di Supporto'!$P$2:$P$6,"-",-1)</f>
        <v>Fascia 3 (da 800 €  a meno di 1200 €)</v>
      </c>
    </row>
    <row r="86" spans="1:18" x14ac:dyDescent="0.3">
      <c r="A86" s="11">
        <v>85</v>
      </c>
      <c r="B86" s="6">
        <v>41743</v>
      </c>
      <c r="C86" s="22" t="str">
        <f t="shared" si="1"/>
        <v>aprile</v>
      </c>
      <c r="D86" s="1" t="s">
        <v>2</v>
      </c>
      <c r="E86" s="2" t="s">
        <v>211</v>
      </c>
      <c r="F86" s="2" t="str">
        <f>_xlfn.XLOOKUP(E86,'Dati di Supporto'!$B$2:$B$104,'Dati di Supporto'!$C$2:$C$104)</f>
        <v>Calabria</v>
      </c>
      <c r="G86" s="2" t="str">
        <f>_xlfn.XLOOKUP(F86,'Dati di Supporto'!$G$2:$G$21,'Dati di Supporto'!$H$2:$H$21)</f>
        <v>SUD</v>
      </c>
      <c r="H86" s="2" t="s">
        <v>252</v>
      </c>
      <c r="I86" s="3">
        <v>1129</v>
      </c>
      <c r="J86" s="11" t="str" cm="1">
        <f t="array" ref="J86">_xlfn.IFS(AND(0&lt;I86,I86&lt;400),"Fascia 1 (inferiore a 400 €)",AND(399&lt;I86,I86&lt;800),"Fascia 2 (da 400 €  a meno di 800 €)",AND(799&lt;I86,I86&lt;1200),"Fascia 3 (da 800 €  a meno di 1200 €)",AND(1199&lt;I86,I86&lt;1500),"Fascia 4 (da 1200 €  a meno di 1500 €)",1500&lt;I86,"Fascia 5 (da 1500 € e oltre)")</f>
        <v>Fascia 3 (da 800 €  a meno di 1200 €)</v>
      </c>
      <c r="K86" s="15">
        <v>3</v>
      </c>
      <c r="L86" s="15" t="str">
        <f>_xlfn.XLOOKUP(K86,'Dati di Supporto'!$O$10:$O$14,'Dati di Supporto'!$P$10:$P$14,)</f>
        <v>Carta di credito</v>
      </c>
      <c r="R86" s="11" t="str">
        <f>_xlfn.XLOOKUP(I86,'Dati di Supporto'!$O$2:$O$6,'Dati di Supporto'!$P$2:$P$6,"-",-1)</f>
        <v>Fascia 3 (da 800 €  a meno di 1200 €)</v>
      </c>
    </row>
    <row r="87" spans="1:18" x14ac:dyDescent="0.3">
      <c r="A87" s="11">
        <v>86</v>
      </c>
      <c r="B87" s="6">
        <v>41683</v>
      </c>
      <c r="C87" s="22" t="str">
        <f t="shared" si="1"/>
        <v>febbraio</v>
      </c>
      <c r="D87" s="1" t="s">
        <v>8</v>
      </c>
      <c r="E87" s="2" t="s">
        <v>115</v>
      </c>
      <c r="F87" s="2" t="str">
        <f>_xlfn.XLOOKUP(E87,'Dati di Supporto'!$B$2:$B$104,'Dati di Supporto'!$C$2:$C$104)</f>
        <v>Liguria</v>
      </c>
      <c r="G87" s="2" t="str">
        <f>_xlfn.XLOOKUP(F87,'Dati di Supporto'!$G$2:$G$21,'Dati di Supporto'!$H$2:$H$21)</f>
        <v>NORD</v>
      </c>
      <c r="H87" s="2" t="s">
        <v>252</v>
      </c>
      <c r="I87" s="3">
        <v>1965</v>
      </c>
      <c r="J87" s="11" t="str" cm="1">
        <f t="array" ref="J87">_xlfn.IFS(AND(0&lt;I87,I87&lt;400),"Fascia 1 (inferiore a 400 €)",AND(399&lt;I87,I87&lt;800),"Fascia 2 (da 400 €  a meno di 800 €)",AND(799&lt;I87,I87&lt;1200),"Fascia 3 (da 800 €  a meno di 1200 €)",AND(1199&lt;I87,I87&lt;1500),"Fascia 4 (da 1200 €  a meno di 1500 €)",1500&lt;I87,"Fascia 5 (da 1500 € e oltre)")</f>
        <v>Fascia 5 (da 1500 € e oltre)</v>
      </c>
      <c r="K87" s="15">
        <v>3</v>
      </c>
      <c r="L87" s="15" t="str">
        <f>_xlfn.XLOOKUP(K87,'Dati di Supporto'!$O$10:$O$14,'Dati di Supporto'!$P$10:$P$14,)</f>
        <v>Carta di credito</v>
      </c>
      <c r="R87" s="11" t="str">
        <f>_xlfn.XLOOKUP(I87,'Dati di Supporto'!$O$2:$O$6,'Dati di Supporto'!$P$2:$P$6,"-",-1)</f>
        <v>Fascia 5 (da 1500 € e oltre)</v>
      </c>
    </row>
    <row r="88" spans="1:18" x14ac:dyDescent="0.3">
      <c r="A88" s="11">
        <v>87</v>
      </c>
      <c r="B88" s="6">
        <v>41749</v>
      </c>
      <c r="C88" s="22" t="str">
        <f t="shared" si="1"/>
        <v>aprile</v>
      </c>
      <c r="D88" s="1" t="s">
        <v>248</v>
      </c>
      <c r="E88" s="2" t="s">
        <v>132</v>
      </c>
      <c r="F88" s="2" t="str">
        <f>_xlfn.XLOOKUP(E88,'Dati di Supporto'!$B$2:$B$104,'Dati di Supporto'!$C$2:$C$104)</f>
        <v>Veneto</v>
      </c>
      <c r="G88" s="2" t="str">
        <f>_xlfn.XLOOKUP(F88,'Dati di Supporto'!$G$2:$G$21,'Dati di Supporto'!$H$2:$H$21)</f>
        <v>NORD</v>
      </c>
      <c r="H88" s="2" t="s">
        <v>10</v>
      </c>
      <c r="I88" s="3">
        <v>1812</v>
      </c>
      <c r="J88" s="11" t="str" cm="1">
        <f t="array" ref="J88">_xlfn.IFS(AND(0&lt;I88,I88&lt;400),"Fascia 1 (inferiore a 400 €)",AND(399&lt;I88,I88&lt;800),"Fascia 2 (da 400 €  a meno di 800 €)",AND(799&lt;I88,I88&lt;1200),"Fascia 3 (da 800 €  a meno di 1200 €)",AND(1199&lt;I88,I88&lt;1500),"Fascia 4 (da 1200 €  a meno di 1500 €)",1500&lt;I88,"Fascia 5 (da 1500 € e oltre)")</f>
        <v>Fascia 5 (da 1500 € e oltre)</v>
      </c>
      <c r="K88" s="15">
        <v>3</v>
      </c>
      <c r="L88" s="15" t="str">
        <f>_xlfn.XLOOKUP(K88,'Dati di Supporto'!$O$10:$O$14,'Dati di Supporto'!$P$10:$P$14,)</f>
        <v>Carta di credito</v>
      </c>
      <c r="R88" s="11" t="str">
        <f>_xlfn.XLOOKUP(I88,'Dati di Supporto'!$O$2:$O$6,'Dati di Supporto'!$P$2:$P$6,"-",-1)</f>
        <v>Fascia 5 (da 1500 € e oltre)</v>
      </c>
    </row>
    <row r="89" spans="1:18" x14ac:dyDescent="0.3">
      <c r="A89" s="11">
        <v>88</v>
      </c>
      <c r="B89" s="6">
        <v>41681</v>
      </c>
      <c r="C89" s="22" t="str">
        <f t="shared" si="1"/>
        <v>febbraio</v>
      </c>
      <c r="D89" s="1" t="s">
        <v>1</v>
      </c>
      <c r="E89" s="2" t="s">
        <v>213</v>
      </c>
      <c r="F89" s="2" t="str">
        <f>_xlfn.XLOOKUP(E89,'Dati di Supporto'!$B$2:$B$104,'Dati di Supporto'!$C$2:$C$104)</f>
        <v>Emilia-Romagna</v>
      </c>
      <c r="G89" s="2" t="str">
        <f>_xlfn.XLOOKUP(F89,'Dati di Supporto'!$G$2:$G$21,'Dati di Supporto'!$H$2:$H$21)</f>
        <v>NORD</v>
      </c>
      <c r="H89" s="2" t="s">
        <v>11</v>
      </c>
      <c r="I89" s="3">
        <v>1884</v>
      </c>
      <c r="J89" s="11" t="str" cm="1">
        <f t="array" ref="J89">_xlfn.IFS(AND(0&lt;I89,I89&lt;400),"Fascia 1 (inferiore a 400 €)",AND(399&lt;I89,I89&lt;800),"Fascia 2 (da 400 €  a meno di 800 €)",AND(799&lt;I89,I89&lt;1200),"Fascia 3 (da 800 €  a meno di 1200 €)",AND(1199&lt;I89,I89&lt;1500),"Fascia 4 (da 1200 €  a meno di 1500 €)",1500&lt;I89,"Fascia 5 (da 1500 € e oltre)")</f>
        <v>Fascia 5 (da 1500 € e oltre)</v>
      </c>
      <c r="K89" s="15">
        <v>4</v>
      </c>
      <c r="L89" s="15" t="str">
        <f>_xlfn.XLOOKUP(K89,'Dati di Supporto'!$O$10:$O$14,'Dati di Supporto'!$P$10:$P$14,)</f>
        <v>Bollettino postale</v>
      </c>
      <c r="R89" s="11" t="str">
        <f>_xlfn.XLOOKUP(I89,'Dati di Supporto'!$O$2:$O$6,'Dati di Supporto'!$P$2:$P$6,"-",-1)</f>
        <v>Fascia 5 (da 1500 € e oltre)</v>
      </c>
    </row>
    <row r="90" spans="1:18" x14ac:dyDescent="0.3">
      <c r="A90" s="11">
        <v>89</v>
      </c>
      <c r="B90" s="6">
        <v>41796</v>
      </c>
      <c r="C90" s="22" t="str">
        <f t="shared" si="1"/>
        <v>giugno</v>
      </c>
      <c r="D90" s="1" t="s">
        <v>248</v>
      </c>
      <c r="E90" s="2" t="s">
        <v>113</v>
      </c>
      <c r="F90" s="2" t="str">
        <f>_xlfn.XLOOKUP(E90,'Dati di Supporto'!$B$2:$B$104,'Dati di Supporto'!$C$2:$C$104)</f>
        <v>Campania</v>
      </c>
      <c r="G90" s="2" t="str">
        <f>_xlfn.XLOOKUP(F90,'Dati di Supporto'!$G$2:$G$21,'Dati di Supporto'!$H$2:$H$21)</f>
        <v>SUD</v>
      </c>
      <c r="H90" s="2" t="s">
        <v>251</v>
      </c>
      <c r="I90" s="3">
        <v>1812</v>
      </c>
      <c r="J90" s="11" t="str" cm="1">
        <f t="array" ref="J90">_xlfn.IFS(AND(0&lt;I90,I90&lt;400),"Fascia 1 (inferiore a 400 €)",AND(399&lt;I90,I90&lt;800),"Fascia 2 (da 400 €  a meno di 800 €)",AND(799&lt;I90,I90&lt;1200),"Fascia 3 (da 800 €  a meno di 1200 €)",AND(1199&lt;I90,I90&lt;1500),"Fascia 4 (da 1200 €  a meno di 1500 €)",1500&lt;I90,"Fascia 5 (da 1500 € e oltre)")</f>
        <v>Fascia 5 (da 1500 € e oltre)</v>
      </c>
      <c r="K90" s="15">
        <v>4</v>
      </c>
      <c r="L90" s="15" t="str">
        <f>_xlfn.XLOOKUP(K90,'Dati di Supporto'!$O$10:$O$14,'Dati di Supporto'!$P$10:$P$14,)</f>
        <v>Bollettino postale</v>
      </c>
      <c r="R90" s="11" t="str">
        <f>_xlfn.XLOOKUP(I90,'Dati di Supporto'!$O$2:$O$6,'Dati di Supporto'!$P$2:$P$6,"-",-1)</f>
        <v>Fascia 5 (da 1500 € e oltre)</v>
      </c>
    </row>
    <row r="91" spans="1:18" x14ac:dyDescent="0.3">
      <c r="A91" s="11">
        <v>90</v>
      </c>
      <c r="B91" s="6">
        <v>41646</v>
      </c>
      <c r="C91" s="22" t="str">
        <f t="shared" si="1"/>
        <v>gennaio</v>
      </c>
      <c r="D91" s="1" t="s">
        <v>248</v>
      </c>
      <c r="E91" s="2" t="s">
        <v>97</v>
      </c>
      <c r="F91" s="2" t="str">
        <f>_xlfn.XLOOKUP(E91,'Dati di Supporto'!$B$2:$B$104,'Dati di Supporto'!$C$2:$C$104)</f>
        <v>Lombardia</v>
      </c>
      <c r="G91" s="2" t="str">
        <f>_xlfn.XLOOKUP(F91,'Dati di Supporto'!$G$2:$G$21,'Dati di Supporto'!$H$2:$H$21)</f>
        <v>NORD</v>
      </c>
      <c r="H91" s="2" t="s">
        <v>251</v>
      </c>
      <c r="I91" s="3">
        <v>76</v>
      </c>
      <c r="J91" s="11" t="str" cm="1">
        <f t="array" ref="J91">_xlfn.IFS(AND(0&lt;I91,I91&lt;400),"Fascia 1 (inferiore a 400 €)",AND(399&lt;I91,I91&lt;800),"Fascia 2 (da 400 €  a meno di 800 €)",AND(799&lt;I91,I91&lt;1200),"Fascia 3 (da 800 €  a meno di 1200 €)",AND(1199&lt;I91,I91&lt;1500),"Fascia 4 (da 1200 €  a meno di 1500 €)",1500&lt;I91,"Fascia 5 (da 1500 € e oltre)")</f>
        <v>Fascia 1 (inferiore a 400 €)</v>
      </c>
      <c r="K91" s="15">
        <v>3</v>
      </c>
      <c r="L91" s="15" t="str">
        <f>_xlfn.XLOOKUP(K91,'Dati di Supporto'!$O$10:$O$14,'Dati di Supporto'!$P$10:$P$14,)</f>
        <v>Carta di credito</v>
      </c>
      <c r="R91" s="11" t="str">
        <f>_xlfn.XLOOKUP(I91,'Dati di Supporto'!$O$2:$O$6,'Dati di Supporto'!$P$2:$P$6,"-",-1)</f>
        <v>Fascia 1 (inferiore a 400 €)</v>
      </c>
    </row>
    <row r="92" spans="1:18" x14ac:dyDescent="0.3">
      <c r="A92" s="11">
        <v>91</v>
      </c>
      <c r="B92" s="6">
        <v>41818</v>
      </c>
      <c r="C92" s="22" t="str">
        <f t="shared" si="1"/>
        <v>giugno</v>
      </c>
      <c r="D92" s="1" t="s">
        <v>2</v>
      </c>
      <c r="E92" s="2" t="s">
        <v>109</v>
      </c>
      <c r="F92" s="2" t="str">
        <f>_xlfn.XLOOKUP(E92,'Dati di Supporto'!$B$2:$B$104,'Dati di Supporto'!$C$2:$C$104)</f>
        <v>Lazio</v>
      </c>
      <c r="G92" s="2" t="str">
        <f>_xlfn.XLOOKUP(F92,'Dati di Supporto'!$G$2:$G$21,'Dati di Supporto'!$H$2:$H$21)</f>
        <v>CENTRO</v>
      </c>
      <c r="H92" s="2" t="s">
        <v>251</v>
      </c>
      <c r="I92" s="3">
        <v>1827</v>
      </c>
      <c r="J92" s="11" t="str" cm="1">
        <f t="array" ref="J92">_xlfn.IFS(AND(0&lt;I92,I92&lt;400),"Fascia 1 (inferiore a 400 €)",AND(399&lt;I92,I92&lt;800),"Fascia 2 (da 400 €  a meno di 800 €)",AND(799&lt;I92,I92&lt;1200),"Fascia 3 (da 800 €  a meno di 1200 €)",AND(1199&lt;I92,I92&lt;1500),"Fascia 4 (da 1200 €  a meno di 1500 €)",1500&lt;I92,"Fascia 5 (da 1500 € e oltre)")</f>
        <v>Fascia 5 (da 1500 € e oltre)</v>
      </c>
      <c r="K92" s="15">
        <v>3</v>
      </c>
      <c r="L92" s="15" t="str">
        <f>_xlfn.XLOOKUP(K92,'Dati di Supporto'!$O$10:$O$14,'Dati di Supporto'!$P$10:$P$14,)</f>
        <v>Carta di credito</v>
      </c>
      <c r="R92" s="11" t="str">
        <f>_xlfn.XLOOKUP(I92,'Dati di Supporto'!$O$2:$O$6,'Dati di Supporto'!$P$2:$P$6,"-",-1)</f>
        <v>Fascia 5 (da 1500 € e oltre)</v>
      </c>
    </row>
    <row r="93" spans="1:18" x14ac:dyDescent="0.3">
      <c r="A93" s="11">
        <v>92</v>
      </c>
      <c r="B93" s="6">
        <v>41715</v>
      </c>
      <c r="C93" s="22" t="str">
        <f t="shared" si="1"/>
        <v>marzo</v>
      </c>
      <c r="D93" s="1" t="s">
        <v>1</v>
      </c>
      <c r="E93" s="2" t="s">
        <v>125</v>
      </c>
      <c r="F93" s="2" t="str">
        <f>_xlfn.XLOOKUP(E93,'Dati di Supporto'!$B$2:$B$104,'Dati di Supporto'!$C$2:$C$104)</f>
        <v>Veneto</v>
      </c>
      <c r="G93" s="2" t="str">
        <f>_xlfn.XLOOKUP(F93,'Dati di Supporto'!$G$2:$G$21,'Dati di Supporto'!$H$2:$H$21)</f>
        <v>NORD</v>
      </c>
      <c r="H93" s="2" t="s">
        <v>252</v>
      </c>
      <c r="I93" s="3">
        <v>491</v>
      </c>
      <c r="J93" s="11" t="str" cm="1">
        <f t="array" ref="J93">_xlfn.IFS(AND(0&lt;I93,I93&lt;400),"Fascia 1 (inferiore a 400 €)",AND(399&lt;I93,I93&lt;800),"Fascia 2 (da 400 €  a meno di 800 €)",AND(799&lt;I93,I93&lt;1200),"Fascia 3 (da 800 €  a meno di 1200 €)",AND(1199&lt;I93,I93&lt;1500),"Fascia 4 (da 1200 €  a meno di 1500 €)",1500&lt;I93,"Fascia 5 (da 1500 € e oltre)")</f>
        <v>Fascia 2 (da 400 €  a meno di 800 €)</v>
      </c>
      <c r="K93" s="15">
        <v>4</v>
      </c>
      <c r="L93" s="15" t="str">
        <f>_xlfn.XLOOKUP(K93,'Dati di Supporto'!$O$10:$O$14,'Dati di Supporto'!$P$10:$P$14,)</f>
        <v>Bollettino postale</v>
      </c>
      <c r="R93" s="11" t="str">
        <f>_xlfn.XLOOKUP(I93,'Dati di Supporto'!$O$2:$O$6,'Dati di Supporto'!$P$2:$P$6,"-",-1)</f>
        <v>Fascia 2 (da 400 €  a meno di 800 €)</v>
      </c>
    </row>
    <row r="94" spans="1:18" x14ac:dyDescent="0.3">
      <c r="A94" s="11">
        <v>93</v>
      </c>
      <c r="B94" s="6">
        <v>41651</v>
      </c>
      <c r="C94" s="22" t="str">
        <f t="shared" si="1"/>
        <v>gennaio</v>
      </c>
      <c r="D94" s="1" t="s">
        <v>8</v>
      </c>
      <c r="E94" s="2" t="s">
        <v>135</v>
      </c>
      <c r="F94" s="2" t="str">
        <f>_xlfn.XLOOKUP(E94,'Dati di Supporto'!$B$2:$B$104,'Dati di Supporto'!$C$2:$C$104)</f>
        <v>Lazio</v>
      </c>
      <c r="G94" s="2" t="str">
        <f>_xlfn.XLOOKUP(F94,'Dati di Supporto'!$G$2:$G$21,'Dati di Supporto'!$H$2:$H$21)</f>
        <v>CENTRO</v>
      </c>
      <c r="H94" s="2" t="s">
        <v>251</v>
      </c>
      <c r="I94" s="3">
        <v>1965</v>
      </c>
      <c r="J94" s="11" t="str" cm="1">
        <f t="array" ref="J94">_xlfn.IFS(AND(0&lt;I94,I94&lt;400),"Fascia 1 (inferiore a 400 €)",AND(399&lt;I94,I94&lt;800),"Fascia 2 (da 400 €  a meno di 800 €)",AND(799&lt;I94,I94&lt;1200),"Fascia 3 (da 800 €  a meno di 1200 €)",AND(1199&lt;I94,I94&lt;1500),"Fascia 4 (da 1200 €  a meno di 1500 €)",1500&lt;I94,"Fascia 5 (da 1500 € e oltre)")</f>
        <v>Fascia 5 (da 1500 € e oltre)</v>
      </c>
      <c r="K94" s="15">
        <v>4</v>
      </c>
      <c r="L94" s="15" t="str">
        <f>_xlfn.XLOOKUP(K94,'Dati di Supporto'!$O$10:$O$14,'Dati di Supporto'!$P$10:$P$14,)</f>
        <v>Bollettino postale</v>
      </c>
      <c r="R94" s="11" t="str">
        <f>_xlfn.XLOOKUP(I94,'Dati di Supporto'!$O$2:$O$6,'Dati di Supporto'!$P$2:$P$6,"-",-1)</f>
        <v>Fascia 5 (da 1500 € e oltre)</v>
      </c>
    </row>
    <row r="95" spans="1:18" x14ac:dyDescent="0.3">
      <c r="A95" s="11">
        <v>94</v>
      </c>
      <c r="B95" s="6">
        <v>41674</v>
      </c>
      <c r="C95" s="22" t="str">
        <f t="shared" si="1"/>
        <v>febbraio</v>
      </c>
      <c r="D95" s="1" t="s">
        <v>247</v>
      </c>
      <c r="E95" s="2" t="s">
        <v>133</v>
      </c>
      <c r="F95" s="2" t="str">
        <f>_xlfn.XLOOKUP(E95,'Dati di Supporto'!$B$2:$B$104,'Dati di Supporto'!$C$2:$C$104)</f>
        <v>Calabria</v>
      </c>
      <c r="G95" s="2" t="str">
        <f>_xlfn.XLOOKUP(F95,'Dati di Supporto'!$G$2:$G$21,'Dati di Supporto'!$H$2:$H$21)</f>
        <v>SUD</v>
      </c>
      <c r="H95" s="2" t="s">
        <v>251</v>
      </c>
      <c r="I95" s="3">
        <v>862</v>
      </c>
      <c r="J95" s="11" t="str" cm="1">
        <f t="array" ref="J95">_xlfn.IFS(AND(0&lt;I95,I95&lt;400),"Fascia 1 (inferiore a 400 €)",AND(399&lt;I95,I95&lt;800),"Fascia 2 (da 400 €  a meno di 800 €)",AND(799&lt;I95,I95&lt;1200),"Fascia 3 (da 800 €  a meno di 1200 €)",AND(1199&lt;I95,I95&lt;1500),"Fascia 4 (da 1200 €  a meno di 1500 €)",1500&lt;I95,"Fascia 5 (da 1500 € e oltre)")</f>
        <v>Fascia 3 (da 800 €  a meno di 1200 €)</v>
      </c>
      <c r="K95" s="15">
        <v>5</v>
      </c>
      <c r="L95" s="15" t="str">
        <f>_xlfn.XLOOKUP(K95,'Dati di Supporto'!$O$10:$O$14,'Dati di Supporto'!$P$10:$P$14,)</f>
        <v>Assegno Bancario</v>
      </c>
      <c r="R95" s="11" t="str">
        <f>_xlfn.XLOOKUP(I95,'Dati di Supporto'!$O$2:$O$6,'Dati di Supporto'!$P$2:$P$6,"-",-1)</f>
        <v>Fascia 3 (da 800 €  a meno di 1200 €)</v>
      </c>
    </row>
    <row r="96" spans="1:18" x14ac:dyDescent="0.3">
      <c r="A96" s="11">
        <v>95</v>
      </c>
      <c r="B96" s="6">
        <v>41713</v>
      </c>
      <c r="C96" s="22" t="str">
        <f t="shared" si="1"/>
        <v>marzo</v>
      </c>
      <c r="D96" s="1" t="s">
        <v>3</v>
      </c>
      <c r="E96" s="2" t="s">
        <v>132</v>
      </c>
      <c r="F96" s="2" t="str">
        <f>_xlfn.XLOOKUP(E96,'Dati di Supporto'!$B$2:$B$104,'Dati di Supporto'!$C$2:$C$104)</f>
        <v>Veneto</v>
      </c>
      <c r="G96" s="2" t="str">
        <f>_xlfn.XLOOKUP(F96,'Dati di Supporto'!$G$2:$G$21,'Dati di Supporto'!$H$2:$H$21)</f>
        <v>NORD</v>
      </c>
      <c r="H96" s="2" t="s">
        <v>250</v>
      </c>
      <c r="I96" s="3">
        <v>403</v>
      </c>
      <c r="J96" s="11" t="str" cm="1">
        <f t="array" ref="J96">_xlfn.IFS(AND(0&lt;I96,I96&lt;400),"Fascia 1 (inferiore a 400 €)",AND(399&lt;I96,I96&lt;800),"Fascia 2 (da 400 €  a meno di 800 €)",AND(799&lt;I96,I96&lt;1200),"Fascia 3 (da 800 €  a meno di 1200 €)",AND(1199&lt;I96,I96&lt;1500),"Fascia 4 (da 1200 €  a meno di 1500 €)",1500&lt;I96,"Fascia 5 (da 1500 € e oltre)")</f>
        <v>Fascia 2 (da 400 €  a meno di 800 €)</v>
      </c>
      <c r="K96" s="15">
        <v>3</v>
      </c>
      <c r="L96" s="15" t="str">
        <f>_xlfn.XLOOKUP(K96,'Dati di Supporto'!$O$10:$O$14,'Dati di Supporto'!$P$10:$P$14,)</f>
        <v>Carta di credito</v>
      </c>
      <c r="R96" s="11" t="str">
        <f>_xlfn.XLOOKUP(I96,'Dati di Supporto'!$O$2:$O$6,'Dati di Supporto'!$P$2:$P$6,"-",-1)</f>
        <v>Fascia 2 (da 400 €  a meno di 800 €)</v>
      </c>
    </row>
    <row r="97" spans="1:18" x14ac:dyDescent="0.3">
      <c r="A97" s="11">
        <v>96</v>
      </c>
      <c r="B97" s="6">
        <v>41649</v>
      </c>
      <c r="C97" s="22" t="str">
        <f t="shared" si="1"/>
        <v>gennaio</v>
      </c>
      <c r="D97" s="1" t="s">
        <v>1</v>
      </c>
      <c r="E97" s="2" t="s">
        <v>101</v>
      </c>
      <c r="F97" s="2" t="str">
        <f>_xlfn.XLOOKUP(E97,'Dati di Supporto'!$B$2:$B$104,'Dati di Supporto'!$C$2:$C$104)</f>
        <v>Emilia-Romagna</v>
      </c>
      <c r="G97" s="2" t="str">
        <f>_xlfn.XLOOKUP(F97,'Dati di Supporto'!$G$2:$G$21,'Dati di Supporto'!$H$2:$H$21)</f>
        <v>NORD</v>
      </c>
      <c r="H97" s="2" t="s">
        <v>252</v>
      </c>
      <c r="I97" s="3">
        <v>217</v>
      </c>
      <c r="J97" s="11" t="str" cm="1">
        <f t="array" ref="J97">_xlfn.IFS(AND(0&lt;I97,I97&lt;400),"Fascia 1 (inferiore a 400 €)",AND(399&lt;I97,I97&lt;800),"Fascia 2 (da 400 €  a meno di 800 €)",AND(799&lt;I97,I97&lt;1200),"Fascia 3 (da 800 €  a meno di 1200 €)",AND(1199&lt;I97,I97&lt;1500),"Fascia 4 (da 1200 €  a meno di 1500 €)",1500&lt;I97,"Fascia 5 (da 1500 € e oltre)")</f>
        <v>Fascia 1 (inferiore a 400 €)</v>
      </c>
      <c r="K97" s="15">
        <v>1</v>
      </c>
      <c r="L97" s="15" t="str">
        <f>_xlfn.XLOOKUP(K97,'Dati di Supporto'!$O$10:$O$14,'Dati di Supporto'!$P$10:$P$14,)</f>
        <v>Contanti</v>
      </c>
      <c r="R97" s="11" t="str">
        <f>_xlfn.XLOOKUP(I97,'Dati di Supporto'!$O$2:$O$6,'Dati di Supporto'!$P$2:$P$6,"-",-1)</f>
        <v>Fascia 1 (inferiore a 400 €)</v>
      </c>
    </row>
    <row r="98" spans="1:18" x14ac:dyDescent="0.3">
      <c r="A98" s="11">
        <v>97</v>
      </c>
      <c r="B98" s="6">
        <v>41743</v>
      </c>
      <c r="C98" s="22" t="str">
        <f t="shared" si="1"/>
        <v>aprile</v>
      </c>
      <c r="D98" s="1" t="s">
        <v>2</v>
      </c>
      <c r="E98" s="2" t="s">
        <v>211</v>
      </c>
      <c r="F98" s="2" t="str">
        <f>_xlfn.XLOOKUP(E98,'Dati di Supporto'!$B$2:$B$104,'Dati di Supporto'!$C$2:$C$104)</f>
        <v>Calabria</v>
      </c>
      <c r="G98" s="2" t="str">
        <f>_xlfn.XLOOKUP(F98,'Dati di Supporto'!$G$2:$G$21,'Dati di Supporto'!$H$2:$H$21)</f>
        <v>SUD</v>
      </c>
      <c r="H98" s="2" t="s">
        <v>11</v>
      </c>
      <c r="I98" s="3">
        <v>1450</v>
      </c>
      <c r="J98" s="11" t="str" cm="1">
        <f t="array" ref="J98">_xlfn.IFS(AND(0&lt;I98,I98&lt;400),"Fascia 1 (inferiore a 400 €)",AND(399&lt;I98,I98&lt;800),"Fascia 2 (da 400 €  a meno di 800 €)",AND(799&lt;I98,I98&lt;1200),"Fascia 3 (da 800 €  a meno di 1200 €)",AND(1199&lt;I98,I98&lt;1500),"Fascia 4 (da 1200 €  a meno di 1500 €)",1500&lt;I98,"Fascia 5 (da 1500 € e oltre)")</f>
        <v>Fascia 4 (da 1200 €  a meno di 1500 €)</v>
      </c>
      <c r="K98" s="15">
        <v>4</v>
      </c>
      <c r="L98" s="15" t="str">
        <f>_xlfn.XLOOKUP(K98,'Dati di Supporto'!$O$10:$O$14,'Dati di Supporto'!$P$10:$P$14,)</f>
        <v>Bollettino postale</v>
      </c>
      <c r="R98" s="11" t="str">
        <f>_xlfn.XLOOKUP(I98,'Dati di Supporto'!$O$2:$O$6,'Dati di Supporto'!$P$2:$P$6,"-",-1)</f>
        <v>Fascia 4 (da 1200 €  a meno di 1500 €)</v>
      </c>
    </row>
    <row r="99" spans="1:18" x14ac:dyDescent="0.3">
      <c r="A99" s="11">
        <v>98</v>
      </c>
      <c r="B99" s="6">
        <v>41650</v>
      </c>
      <c r="C99" s="22" t="str">
        <f t="shared" si="1"/>
        <v>gennaio</v>
      </c>
      <c r="D99" s="1" t="s">
        <v>8</v>
      </c>
      <c r="E99" s="2" t="s">
        <v>100</v>
      </c>
      <c r="F99" s="2" t="str">
        <f>_xlfn.XLOOKUP(E99,'Dati di Supporto'!$B$2:$B$104,'Dati di Supporto'!$C$2:$C$104)</f>
        <v>Abruzzo</v>
      </c>
      <c r="G99" s="2" t="str">
        <f>_xlfn.XLOOKUP(F99,'Dati di Supporto'!$G$2:$G$21,'Dati di Supporto'!$H$2:$H$21)</f>
        <v>CENTRO</v>
      </c>
      <c r="H99" s="2" t="s">
        <v>10</v>
      </c>
      <c r="I99" s="3">
        <v>549</v>
      </c>
      <c r="J99" s="11" t="str" cm="1">
        <f t="array" ref="J99">_xlfn.IFS(AND(0&lt;I99,I99&lt;400),"Fascia 1 (inferiore a 400 €)",AND(399&lt;I99,I99&lt;800),"Fascia 2 (da 400 €  a meno di 800 €)",AND(799&lt;I99,I99&lt;1200),"Fascia 3 (da 800 €  a meno di 1200 €)",AND(1199&lt;I99,I99&lt;1500),"Fascia 4 (da 1200 €  a meno di 1500 €)",1500&lt;I99,"Fascia 5 (da 1500 € e oltre)")</f>
        <v>Fascia 2 (da 400 €  a meno di 800 €)</v>
      </c>
      <c r="K99" s="15">
        <v>3</v>
      </c>
      <c r="L99" s="15" t="str">
        <f>_xlfn.XLOOKUP(K99,'Dati di Supporto'!$O$10:$O$14,'Dati di Supporto'!$P$10:$P$14,)</f>
        <v>Carta di credito</v>
      </c>
      <c r="R99" s="11" t="str">
        <f>_xlfn.XLOOKUP(I99,'Dati di Supporto'!$O$2:$O$6,'Dati di Supporto'!$P$2:$P$6,"-",-1)</f>
        <v>Fascia 2 (da 400 €  a meno di 800 €)</v>
      </c>
    </row>
    <row r="100" spans="1:18" x14ac:dyDescent="0.3">
      <c r="A100" s="11">
        <v>99</v>
      </c>
      <c r="B100" s="6">
        <v>41724</v>
      </c>
      <c r="C100" s="22" t="str">
        <f t="shared" si="1"/>
        <v>marzo</v>
      </c>
      <c r="D100" s="1" t="s">
        <v>3</v>
      </c>
      <c r="E100" s="2" t="s">
        <v>102</v>
      </c>
      <c r="F100" s="2" t="str">
        <f>_xlfn.XLOOKUP(E100,'Dati di Supporto'!$B$2:$B$104,'Dati di Supporto'!$C$2:$C$104)</f>
        <v>Toscana</v>
      </c>
      <c r="G100" s="2" t="str">
        <f>_xlfn.XLOOKUP(F100,'Dati di Supporto'!$G$2:$G$21,'Dati di Supporto'!$H$2:$H$21)</f>
        <v>CENTRO</v>
      </c>
      <c r="H100" s="2" t="s">
        <v>11</v>
      </c>
      <c r="I100" s="3">
        <v>1829</v>
      </c>
      <c r="J100" s="11" t="str" cm="1">
        <f t="array" ref="J100">_xlfn.IFS(AND(0&lt;I100,I100&lt;400),"Fascia 1 (inferiore a 400 €)",AND(399&lt;I100,I100&lt;800),"Fascia 2 (da 400 €  a meno di 800 €)",AND(799&lt;I100,I100&lt;1200),"Fascia 3 (da 800 €  a meno di 1200 €)",AND(1199&lt;I100,I100&lt;1500),"Fascia 4 (da 1200 €  a meno di 1500 €)",1500&lt;I100,"Fascia 5 (da 1500 € e oltre)")</f>
        <v>Fascia 5 (da 1500 € e oltre)</v>
      </c>
      <c r="K100" s="15">
        <v>5</v>
      </c>
      <c r="L100" s="15" t="str">
        <f>_xlfn.XLOOKUP(K100,'Dati di Supporto'!$O$10:$O$14,'Dati di Supporto'!$P$10:$P$14,)</f>
        <v>Assegno Bancario</v>
      </c>
      <c r="R100" s="11" t="str">
        <f>_xlfn.XLOOKUP(I100,'Dati di Supporto'!$O$2:$O$6,'Dati di Supporto'!$P$2:$P$6,"-",-1)</f>
        <v>Fascia 5 (da 1500 € e oltre)</v>
      </c>
    </row>
    <row r="101" spans="1:18" x14ac:dyDescent="0.3">
      <c r="A101" s="11">
        <v>100</v>
      </c>
      <c r="B101" s="6">
        <v>41778</v>
      </c>
      <c r="C101" s="22" t="str">
        <f t="shared" si="1"/>
        <v>maggio</v>
      </c>
      <c r="D101" s="1" t="s">
        <v>248</v>
      </c>
      <c r="E101" s="2" t="s">
        <v>103</v>
      </c>
      <c r="F101" s="2" t="str">
        <f>_xlfn.XLOOKUP(E101,'Dati di Supporto'!$B$2:$B$104,'Dati di Supporto'!$C$2:$C$104)</f>
        <v>Toscana</v>
      </c>
      <c r="G101" s="2" t="str">
        <f>_xlfn.XLOOKUP(F101,'Dati di Supporto'!$G$2:$G$21,'Dati di Supporto'!$H$2:$H$21)</f>
        <v>CENTRO</v>
      </c>
      <c r="H101" s="2" t="s">
        <v>10</v>
      </c>
      <c r="I101" s="3">
        <v>411</v>
      </c>
      <c r="J101" s="11" t="str" cm="1">
        <f t="array" ref="J101">_xlfn.IFS(AND(0&lt;I101,I101&lt;400),"Fascia 1 (inferiore a 400 €)",AND(399&lt;I101,I101&lt;800),"Fascia 2 (da 400 €  a meno di 800 €)",AND(799&lt;I101,I101&lt;1200),"Fascia 3 (da 800 €  a meno di 1200 €)",AND(1199&lt;I101,I101&lt;1500),"Fascia 4 (da 1200 €  a meno di 1500 €)",1500&lt;I101,"Fascia 5 (da 1500 € e oltre)")</f>
        <v>Fascia 2 (da 400 €  a meno di 800 €)</v>
      </c>
      <c r="K101" s="15">
        <v>1</v>
      </c>
      <c r="L101" s="15" t="str">
        <f>_xlfn.XLOOKUP(K101,'Dati di Supporto'!$O$10:$O$14,'Dati di Supporto'!$P$10:$P$14,)</f>
        <v>Contanti</v>
      </c>
      <c r="R101" s="11" t="str">
        <f>_xlfn.XLOOKUP(I101,'Dati di Supporto'!$O$2:$O$6,'Dati di Supporto'!$P$2:$P$6,"-",-1)</f>
        <v>Fascia 2 (da 400 €  a meno di 800 €)</v>
      </c>
    </row>
    <row r="102" spans="1:18" x14ac:dyDescent="0.3">
      <c r="A102" s="11">
        <v>101</v>
      </c>
      <c r="B102" s="6">
        <v>41696</v>
      </c>
      <c r="C102" s="22" t="str">
        <f t="shared" si="1"/>
        <v>febbraio</v>
      </c>
      <c r="D102" s="1" t="s">
        <v>247</v>
      </c>
      <c r="E102" s="2" t="s">
        <v>121</v>
      </c>
      <c r="F102" s="2" t="str">
        <f>_xlfn.XLOOKUP(E102,'Dati di Supporto'!$B$2:$B$104,'Dati di Supporto'!$C$2:$C$104)</f>
        <v>Umbria</v>
      </c>
      <c r="G102" s="2" t="str">
        <f>_xlfn.XLOOKUP(F102,'Dati di Supporto'!$G$2:$G$21,'Dati di Supporto'!$H$2:$H$21)</f>
        <v>CENTRO</v>
      </c>
      <c r="H102" s="2" t="s">
        <v>250</v>
      </c>
      <c r="I102" s="3">
        <v>146</v>
      </c>
      <c r="J102" s="11" t="str" cm="1">
        <f t="array" ref="J102">_xlfn.IFS(AND(0&lt;I102,I102&lt;400),"Fascia 1 (inferiore a 400 €)",AND(399&lt;I102,I102&lt;800),"Fascia 2 (da 400 €  a meno di 800 €)",AND(799&lt;I102,I102&lt;1200),"Fascia 3 (da 800 €  a meno di 1200 €)",AND(1199&lt;I102,I102&lt;1500),"Fascia 4 (da 1200 €  a meno di 1500 €)",1500&lt;I102,"Fascia 5 (da 1500 € e oltre)")</f>
        <v>Fascia 1 (inferiore a 400 €)</v>
      </c>
      <c r="K102" s="15">
        <v>1</v>
      </c>
      <c r="L102" s="15" t="str">
        <f>_xlfn.XLOOKUP(K102,'Dati di Supporto'!$O$10:$O$14,'Dati di Supporto'!$P$10:$P$14,)</f>
        <v>Contanti</v>
      </c>
      <c r="R102" s="11" t="str">
        <f>_xlfn.XLOOKUP(I102,'Dati di Supporto'!$O$2:$O$6,'Dati di Supporto'!$P$2:$P$6,"-",-1)</f>
        <v>Fascia 1 (inferiore a 400 €)</v>
      </c>
    </row>
    <row r="103" spans="1:18" x14ac:dyDescent="0.3">
      <c r="A103" s="11">
        <v>102</v>
      </c>
      <c r="B103" s="6">
        <v>41641</v>
      </c>
      <c r="C103" s="22" t="str">
        <f t="shared" si="1"/>
        <v>gennaio</v>
      </c>
      <c r="D103" s="1" t="s">
        <v>2</v>
      </c>
      <c r="E103" s="2" t="s">
        <v>113</v>
      </c>
      <c r="F103" s="2" t="str">
        <f>_xlfn.XLOOKUP(E103,'Dati di Supporto'!$B$2:$B$104,'Dati di Supporto'!$C$2:$C$104)</f>
        <v>Campania</v>
      </c>
      <c r="G103" s="2" t="str">
        <f>_xlfn.XLOOKUP(F103,'Dati di Supporto'!$G$2:$G$21,'Dati di Supporto'!$H$2:$H$21)</f>
        <v>SUD</v>
      </c>
      <c r="H103" s="2" t="s">
        <v>252</v>
      </c>
      <c r="I103" s="3">
        <v>1890</v>
      </c>
      <c r="J103" s="11" t="str" cm="1">
        <f t="array" ref="J103">_xlfn.IFS(AND(0&lt;I103,I103&lt;400),"Fascia 1 (inferiore a 400 €)",AND(399&lt;I103,I103&lt;800),"Fascia 2 (da 400 €  a meno di 800 €)",AND(799&lt;I103,I103&lt;1200),"Fascia 3 (da 800 €  a meno di 1200 €)",AND(1199&lt;I103,I103&lt;1500),"Fascia 4 (da 1200 €  a meno di 1500 €)",1500&lt;I103,"Fascia 5 (da 1500 € e oltre)")</f>
        <v>Fascia 5 (da 1500 € e oltre)</v>
      </c>
      <c r="K103" s="15">
        <v>2</v>
      </c>
      <c r="L103" s="15" t="str">
        <f>_xlfn.XLOOKUP(K103,'Dati di Supporto'!$O$10:$O$14,'Dati di Supporto'!$P$10:$P$14,)</f>
        <v>Bonifico Bancario</v>
      </c>
      <c r="R103" s="11" t="str">
        <f>_xlfn.XLOOKUP(I103,'Dati di Supporto'!$O$2:$O$6,'Dati di Supporto'!$P$2:$P$6,"-",-1)</f>
        <v>Fascia 5 (da 1500 € e oltre)</v>
      </c>
    </row>
    <row r="104" spans="1:18" x14ac:dyDescent="0.3">
      <c r="A104" s="11">
        <v>103</v>
      </c>
      <c r="B104" s="6">
        <v>41686</v>
      </c>
      <c r="C104" s="22" t="str">
        <f t="shared" si="1"/>
        <v>febbraio</v>
      </c>
      <c r="D104" s="1" t="s">
        <v>1</v>
      </c>
      <c r="E104" s="2" t="s">
        <v>108</v>
      </c>
      <c r="F104" s="2" t="str">
        <f>_xlfn.XLOOKUP(E104,'Dati di Supporto'!$B$2:$B$104,'Dati di Supporto'!$C$2:$C$104)</f>
        <v>Emilia-Romagna</v>
      </c>
      <c r="G104" s="2" t="str">
        <f>_xlfn.XLOOKUP(F104,'Dati di Supporto'!$G$2:$G$21,'Dati di Supporto'!$H$2:$H$21)</f>
        <v>NORD</v>
      </c>
      <c r="H104" s="2" t="s">
        <v>252</v>
      </c>
      <c r="I104" s="3">
        <v>826</v>
      </c>
      <c r="J104" s="11" t="str" cm="1">
        <f t="array" ref="J104">_xlfn.IFS(AND(0&lt;I104,I104&lt;400),"Fascia 1 (inferiore a 400 €)",AND(399&lt;I104,I104&lt;800),"Fascia 2 (da 400 €  a meno di 800 €)",AND(799&lt;I104,I104&lt;1200),"Fascia 3 (da 800 €  a meno di 1200 €)",AND(1199&lt;I104,I104&lt;1500),"Fascia 4 (da 1200 €  a meno di 1500 €)",1500&lt;I104,"Fascia 5 (da 1500 € e oltre)")</f>
        <v>Fascia 3 (da 800 €  a meno di 1200 €)</v>
      </c>
      <c r="K104" s="15">
        <v>5</v>
      </c>
      <c r="L104" s="15" t="str">
        <f>_xlfn.XLOOKUP(K104,'Dati di Supporto'!$O$10:$O$14,'Dati di Supporto'!$P$10:$P$14,)</f>
        <v>Assegno Bancario</v>
      </c>
      <c r="R104" s="11" t="str">
        <f>_xlfn.XLOOKUP(I104,'Dati di Supporto'!$O$2:$O$6,'Dati di Supporto'!$P$2:$P$6,"-",-1)</f>
        <v>Fascia 3 (da 800 €  a meno di 1200 €)</v>
      </c>
    </row>
    <row r="105" spans="1:18" x14ac:dyDescent="0.3">
      <c r="A105" s="11">
        <v>104</v>
      </c>
      <c r="B105" s="6">
        <v>41811</v>
      </c>
      <c r="C105" s="22" t="str">
        <f t="shared" si="1"/>
        <v>giugno</v>
      </c>
      <c r="D105" s="1" t="s">
        <v>8</v>
      </c>
      <c r="E105" s="2" t="s">
        <v>104</v>
      </c>
      <c r="F105" s="2" t="str">
        <f>_xlfn.XLOOKUP(E105,'Dati di Supporto'!$B$2:$B$104,'Dati di Supporto'!$C$2:$C$104)</f>
        <v>Friuli-Venezia Giulia</v>
      </c>
      <c r="G105" s="2" t="str">
        <f>_xlfn.XLOOKUP(F105,'Dati di Supporto'!$G$2:$G$21,'Dati di Supporto'!$H$2:$H$21)</f>
        <v>NORD</v>
      </c>
      <c r="H105" s="2" t="s">
        <v>10</v>
      </c>
      <c r="I105" s="3">
        <v>1693</v>
      </c>
      <c r="J105" s="11" t="str" cm="1">
        <f t="array" ref="J105">_xlfn.IFS(AND(0&lt;I105,I105&lt;400),"Fascia 1 (inferiore a 400 €)",AND(399&lt;I105,I105&lt;800),"Fascia 2 (da 400 €  a meno di 800 €)",AND(799&lt;I105,I105&lt;1200),"Fascia 3 (da 800 €  a meno di 1200 €)",AND(1199&lt;I105,I105&lt;1500),"Fascia 4 (da 1200 €  a meno di 1500 €)",1500&lt;I105,"Fascia 5 (da 1500 € e oltre)")</f>
        <v>Fascia 5 (da 1500 € e oltre)</v>
      </c>
      <c r="K105" s="15">
        <v>1</v>
      </c>
      <c r="L105" s="15" t="str">
        <f>_xlfn.XLOOKUP(K105,'Dati di Supporto'!$O$10:$O$14,'Dati di Supporto'!$P$10:$P$14,)</f>
        <v>Contanti</v>
      </c>
      <c r="R105" s="11" t="str">
        <f>_xlfn.XLOOKUP(I105,'Dati di Supporto'!$O$2:$O$6,'Dati di Supporto'!$P$2:$P$6,"-",-1)</f>
        <v>Fascia 5 (da 1500 € e oltre)</v>
      </c>
    </row>
    <row r="106" spans="1:18" x14ac:dyDescent="0.3">
      <c r="A106" s="11">
        <v>105</v>
      </c>
      <c r="B106" s="6">
        <v>41698</v>
      </c>
      <c r="C106" s="22" t="str">
        <f t="shared" si="1"/>
        <v>febbraio</v>
      </c>
      <c r="D106" s="1" t="s">
        <v>3</v>
      </c>
      <c r="E106" s="2" t="s">
        <v>106</v>
      </c>
      <c r="F106" s="2" t="str">
        <f>_xlfn.XLOOKUP(E106,'Dati di Supporto'!$B$2:$B$104,'Dati di Supporto'!$C$2:$C$104)</f>
        <v>Toscana</v>
      </c>
      <c r="G106" s="2" t="str">
        <f>_xlfn.XLOOKUP(F106,'Dati di Supporto'!$G$2:$G$21,'Dati di Supporto'!$H$2:$H$21)</f>
        <v>CENTRO</v>
      </c>
      <c r="H106" s="2" t="s">
        <v>252</v>
      </c>
      <c r="I106" s="3">
        <v>1710</v>
      </c>
      <c r="J106" s="11" t="str" cm="1">
        <f t="array" ref="J106">_xlfn.IFS(AND(0&lt;I106,I106&lt;400),"Fascia 1 (inferiore a 400 €)",AND(399&lt;I106,I106&lt;800),"Fascia 2 (da 400 €  a meno di 800 €)",AND(799&lt;I106,I106&lt;1200),"Fascia 3 (da 800 €  a meno di 1200 €)",AND(1199&lt;I106,I106&lt;1500),"Fascia 4 (da 1200 €  a meno di 1500 €)",1500&lt;I106,"Fascia 5 (da 1500 € e oltre)")</f>
        <v>Fascia 5 (da 1500 € e oltre)</v>
      </c>
      <c r="K106" s="15">
        <v>2</v>
      </c>
      <c r="L106" s="15" t="str">
        <f>_xlfn.XLOOKUP(K106,'Dati di Supporto'!$O$10:$O$14,'Dati di Supporto'!$P$10:$P$14,)</f>
        <v>Bonifico Bancario</v>
      </c>
      <c r="R106" s="11" t="str">
        <f>_xlfn.XLOOKUP(I106,'Dati di Supporto'!$O$2:$O$6,'Dati di Supporto'!$P$2:$P$6,"-",-1)</f>
        <v>Fascia 5 (da 1500 € e oltre)</v>
      </c>
    </row>
    <row r="107" spans="1:18" x14ac:dyDescent="0.3">
      <c r="A107" s="11">
        <v>106</v>
      </c>
      <c r="B107" s="6">
        <v>41651</v>
      </c>
      <c r="C107" s="22" t="str">
        <f t="shared" si="1"/>
        <v>gennaio</v>
      </c>
      <c r="D107" s="1" t="s">
        <v>247</v>
      </c>
      <c r="E107" s="2" t="s">
        <v>100</v>
      </c>
      <c r="F107" s="2" t="str">
        <f>_xlfn.XLOOKUP(E107,'Dati di Supporto'!$B$2:$B$104,'Dati di Supporto'!$C$2:$C$104)</f>
        <v>Abruzzo</v>
      </c>
      <c r="G107" s="2" t="str">
        <f>_xlfn.XLOOKUP(F107,'Dati di Supporto'!$G$2:$G$21,'Dati di Supporto'!$H$2:$H$21)</f>
        <v>CENTRO</v>
      </c>
      <c r="H107" s="2" t="s">
        <v>250</v>
      </c>
      <c r="I107" s="3">
        <v>1921</v>
      </c>
      <c r="J107" s="11" t="str" cm="1">
        <f t="array" ref="J107">_xlfn.IFS(AND(0&lt;I107,I107&lt;400),"Fascia 1 (inferiore a 400 €)",AND(399&lt;I107,I107&lt;800),"Fascia 2 (da 400 €  a meno di 800 €)",AND(799&lt;I107,I107&lt;1200),"Fascia 3 (da 800 €  a meno di 1200 €)",AND(1199&lt;I107,I107&lt;1500),"Fascia 4 (da 1200 €  a meno di 1500 €)",1500&lt;I107,"Fascia 5 (da 1500 € e oltre)")</f>
        <v>Fascia 5 (da 1500 € e oltre)</v>
      </c>
      <c r="K107" s="15">
        <v>5</v>
      </c>
      <c r="L107" s="15" t="str">
        <f>_xlfn.XLOOKUP(K107,'Dati di Supporto'!$O$10:$O$14,'Dati di Supporto'!$P$10:$P$14,)</f>
        <v>Assegno Bancario</v>
      </c>
      <c r="R107" s="11" t="str">
        <f>_xlfn.XLOOKUP(I107,'Dati di Supporto'!$O$2:$O$6,'Dati di Supporto'!$P$2:$P$6,"-",-1)</f>
        <v>Fascia 5 (da 1500 € e oltre)</v>
      </c>
    </row>
    <row r="108" spans="1:18" x14ac:dyDescent="0.3">
      <c r="A108" s="11">
        <v>107</v>
      </c>
      <c r="B108" s="6">
        <v>41769</v>
      </c>
      <c r="C108" s="22" t="str">
        <f t="shared" si="1"/>
        <v>maggio</v>
      </c>
      <c r="D108" s="1" t="s">
        <v>247</v>
      </c>
      <c r="E108" s="2" t="s">
        <v>108</v>
      </c>
      <c r="F108" s="2" t="str">
        <f>_xlfn.XLOOKUP(E108,'Dati di Supporto'!$B$2:$B$104,'Dati di Supporto'!$C$2:$C$104)</f>
        <v>Emilia-Romagna</v>
      </c>
      <c r="G108" s="2" t="str">
        <f>_xlfn.XLOOKUP(F108,'Dati di Supporto'!$G$2:$G$21,'Dati di Supporto'!$H$2:$H$21)</f>
        <v>NORD</v>
      </c>
      <c r="H108" s="2" t="s">
        <v>10</v>
      </c>
      <c r="I108" s="3">
        <v>1427</v>
      </c>
      <c r="J108" s="11" t="str" cm="1">
        <f t="array" ref="J108">_xlfn.IFS(AND(0&lt;I108,I108&lt;400),"Fascia 1 (inferiore a 400 €)",AND(399&lt;I108,I108&lt;800),"Fascia 2 (da 400 €  a meno di 800 €)",AND(799&lt;I108,I108&lt;1200),"Fascia 3 (da 800 €  a meno di 1200 €)",AND(1199&lt;I108,I108&lt;1500),"Fascia 4 (da 1200 €  a meno di 1500 €)",1500&lt;I108,"Fascia 5 (da 1500 € e oltre)")</f>
        <v>Fascia 4 (da 1200 €  a meno di 1500 €)</v>
      </c>
      <c r="K108" s="15">
        <v>4</v>
      </c>
      <c r="L108" s="15" t="str">
        <f>_xlfn.XLOOKUP(K108,'Dati di Supporto'!$O$10:$O$14,'Dati di Supporto'!$P$10:$P$14,)</f>
        <v>Bollettino postale</v>
      </c>
      <c r="R108" s="11" t="str">
        <f>_xlfn.XLOOKUP(I108,'Dati di Supporto'!$O$2:$O$6,'Dati di Supporto'!$P$2:$P$6,"-",-1)</f>
        <v>Fascia 4 (da 1200 €  a meno di 1500 €)</v>
      </c>
    </row>
    <row r="109" spans="1:18" x14ac:dyDescent="0.3">
      <c r="A109" s="11">
        <v>108</v>
      </c>
      <c r="B109" s="6">
        <v>41812</v>
      </c>
      <c r="C109" s="22" t="str">
        <f t="shared" si="1"/>
        <v>giugno</v>
      </c>
      <c r="D109" s="1" t="s">
        <v>248</v>
      </c>
      <c r="E109" s="2" t="s">
        <v>135</v>
      </c>
      <c r="F109" s="2" t="str">
        <f>_xlfn.XLOOKUP(E109,'Dati di Supporto'!$B$2:$B$104,'Dati di Supporto'!$C$2:$C$104)</f>
        <v>Lazio</v>
      </c>
      <c r="G109" s="2" t="str">
        <f>_xlfn.XLOOKUP(F109,'Dati di Supporto'!$G$2:$G$21,'Dati di Supporto'!$H$2:$H$21)</f>
        <v>CENTRO</v>
      </c>
      <c r="H109" s="2" t="s">
        <v>252</v>
      </c>
      <c r="I109" s="3">
        <v>1205</v>
      </c>
      <c r="J109" s="11" t="str" cm="1">
        <f t="array" ref="J109">_xlfn.IFS(AND(0&lt;I109,I109&lt;400),"Fascia 1 (inferiore a 400 €)",AND(399&lt;I109,I109&lt;800),"Fascia 2 (da 400 €  a meno di 800 €)",AND(799&lt;I109,I109&lt;1200),"Fascia 3 (da 800 €  a meno di 1200 €)",AND(1199&lt;I109,I109&lt;1500),"Fascia 4 (da 1200 €  a meno di 1500 €)",1500&lt;I109,"Fascia 5 (da 1500 € e oltre)")</f>
        <v>Fascia 4 (da 1200 €  a meno di 1500 €)</v>
      </c>
      <c r="K109" s="15">
        <v>5</v>
      </c>
      <c r="L109" s="15" t="str">
        <f>_xlfn.XLOOKUP(K109,'Dati di Supporto'!$O$10:$O$14,'Dati di Supporto'!$P$10:$P$14,)</f>
        <v>Assegno Bancario</v>
      </c>
      <c r="R109" s="11" t="str">
        <f>_xlfn.XLOOKUP(I109,'Dati di Supporto'!$O$2:$O$6,'Dati di Supporto'!$P$2:$P$6,"-",-1)</f>
        <v>Fascia 4 (da 1200 €  a meno di 1500 €)</v>
      </c>
    </row>
    <row r="110" spans="1:18" x14ac:dyDescent="0.3">
      <c r="A110" s="11">
        <v>109</v>
      </c>
      <c r="B110" s="6">
        <v>41646</v>
      </c>
      <c r="C110" s="22" t="str">
        <f t="shared" si="1"/>
        <v>gennaio</v>
      </c>
      <c r="D110" s="1" t="s">
        <v>3</v>
      </c>
      <c r="E110" s="2" t="s">
        <v>106</v>
      </c>
      <c r="F110" s="2" t="str">
        <f>_xlfn.XLOOKUP(E110,'Dati di Supporto'!$B$2:$B$104,'Dati di Supporto'!$C$2:$C$104)</f>
        <v>Toscana</v>
      </c>
      <c r="G110" s="2" t="str">
        <f>_xlfn.XLOOKUP(F110,'Dati di Supporto'!$G$2:$G$21,'Dati di Supporto'!$H$2:$H$21)</f>
        <v>CENTRO</v>
      </c>
      <c r="H110" s="2" t="s">
        <v>250</v>
      </c>
      <c r="I110" s="3">
        <v>1697</v>
      </c>
      <c r="J110" s="11" t="str" cm="1">
        <f t="array" ref="J110">_xlfn.IFS(AND(0&lt;I110,I110&lt;400),"Fascia 1 (inferiore a 400 €)",AND(399&lt;I110,I110&lt;800),"Fascia 2 (da 400 €  a meno di 800 €)",AND(799&lt;I110,I110&lt;1200),"Fascia 3 (da 800 €  a meno di 1200 €)",AND(1199&lt;I110,I110&lt;1500),"Fascia 4 (da 1200 €  a meno di 1500 €)",1500&lt;I110,"Fascia 5 (da 1500 € e oltre)")</f>
        <v>Fascia 5 (da 1500 € e oltre)</v>
      </c>
      <c r="K110" s="15">
        <v>1</v>
      </c>
      <c r="L110" s="15" t="str">
        <f>_xlfn.XLOOKUP(K110,'Dati di Supporto'!$O$10:$O$14,'Dati di Supporto'!$P$10:$P$14,)</f>
        <v>Contanti</v>
      </c>
      <c r="R110" s="11" t="str">
        <f>_xlfn.XLOOKUP(I110,'Dati di Supporto'!$O$2:$O$6,'Dati di Supporto'!$P$2:$P$6,"-",-1)</f>
        <v>Fascia 5 (da 1500 € e oltre)</v>
      </c>
    </row>
    <row r="111" spans="1:18" x14ac:dyDescent="0.3">
      <c r="A111" s="11">
        <v>110</v>
      </c>
      <c r="B111" s="6">
        <v>41807</v>
      </c>
      <c r="C111" s="22" t="str">
        <f t="shared" si="1"/>
        <v>giugno</v>
      </c>
      <c r="D111" s="1" t="s">
        <v>1</v>
      </c>
      <c r="E111" s="2" t="s">
        <v>132</v>
      </c>
      <c r="F111" s="2" t="str">
        <f>_xlfn.XLOOKUP(E111,'Dati di Supporto'!$B$2:$B$104,'Dati di Supporto'!$C$2:$C$104)</f>
        <v>Veneto</v>
      </c>
      <c r="G111" s="2" t="str">
        <f>_xlfn.XLOOKUP(F111,'Dati di Supporto'!$G$2:$G$21,'Dati di Supporto'!$H$2:$H$21)</f>
        <v>NORD</v>
      </c>
      <c r="H111" s="2" t="s">
        <v>11</v>
      </c>
      <c r="I111" s="3">
        <v>1576</v>
      </c>
      <c r="J111" s="11" t="str" cm="1">
        <f t="array" ref="J111">_xlfn.IFS(AND(0&lt;I111,I111&lt;400),"Fascia 1 (inferiore a 400 €)",AND(399&lt;I111,I111&lt;800),"Fascia 2 (da 400 €  a meno di 800 €)",AND(799&lt;I111,I111&lt;1200),"Fascia 3 (da 800 €  a meno di 1200 €)",AND(1199&lt;I111,I111&lt;1500),"Fascia 4 (da 1200 €  a meno di 1500 €)",1500&lt;I111,"Fascia 5 (da 1500 € e oltre)")</f>
        <v>Fascia 5 (da 1500 € e oltre)</v>
      </c>
      <c r="K111" s="15">
        <v>5</v>
      </c>
      <c r="L111" s="15" t="str">
        <f>_xlfn.XLOOKUP(K111,'Dati di Supporto'!$O$10:$O$14,'Dati di Supporto'!$P$10:$P$14,)</f>
        <v>Assegno Bancario</v>
      </c>
      <c r="R111" s="11" t="str">
        <f>_xlfn.XLOOKUP(I111,'Dati di Supporto'!$O$2:$O$6,'Dati di Supporto'!$P$2:$P$6,"-",-1)</f>
        <v>Fascia 5 (da 1500 € e oltre)</v>
      </c>
    </row>
    <row r="112" spans="1:18" x14ac:dyDescent="0.3">
      <c r="A112" s="11">
        <v>111</v>
      </c>
      <c r="B112" s="6">
        <v>41699</v>
      </c>
      <c r="C112" s="22" t="str">
        <f t="shared" si="1"/>
        <v>marzo</v>
      </c>
      <c r="D112" s="1" t="s">
        <v>248</v>
      </c>
      <c r="E112" s="2" t="s">
        <v>110</v>
      </c>
      <c r="F112" s="2" t="str">
        <f>_xlfn.XLOOKUP(E112,'Dati di Supporto'!$B$2:$B$104,'Dati di Supporto'!$C$2:$C$104)</f>
        <v>Emilia-Romagna</v>
      </c>
      <c r="G112" s="2" t="str">
        <f>_xlfn.XLOOKUP(F112,'Dati di Supporto'!$G$2:$G$21,'Dati di Supporto'!$H$2:$H$21)</f>
        <v>NORD</v>
      </c>
      <c r="H112" s="2" t="s">
        <v>251</v>
      </c>
      <c r="I112" s="3">
        <v>1520</v>
      </c>
      <c r="J112" s="11" t="str" cm="1">
        <f t="array" ref="J112">_xlfn.IFS(AND(0&lt;I112,I112&lt;400),"Fascia 1 (inferiore a 400 €)",AND(399&lt;I112,I112&lt;800),"Fascia 2 (da 400 €  a meno di 800 €)",AND(799&lt;I112,I112&lt;1200),"Fascia 3 (da 800 €  a meno di 1200 €)",AND(1199&lt;I112,I112&lt;1500),"Fascia 4 (da 1200 €  a meno di 1500 €)",1500&lt;I112,"Fascia 5 (da 1500 € e oltre)")</f>
        <v>Fascia 5 (da 1500 € e oltre)</v>
      </c>
      <c r="K112" s="15">
        <v>5</v>
      </c>
      <c r="L112" s="15" t="str">
        <f>_xlfn.XLOOKUP(K112,'Dati di Supporto'!$O$10:$O$14,'Dati di Supporto'!$P$10:$P$14,)</f>
        <v>Assegno Bancario</v>
      </c>
      <c r="R112" s="11" t="str">
        <f>_xlfn.XLOOKUP(I112,'Dati di Supporto'!$O$2:$O$6,'Dati di Supporto'!$P$2:$P$6,"-",-1)</f>
        <v>Fascia 5 (da 1500 € e oltre)</v>
      </c>
    </row>
    <row r="113" spans="1:18" x14ac:dyDescent="0.3">
      <c r="A113" s="11">
        <v>112</v>
      </c>
      <c r="B113" s="6">
        <v>41680</v>
      </c>
      <c r="C113" s="22" t="str">
        <f t="shared" si="1"/>
        <v>febbraio</v>
      </c>
      <c r="D113" s="1" t="s">
        <v>247</v>
      </c>
      <c r="E113" s="2" t="s">
        <v>121</v>
      </c>
      <c r="F113" s="2" t="str">
        <f>_xlfn.XLOOKUP(E113,'Dati di Supporto'!$B$2:$B$104,'Dati di Supporto'!$C$2:$C$104)</f>
        <v>Umbria</v>
      </c>
      <c r="G113" s="2" t="str">
        <f>_xlfn.XLOOKUP(F113,'Dati di Supporto'!$G$2:$G$21,'Dati di Supporto'!$H$2:$H$21)</f>
        <v>CENTRO</v>
      </c>
      <c r="H113" s="2" t="s">
        <v>251</v>
      </c>
      <c r="I113" s="3">
        <v>115</v>
      </c>
      <c r="J113" s="11" t="str" cm="1">
        <f t="array" ref="J113">_xlfn.IFS(AND(0&lt;I113,I113&lt;400),"Fascia 1 (inferiore a 400 €)",AND(399&lt;I113,I113&lt;800),"Fascia 2 (da 400 €  a meno di 800 €)",AND(799&lt;I113,I113&lt;1200),"Fascia 3 (da 800 €  a meno di 1200 €)",AND(1199&lt;I113,I113&lt;1500),"Fascia 4 (da 1200 €  a meno di 1500 €)",1500&lt;I113,"Fascia 5 (da 1500 € e oltre)")</f>
        <v>Fascia 1 (inferiore a 400 €)</v>
      </c>
      <c r="K113" s="15">
        <v>1</v>
      </c>
      <c r="L113" s="15" t="str">
        <f>_xlfn.XLOOKUP(K113,'Dati di Supporto'!$O$10:$O$14,'Dati di Supporto'!$P$10:$P$14,)</f>
        <v>Contanti</v>
      </c>
      <c r="R113" s="11" t="str">
        <f>_xlfn.XLOOKUP(I113,'Dati di Supporto'!$O$2:$O$6,'Dati di Supporto'!$P$2:$P$6,"-",-1)</f>
        <v>Fascia 1 (inferiore a 400 €)</v>
      </c>
    </row>
    <row r="114" spans="1:18" x14ac:dyDescent="0.3">
      <c r="A114" s="11">
        <v>113</v>
      </c>
      <c r="B114" s="6">
        <v>41818</v>
      </c>
      <c r="C114" s="22" t="str">
        <f t="shared" si="1"/>
        <v>giugno</v>
      </c>
      <c r="D114" s="1" t="s">
        <v>8</v>
      </c>
      <c r="E114" s="2" t="s">
        <v>123</v>
      </c>
      <c r="F114" s="2" t="str">
        <f>_xlfn.XLOOKUP(E114,'Dati di Supporto'!$B$2:$B$104,'Dati di Supporto'!$C$2:$C$104)</f>
        <v>Sicilia</v>
      </c>
      <c r="G114" s="2" t="str">
        <f>_xlfn.XLOOKUP(F114,'Dati di Supporto'!$G$2:$G$21,'Dati di Supporto'!$H$2:$H$21)</f>
        <v>ISOLE</v>
      </c>
      <c r="H114" s="2" t="s">
        <v>11</v>
      </c>
      <c r="I114" s="3">
        <v>898</v>
      </c>
      <c r="J114" s="11" t="str" cm="1">
        <f t="array" ref="J114">_xlfn.IFS(AND(0&lt;I114,I114&lt;400),"Fascia 1 (inferiore a 400 €)",AND(399&lt;I114,I114&lt;800),"Fascia 2 (da 400 €  a meno di 800 €)",AND(799&lt;I114,I114&lt;1200),"Fascia 3 (da 800 €  a meno di 1200 €)",AND(1199&lt;I114,I114&lt;1500),"Fascia 4 (da 1200 €  a meno di 1500 €)",1500&lt;I114,"Fascia 5 (da 1500 € e oltre)")</f>
        <v>Fascia 3 (da 800 €  a meno di 1200 €)</v>
      </c>
      <c r="K114" s="15">
        <v>2</v>
      </c>
      <c r="L114" s="15" t="str">
        <f>_xlfn.XLOOKUP(K114,'Dati di Supporto'!$O$10:$O$14,'Dati di Supporto'!$P$10:$P$14,)</f>
        <v>Bonifico Bancario</v>
      </c>
      <c r="R114" s="11" t="str">
        <f>_xlfn.XLOOKUP(I114,'Dati di Supporto'!$O$2:$O$6,'Dati di Supporto'!$P$2:$P$6,"-",-1)</f>
        <v>Fascia 3 (da 800 €  a meno di 1200 €)</v>
      </c>
    </row>
    <row r="115" spans="1:18" x14ac:dyDescent="0.3">
      <c r="A115" s="11">
        <v>114</v>
      </c>
      <c r="B115" s="6">
        <v>41766</v>
      </c>
      <c r="C115" s="22" t="str">
        <f t="shared" si="1"/>
        <v>maggio</v>
      </c>
      <c r="D115" s="1" t="s">
        <v>247</v>
      </c>
      <c r="E115" s="2" t="s">
        <v>121</v>
      </c>
      <c r="F115" s="2" t="str">
        <f>_xlfn.XLOOKUP(E115,'Dati di Supporto'!$B$2:$B$104,'Dati di Supporto'!$C$2:$C$104)</f>
        <v>Umbria</v>
      </c>
      <c r="G115" s="2" t="str">
        <f>_xlfn.XLOOKUP(F115,'Dati di Supporto'!$G$2:$G$21,'Dati di Supporto'!$H$2:$H$21)</f>
        <v>CENTRO</v>
      </c>
      <c r="H115" s="2" t="s">
        <v>11</v>
      </c>
      <c r="I115" s="3">
        <v>1505</v>
      </c>
      <c r="J115" s="11" t="str" cm="1">
        <f t="array" ref="J115">_xlfn.IFS(AND(0&lt;I115,I115&lt;400),"Fascia 1 (inferiore a 400 €)",AND(399&lt;I115,I115&lt;800),"Fascia 2 (da 400 €  a meno di 800 €)",AND(799&lt;I115,I115&lt;1200),"Fascia 3 (da 800 €  a meno di 1200 €)",AND(1199&lt;I115,I115&lt;1500),"Fascia 4 (da 1200 €  a meno di 1500 €)",1500&lt;I115,"Fascia 5 (da 1500 € e oltre)")</f>
        <v>Fascia 5 (da 1500 € e oltre)</v>
      </c>
      <c r="K115" s="15">
        <v>2</v>
      </c>
      <c r="L115" s="15" t="str">
        <f>_xlfn.XLOOKUP(K115,'Dati di Supporto'!$O$10:$O$14,'Dati di Supporto'!$P$10:$P$14,)</f>
        <v>Bonifico Bancario</v>
      </c>
      <c r="R115" s="11" t="str">
        <f>_xlfn.XLOOKUP(I115,'Dati di Supporto'!$O$2:$O$6,'Dati di Supporto'!$P$2:$P$6,"-",-1)</f>
        <v>Fascia 5 (da 1500 € e oltre)</v>
      </c>
    </row>
    <row r="116" spans="1:18" x14ac:dyDescent="0.3">
      <c r="A116" s="11">
        <v>115</v>
      </c>
      <c r="B116" s="6">
        <v>41650</v>
      </c>
      <c r="C116" s="22" t="str">
        <f t="shared" si="1"/>
        <v>gennaio</v>
      </c>
      <c r="D116" s="1" t="s">
        <v>248</v>
      </c>
      <c r="E116" s="2" t="s">
        <v>126</v>
      </c>
      <c r="F116" s="2" t="str">
        <f>_xlfn.XLOOKUP(E116,'Dati di Supporto'!$B$2:$B$104,'Dati di Supporto'!$C$2:$C$104)</f>
        <v>Friuli-Venezia Giulia</v>
      </c>
      <c r="G116" s="2" t="str">
        <f>_xlfn.XLOOKUP(F116,'Dati di Supporto'!$G$2:$G$21,'Dati di Supporto'!$H$2:$H$21)</f>
        <v>NORD</v>
      </c>
      <c r="H116" s="2" t="s">
        <v>251</v>
      </c>
      <c r="I116" s="3">
        <v>977</v>
      </c>
      <c r="J116" s="11" t="str" cm="1">
        <f t="array" ref="J116">_xlfn.IFS(AND(0&lt;I116,I116&lt;400),"Fascia 1 (inferiore a 400 €)",AND(399&lt;I116,I116&lt;800),"Fascia 2 (da 400 €  a meno di 800 €)",AND(799&lt;I116,I116&lt;1200),"Fascia 3 (da 800 €  a meno di 1200 €)",AND(1199&lt;I116,I116&lt;1500),"Fascia 4 (da 1200 €  a meno di 1500 €)",1500&lt;I116,"Fascia 5 (da 1500 € e oltre)")</f>
        <v>Fascia 3 (da 800 €  a meno di 1200 €)</v>
      </c>
      <c r="K116" s="15">
        <v>5</v>
      </c>
      <c r="L116" s="15" t="str">
        <f>_xlfn.XLOOKUP(K116,'Dati di Supporto'!$O$10:$O$14,'Dati di Supporto'!$P$10:$P$14,)</f>
        <v>Assegno Bancario</v>
      </c>
      <c r="R116" s="11" t="str">
        <f>_xlfn.XLOOKUP(I116,'Dati di Supporto'!$O$2:$O$6,'Dati di Supporto'!$P$2:$P$6,"-",-1)</f>
        <v>Fascia 3 (da 800 €  a meno di 1200 €)</v>
      </c>
    </row>
    <row r="117" spans="1:18" x14ac:dyDescent="0.3">
      <c r="A117" s="11">
        <v>116</v>
      </c>
      <c r="B117" s="6">
        <v>41726</v>
      </c>
      <c r="C117" s="22" t="str">
        <f t="shared" si="1"/>
        <v>marzo</v>
      </c>
      <c r="D117" s="1" t="s">
        <v>3</v>
      </c>
      <c r="E117" s="2" t="s">
        <v>109</v>
      </c>
      <c r="F117" s="2" t="str">
        <f>_xlfn.XLOOKUP(E117,'Dati di Supporto'!$B$2:$B$104,'Dati di Supporto'!$C$2:$C$104)</f>
        <v>Lazio</v>
      </c>
      <c r="G117" s="2" t="str">
        <f>_xlfn.XLOOKUP(F117,'Dati di Supporto'!$G$2:$G$21,'Dati di Supporto'!$H$2:$H$21)</f>
        <v>CENTRO</v>
      </c>
      <c r="H117" s="2" t="s">
        <v>251</v>
      </c>
      <c r="I117" s="3">
        <v>724</v>
      </c>
      <c r="J117" s="11" t="str" cm="1">
        <f t="array" ref="J117">_xlfn.IFS(AND(0&lt;I117,I117&lt;400),"Fascia 1 (inferiore a 400 €)",AND(399&lt;I117,I117&lt;800),"Fascia 2 (da 400 €  a meno di 800 €)",AND(799&lt;I117,I117&lt;1200),"Fascia 3 (da 800 €  a meno di 1200 €)",AND(1199&lt;I117,I117&lt;1500),"Fascia 4 (da 1200 €  a meno di 1500 €)",1500&lt;I117,"Fascia 5 (da 1500 € e oltre)")</f>
        <v>Fascia 2 (da 400 €  a meno di 800 €)</v>
      </c>
      <c r="K117" s="15">
        <v>1</v>
      </c>
      <c r="L117" s="15" t="str">
        <f>_xlfn.XLOOKUP(K117,'Dati di Supporto'!$O$10:$O$14,'Dati di Supporto'!$P$10:$P$14,)</f>
        <v>Contanti</v>
      </c>
      <c r="R117" s="11" t="str">
        <f>_xlfn.XLOOKUP(I117,'Dati di Supporto'!$O$2:$O$6,'Dati di Supporto'!$P$2:$P$6,"-",-1)</f>
        <v>Fascia 2 (da 400 €  a meno di 800 €)</v>
      </c>
    </row>
    <row r="118" spans="1:18" x14ac:dyDescent="0.3">
      <c r="A118" s="11">
        <v>117</v>
      </c>
      <c r="B118" s="6">
        <v>41738</v>
      </c>
      <c r="C118" s="22" t="str">
        <f t="shared" si="1"/>
        <v>aprile</v>
      </c>
      <c r="D118" s="1" t="s">
        <v>8</v>
      </c>
      <c r="E118" s="2" t="s">
        <v>103</v>
      </c>
      <c r="F118" s="2" t="str">
        <f>_xlfn.XLOOKUP(E118,'Dati di Supporto'!$B$2:$B$104,'Dati di Supporto'!$C$2:$C$104)</f>
        <v>Toscana</v>
      </c>
      <c r="G118" s="2" t="str">
        <f>_xlfn.XLOOKUP(F118,'Dati di Supporto'!$G$2:$G$21,'Dati di Supporto'!$H$2:$H$21)</f>
        <v>CENTRO</v>
      </c>
      <c r="H118" s="2" t="s">
        <v>10</v>
      </c>
      <c r="I118" s="3">
        <v>760</v>
      </c>
      <c r="J118" s="11" t="str" cm="1">
        <f t="array" ref="J118">_xlfn.IFS(AND(0&lt;I118,I118&lt;400),"Fascia 1 (inferiore a 400 €)",AND(399&lt;I118,I118&lt;800),"Fascia 2 (da 400 €  a meno di 800 €)",AND(799&lt;I118,I118&lt;1200),"Fascia 3 (da 800 €  a meno di 1200 €)",AND(1199&lt;I118,I118&lt;1500),"Fascia 4 (da 1200 €  a meno di 1500 €)",1500&lt;I118,"Fascia 5 (da 1500 € e oltre)")</f>
        <v>Fascia 2 (da 400 €  a meno di 800 €)</v>
      </c>
      <c r="K118" s="15">
        <v>5</v>
      </c>
      <c r="L118" s="15" t="str">
        <f>_xlfn.XLOOKUP(K118,'Dati di Supporto'!$O$10:$O$14,'Dati di Supporto'!$P$10:$P$14,)</f>
        <v>Assegno Bancario</v>
      </c>
      <c r="R118" s="11" t="str">
        <f>_xlfn.XLOOKUP(I118,'Dati di Supporto'!$O$2:$O$6,'Dati di Supporto'!$P$2:$P$6,"-",-1)</f>
        <v>Fascia 2 (da 400 €  a meno di 800 €)</v>
      </c>
    </row>
    <row r="119" spans="1:18" x14ac:dyDescent="0.3">
      <c r="A119" s="11">
        <v>118</v>
      </c>
      <c r="B119" s="6">
        <v>41793</v>
      </c>
      <c r="C119" s="22" t="str">
        <f t="shared" si="1"/>
        <v>giugno</v>
      </c>
      <c r="D119" s="1" t="s">
        <v>3</v>
      </c>
      <c r="E119" s="2" t="s">
        <v>97</v>
      </c>
      <c r="F119" s="2" t="str">
        <f>_xlfn.XLOOKUP(E119,'Dati di Supporto'!$B$2:$B$104,'Dati di Supporto'!$C$2:$C$104)</f>
        <v>Lombardia</v>
      </c>
      <c r="G119" s="2" t="str">
        <f>_xlfn.XLOOKUP(F119,'Dati di Supporto'!$G$2:$G$21,'Dati di Supporto'!$H$2:$H$21)</f>
        <v>NORD</v>
      </c>
      <c r="H119" s="2" t="s">
        <v>250</v>
      </c>
      <c r="I119" s="3">
        <v>403</v>
      </c>
      <c r="J119" s="11" t="str" cm="1">
        <f t="array" ref="J119">_xlfn.IFS(AND(0&lt;I119,I119&lt;400),"Fascia 1 (inferiore a 400 €)",AND(399&lt;I119,I119&lt;800),"Fascia 2 (da 400 €  a meno di 800 €)",AND(799&lt;I119,I119&lt;1200),"Fascia 3 (da 800 €  a meno di 1200 €)",AND(1199&lt;I119,I119&lt;1500),"Fascia 4 (da 1200 €  a meno di 1500 €)",1500&lt;I119,"Fascia 5 (da 1500 € e oltre)")</f>
        <v>Fascia 2 (da 400 €  a meno di 800 €)</v>
      </c>
      <c r="K119" s="15">
        <v>4</v>
      </c>
      <c r="L119" s="15" t="str">
        <f>_xlfn.XLOOKUP(K119,'Dati di Supporto'!$O$10:$O$14,'Dati di Supporto'!$P$10:$P$14,)</f>
        <v>Bollettino postale</v>
      </c>
      <c r="R119" s="11" t="str">
        <f>_xlfn.XLOOKUP(I119,'Dati di Supporto'!$O$2:$O$6,'Dati di Supporto'!$P$2:$P$6,"-",-1)</f>
        <v>Fascia 2 (da 400 €  a meno di 800 €)</v>
      </c>
    </row>
    <row r="120" spans="1:18" x14ac:dyDescent="0.3">
      <c r="A120" s="11">
        <v>119</v>
      </c>
      <c r="B120" s="6">
        <v>41653</v>
      </c>
      <c r="C120" s="22" t="str">
        <f t="shared" si="1"/>
        <v>gennaio</v>
      </c>
      <c r="D120" s="1" t="s">
        <v>8</v>
      </c>
      <c r="E120" s="2" t="s">
        <v>113</v>
      </c>
      <c r="F120" s="2" t="str">
        <f>_xlfn.XLOOKUP(E120,'Dati di Supporto'!$B$2:$B$104,'Dati di Supporto'!$C$2:$C$104)</f>
        <v>Campania</v>
      </c>
      <c r="G120" s="2" t="str">
        <f>_xlfn.XLOOKUP(F120,'Dati di Supporto'!$G$2:$G$21,'Dati di Supporto'!$H$2:$H$21)</f>
        <v>SUD</v>
      </c>
      <c r="H120" s="2" t="s">
        <v>251</v>
      </c>
      <c r="I120" s="3">
        <v>805</v>
      </c>
      <c r="J120" s="11" t="str" cm="1">
        <f t="array" ref="J120">_xlfn.IFS(AND(0&lt;I120,I120&lt;400),"Fascia 1 (inferiore a 400 €)",AND(399&lt;I120,I120&lt;800),"Fascia 2 (da 400 €  a meno di 800 €)",AND(799&lt;I120,I120&lt;1200),"Fascia 3 (da 800 €  a meno di 1200 €)",AND(1199&lt;I120,I120&lt;1500),"Fascia 4 (da 1200 €  a meno di 1500 €)",1500&lt;I120,"Fascia 5 (da 1500 € e oltre)")</f>
        <v>Fascia 3 (da 800 €  a meno di 1200 €)</v>
      </c>
      <c r="K120" s="15">
        <v>1</v>
      </c>
      <c r="L120" s="15" t="str">
        <f>_xlfn.XLOOKUP(K120,'Dati di Supporto'!$O$10:$O$14,'Dati di Supporto'!$P$10:$P$14,)</f>
        <v>Contanti</v>
      </c>
      <c r="R120" s="11" t="str">
        <f>_xlfn.XLOOKUP(I120,'Dati di Supporto'!$O$2:$O$6,'Dati di Supporto'!$P$2:$P$6,"-",-1)</f>
        <v>Fascia 3 (da 800 €  a meno di 1200 €)</v>
      </c>
    </row>
    <row r="121" spans="1:18" x14ac:dyDescent="0.3">
      <c r="A121" s="11">
        <v>120</v>
      </c>
      <c r="B121" s="6">
        <v>41792</v>
      </c>
      <c r="C121" s="22" t="str">
        <f t="shared" si="1"/>
        <v>giugno</v>
      </c>
      <c r="D121" s="1" t="s">
        <v>8</v>
      </c>
      <c r="E121" s="2" t="s">
        <v>116</v>
      </c>
      <c r="F121" s="2" t="str">
        <f>_xlfn.XLOOKUP(E121,'Dati di Supporto'!$B$2:$B$104,'Dati di Supporto'!$C$2:$C$104)</f>
        <v>Toscana</v>
      </c>
      <c r="G121" s="2" t="str">
        <f>_xlfn.XLOOKUP(F121,'Dati di Supporto'!$G$2:$G$21,'Dati di Supporto'!$H$2:$H$21)</f>
        <v>CENTRO</v>
      </c>
      <c r="H121" s="2" t="s">
        <v>250</v>
      </c>
      <c r="I121" s="3">
        <v>1908</v>
      </c>
      <c r="J121" s="11" t="str" cm="1">
        <f t="array" ref="J121">_xlfn.IFS(AND(0&lt;I121,I121&lt;400),"Fascia 1 (inferiore a 400 €)",AND(399&lt;I121,I121&lt;800),"Fascia 2 (da 400 €  a meno di 800 €)",AND(799&lt;I121,I121&lt;1200),"Fascia 3 (da 800 €  a meno di 1200 €)",AND(1199&lt;I121,I121&lt;1500),"Fascia 4 (da 1200 €  a meno di 1500 €)",1500&lt;I121,"Fascia 5 (da 1500 € e oltre)")</f>
        <v>Fascia 5 (da 1500 € e oltre)</v>
      </c>
      <c r="K121" s="15">
        <v>5</v>
      </c>
      <c r="L121" s="15" t="str">
        <f>_xlfn.XLOOKUP(K121,'Dati di Supporto'!$O$10:$O$14,'Dati di Supporto'!$P$10:$P$14,)</f>
        <v>Assegno Bancario</v>
      </c>
      <c r="R121" s="11" t="str">
        <f>_xlfn.XLOOKUP(I121,'Dati di Supporto'!$O$2:$O$6,'Dati di Supporto'!$P$2:$P$6,"-",-1)</f>
        <v>Fascia 5 (da 1500 € e oltre)</v>
      </c>
    </row>
    <row r="122" spans="1:18" x14ac:dyDescent="0.3">
      <c r="A122" s="11">
        <v>121</v>
      </c>
      <c r="B122" s="6">
        <v>41713</v>
      </c>
      <c r="C122" s="22" t="str">
        <f t="shared" si="1"/>
        <v>marzo</v>
      </c>
      <c r="D122" s="1" t="s">
        <v>2</v>
      </c>
      <c r="E122" s="2" t="s">
        <v>113</v>
      </c>
      <c r="F122" s="2" t="str">
        <f>_xlfn.XLOOKUP(E122,'Dati di Supporto'!$B$2:$B$104,'Dati di Supporto'!$C$2:$C$104)</f>
        <v>Campania</v>
      </c>
      <c r="G122" s="2" t="str">
        <f>_xlfn.XLOOKUP(F122,'Dati di Supporto'!$G$2:$G$21,'Dati di Supporto'!$H$2:$H$21)</f>
        <v>SUD</v>
      </c>
      <c r="H122" s="2" t="s">
        <v>252</v>
      </c>
      <c r="I122" s="3">
        <v>913</v>
      </c>
      <c r="J122" s="11" t="str" cm="1">
        <f t="array" ref="J122">_xlfn.IFS(AND(0&lt;I122,I122&lt;400),"Fascia 1 (inferiore a 400 €)",AND(399&lt;I122,I122&lt;800),"Fascia 2 (da 400 €  a meno di 800 €)",AND(799&lt;I122,I122&lt;1200),"Fascia 3 (da 800 €  a meno di 1200 €)",AND(1199&lt;I122,I122&lt;1500),"Fascia 4 (da 1200 €  a meno di 1500 €)",1500&lt;I122,"Fascia 5 (da 1500 € e oltre)")</f>
        <v>Fascia 3 (da 800 €  a meno di 1200 €)</v>
      </c>
      <c r="K122" s="15">
        <v>3</v>
      </c>
      <c r="L122" s="15" t="str">
        <f>_xlfn.XLOOKUP(K122,'Dati di Supporto'!$O$10:$O$14,'Dati di Supporto'!$P$10:$P$14,)</f>
        <v>Carta di credito</v>
      </c>
      <c r="R122" s="11" t="str">
        <f>_xlfn.XLOOKUP(I122,'Dati di Supporto'!$O$2:$O$6,'Dati di Supporto'!$P$2:$P$6,"-",-1)</f>
        <v>Fascia 3 (da 800 €  a meno di 1200 €)</v>
      </c>
    </row>
    <row r="123" spans="1:18" x14ac:dyDescent="0.3">
      <c r="A123" s="11">
        <v>122</v>
      </c>
      <c r="B123" s="6">
        <v>41731</v>
      </c>
      <c r="C123" s="22" t="str">
        <f t="shared" si="1"/>
        <v>aprile</v>
      </c>
      <c r="D123" s="1" t="s">
        <v>247</v>
      </c>
      <c r="E123" s="2" t="s">
        <v>131</v>
      </c>
      <c r="F123" s="2" t="str">
        <f>_xlfn.XLOOKUP(E123,'Dati di Supporto'!$B$2:$B$104,'Dati di Supporto'!$C$2:$C$104)</f>
        <v>Piemonte</v>
      </c>
      <c r="G123" s="2" t="str">
        <f>_xlfn.XLOOKUP(F123,'Dati di Supporto'!$G$2:$G$21,'Dati di Supporto'!$H$2:$H$21)</f>
        <v>NORD</v>
      </c>
      <c r="H123" s="2" t="s">
        <v>251</v>
      </c>
      <c r="I123" s="3">
        <v>1977</v>
      </c>
      <c r="J123" s="11" t="str" cm="1">
        <f t="array" ref="J123">_xlfn.IFS(AND(0&lt;I123,I123&lt;400),"Fascia 1 (inferiore a 400 €)",AND(399&lt;I123,I123&lt;800),"Fascia 2 (da 400 €  a meno di 800 €)",AND(799&lt;I123,I123&lt;1200),"Fascia 3 (da 800 €  a meno di 1200 €)",AND(1199&lt;I123,I123&lt;1500),"Fascia 4 (da 1200 €  a meno di 1500 €)",1500&lt;I123,"Fascia 5 (da 1500 € e oltre)")</f>
        <v>Fascia 5 (da 1500 € e oltre)</v>
      </c>
      <c r="K123" s="15">
        <v>2</v>
      </c>
      <c r="L123" s="15" t="str">
        <f>_xlfn.XLOOKUP(K123,'Dati di Supporto'!$O$10:$O$14,'Dati di Supporto'!$P$10:$P$14,)</f>
        <v>Bonifico Bancario</v>
      </c>
      <c r="R123" s="11" t="str">
        <f>_xlfn.XLOOKUP(I123,'Dati di Supporto'!$O$2:$O$6,'Dati di Supporto'!$P$2:$P$6,"-",-1)</f>
        <v>Fascia 5 (da 1500 € e oltre)</v>
      </c>
    </row>
    <row r="124" spans="1:18" x14ac:dyDescent="0.3">
      <c r="A124" s="11">
        <v>123</v>
      </c>
      <c r="B124" s="6">
        <v>41755</v>
      </c>
      <c r="C124" s="22" t="str">
        <f t="shared" si="1"/>
        <v>aprile</v>
      </c>
      <c r="D124" s="1" t="s">
        <v>1</v>
      </c>
      <c r="E124" s="2" t="s">
        <v>110</v>
      </c>
      <c r="F124" s="2" t="str">
        <f>_xlfn.XLOOKUP(E124,'Dati di Supporto'!$B$2:$B$104,'Dati di Supporto'!$C$2:$C$104)</f>
        <v>Emilia-Romagna</v>
      </c>
      <c r="G124" s="2" t="str">
        <f>_xlfn.XLOOKUP(F124,'Dati di Supporto'!$G$2:$G$21,'Dati di Supporto'!$H$2:$H$21)</f>
        <v>NORD</v>
      </c>
      <c r="H124" s="2" t="s">
        <v>10</v>
      </c>
      <c r="I124" s="3">
        <v>1018</v>
      </c>
      <c r="J124" s="11" t="str" cm="1">
        <f t="array" ref="J124">_xlfn.IFS(AND(0&lt;I124,I124&lt;400),"Fascia 1 (inferiore a 400 €)",AND(399&lt;I124,I124&lt;800),"Fascia 2 (da 400 €  a meno di 800 €)",AND(799&lt;I124,I124&lt;1200),"Fascia 3 (da 800 €  a meno di 1200 €)",AND(1199&lt;I124,I124&lt;1500),"Fascia 4 (da 1200 €  a meno di 1500 €)",1500&lt;I124,"Fascia 5 (da 1500 € e oltre)")</f>
        <v>Fascia 3 (da 800 €  a meno di 1200 €)</v>
      </c>
      <c r="K124" s="15">
        <v>2</v>
      </c>
      <c r="L124" s="15" t="str">
        <f>_xlfn.XLOOKUP(K124,'Dati di Supporto'!$O$10:$O$14,'Dati di Supporto'!$P$10:$P$14,)</f>
        <v>Bonifico Bancario</v>
      </c>
      <c r="R124" s="11" t="str">
        <f>_xlfn.XLOOKUP(I124,'Dati di Supporto'!$O$2:$O$6,'Dati di Supporto'!$P$2:$P$6,"-",-1)</f>
        <v>Fascia 3 (da 800 €  a meno di 1200 €)</v>
      </c>
    </row>
    <row r="125" spans="1:18" x14ac:dyDescent="0.3">
      <c r="A125" s="11">
        <v>124</v>
      </c>
      <c r="B125" s="6">
        <v>41698</v>
      </c>
      <c r="C125" s="22" t="str">
        <f t="shared" si="1"/>
        <v>febbraio</v>
      </c>
      <c r="D125" s="1" t="s">
        <v>248</v>
      </c>
      <c r="E125" s="2" t="s">
        <v>129</v>
      </c>
      <c r="F125" s="2" t="str">
        <f>_xlfn.XLOOKUP(E125,'Dati di Supporto'!$B$2:$B$104,'Dati di Supporto'!$C$2:$C$104)</f>
        <v>Veneto</v>
      </c>
      <c r="G125" s="2" t="str">
        <f>_xlfn.XLOOKUP(F125,'Dati di Supporto'!$G$2:$G$21,'Dati di Supporto'!$H$2:$H$21)</f>
        <v>NORD</v>
      </c>
      <c r="H125" s="2" t="s">
        <v>251</v>
      </c>
      <c r="I125" s="3">
        <v>1658</v>
      </c>
      <c r="J125" s="11" t="str" cm="1">
        <f t="array" ref="J125">_xlfn.IFS(AND(0&lt;I125,I125&lt;400),"Fascia 1 (inferiore a 400 €)",AND(399&lt;I125,I125&lt;800),"Fascia 2 (da 400 €  a meno di 800 €)",AND(799&lt;I125,I125&lt;1200),"Fascia 3 (da 800 €  a meno di 1200 €)",AND(1199&lt;I125,I125&lt;1500),"Fascia 4 (da 1200 €  a meno di 1500 €)",1500&lt;I125,"Fascia 5 (da 1500 € e oltre)")</f>
        <v>Fascia 5 (da 1500 € e oltre)</v>
      </c>
      <c r="K125" s="15">
        <v>2</v>
      </c>
      <c r="L125" s="15" t="str">
        <f>_xlfn.XLOOKUP(K125,'Dati di Supporto'!$O$10:$O$14,'Dati di Supporto'!$P$10:$P$14,)</f>
        <v>Bonifico Bancario</v>
      </c>
      <c r="R125" s="11" t="str">
        <f>_xlfn.XLOOKUP(I125,'Dati di Supporto'!$O$2:$O$6,'Dati di Supporto'!$P$2:$P$6,"-",-1)</f>
        <v>Fascia 5 (da 1500 € e oltre)</v>
      </c>
    </row>
    <row r="126" spans="1:18" x14ac:dyDescent="0.3">
      <c r="A126" s="11">
        <v>125</v>
      </c>
      <c r="B126" s="6">
        <v>41778</v>
      </c>
      <c r="C126" s="22" t="str">
        <f t="shared" si="1"/>
        <v>maggio</v>
      </c>
      <c r="D126" s="1" t="s">
        <v>247</v>
      </c>
      <c r="E126" s="2" t="s">
        <v>106</v>
      </c>
      <c r="F126" s="2" t="str">
        <f>_xlfn.XLOOKUP(E126,'Dati di Supporto'!$B$2:$B$104,'Dati di Supporto'!$C$2:$C$104)</f>
        <v>Toscana</v>
      </c>
      <c r="G126" s="2" t="str">
        <f>_xlfn.XLOOKUP(F126,'Dati di Supporto'!$G$2:$G$21,'Dati di Supporto'!$H$2:$H$21)</f>
        <v>CENTRO</v>
      </c>
      <c r="H126" s="2" t="s">
        <v>250</v>
      </c>
      <c r="I126" s="3">
        <v>833</v>
      </c>
      <c r="J126" s="11" t="str" cm="1">
        <f t="array" ref="J126">_xlfn.IFS(AND(0&lt;I126,I126&lt;400),"Fascia 1 (inferiore a 400 €)",AND(399&lt;I126,I126&lt;800),"Fascia 2 (da 400 €  a meno di 800 €)",AND(799&lt;I126,I126&lt;1200),"Fascia 3 (da 800 €  a meno di 1200 €)",AND(1199&lt;I126,I126&lt;1500),"Fascia 4 (da 1200 €  a meno di 1500 €)",1500&lt;I126,"Fascia 5 (da 1500 € e oltre)")</f>
        <v>Fascia 3 (da 800 €  a meno di 1200 €)</v>
      </c>
      <c r="K126" s="15">
        <v>5</v>
      </c>
      <c r="L126" s="15" t="str">
        <f>_xlfn.XLOOKUP(K126,'Dati di Supporto'!$O$10:$O$14,'Dati di Supporto'!$P$10:$P$14,)</f>
        <v>Assegno Bancario</v>
      </c>
      <c r="R126" s="11" t="str">
        <f>_xlfn.XLOOKUP(I126,'Dati di Supporto'!$O$2:$O$6,'Dati di Supporto'!$P$2:$P$6,"-",-1)</f>
        <v>Fascia 3 (da 800 €  a meno di 1200 €)</v>
      </c>
    </row>
    <row r="127" spans="1:18" x14ac:dyDescent="0.3">
      <c r="A127" s="11">
        <v>126</v>
      </c>
      <c r="B127" s="6">
        <v>41678</v>
      </c>
      <c r="C127" s="22" t="str">
        <f t="shared" si="1"/>
        <v>febbraio</v>
      </c>
      <c r="D127" s="1" t="s">
        <v>247</v>
      </c>
      <c r="E127" s="2" t="s">
        <v>134</v>
      </c>
      <c r="F127" s="2" t="str">
        <f>_xlfn.XLOOKUP(E127,'Dati di Supporto'!$B$2:$B$104,'Dati di Supporto'!$C$2:$C$104)</f>
        <v>Veneto</v>
      </c>
      <c r="G127" s="2" t="str">
        <f>_xlfn.XLOOKUP(F127,'Dati di Supporto'!$G$2:$G$21,'Dati di Supporto'!$H$2:$H$21)</f>
        <v>NORD</v>
      </c>
      <c r="H127" s="2" t="s">
        <v>252</v>
      </c>
      <c r="I127" s="3">
        <v>718</v>
      </c>
      <c r="J127" s="11" t="str" cm="1">
        <f t="array" ref="J127">_xlfn.IFS(AND(0&lt;I127,I127&lt;400),"Fascia 1 (inferiore a 400 €)",AND(399&lt;I127,I127&lt;800),"Fascia 2 (da 400 €  a meno di 800 €)",AND(799&lt;I127,I127&lt;1200),"Fascia 3 (da 800 €  a meno di 1200 €)",AND(1199&lt;I127,I127&lt;1500),"Fascia 4 (da 1200 €  a meno di 1500 €)",1500&lt;I127,"Fascia 5 (da 1500 € e oltre)")</f>
        <v>Fascia 2 (da 400 €  a meno di 800 €)</v>
      </c>
      <c r="K127" s="15">
        <v>5</v>
      </c>
      <c r="L127" s="15" t="str">
        <f>_xlfn.XLOOKUP(K127,'Dati di Supporto'!$O$10:$O$14,'Dati di Supporto'!$P$10:$P$14,)</f>
        <v>Assegno Bancario</v>
      </c>
      <c r="R127" s="11" t="str">
        <f>_xlfn.XLOOKUP(I127,'Dati di Supporto'!$O$2:$O$6,'Dati di Supporto'!$P$2:$P$6,"-",-1)</f>
        <v>Fascia 2 (da 400 €  a meno di 800 €)</v>
      </c>
    </row>
    <row r="128" spans="1:18" x14ac:dyDescent="0.3">
      <c r="A128" s="11">
        <v>127</v>
      </c>
      <c r="B128" s="6">
        <v>41794</v>
      </c>
      <c r="C128" s="22" t="str">
        <f t="shared" si="1"/>
        <v>giugno</v>
      </c>
      <c r="D128" s="1" t="s">
        <v>247</v>
      </c>
      <c r="E128" s="2" t="s">
        <v>130</v>
      </c>
      <c r="F128" s="2" t="str">
        <f>_xlfn.XLOOKUP(E128,'Dati di Supporto'!$B$2:$B$104,'Dati di Supporto'!$C$2:$C$104)</f>
        <v>Piemonte</v>
      </c>
      <c r="G128" s="2" t="str">
        <f>_xlfn.XLOOKUP(F128,'Dati di Supporto'!$G$2:$G$21,'Dati di Supporto'!$H$2:$H$21)</f>
        <v>NORD</v>
      </c>
      <c r="H128" s="2" t="s">
        <v>252</v>
      </c>
      <c r="I128" s="3">
        <v>515</v>
      </c>
      <c r="J128" s="11" t="str" cm="1">
        <f t="array" ref="J128">_xlfn.IFS(AND(0&lt;I128,I128&lt;400),"Fascia 1 (inferiore a 400 €)",AND(399&lt;I128,I128&lt;800),"Fascia 2 (da 400 €  a meno di 800 €)",AND(799&lt;I128,I128&lt;1200),"Fascia 3 (da 800 €  a meno di 1200 €)",AND(1199&lt;I128,I128&lt;1500),"Fascia 4 (da 1200 €  a meno di 1500 €)",1500&lt;I128,"Fascia 5 (da 1500 € e oltre)")</f>
        <v>Fascia 2 (da 400 €  a meno di 800 €)</v>
      </c>
      <c r="K128" s="15">
        <v>3</v>
      </c>
      <c r="L128" s="15" t="str">
        <f>_xlfn.XLOOKUP(K128,'Dati di Supporto'!$O$10:$O$14,'Dati di Supporto'!$P$10:$P$14,)</f>
        <v>Carta di credito</v>
      </c>
      <c r="R128" s="11" t="str">
        <f>_xlfn.XLOOKUP(I128,'Dati di Supporto'!$O$2:$O$6,'Dati di Supporto'!$P$2:$P$6,"-",-1)</f>
        <v>Fascia 2 (da 400 €  a meno di 800 €)</v>
      </c>
    </row>
    <row r="129" spans="1:18" x14ac:dyDescent="0.3">
      <c r="A129" s="11">
        <v>128</v>
      </c>
      <c r="B129" s="6">
        <v>41677</v>
      </c>
      <c r="C129" s="22" t="str">
        <f t="shared" si="1"/>
        <v>febbraio</v>
      </c>
      <c r="D129" s="1" t="s">
        <v>2</v>
      </c>
      <c r="E129" s="2" t="s">
        <v>135</v>
      </c>
      <c r="F129" s="2" t="str">
        <f>_xlfn.XLOOKUP(E129,'Dati di Supporto'!$B$2:$B$104,'Dati di Supporto'!$C$2:$C$104)</f>
        <v>Lazio</v>
      </c>
      <c r="G129" s="2" t="str">
        <f>_xlfn.XLOOKUP(F129,'Dati di Supporto'!$G$2:$G$21,'Dati di Supporto'!$H$2:$H$21)</f>
        <v>CENTRO</v>
      </c>
      <c r="H129" s="2" t="s">
        <v>250</v>
      </c>
      <c r="I129" s="3">
        <v>259</v>
      </c>
      <c r="J129" s="11" t="str" cm="1">
        <f t="array" ref="J129">_xlfn.IFS(AND(0&lt;I129,I129&lt;400),"Fascia 1 (inferiore a 400 €)",AND(399&lt;I129,I129&lt;800),"Fascia 2 (da 400 €  a meno di 800 €)",AND(799&lt;I129,I129&lt;1200),"Fascia 3 (da 800 €  a meno di 1200 €)",AND(1199&lt;I129,I129&lt;1500),"Fascia 4 (da 1200 €  a meno di 1500 €)",1500&lt;I129,"Fascia 5 (da 1500 € e oltre)")</f>
        <v>Fascia 1 (inferiore a 400 €)</v>
      </c>
      <c r="K129" s="15">
        <v>3</v>
      </c>
      <c r="L129" s="15" t="str">
        <f>_xlfn.XLOOKUP(K129,'Dati di Supporto'!$O$10:$O$14,'Dati di Supporto'!$P$10:$P$14,)</f>
        <v>Carta di credito</v>
      </c>
      <c r="R129" s="11" t="str">
        <f>_xlfn.XLOOKUP(I129,'Dati di Supporto'!$O$2:$O$6,'Dati di Supporto'!$P$2:$P$6,"-",-1)</f>
        <v>Fascia 1 (inferiore a 400 €)</v>
      </c>
    </row>
    <row r="130" spans="1:18" x14ac:dyDescent="0.3">
      <c r="A130" s="11">
        <v>129</v>
      </c>
      <c r="B130" s="6">
        <v>41775</v>
      </c>
      <c r="C130" s="22" t="str">
        <f t="shared" si="1"/>
        <v>maggio</v>
      </c>
      <c r="D130" s="1" t="s">
        <v>247</v>
      </c>
      <c r="E130" s="2" t="s">
        <v>106</v>
      </c>
      <c r="F130" s="2" t="str">
        <f>_xlfn.XLOOKUP(E130,'Dati di Supporto'!$B$2:$B$104,'Dati di Supporto'!$C$2:$C$104)</f>
        <v>Toscana</v>
      </c>
      <c r="G130" s="2" t="str">
        <f>_xlfn.XLOOKUP(F130,'Dati di Supporto'!$G$2:$G$21,'Dati di Supporto'!$H$2:$H$21)</f>
        <v>CENTRO</v>
      </c>
      <c r="H130" s="2" t="s">
        <v>251</v>
      </c>
      <c r="I130" s="3">
        <v>660</v>
      </c>
      <c r="J130" s="11" t="str" cm="1">
        <f t="array" ref="J130">_xlfn.IFS(AND(0&lt;I130,I130&lt;400),"Fascia 1 (inferiore a 400 €)",AND(399&lt;I130,I130&lt;800),"Fascia 2 (da 400 €  a meno di 800 €)",AND(799&lt;I130,I130&lt;1200),"Fascia 3 (da 800 €  a meno di 1200 €)",AND(1199&lt;I130,I130&lt;1500),"Fascia 4 (da 1200 €  a meno di 1500 €)",1500&lt;I130,"Fascia 5 (da 1500 € e oltre)")</f>
        <v>Fascia 2 (da 400 €  a meno di 800 €)</v>
      </c>
      <c r="K130" s="15">
        <v>4</v>
      </c>
      <c r="L130" s="15" t="str">
        <f>_xlfn.XLOOKUP(K130,'Dati di Supporto'!$O$10:$O$14,'Dati di Supporto'!$P$10:$P$14,)</f>
        <v>Bollettino postale</v>
      </c>
      <c r="R130" s="11" t="str">
        <f>_xlfn.XLOOKUP(I130,'Dati di Supporto'!$O$2:$O$6,'Dati di Supporto'!$P$2:$P$6,"-",-1)</f>
        <v>Fascia 2 (da 400 €  a meno di 800 €)</v>
      </c>
    </row>
    <row r="131" spans="1:18" x14ac:dyDescent="0.3">
      <c r="A131" s="11">
        <v>130</v>
      </c>
      <c r="B131" s="6">
        <v>41800</v>
      </c>
      <c r="C131" s="22" t="str">
        <f t="shared" ref="C131:C194" si="2">TEXT(B131,"mmmm")</f>
        <v>giugno</v>
      </c>
      <c r="D131" s="1" t="s">
        <v>1</v>
      </c>
      <c r="E131" s="2" t="s">
        <v>127</v>
      </c>
      <c r="F131" s="2" t="str">
        <f>_xlfn.XLOOKUP(E131,'Dati di Supporto'!$B$2:$B$104,'Dati di Supporto'!$C$2:$C$104)</f>
        <v>Friuli-Venezia Giulia</v>
      </c>
      <c r="G131" s="2" t="str">
        <f>_xlfn.XLOOKUP(F131,'Dati di Supporto'!$G$2:$G$21,'Dati di Supporto'!$H$2:$H$21)</f>
        <v>NORD</v>
      </c>
      <c r="H131" s="2" t="s">
        <v>11</v>
      </c>
      <c r="I131" s="3">
        <v>31</v>
      </c>
      <c r="J131" s="11" t="str" cm="1">
        <f t="array" ref="J131">_xlfn.IFS(AND(0&lt;I131,I131&lt;400),"Fascia 1 (inferiore a 400 €)",AND(399&lt;I131,I131&lt;800),"Fascia 2 (da 400 €  a meno di 800 €)",AND(799&lt;I131,I131&lt;1200),"Fascia 3 (da 800 €  a meno di 1200 €)",AND(1199&lt;I131,I131&lt;1500),"Fascia 4 (da 1200 €  a meno di 1500 €)",1500&lt;I131,"Fascia 5 (da 1500 € e oltre)")</f>
        <v>Fascia 1 (inferiore a 400 €)</v>
      </c>
      <c r="K131" s="15">
        <v>2</v>
      </c>
      <c r="L131" s="15" t="str">
        <f>_xlfn.XLOOKUP(K131,'Dati di Supporto'!$O$10:$O$14,'Dati di Supporto'!$P$10:$P$14,)</f>
        <v>Bonifico Bancario</v>
      </c>
      <c r="R131" s="11" t="str">
        <f>_xlfn.XLOOKUP(I131,'Dati di Supporto'!$O$2:$O$6,'Dati di Supporto'!$P$2:$P$6,"-",-1)</f>
        <v>Fascia 1 (inferiore a 400 €)</v>
      </c>
    </row>
    <row r="132" spans="1:18" x14ac:dyDescent="0.3">
      <c r="A132" s="11">
        <v>131</v>
      </c>
      <c r="B132" s="6">
        <v>41695</v>
      </c>
      <c r="C132" s="22" t="str">
        <f t="shared" si="2"/>
        <v>febbraio</v>
      </c>
      <c r="D132" s="1" t="s">
        <v>3</v>
      </c>
      <c r="E132" s="2" t="s">
        <v>129</v>
      </c>
      <c r="F132" s="2" t="str">
        <f>_xlfn.XLOOKUP(E132,'Dati di Supporto'!$B$2:$B$104,'Dati di Supporto'!$C$2:$C$104)</f>
        <v>Veneto</v>
      </c>
      <c r="G132" s="2" t="str">
        <f>_xlfn.XLOOKUP(F132,'Dati di Supporto'!$G$2:$G$21,'Dati di Supporto'!$H$2:$H$21)</f>
        <v>NORD</v>
      </c>
      <c r="H132" s="2" t="s">
        <v>250</v>
      </c>
      <c r="I132" s="3">
        <v>1889</v>
      </c>
      <c r="J132" s="11" t="str" cm="1">
        <f t="array" ref="J132">_xlfn.IFS(AND(0&lt;I132,I132&lt;400),"Fascia 1 (inferiore a 400 €)",AND(399&lt;I132,I132&lt;800),"Fascia 2 (da 400 €  a meno di 800 €)",AND(799&lt;I132,I132&lt;1200),"Fascia 3 (da 800 €  a meno di 1200 €)",AND(1199&lt;I132,I132&lt;1500),"Fascia 4 (da 1200 €  a meno di 1500 €)",1500&lt;I132,"Fascia 5 (da 1500 € e oltre)")</f>
        <v>Fascia 5 (da 1500 € e oltre)</v>
      </c>
      <c r="K132" s="15">
        <v>4</v>
      </c>
      <c r="L132" s="15" t="str">
        <f>_xlfn.XLOOKUP(K132,'Dati di Supporto'!$O$10:$O$14,'Dati di Supporto'!$P$10:$P$14,)</f>
        <v>Bollettino postale</v>
      </c>
      <c r="R132" s="11" t="str">
        <f>_xlfn.XLOOKUP(I132,'Dati di Supporto'!$O$2:$O$6,'Dati di Supporto'!$P$2:$P$6,"-",-1)</f>
        <v>Fascia 5 (da 1500 € e oltre)</v>
      </c>
    </row>
    <row r="133" spans="1:18" x14ac:dyDescent="0.3">
      <c r="A133" s="11">
        <v>132</v>
      </c>
      <c r="B133" s="6">
        <v>41783</v>
      </c>
      <c r="C133" s="22" t="str">
        <f t="shared" si="2"/>
        <v>maggio</v>
      </c>
      <c r="D133" s="1" t="s">
        <v>247</v>
      </c>
      <c r="E133" s="2" t="s">
        <v>111</v>
      </c>
      <c r="F133" s="2" t="str">
        <f>_xlfn.XLOOKUP(E133,'Dati di Supporto'!$B$2:$B$104,'Dati di Supporto'!$C$2:$C$104)</f>
        <v>Lazio</v>
      </c>
      <c r="G133" s="2" t="str">
        <f>_xlfn.XLOOKUP(F133,'Dati di Supporto'!$G$2:$G$21,'Dati di Supporto'!$H$2:$H$21)</f>
        <v>CENTRO</v>
      </c>
      <c r="H133" s="2" t="s">
        <v>11</v>
      </c>
      <c r="I133" s="3">
        <v>1163</v>
      </c>
      <c r="J133" s="11" t="str" cm="1">
        <f t="array" ref="J133">_xlfn.IFS(AND(0&lt;I133,I133&lt;400),"Fascia 1 (inferiore a 400 €)",AND(399&lt;I133,I133&lt;800),"Fascia 2 (da 400 €  a meno di 800 €)",AND(799&lt;I133,I133&lt;1200),"Fascia 3 (da 800 €  a meno di 1200 €)",AND(1199&lt;I133,I133&lt;1500),"Fascia 4 (da 1200 €  a meno di 1500 €)",1500&lt;I133,"Fascia 5 (da 1500 € e oltre)")</f>
        <v>Fascia 3 (da 800 €  a meno di 1200 €)</v>
      </c>
      <c r="K133" s="15">
        <v>1</v>
      </c>
      <c r="L133" s="15" t="str">
        <f>_xlfn.XLOOKUP(K133,'Dati di Supporto'!$O$10:$O$14,'Dati di Supporto'!$P$10:$P$14,)</f>
        <v>Contanti</v>
      </c>
      <c r="R133" s="11" t="str">
        <f>_xlfn.XLOOKUP(I133,'Dati di Supporto'!$O$2:$O$6,'Dati di Supporto'!$P$2:$P$6,"-",-1)</f>
        <v>Fascia 3 (da 800 €  a meno di 1200 €)</v>
      </c>
    </row>
    <row r="134" spans="1:18" x14ac:dyDescent="0.3">
      <c r="A134" s="11">
        <v>133</v>
      </c>
      <c r="B134" s="6">
        <v>41798</v>
      </c>
      <c r="C134" s="22" t="str">
        <f t="shared" si="2"/>
        <v>giugno</v>
      </c>
      <c r="D134" s="1" t="s">
        <v>248</v>
      </c>
      <c r="E134" s="2" t="s">
        <v>110</v>
      </c>
      <c r="F134" s="2" t="str">
        <f>_xlfn.XLOOKUP(E134,'Dati di Supporto'!$B$2:$B$104,'Dati di Supporto'!$C$2:$C$104)</f>
        <v>Emilia-Romagna</v>
      </c>
      <c r="G134" s="2" t="str">
        <f>_xlfn.XLOOKUP(F134,'Dati di Supporto'!$G$2:$G$21,'Dati di Supporto'!$H$2:$H$21)</f>
        <v>NORD</v>
      </c>
      <c r="H134" s="2" t="s">
        <v>252</v>
      </c>
      <c r="I134" s="3">
        <v>1896</v>
      </c>
      <c r="J134" s="11" t="str" cm="1">
        <f t="array" ref="J134">_xlfn.IFS(AND(0&lt;I134,I134&lt;400),"Fascia 1 (inferiore a 400 €)",AND(399&lt;I134,I134&lt;800),"Fascia 2 (da 400 €  a meno di 800 €)",AND(799&lt;I134,I134&lt;1200),"Fascia 3 (da 800 €  a meno di 1200 €)",AND(1199&lt;I134,I134&lt;1500),"Fascia 4 (da 1200 €  a meno di 1500 €)",1500&lt;I134,"Fascia 5 (da 1500 € e oltre)")</f>
        <v>Fascia 5 (da 1500 € e oltre)</v>
      </c>
      <c r="K134" s="15">
        <v>1</v>
      </c>
      <c r="L134" s="15" t="str">
        <f>_xlfn.XLOOKUP(K134,'Dati di Supporto'!$O$10:$O$14,'Dati di Supporto'!$P$10:$P$14,)</f>
        <v>Contanti</v>
      </c>
      <c r="R134" s="11" t="str">
        <f>_xlfn.XLOOKUP(I134,'Dati di Supporto'!$O$2:$O$6,'Dati di Supporto'!$P$2:$P$6,"-",-1)</f>
        <v>Fascia 5 (da 1500 € e oltre)</v>
      </c>
    </row>
    <row r="135" spans="1:18" x14ac:dyDescent="0.3">
      <c r="A135" s="11">
        <v>134</v>
      </c>
      <c r="B135" s="6">
        <v>41807</v>
      </c>
      <c r="C135" s="22" t="str">
        <f t="shared" si="2"/>
        <v>giugno</v>
      </c>
      <c r="D135" s="1" t="s">
        <v>3</v>
      </c>
      <c r="E135" s="2" t="s">
        <v>135</v>
      </c>
      <c r="F135" s="2" t="str">
        <f>_xlfn.XLOOKUP(E135,'Dati di Supporto'!$B$2:$B$104,'Dati di Supporto'!$C$2:$C$104)</f>
        <v>Lazio</v>
      </c>
      <c r="G135" s="2" t="str">
        <f>_xlfn.XLOOKUP(F135,'Dati di Supporto'!$G$2:$G$21,'Dati di Supporto'!$H$2:$H$21)</f>
        <v>CENTRO</v>
      </c>
      <c r="H135" s="2" t="s">
        <v>251</v>
      </c>
      <c r="I135" s="3">
        <v>175</v>
      </c>
      <c r="J135" s="11" t="str" cm="1">
        <f t="array" ref="J135">_xlfn.IFS(AND(0&lt;I135,I135&lt;400),"Fascia 1 (inferiore a 400 €)",AND(399&lt;I135,I135&lt;800),"Fascia 2 (da 400 €  a meno di 800 €)",AND(799&lt;I135,I135&lt;1200),"Fascia 3 (da 800 €  a meno di 1200 €)",AND(1199&lt;I135,I135&lt;1500),"Fascia 4 (da 1200 €  a meno di 1500 €)",1500&lt;I135,"Fascia 5 (da 1500 € e oltre)")</f>
        <v>Fascia 1 (inferiore a 400 €)</v>
      </c>
      <c r="K135" s="15">
        <v>1</v>
      </c>
      <c r="L135" s="15" t="str">
        <f>_xlfn.XLOOKUP(K135,'Dati di Supporto'!$O$10:$O$14,'Dati di Supporto'!$P$10:$P$14,)</f>
        <v>Contanti</v>
      </c>
      <c r="R135" s="11" t="str">
        <f>_xlfn.XLOOKUP(I135,'Dati di Supporto'!$O$2:$O$6,'Dati di Supporto'!$P$2:$P$6,"-",-1)</f>
        <v>Fascia 1 (inferiore a 400 €)</v>
      </c>
    </row>
    <row r="136" spans="1:18" x14ac:dyDescent="0.3">
      <c r="A136" s="11">
        <v>135</v>
      </c>
      <c r="B136" s="6">
        <v>41694</v>
      </c>
      <c r="C136" s="22" t="str">
        <f t="shared" si="2"/>
        <v>febbraio</v>
      </c>
      <c r="D136" s="1" t="s">
        <v>247</v>
      </c>
      <c r="E136" s="2" t="s">
        <v>127</v>
      </c>
      <c r="F136" s="2" t="str">
        <f>_xlfn.XLOOKUP(E136,'Dati di Supporto'!$B$2:$B$104,'Dati di Supporto'!$C$2:$C$104)</f>
        <v>Friuli-Venezia Giulia</v>
      </c>
      <c r="G136" s="2" t="str">
        <f>_xlfn.XLOOKUP(F136,'Dati di Supporto'!$G$2:$G$21,'Dati di Supporto'!$H$2:$H$21)</f>
        <v>NORD</v>
      </c>
      <c r="H136" s="2" t="s">
        <v>10</v>
      </c>
      <c r="I136" s="3">
        <v>806</v>
      </c>
      <c r="J136" s="11" t="str" cm="1">
        <f t="array" ref="J136">_xlfn.IFS(AND(0&lt;I136,I136&lt;400),"Fascia 1 (inferiore a 400 €)",AND(399&lt;I136,I136&lt;800),"Fascia 2 (da 400 €  a meno di 800 €)",AND(799&lt;I136,I136&lt;1200),"Fascia 3 (da 800 €  a meno di 1200 €)",AND(1199&lt;I136,I136&lt;1500),"Fascia 4 (da 1200 €  a meno di 1500 €)",1500&lt;I136,"Fascia 5 (da 1500 € e oltre)")</f>
        <v>Fascia 3 (da 800 €  a meno di 1200 €)</v>
      </c>
      <c r="K136" s="15">
        <v>5</v>
      </c>
      <c r="L136" s="15" t="str">
        <f>_xlfn.XLOOKUP(K136,'Dati di Supporto'!$O$10:$O$14,'Dati di Supporto'!$P$10:$P$14,)</f>
        <v>Assegno Bancario</v>
      </c>
      <c r="R136" s="11" t="str">
        <f>_xlfn.XLOOKUP(I136,'Dati di Supporto'!$O$2:$O$6,'Dati di Supporto'!$P$2:$P$6,"-",-1)</f>
        <v>Fascia 3 (da 800 €  a meno di 1200 €)</v>
      </c>
    </row>
    <row r="137" spans="1:18" x14ac:dyDescent="0.3">
      <c r="A137" s="11">
        <v>136</v>
      </c>
      <c r="B137" s="6">
        <v>41819</v>
      </c>
      <c r="C137" s="22" t="str">
        <f t="shared" si="2"/>
        <v>giugno</v>
      </c>
      <c r="D137" s="1" t="s">
        <v>1</v>
      </c>
      <c r="E137" s="2" t="s">
        <v>98</v>
      </c>
      <c r="F137" s="2" t="str">
        <f>_xlfn.XLOOKUP(E137,'Dati di Supporto'!$B$2:$B$104,'Dati di Supporto'!$C$2:$C$104)</f>
        <v>Umbria</v>
      </c>
      <c r="G137" s="2" t="str">
        <f>_xlfn.XLOOKUP(F137,'Dati di Supporto'!$G$2:$G$21,'Dati di Supporto'!$H$2:$H$21)</f>
        <v>CENTRO</v>
      </c>
      <c r="H137" s="2" t="s">
        <v>251</v>
      </c>
      <c r="I137" s="3">
        <v>992</v>
      </c>
      <c r="J137" s="11" t="str" cm="1">
        <f t="array" ref="J137">_xlfn.IFS(AND(0&lt;I137,I137&lt;400),"Fascia 1 (inferiore a 400 €)",AND(399&lt;I137,I137&lt;800),"Fascia 2 (da 400 €  a meno di 800 €)",AND(799&lt;I137,I137&lt;1200),"Fascia 3 (da 800 €  a meno di 1200 €)",AND(1199&lt;I137,I137&lt;1500),"Fascia 4 (da 1200 €  a meno di 1500 €)",1500&lt;I137,"Fascia 5 (da 1500 € e oltre)")</f>
        <v>Fascia 3 (da 800 €  a meno di 1200 €)</v>
      </c>
      <c r="K137" s="15">
        <v>3</v>
      </c>
      <c r="L137" s="15" t="str">
        <f>_xlfn.XLOOKUP(K137,'Dati di Supporto'!$O$10:$O$14,'Dati di Supporto'!$P$10:$P$14,)</f>
        <v>Carta di credito</v>
      </c>
      <c r="R137" s="11" t="str">
        <f>_xlfn.XLOOKUP(I137,'Dati di Supporto'!$O$2:$O$6,'Dati di Supporto'!$P$2:$P$6,"-",-1)</f>
        <v>Fascia 3 (da 800 €  a meno di 1200 €)</v>
      </c>
    </row>
    <row r="138" spans="1:18" x14ac:dyDescent="0.3">
      <c r="A138" s="11">
        <v>137</v>
      </c>
      <c r="B138" s="6">
        <v>41647</v>
      </c>
      <c r="C138" s="22" t="str">
        <f t="shared" si="2"/>
        <v>gennaio</v>
      </c>
      <c r="D138" s="1" t="s">
        <v>2</v>
      </c>
      <c r="E138" s="2" t="s">
        <v>132</v>
      </c>
      <c r="F138" s="2" t="str">
        <f>_xlfn.XLOOKUP(E138,'Dati di Supporto'!$B$2:$B$104,'Dati di Supporto'!$C$2:$C$104)</f>
        <v>Veneto</v>
      </c>
      <c r="G138" s="2" t="str">
        <f>_xlfn.XLOOKUP(F138,'Dati di Supporto'!$G$2:$G$21,'Dati di Supporto'!$H$2:$H$21)</f>
        <v>NORD</v>
      </c>
      <c r="H138" s="2" t="s">
        <v>11</v>
      </c>
      <c r="I138" s="3">
        <v>885</v>
      </c>
      <c r="J138" s="11" t="str" cm="1">
        <f t="array" ref="J138">_xlfn.IFS(AND(0&lt;I138,I138&lt;400),"Fascia 1 (inferiore a 400 €)",AND(399&lt;I138,I138&lt;800),"Fascia 2 (da 400 €  a meno di 800 €)",AND(799&lt;I138,I138&lt;1200),"Fascia 3 (da 800 €  a meno di 1200 €)",AND(1199&lt;I138,I138&lt;1500),"Fascia 4 (da 1200 €  a meno di 1500 €)",1500&lt;I138,"Fascia 5 (da 1500 € e oltre)")</f>
        <v>Fascia 3 (da 800 €  a meno di 1200 €)</v>
      </c>
      <c r="K138" s="15">
        <v>2</v>
      </c>
      <c r="L138" s="15" t="str">
        <f>_xlfn.XLOOKUP(K138,'Dati di Supporto'!$O$10:$O$14,'Dati di Supporto'!$P$10:$P$14,)</f>
        <v>Bonifico Bancario</v>
      </c>
      <c r="R138" s="11" t="str">
        <f>_xlfn.XLOOKUP(I138,'Dati di Supporto'!$O$2:$O$6,'Dati di Supporto'!$P$2:$P$6,"-",-1)</f>
        <v>Fascia 3 (da 800 €  a meno di 1200 €)</v>
      </c>
    </row>
    <row r="139" spans="1:18" x14ac:dyDescent="0.3">
      <c r="A139" s="11">
        <v>138</v>
      </c>
      <c r="B139" s="6">
        <v>41681</v>
      </c>
      <c r="C139" s="22" t="str">
        <f t="shared" si="2"/>
        <v>febbraio</v>
      </c>
      <c r="D139" s="1" t="s">
        <v>3</v>
      </c>
      <c r="E139" s="2" t="s">
        <v>119</v>
      </c>
      <c r="F139" s="2" t="str">
        <f>_xlfn.XLOOKUP(E139,'Dati di Supporto'!$B$2:$B$104,'Dati di Supporto'!$C$2:$C$104)</f>
        <v>Puglia</v>
      </c>
      <c r="G139" s="2" t="str">
        <f>_xlfn.XLOOKUP(F139,'Dati di Supporto'!$G$2:$G$21,'Dati di Supporto'!$H$2:$H$21)</f>
        <v>SUD</v>
      </c>
      <c r="H139" s="2" t="s">
        <v>10</v>
      </c>
      <c r="I139" s="3">
        <v>502</v>
      </c>
      <c r="J139" s="11" t="str" cm="1">
        <f t="array" ref="J139">_xlfn.IFS(AND(0&lt;I139,I139&lt;400),"Fascia 1 (inferiore a 400 €)",AND(399&lt;I139,I139&lt;800),"Fascia 2 (da 400 €  a meno di 800 €)",AND(799&lt;I139,I139&lt;1200),"Fascia 3 (da 800 €  a meno di 1200 €)",AND(1199&lt;I139,I139&lt;1500),"Fascia 4 (da 1200 €  a meno di 1500 €)",1500&lt;I139,"Fascia 5 (da 1500 € e oltre)")</f>
        <v>Fascia 2 (da 400 €  a meno di 800 €)</v>
      </c>
      <c r="K139" s="15">
        <v>2</v>
      </c>
      <c r="L139" s="15" t="str">
        <f>_xlfn.XLOOKUP(K139,'Dati di Supporto'!$O$10:$O$14,'Dati di Supporto'!$P$10:$P$14,)</f>
        <v>Bonifico Bancario</v>
      </c>
      <c r="R139" s="11" t="str">
        <f>_xlfn.XLOOKUP(I139,'Dati di Supporto'!$O$2:$O$6,'Dati di Supporto'!$P$2:$P$6,"-",-1)</f>
        <v>Fascia 2 (da 400 €  a meno di 800 €)</v>
      </c>
    </row>
    <row r="140" spans="1:18" x14ac:dyDescent="0.3">
      <c r="A140" s="11">
        <v>139</v>
      </c>
      <c r="B140" s="6">
        <v>41796</v>
      </c>
      <c r="C140" s="22" t="str">
        <f t="shared" si="2"/>
        <v>giugno</v>
      </c>
      <c r="D140" s="1" t="s">
        <v>8</v>
      </c>
      <c r="E140" s="2" t="s">
        <v>113</v>
      </c>
      <c r="F140" s="2" t="str">
        <f>_xlfn.XLOOKUP(E140,'Dati di Supporto'!$B$2:$B$104,'Dati di Supporto'!$C$2:$C$104)</f>
        <v>Campania</v>
      </c>
      <c r="G140" s="2" t="str">
        <f>_xlfn.XLOOKUP(F140,'Dati di Supporto'!$G$2:$G$21,'Dati di Supporto'!$H$2:$H$21)</f>
        <v>SUD</v>
      </c>
      <c r="H140" s="2" t="s">
        <v>250</v>
      </c>
      <c r="I140" s="3">
        <v>71</v>
      </c>
      <c r="J140" s="11" t="str" cm="1">
        <f t="array" ref="J140">_xlfn.IFS(AND(0&lt;I140,I140&lt;400),"Fascia 1 (inferiore a 400 €)",AND(399&lt;I140,I140&lt;800),"Fascia 2 (da 400 €  a meno di 800 €)",AND(799&lt;I140,I140&lt;1200),"Fascia 3 (da 800 €  a meno di 1200 €)",AND(1199&lt;I140,I140&lt;1500),"Fascia 4 (da 1200 €  a meno di 1500 €)",1500&lt;I140,"Fascia 5 (da 1500 € e oltre)")</f>
        <v>Fascia 1 (inferiore a 400 €)</v>
      </c>
      <c r="K140" s="15">
        <v>3</v>
      </c>
      <c r="L140" s="15" t="str">
        <f>_xlfn.XLOOKUP(K140,'Dati di Supporto'!$O$10:$O$14,'Dati di Supporto'!$P$10:$P$14,)</f>
        <v>Carta di credito</v>
      </c>
      <c r="R140" s="11" t="str">
        <f>_xlfn.XLOOKUP(I140,'Dati di Supporto'!$O$2:$O$6,'Dati di Supporto'!$P$2:$P$6,"-",-1)</f>
        <v>Fascia 1 (inferiore a 400 €)</v>
      </c>
    </row>
    <row r="141" spans="1:18" x14ac:dyDescent="0.3">
      <c r="A141" s="11">
        <v>140</v>
      </c>
      <c r="B141" s="6">
        <v>41649</v>
      </c>
      <c r="C141" s="22" t="str">
        <f t="shared" si="2"/>
        <v>gennaio</v>
      </c>
      <c r="D141" s="1" t="s">
        <v>2</v>
      </c>
      <c r="E141" s="2" t="s">
        <v>118</v>
      </c>
      <c r="F141" s="2" t="str">
        <f>_xlfn.XLOOKUP(E141,'Dati di Supporto'!$B$2:$B$104,'Dati di Supporto'!$C$2:$C$104)</f>
        <v>Lombardia</v>
      </c>
      <c r="G141" s="2" t="str">
        <f>_xlfn.XLOOKUP(F141,'Dati di Supporto'!$G$2:$G$21,'Dati di Supporto'!$H$2:$H$21)</f>
        <v>NORD</v>
      </c>
      <c r="H141" s="2" t="s">
        <v>252</v>
      </c>
      <c r="I141" s="3">
        <v>411</v>
      </c>
      <c r="J141" s="11" t="str" cm="1">
        <f t="array" ref="J141">_xlfn.IFS(AND(0&lt;I141,I141&lt;400),"Fascia 1 (inferiore a 400 €)",AND(399&lt;I141,I141&lt;800),"Fascia 2 (da 400 €  a meno di 800 €)",AND(799&lt;I141,I141&lt;1200),"Fascia 3 (da 800 €  a meno di 1200 €)",AND(1199&lt;I141,I141&lt;1500),"Fascia 4 (da 1200 €  a meno di 1500 €)",1500&lt;I141,"Fascia 5 (da 1500 € e oltre)")</f>
        <v>Fascia 2 (da 400 €  a meno di 800 €)</v>
      </c>
      <c r="K141" s="15">
        <v>4</v>
      </c>
      <c r="L141" s="15" t="str">
        <f>_xlfn.XLOOKUP(K141,'Dati di Supporto'!$O$10:$O$14,'Dati di Supporto'!$P$10:$P$14,)</f>
        <v>Bollettino postale</v>
      </c>
      <c r="R141" s="11" t="str">
        <f>_xlfn.XLOOKUP(I141,'Dati di Supporto'!$O$2:$O$6,'Dati di Supporto'!$P$2:$P$6,"-",-1)</f>
        <v>Fascia 2 (da 400 €  a meno di 800 €)</v>
      </c>
    </row>
    <row r="142" spans="1:18" x14ac:dyDescent="0.3">
      <c r="A142" s="11">
        <v>141</v>
      </c>
      <c r="B142" s="6">
        <v>41790</v>
      </c>
      <c r="C142" s="22" t="str">
        <f t="shared" si="2"/>
        <v>maggio</v>
      </c>
      <c r="D142" s="1" t="s">
        <v>3</v>
      </c>
      <c r="E142" s="2" t="s">
        <v>114</v>
      </c>
      <c r="F142" s="2" t="str">
        <f>_xlfn.XLOOKUP(E142,'Dati di Supporto'!$B$2:$B$104,'Dati di Supporto'!$C$2:$C$104)</f>
        <v>Sardegna</v>
      </c>
      <c r="G142" s="2" t="str">
        <f>_xlfn.XLOOKUP(F142,'Dati di Supporto'!$G$2:$G$21,'Dati di Supporto'!$H$2:$H$21)</f>
        <v>ISOLE</v>
      </c>
      <c r="H142" s="2" t="s">
        <v>252</v>
      </c>
      <c r="I142" s="3">
        <v>1343</v>
      </c>
      <c r="J142" s="11" t="str" cm="1">
        <f t="array" ref="J142">_xlfn.IFS(AND(0&lt;I142,I142&lt;400),"Fascia 1 (inferiore a 400 €)",AND(399&lt;I142,I142&lt;800),"Fascia 2 (da 400 €  a meno di 800 €)",AND(799&lt;I142,I142&lt;1200),"Fascia 3 (da 800 €  a meno di 1200 €)",AND(1199&lt;I142,I142&lt;1500),"Fascia 4 (da 1200 €  a meno di 1500 €)",1500&lt;I142,"Fascia 5 (da 1500 € e oltre)")</f>
        <v>Fascia 4 (da 1200 €  a meno di 1500 €)</v>
      </c>
      <c r="K142" s="15">
        <v>2</v>
      </c>
      <c r="L142" s="15" t="str">
        <f>_xlfn.XLOOKUP(K142,'Dati di Supporto'!$O$10:$O$14,'Dati di Supporto'!$P$10:$P$14,)</f>
        <v>Bonifico Bancario</v>
      </c>
      <c r="R142" s="11" t="str">
        <f>_xlfn.XLOOKUP(I142,'Dati di Supporto'!$O$2:$O$6,'Dati di Supporto'!$P$2:$P$6,"-",-1)</f>
        <v>Fascia 4 (da 1200 €  a meno di 1500 €)</v>
      </c>
    </row>
    <row r="143" spans="1:18" x14ac:dyDescent="0.3">
      <c r="A143" s="11">
        <v>142</v>
      </c>
      <c r="B143" s="6">
        <v>41785</v>
      </c>
      <c r="C143" s="22" t="str">
        <f t="shared" si="2"/>
        <v>maggio</v>
      </c>
      <c r="D143" s="1" t="s">
        <v>3</v>
      </c>
      <c r="E143" s="2" t="s">
        <v>120</v>
      </c>
      <c r="F143" s="2" t="str">
        <f>_xlfn.XLOOKUP(E143,'Dati di Supporto'!$B$2:$B$104,'Dati di Supporto'!$C$2:$C$104)</f>
        <v>Abruzzo</v>
      </c>
      <c r="G143" s="2" t="str">
        <f>_xlfn.XLOOKUP(F143,'Dati di Supporto'!$G$2:$G$21,'Dati di Supporto'!$H$2:$H$21)</f>
        <v>CENTRO</v>
      </c>
      <c r="H143" s="2" t="s">
        <v>252</v>
      </c>
      <c r="I143" s="3">
        <v>1052</v>
      </c>
      <c r="J143" s="11" t="str" cm="1">
        <f t="array" ref="J143">_xlfn.IFS(AND(0&lt;I143,I143&lt;400),"Fascia 1 (inferiore a 400 €)",AND(399&lt;I143,I143&lt;800),"Fascia 2 (da 400 €  a meno di 800 €)",AND(799&lt;I143,I143&lt;1200),"Fascia 3 (da 800 €  a meno di 1200 €)",AND(1199&lt;I143,I143&lt;1500),"Fascia 4 (da 1200 €  a meno di 1500 €)",1500&lt;I143,"Fascia 5 (da 1500 € e oltre)")</f>
        <v>Fascia 3 (da 800 €  a meno di 1200 €)</v>
      </c>
      <c r="K143" s="15">
        <v>4</v>
      </c>
      <c r="L143" s="15" t="str">
        <f>_xlfn.XLOOKUP(K143,'Dati di Supporto'!$O$10:$O$14,'Dati di Supporto'!$P$10:$P$14,)</f>
        <v>Bollettino postale</v>
      </c>
      <c r="R143" s="11" t="str">
        <f>_xlfn.XLOOKUP(I143,'Dati di Supporto'!$O$2:$O$6,'Dati di Supporto'!$P$2:$P$6,"-",-1)</f>
        <v>Fascia 3 (da 800 €  a meno di 1200 €)</v>
      </c>
    </row>
    <row r="144" spans="1:18" x14ac:dyDescent="0.3">
      <c r="A144" s="11">
        <v>143</v>
      </c>
      <c r="B144" s="6">
        <v>41702</v>
      </c>
      <c r="C144" s="22" t="str">
        <f t="shared" si="2"/>
        <v>marzo</v>
      </c>
      <c r="D144" s="1" t="s">
        <v>8</v>
      </c>
      <c r="E144" s="2" t="s">
        <v>134</v>
      </c>
      <c r="F144" s="2" t="str">
        <f>_xlfn.XLOOKUP(E144,'Dati di Supporto'!$B$2:$B$104,'Dati di Supporto'!$C$2:$C$104)</f>
        <v>Veneto</v>
      </c>
      <c r="G144" s="2" t="str">
        <f>_xlfn.XLOOKUP(F144,'Dati di Supporto'!$G$2:$G$21,'Dati di Supporto'!$H$2:$H$21)</f>
        <v>NORD</v>
      </c>
      <c r="H144" s="2" t="s">
        <v>10</v>
      </c>
      <c r="I144" s="3">
        <v>993</v>
      </c>
      <c r="J144" s="11" t="str" cm="1">
        <f t="array" ref="J144">_xlfn.IFS(AND(0&lt;I144,I144&lt;400),"Fascia 1 (inferiore a 400 €)",AND(399&lt;I144,I144&lt;800),"Fascia 2 (da 400 €  a meno di 800 €)",AND(799&lt;I144,I144&lt;1200),"Fascia 3 (da 800 €  a meno di 1200 €)",AND(1199&lt;I144,I144&lt;1500),"Fascia 4 (da 1200 €  a meno di 1500 €)",1500&lt;I144,"Fascia 5 (da 1500 € e oltre)")</f>
        <v>Fascia 3 (da 800 €  a meno di 1200 €)</v>
      </c>
      <c r="K144" s="15">
        <v>4</v>
      </c>
      <c r="L144" s="15" t="str">
        <f>_xlfn.XLOOKUP(K144,'Dati di Supporto'!$O$10:$O$14,'Dati di Supporto'!$P$10:$P$14,)</f>
        <v>Bollettino postale</v>
      </c>
      <c r="R144" s="11" t="str">
        <f>_xlfn.XLOOKUP(I144,'Dati di Supporto'!$O$2:$O$6,'Dati di Supporto'!$P$2:$P$6,"-",-1)</f>
        <v>Fascia 3 (da 800 €  a meno di 1200 €)</v>
      </c>
    </row>
    <row r="145" spans="1:18" x14ac:dyDescent="0.3">
      <c r="A145" s="11">
        <v>144</v>
      </c>
      <c r="B145" s="6">
        <v>41816</v>
      </c>
      <c r="C145" s="22" t="str">
        <f t="shared" si="2"/>
        <v>giugno</v>
      </c>
      <c r="D145" s="1" t="s">
        <v>247</v>
      </c>
      <c r="E145" s="2" t="s">
        <v>132</v>
      </c>
      <c r="F145" s="2" t="str">
        <f>_xlfn.XLOOKUP(E145,'Dati di Supporto'!$B$2:$B$104,'Dati di Supporto'!$C$2:$C$104)</f>
        <v>Veneto</v>
      </c>
      <c r="G145" s="2" t="str">
        <f>_xlfn.XLOOKUP(F145,'Dati di Supporto'!$G$2:$G$21,'Dati di Supporto'!$H$2:$H$21)</f>
        <v>NORD</v>
      </c>
      <c r="H145" s="2" t="s">
        <v>11</v>
      </c>
      <c r="I145" s="3">
        <v>1404</v>
      </c>
      <c r="J145" s="11" t="str" cm="1">
        <f t="array" ref="J145">_xlfn.IFS(AND(0&lt;I145,I145&lt;400),"Fascia 1 (inferiore a 400 €)",AND(399&lt;I145,I145&lt;800),"Fascia 2 (da 400 €  a meno di 800 €)",AND(799&lt;I145,I145&lt;1200),"Fascia 3 (da 800 €  a meno di 1200 €)",AND(1199&lt;I145,I145&lt;1500),"Fascia 4 (da 1200 €  a meno di 1500 €)",1500&lt;I145,"Fascia 5 (da 1500 € e oltre)")</f>
        <v>Fascia 4 (da 1200 €  a meno di 1500 €)</v>
      </c>
      <c r="K145" s="15">
        <v>3</v>
      </c>
      <c r="L145" s="15" t="str">
        <f>_xlfn.XLOOKUP(K145,'Dati di Supporto'!$O$10:$O$14,'Dati di Supporto'!$P$10:$P$14,)</f>
        <v>Carta di credito</v>
      </c>
      <c r="R145" s="11" t="str">
        <f>_xlfn.XLOOKUP(I145,'Dati di Supporto'!$O$2:$O$6,'Dati di Supporto'!$P$2:$P$6,"-",-1)</f>
        <v>Fascia 4 (da 1200 €  a meno di 1500 €)</v>
      </c>
    </row>
    <row r="146" spans="1:18" x14ac:dyDescent="0.3">
      <c r="A146" s="11">
        <v>145</v>
      </c>
      <c r="B146" s="6">
        <v>41818</v>
      </c>
      <c r="C146" s="22" t="str">
        <f t="shared" si="2"/>
        <v>giugno</v>
      </c>
      <c r="D146" s="1" t="s">
        <v>2</v>
      </c>
      <c r="E146" s="2" t="s">
        <v>111</v>
      </c>
      <c r="F146" s="2" t="str">
        <f>_xlfn.XLOOKUP(E146,'Dati di Supporto'!$B$2:$B$104,'Dati di Supporto'!$C$2:$C$104)</f>
        <v>Lazio</v>
      </c>
      <c r="G146" s="2" t="str">
        <f>_xlfn.XLOOKUP(F146,'Dati di Supporto'!$G$2:$G$21,'Dati di Supporto'!$H$2:$H$21)</f>
        <v>CENTRO</v>
      </c>
      <c r="H146" s="2" t="s">
        <v>10</v>
      </c>
      <c r="I146" s="3">
        <v>436</v>
      </c>
      <c r="J146" s="11" t="str" cm="1">
        <f t="array" ref="J146">_xlfn.IFS(AND(0&lt;I146,I146&lt;400),"Fascia 1 (inferiore a 400 €)",AND(399&lt;I146,I146&lt;800),"Fascia 2 (da 400 €  a meno di 800 €)",AND(799&lt;I146,I146&lt;1200),"Fascia 3 (da 800 €  a meno di 1200 €)",AND(1199&lt;I146,I146&lt;1500),"Fascia 4 (da 1200 €  a meno di 1500 €)",1500&lt;I146,"Fascia 5 (da 1500 € e oltre)")</f>
        <v>Fascia 2 (da 400 €  a meno di 800 €)</v>
      </c>
      <c r="K146" s="15">
        <v>1</v>
      </c>
      <c r="L146" s="15" t="str">
        <f>_xlfn.XLOOKUP(K146,'Dati di Supporto'!$O$10:$O$14,'Dati di Supporto'!$P$10:$P$14,)</f>
        <v>Contanti</v>
      </c>
      <c r="R146" s="11" t="str">
        <f>_xlfn.XLOOKUP(I146,'Dati di Supporto'!$O$2:$O$6,'Dati di Supporto'!$P$2:$P$6,"-",-1)</f>
        <v>Fascia 2 (da 400 €  a meno di 800 €)</v>
      </c>
    </row>
    <row r="147" spans="1:18" x14ac:dyDescent="0.3">
      <c r="A147" s="11">
        <v>146</v>
      </c>
      <c r="B147" s="6">
        <v>41701</v>
      </c>
      <c r="C147" s="22" t="str">
        <f t="shared" si="2"/>
        <v>marzo</v>
      </c>
      <c r="D147" s="1" t="s">
        <v>2</v>
      </c>
      <c r="E147" s="2" t="s">
        <v>126</v>
      </c>
      <c r="F147" s="2" t="str">
        <f>_xlfn.XLOOKUP(E147,'Dati di Supporto'!$B$2:$B$104,'Dati di Supporto'!$C$2:$C$104)</f>
        <v>Friuli-Venezia Giulia</v>
      </c>
      <c r="G147" s="2" t="str">
        <f>_xlfn.XLOOKUP(F147,'Dati di Supporto'!$G$2:$G$21,'Dati di Supporto'!$H$2:$H$21)</f>
        <v>NORD</v>
      </c>
      <c r="H147" s="2" t="s">
        <v>11</v>
      </c>
      <c r="I147" s="3">
        <v>771</v>
      </c>
      <c r="J147" s="11" t="str" cm="1">
        <f t="array" ref="J147">_xlfn.IFS(AND(0&lt;I147,I147&lt;400),"Fascia 1 (inferiore a 400 €)",AND(399&lt;I147,I147&lt;800),"Fascia 2 (da 400 €  a meno di 800 €)",AND(799&lt;I147,I147&lt;1200),"Fascia 3 (da 800 €  a meno di 1200 €)",AND(1199&lt;I147,I147&lt;1500),"Fascia 4 (da 1200 €  a meno di 1500 €)",1500&lt;I147,"Fascia 5 (da 1500 € e oltre)")</f>
        <v>Fascia 2 (da 400 €  a meno di 800 €)</v>
      </c>
      <c r="K147" s="15">
        <v>2</v>
      </c>
      <c r="L147" s="15" t="str">
        <f>_xlfn.XLOOKUP(K147,'Dati di Supporto'!$O$10:$O$14,'Dati di Supporto'!$P$10:$P$14,)</f>
        <v>Bonifico Bancario</v>
      </c>
      <c r="R147" s="11" t="str">
        <f>_xlfn.XLOOKUP(I147,'Dati di Supporto'!$O$2:$O$6,'Dati di Supporto'!$P$2:$P$6,"-",-1)</f>
        <v>Fascia 2 (da 400 €  a meno di 800 €)</v>
      </c>
    </row>
    <row r="148" spans="1:18" x14ac:dyDescent="0.3">
      <c r="A148" s="11">
        <v>147</v>
      </c>
      <c r="B148" s="6">
        <v>41762</v>
      </c>
      <c r="C148" s="22" t="str">
        <f t="shared" si="2"/>
        <v>maggio</v>
      </c>
      <c r="D148" s="1" t="s">
        <v>248</v>
      </c>
      <c r="E148" s="2" t="s">
        <v>104</v>
      </c>
      <c r="F148" s="2" t="str">
        <f>_xlfn.XLOOKUP(E148,'Dati di Supporto'!$B$2:$B$104,'Dati di Supporto'!$C$2:$C$104)</f>
        <v>Friuli-Venezia Giulia</v>
      </c>
      <c r="G148" s="2" t="str">
        <f>_xlfn.XLOOKUP(F148,'Dati di Supporto'!$G$2:$G$21,'Dati di Supporto'!$H$2:$H$21)</f>
        <v>NORD</v>
      </c>
      <c r="H148" s="2" t="s">
        <v>252</v>
      </c>
      <c r="I148" s="3">
        <v>503</v>
      </c>
      <c r="J148" s="11" t="str" cm="1">
        <f t="array" ref="J148">_xlfn.IFS(AND(0&lt;I148,I148&lt;400),"Fascia 1 (inferiore a 400 €)",AND(399&lt;I148,I148&lt;800),"Fascia 2 (da 400 €  a meno di 800 €)",AND(799&lt;I148,I148&lt;1200),"Fascia 3 (da 800 €  a meno di 1200 €)",AND(1199&lt;I148,I148&lt;1500),"Fascia 4 (da 1200 €  a meno di 1500 €)",1500&lt;I148,"Fascia 5 (da 1500 € e oltre)")</f>
        <v>Fascia 2 (da 400 €  a meno di 800 €)</v>
      </c>
      <c r="K148" s="15">
        <v>5</v>
      </c>
      <c r="L148" s="15" t="str">
        <f>_xlfn.XLOOKUP(K148,'Dati di Supporto'!$O$10:$O$14,'Dati di Supporto'!$P$10:$P$14,)</f>
        <v>Assegno Bancario</v>
      </c>
      <c r="R148" s="11" t="str">
        <f>_xlfn.XLOOKUP(I148,'Dati di Supporto'!$O$2:$O$6,'Dati di Supporto'!$P$2:$P$6,"-",-1)</f>
        <v>Fascia 2 (da 400 €  a meno di 800 €)</v>
      </c>
    </row>
    <row r="149" spans="1:18" x14ac:dyDescent="0.3">
      <c r="A149" s="11">
        <v>148</v>
      </c>
      <c r="B149" s="6">
        <v>41725</v>
      </c>
      <c r="C149" s="22" t="str">
        <f t="shared" si="2"/>
        <v>marzo</v>
      </c>
      <c r="D149" s="1" t="s">
        <v>3</v>
      </c>
      <c r="E149" s="2" t="s">
        <v>213</v>
      </c>
      <c r="F149" s="2" t="str">
        <f>_xlfn.XLOOKUP(E149,'Dati di Supporto'!$B$2:$B$104,'Dati di Supporto'!$C$2:$C$104)</f>
        <v>Emilia-Romagna</v>
      </c>
      <c r="G149" s="2" t="str">
        <f>_xlfn.XLOOKUP(F149,'Dati di Supporto'!$G$2:$G$21,'Dati di Supporto'!$H$2:$H$21)</f>
        <v>NORD</v>
      </c>
      <c r="H149" s="2" t="s">
        <v>10</v>
      </c>
      <c r="I149" s="3">
        <v>1906</v>
      </c>
      <c r="J149" s="11" t="str" cm="1">
        <f t="array" ref="J149">_xlfn.IFS(AND(0&lt;I149,I149&lt;400),"Fascia 1 (inferiore a 400 €)",AND(399&lt;I149,I149&lt;800),"Fascia 2 (da 400 €  a meno di 800 €)",AND(799&lt;I149,I149&lt;1200),"Fascia 3 (da 800 €  a meno di 1200 €)",AND(1199&lt;I149,I149&lt;1500),"Fascia 4 (da 1200 €  a meno di 1500 €)",1500&lt;I149,"Fascia 5 (da 1500 € e oltre)")</f>
        <v>Fascia 5 (da 1500 € e oltre)</v>
      </c>
      <c r="K149" s="15">
        <v>1</v>
      </c>
      <c r="L149" s="15" t="str">
        <f>_xlfn.XLOOKUP(K149,'Dati di Supporto'!$O$10:$O$14,'Dati di Supporto'!$P$10:$P$14,)</f>
        <v>Contanti</v>
      </c>
      <c r="R149" s="11" t="str">
        <f>_xlfn.XLOOKUP(I149,'Dati di Supporto'!$O$2:$O$6,'Dati di Supporto'!$P$2:$P$6,"-",-1)</f>
        <v>Fascia 5 (da 1500 € e oltre)</v>
      </c>
    </row>
    <row r="150" spans="1:18" x14ac:dyDescent="0.3">
      <c r="A150" s="11">
        <v>149</v>
      </c>
      <c r="B150" s="6">
        <v>41739</v>
      </c>
      <c r="C150" s="22" t="str">
        <f t="shared" si="2"/>
        <v>aprile</v>
      </c>
      <c r="D150" s="1" t="s">
        <v>2</v>
      </c>
      <c r="E150" s="2" t="s">
        <v>123</v>
      </c>
      <c r="F150" s="2" t="str">
        <f>_xlfn.XLOOKUP(E150,'Dati di Supporto'!$B$2:$B$104,'Dati di Supporto'!$C$2:$C$104)</f>
        <v>Sicilia</v>
      </c>
      <c r="G150" s="2" t="str">
        <f>_xlfn.XLOOKUP(F150,'Dati di Supporto'!$G$2:$G$21,'Dati di Supporto'!$H$2:$H$21)</f>
        <v>ISOLE</v>
      </c>
      <c r="H150" s="2" t="s">
        <v>10</v>
      </c>
      <c r="I150" s="3">
        <v>1213</v>
      </c>
      <c r="J150" s="11" t="str" cm="1">
        <f t="array" ref="J150">_xlfn.IFS(AND(0&lt;I150,I150&lt;400),"Fascia 1 (inferiore a 400 €)",AND(399&lt;I150,I150&lt;800),"Fascia 2 (da 400 €  a meno di 800 €)",AND(799&lt;I150,I150&lt;1200),"Fascia 3 (da 800 €  a meno di 1200 €)",AND(1199&lt;I150,I150&lt;1500),"Fascia 4 (da 1200 €  a meno di 1500 €)",1500&lt;I150,"Fascia 5 (da 1500 € e oltre)")</f>
        <v>Fascia 4 (da 1200 €  a meno di 1500 €)</v>
      </c>
      <c r="K150" s="15">
        <v>3</v>
      </c>
      <c r="L150" s="15" t="str">
        <f>_xlfn.XLOOKUP(K150,'Dati di Supporto'!$O$10:$O$14,'Dati di Supporto'!$P$10:$P$14,)</f>
        <v>Carta di credito</v>
      </c>
      <c r="R150" s="11" t="str">
        <f>_xlfn.XLOOKUP(I150,'Dati di Supporto'!$O$2:$O$6,'Dati di Supporto'!$P$2:$P$6,"-",-1)</f>
        <v>Fascia 4 (da 1200 €  a meno di 1500 €)</v>
      </c>
    </row>
    <row r="151" spans="1:18" x14ac:dyDescent="0.3">
      <c r="A151" s="11">
        <v>150</v>
      </c>
      <c r="B151" s="6">
        <v>41681</v>
      </c>
      <c r="C151" s="22" t="str">
        <f t="shared" si="2"/>
        <v>febbraio</v>
      </c>
      <c r="D151" s="1" t="s">
        <v>247</v>
      </c>
      <c r="E151" s="2" t="s">
        <v>116</v>
      </c>
      <c r="F151" s="2" t="str">
        <f>_xlfn.XLOOKUP(E151,'Dati di Supporto'!$B$2:$B$104,'Dati di Supporto'!$C$2:$C$104)</f>
        <v>Toscana</v>
      </c>
      <c r="G151" s="2" t="str">
        <f>_xlfn.XLOOKUP(F151,'Dati di Supporto'!$G$2:$G$21,'Dati di Supporto'!$H$2:$H$21)</f>
        <v>CENTRO</v>
      </c>
      <c r="H151" s="2" t="s">
        <v>252</v>
      </c>
      <c r="I151" s="3">
        <v>1215</v>
      </c>
      <c r="J151" s="11" t="str" cm="1">
        <f t="array" ref="J151">_xlfn.IFS(AND(0&lt;I151,I151&lt;400),"Fascia 1 (inferiore a 400 €)",AND(399&lt;I151,I151&lt;800),"Fascia 2 (da 400 €  a meno di 800 €)",AND(799&lt;I151,I151&lt;1200),"Fascia 3 (da 800 €  a meno di 1200 €)",AND(1199&lt;I151,I151&lt;1500),"Fascia 4 (da 1200 €  a meno di 1500 €)",1500&lt;I151,"Fascia 5 (da 1500 € e oltre)")</f>
        <v>Fascia 4 (da 1200 €  a meno di 1500 €)</v>
      </c>
      <c r="K151" s="15">
        <v>2</v>
      </c>
      <c r="L151" s="15" t="str">
        <f>_xlfn.XLOOKUP(K151,'Dati di Supporto'!$O$10:$O$14,'Dati di Supporto'!$P$10:$P$14,)</f>
        <v>Bonifico Bancario</v>
      </c>
      <c r="R151" s="11" t="str">
        <f>_xlfn.XLOOKUP(I151,'Dati di Supporto'!$O$2:$O$6,'Dati di Supporto'!$P$2:$P$6,"-",-1)</f>
        <v>Fascia 4 (da 1200 €  a meno di 1500 €)</v>
      </c>
    </row>
    <row r="152" spans="1:18" x14ac:dyDescent="0.3">
      <c r="A152" s="11">
        <v>151</v>
      </c>
      <c r="B152" s="6">
        <v>41819</v>
      </c>
      <c r="C152" s="22" t="str">
        <f t="shared" si="2"/>
        <v>giugno</v>
      </c>
      <c r="D152" s="1" t="s">
        <v>3</v>
      </c>
      <c r="E152" s="2" t="s">
        <v>132</v>
      </c>
      <c r="F152" s="2" t="str">
        <f>_xlfn.XLOOKUP(E152,'Dati di Supporto'!$B$2:$B$104,'Dati di Supporto'!$C$2:$C$104)</f>
        <v>Veneto</v>
      </c>
      <c r="G152" s="2" t="str">
        <f>_xlfn.XLOOKUP(F152,'Dati di Supporto'!$G$2:$G$21,'Dati di Supporto'!$H$2:$H$21)</f>
        <v>NORD</v>
      </c>
      <c r="H152" s="2" t="s">
        <v>251</v>
      </c>
      <c r="I152" s="3">
        <v>1186</v>
      </c>
      <c r="J152" s="11" t="str" cm="1">
        <f t="array" ref="J152">_xlfn.IFS(AND(0&lt;I152,I152&lt;400),"Fascia 1 (inferiore a 400 €)",AND(399&lt;I152,I152&lt;800),"Fascia 2 (da 400 €  a meno di 800 €)",AND(799&lt;I152,I152&lt;1200),"Fascia 3 (da 800 €  a meno di 1200 €)",AND(1199&lt;I152,I152&lt;1500),"Fascia 4 (da 1200 €  a meno di 1500 €)",1500&lt;I152,"Fascia 5 (da 1500 € e oltre)")</f>
        <v>Fascia 3 (da 800 €  a meno di 1200 €)</v>
      </c>
      <c r="K152" s="15">
        <v>1</v>
      </c>
      <c r="L152" s="15" t="str">
        <f>_xlfn.XLOOKUP(K152,'Dati di Supporto'!$O$10:$O$14,'Dati di Supporto'!$P$10:$P$14,)</f>
        <v>Contanti</v>
      </c>
      <c r="R152" s="11" t="str">
        <f>_xlfn.XLOOKUP(I152,'Dati di Supporto'!$O$2:$O$6,'Dati di Supporto'!$P$2:$P$6,"-",-1)</f>
        <v>Fascia 3 (da 800 €  a meno di 1200 €)</v>
      </c>
    </row>
    <row r="153" spans="1:18" x14ac:dyDescent="0.3">
      <c r="A153" s="11">
        <v>152</v>
      </c>
      <c r="B153" s="6">
        <v>41726</v>
      </c>
      <c r="C153" s="22" t="str">
        <f t="shared" si="2"/>
        <v>marzo</v>
      </c>
      <c r="D153" s="1" t="s">
        <v>8</v>
      </c>
      <c r="E153" s="2" t="s">
        <v>107</v>
      </c>
      <c r="F153" s="2" t="str">
        <f>_xlfn.XLOOKUP(E153,'Dati di Supporto'!$B$2:$B$104,'Dati di Supporto'!$C$2:$C$104)</f>
        <v>Sicilia</v>
      </c>
      <c r="G153" s="2" t="str">
        <f>_xlfn.XLOOKUP(F153,'Dati di Supporto'!$G$2:$G$21,'Dati di Supporto'!$H$2:$H$21)</f>
        <v>ISOLE</v>
      </c>
      <c r="H153" s="2" t="s">
        <v>10</v>
      </c>
      <c r="I153" s="3">
        <v>1616</v>
      </c>
      <c r="J153" s="11" t="str" cm="1">
        <f t="array" ref="J153">_xlfn.IFS(AND(0&lt;I153,I153&lt;400),"Fascia 1 (inferiore a 400 €)",AND(399&lt;I153,I153&lt;800),"Fascia 2 (da 400 €  a meno di 800 €)",AND(799&lt;I153,I153&lt;1200),"Fascia 3 (da 800 €  a meno di 1200 €)",AND(1199&lt;I153,I153&lt;1500),"Fascia 4 (da 1200 €  a meno di 1500 €)",1500&lt;I153,"Fascia 5 (da 1500 € e oltre)")</f>
        <v>Fascia 5 (da 1500 € e oltre)</v>
      </c>
      <c r="K153" s="15">
        <v>2</v>
      </c>
      <c r="L153" s="15" t="str">
        <f>_xlfn.XLOOKUP(K153,'Dati di Supporto'!$O$10:$O$14,'Dati di Supporto'!$P$10:$P$14,)</f>
        <v>Bonifico Bancario</v>
      </c>
      <c r="R153" s="11" t="str">
        <f>_xlfn.XLOOKUP(I153,'Dati di Supporto'!$O$2:$O$6,'Dati di Supporto'!$P$2:$P$6,"-",-1)</f>
        <v>Fascia 5 (da 1500 € e oltre)</v>
      </c>
    </row>
    <row r="154" spans="1:18" x14ac:dyDescent="0.3">
      <c r="A154" s="11">
        <v>153</v>
      </c>
      <c r="B154" s="6">
        <v>41734</v>
      </c>
      <c r="C154" s="22" t="str">
        <f t="shared" si="2"/>
        <v>aprile</v>
      </c>
      <c r="D154" s="1" t="s">
        <v>3</v>
      </c>
      <c r="E154" s="2" t="s">
        <v>118</v>
      </c>
      <c r="F154" s="2" t="str">
        <f>_xlfn.XLOOKUP(E154,'Dati di Supporto'!$B$2:$B$104,'Dati di Supporto'!$C$2:$C$104)</f>
        <v>Lombardia</v>
      </c>
      <c r="G154" s="2" t="str">
        <f>_xlfn.XLOOKUP(F154,'Dati di Supporto'!$G$2:$G$21,'Dati di Supporto'!$H$2:$H$21)</f>
        <v>NORD</v>
      </c>
      <c r="H154" s="2" t="s">
        <v>11</v>
      </c>
      <c r="I154" s="3">
        <v>1614</v>
      </c>
      <c r="J154" s="11" t="str" cm="1">
        <f t="array" ref="J154">_xlfn.IFS(AND(0&lt;I154,I154&lt;400),"Fascia 1 (inferiore a 400 €)",AND(399&lt;I154,I154&lt;800),"Fascia 2 (da 400 €  a meno di 800 €)",AND(799&lt;I154,I154&lt;1200),"Fascia 3 (da 800 €  a meno di 1200 €)",AND(1199&lt;I154,I154&lt;1500),"Fascia 4 (da 1200 €  a meno di 1500 €)",1500&lt;I154,"Fascia 5 (da 1500 € e oltre)")</f>
        <v>Fascia 5 (da 1500 € e oltre)</v>
      </c>
      <c r="K154" s="15">
        <v>3</v>
      </c>
      <c r="L154" s="15" t="str">
        <f>_xlfn.XLOOKUP(K154,'Dati di Supporto'!$O$10:$O$14,'Dati di Supporto'!$P$10:$P$14,)</f>
        <v>Carta di credito</v>
      </c>
      <c r="R154" s="11" t="str">
        <f>_xlfn.XLOOKUP(I154,'Dati di Supporto'!$O$2:$O$6,'Dati di Supporto'!$P$2:$P$6,"-",-1)</f>
        <v>Fascia 5 (da 1500 € e oltre)</v>
      </c>
    </row>
    <row r="155" spans="1:18" x14ac:dyDescent="0.3">
      <c r="A155" s="11">
        <v>154</v>
      </c>
      <c r="B155" s="6">
        <v>41652</v>
      </c>
      <c r="C155" s="22" t="str">
        <f t="shared" si="2"/>
        <v>gennaio</v>
      </c>
      <c r="D155" s="1" t="s">
        <v>248</v>
      </c>
      <c r="E155" s="2" t="s">
        <v>115</v>
      </c>
      <c r="F155" s="2" t="str">
        <f>_xlfn.XLOOKUP(E155,'Dati di Supporto'!$B$2:$B$104,'Dati di Supporto'!$C$2:$C$104)</f>
        <v>Liguria</v>
      </c>
      <c r="G155" s="2" t="str">
        <f>_xlfn.XLOOKUP(F155,'Dati di Supporto'!$G$2:$G$21,'Dati di Supporto'!$H$2:$H$21)</f>
        <v>NORD</v>
      </c>
      <c r="H155" s="2" t="s">
        <v>10</v>
      </c>
      <c r="I155" s="3">
        <v>744</v>
      </c>
      <c r="J155" s="11" t="str" cm="1">
        <f t="array" ref="J155">_xlfn.IFS(AND(0&lt;I155,I155&lt;400),"Fascia 1 (inferiore a 400 €)",AND(399&lt;I155,I155&lt;800),"Fascia 2 (da 400 €  a meno di 800 €)",AND(799&lt;I155,I155&lt;1200),"Fascia 3 (da 800 €  a meno di 1200 €)",AND(1199&lt;I155,I155&lt;1500),"Fascia 4 (da 1200 €  a meno di 1500 €)",1500&lt;I155,"Fascia 5 (da 1500 € e oltre)")</f>
        <v>Fascia 2 (da 400 €  a meno di 800 €)</v>
      </c>
      <c r="K155" s="15">
        <v>5</v>
      </c>
      <c r="L155" s="15" t="str">
        <f>_xlfn.XLOOKUP(K155,'Dati di Supporto'!$O$10:$O$14,'Dati di Supporto'!$P$10:$P$14,)</f>
        <v>Assegno Bancario</v>
      </c>
      <c r="R155" s="11" t="str">
        <f>_xlfn.XLOOKUP(I155,'Dati di Supporto'!$O$2:$O$6,'Dati di Supporto'!$P$2:$P$6,"-",-1)</f>
        <v>Fascia 2 (da 400 €  a meno di 800 €)</v>
      </c>
    </row>
    <row r="156" spans="1:18" x14ac:dyDescent="0.3">
      <c r="A156" s="11">
        <v>155</v>
      </c>
      <c r="B156" s="6">
        <v>41762</v>
      </c>
      <c r="C156" s="22" t="str">
        <f t="shared" si="2"/>
        <v>maggio</v>
      </c>
      <c r="D156" s="1" t="s">
        <v>3</v>
      </c>
      <c r="E156" s="2" t="s">
        <v>128</v>
      </c>
      <c r="F156" s="2" t="str">
        <f>_xlfn.XLOOKUP(E156,'Dati di Supporto'!$B$2:$B$104,'Dati di Supporto'!$C$2:$C$104)</f>
        <v>Lombardia</v>
      </c>
      <c r="G156" s="2" t="str">
        <f>_xlfn.XLOOKUP(F156,'Dati di Supporto'!$G$2:$G$21,'Dati di Supporto'!$H$2:$H$21)</f>
        <v>NORD</v>
      </c>
      <c r="H156" s="2" t="s">
        <v>251</v>
      </c>
      <c r="I156" s="3">
        <v>1277</v>
      </c>
      <c r="J156" s="11" t="str" cm="1">
        <f t="array" ref="J156">_xlfn.IFS(AND(0&lt;I156,I156&lt;400),"Fascia 1 (inferiore a 400 €)",AND(399&lt;I156,I156&lt;800),"Fascia 2 (da 400 €  a meno di 800 €)",AND(799&lt;I156,I156&lt;1200),"Fascia 3 (da 800 €  a meno di 1200 €)",AND(1199&lt;I156,I156&lt;1500),"Fascia 4 (da 1200 €  a meno di 1500 €)",1500&lt;I156,"Fascia 5 (da 1500 € e oltre)")</f>
        <v>Fascia 4 (da 1200 €  a meno di 1500 €)</v>
      </c>
      <c r="K156" s="15">
        <v>1</v>
      </c>
      <c r="L156" s="15" t="str">
        <f>_xlfn.XLOOKUP(K156,'Dati di Supporto'!$O$10:$O$14,'Dati di Supporto'!$P$10:$P$14,)</f>
        <v>Contanti</v>
      </c>
      <c r="R156" s="11" t="str">
        <f>_xlfn.XLOOKUP(I156,'Dati di Supporto'!$O$2:$O$6,'Dati di Supporto'!$P$2:$P$6,"-",-1)</f>
        <v>Fascia 4 (da 1200 €  a meno di 1500 €)</v>
      </c>
    </row>
    <row r="157" spans="1:18" x14ac:dyDescent="0.3">
      <c r="A157" s="11">
        <v>156</v>
      </c>
      <c r="B157" s="6">
        <v>41781</v>
      </c>
      <c r="C157" s="22" t="str">
        <f t="shared" si="2"/>
        <v>maggio</v>
      </c>
      <c r="D157" s="1" t="s">
        <v>248</v>
      </c>
      <c r="E157" s="2" t="s">
        <v>107</v>
      </c>
      <c r="F157" s="2" t="str">
        <f>_xlfn.XLOOKUP(E157,'Dati di Supporto'!$B$2:$B$104,'Dati di Supporto'!$C$2:$C$104)</f>
        <v>Sicilia</v>
      </c>
      <c r="G157" s="2" t="str">
        <f>_xlfn.XLOOKUP(F157,'Dati di Supporto'!$G$2:$G$21,'Dati di Supporto'!$H$2:$H$21)</f>
        <v>ISOLE</v>
      </c>
      <c r="H157" s="2" t="s">
        <v>11</v>
      </c>
      <c r="I157" s="3">
        <v>1520</v>
      </c>
      <c r="J157" s="11" t="str" cm="1">
        <f t="array" ref="J157">_xlfn.IFS(AND(0&lt;I157,I157&lt;400),"Fascia 1 (inferiore a 400 €)",AND(399&lt;I157,I157&lt;800),"Fascia 2 (da 400 €  a meno di 800 €)",AND(799&lt;I157,I157&lt;1200),"Fascia 3 (da 800 €  a meno di 1200 €)",AND(1199&lt;I157,I157&lt;1500),"Fascia 4 (da 1200 €  a meno di 1500 €)",1500&lt;I157,"Fascia 5 (da 1500 € e oltre)")</f>
        <v>Fascia 5 (da 1500 € e oltre)</v>
      </c>
      <c r="K157" s="15">
        <v>3</v>
      </c>
      <c r="L157" s="15" t="str">
        <f>_xlfn.XLOOKUP(K157,'Dati di Supporto'!$O$10:$O$14,'Dati di Supporto'!$P$10:$P$14,)</f>
        <v>Carta di credito</v>
      </c>
      <c r="R157" s="11" t="str">
        <f>_xlfn.XLOOKUP(I157,'Dati di Supporto'!$O$2:$O$6,'Dati di Supporto'!$P$2:$P$6,"-",-1)</f>
        <v>Fascia 5 (da 1500 € e oltre)</v>
      </c>
    </row>
    <row r="158" spans="1:18" x14ac:dyDescent="0.3">
      <c r="A158" s="11">
        <v>157</v>
      </c>
      <c r="B158" s="6">
        <v>41656</v>
      </c>
      <c r="C158" s="22" t="str">
        <f t="shared" si="2"/>
        <v>gennaio</v>
      </c>
      <c r="D158" s="1" t="s">
        <v>3</v>
      </c>
      <c r="E158" s="2" t="s">
        <v>125</v>
      </c>
      <c r="F158" s="2" t="str">
        <f>_xlfn.XLOOKUP(E158,'Dati di Supporto'!$B$2:$B$104,'Dati di Supporto'!$C$2:$C$104)</f>
        <v>Veneto</v>
      </c>
      <c r="G158" s="2" t="str">
        <f>_xlfn.XLOOKUP(F158,'Dati di Supporto'!$G$2:$G$21,'Dati di Supporto'!$H$2:$H$21)</f>
        <v>NORD</v>
      </c>
      <c r="H158" s="2" t="s">
        <v>11</v>
      </c>
      <c r="I158" s="3">
        <v>254</v>
      </c>
      <c r="J158" s="11" t="str" cm="1">
        <f t="array" ref="J158">_xlfn.IFS(AND(0&lt;I158,I158&lt;400),"Fascia 1 (inferiore a 400 €)",AND(399&lt;I158,I158&lt;800),"Fascia 2 (da 400 €  a meno di 800 €)",AND(799&lt;I158,I158&lt;1200),"Fascia 3 (da 800 €  a meno di 1200 €)",AND(1199&lt;I158,I158&lt;1500),"Fascia 4 (da 1200 €  a meno di 1500 €)",1500&lt;I158,"Fascia 5 (da 1500 € e oltre)")</f>
        <v>Fascia 1 (inferiore a 400 €)</v>
      </c>
      <c r="K158" s="15">
        <v>2</v>
      </c>
      <c r="L158" s="15" t="str">
        <f>_xlfn.XLOOKUP(K158,'Dati di Supporto'!$O$10:$O$14,'Dati di Supporto'!$P$10:$P$14,)</f>
        <v>Bonifico Bancario</v>
      </c>
      <c r="R158" s="11" t="str">
        <f>_xlfn.XLOOKUP(I158,'Dati di Supporto'!$O$2:$O$6,'Dati di Supporto'!$P$2:$P$6,"-",-1)</f>
        <v>Fascia 1 (inferiore a 400 €)</v>
      </c>
    </row>
    <row r="159" spans="1:18" x14ac:dyDescent="0.3">
      <c r="A159" s="11">
        <v>158</v>
      </c>
      <c r="B159" s="6">
        <v>41772</v>
      </c>
      <c r="C159" s="22" t="str">
        <f t="shared" si="2"/>
        <v>maggio</v>
      </c>
      <c r="D159" s="1" t="s">
        <v>8</v>
      </c>
      <c r="E159" s="2" t="s">
        <v>113</v>
      </c>
      <c r="F159" s="2" t="str">
        <f>_xlfn.XLOOKUP(E159,'Dati di Supporto'!$B$2:$B$104,'Dati di Supporto'!$C$2:$C$104)</f>
        <v>Campania</v>
      </c>
      <c r="G159" s="2" t="str">
        <f>_xlfn.XLOOKUP(F159,'Dati di Supporto'!$G$2:$G$21,'Dati di Supporto'!$H$2:$H$21)</f>
        <v>SUD</v>
      </c>
      <c r="H159" s="2" t="s">
        <v>250</v>
      </c>
      <c r="I159" s="3">
        <v>253</v>
      </c>
      <c r="J159" s="11" t="str" cm="1">
        <f t="array" ref="J159">_xlfn.IFS(AND(0&lt;I159,I159&lt;400),"Fascia 1 (inferiore a 400 €)",AND(399&lt;I159,I159&lt;800),"Fascia 2 (da 400 €  a meno di 800 €)",AND(799&lt;I159,I159&lt;1200),"Fascia 3 (da 800 €  a meno di 1200 €)",AND(1199&lt;I159,I159&lt;1500),"Fascia 4 (da 1200 €  a meno di 1500 €)",1500&lt;I159,"Fascia 5 (da 1500 € e oltre)")</f>
        <v>Fascia 1 (inferiore a 400 €)</v>
      </c>
      <c r="K159" s="15">
        <v>3</v>
      </c>
      <c r="L159" s="15" t="str">
        <f>_xlfn.XLOOKUP(K159,'Dati di Supporto'!$O$10:$O$14,'Dati di Supporto'!$P$10:$P$14,)</f>
        <v>Carta di credito</v>
      </c>
      <c r="R159" s="11" t="str">
        <f>_xlfn.XLOOKUP(I159,'Dati di Supporto'!$O$2:$O$6,'Dati di Supporto'!$P$2:$P$6,"-",-1)</f>
        <v>Fascia 1 (inferiore a 400 €)</v>
      </c>
    </row>
    <row r="160" spans="1:18" x14ac:dyDescent="0.3">
      <c r="A160" s="11">
        <v>159</v>
      </c>
      <c r="B160" s="6">
        <v>41800</v>
      </c>
      <c r="C160" s="22" t="str">
        <f t="shared" si="2"/>
        <v>giugno</v>
      </c>
      <c r="D160" s="1" t="s">
        <v>1</v>
      </c>
      <c r="E160" s="2" t="s">
        <v>103</v>
      </c>
      <c r="F160" s="2" t="str">
        <f>_xlfn.XLOOKUP(E160,'Dati di Supporto'!$B$2:$B$104,'Dati di Supporto'!$C$2:$C$104)</f>
        <v>Toscana</v>
      </c>
      <c r="G160" s="2" t="str">
        <f>_xlfn.XLOOKUP(F160,'Dati di Supporto'!$G$2:$G$21,'Dati di Supporto'!$H$2:$H$21)</f>
        <v>CENTRO</v>
      </c>
      <c r="H160" s="2" t="s">
        <v>250</v>
      </c>
      <c r="I160" s="3">
        <v>1802</v>
      </c>
      <c r="J160" s="11" t="str" cm="1">
        <f t="array" ref="J160">_xlfn.IFS(AND(0&lt;I160,I160&lt;400),"Fascia 1 (inferiore a 400 €)",AND(399&lt;I160,I160&lt;800),"Fascia 2 (da 400 €  a meno di 800 €)",AND(799&lt;I160,I160&lt;1200),"Fascia 3 (da 800 €  a meno di 1200 €)",AND(1199&lt;I160,I160&lt;1500),"Fascia 4 (da 1200 €  a meno di 1500 €)",1500&lt;I160,"Fascia 5 (da 1500 € e oltre)")</f>
        <v>Fascia 5 (da 1500 € e oltre)</v>
      </c>
      <c r="K160" s="15">
        <v>3</v>
      </c>
      <c r="L160" s="15" t="str">
        <f>_xlfn.XLOOKUP(K160,'Dati di Supporto'!$O$10:$O$14,'Dati di Supporto'!$P$10:$P$14,)</f>
        <v>Carta di credito</v>
      </c>
      <c r="R160" s="11" t="str">
        <f>_xlfn.XLOOKUP(I160,'Dati di Supporto'!$O$2:$O$6,'Dati di Supporto'!$P$2:$P$6,"-",-1)</f>
        <v>Fascia 5 (da 1500 € e oltre)</v>
      </c>
    </row>
    <row r="161" spans="1:18" x14ac:dyDescent="0.3">
      <c r="A161" s="11">
        <v>160</v>
      </c>
      <c r="B161" s="6">
        <v>41650</v>
      </c>
      <c r="C161" s="22" t="str">
        <f t="shared" si="2"/>
        <v>gennaio</v>
      </c>
      <c r="D161" s="1" t="s">
        <v>2</v>
      </c>
      <c r="E161" s="2" t="s">
        <v>131</v>
      </c>
      <c r="F161" s="2" t="str">
        <f>_xlfn.XLOOKUP(E161,'Dati di Supporto'!$B$2:$B$104,'Dati di Supporto'!$C$2:$C$104)</f>
        <v>Piemonte</v>
      </c>
      <c r="G161" s="2" t="str">
        <f>_xlfn.XLOOKUP(F161,'Dati di Supporto'!$G$2:$G$21,'Dati di Supporto'!$H$2:$H$21)</f>
        <v>NORD</v>
      </c>
      <c r="H161" s="2" t="s">
        <v>252</v>
      </c>
      <c r="I161" s="3">
        <v>580</v>
      </c>
      <c r="J161" s="11" t="str" cm="1">
        <f t="array" ref="J161">_xlfn.IFS(AND(0&lt;I161,I161&lt;400),"Fascia 1 (inferiore a 400 €)",AND(399&lt;I161,I161&lt;800),"Fascia 2 (da 400 €  a meno di 800 €)",AND(799&lt;I161,I161&lt;1200),"Fascia 3 (da 800 €  a meno di 1200 €)",AND(1199&lt;I161,I161&lt;1500),"Fascia 4 (da 1200 €  a meno di 1500 €)",1500&lt;I161,"Fascia 5 (da 1500 € e oltre)")</f>
        <v>Fascia 2 (da 400 €  a meno di 800 €)</v>
      </c>
      <c r="K161" s="15">
        <v>5</v>
      </c>
      <c r="L161" s="15" t="str">
        <f>_xlfn.XLOOKUP(K161,'Dati di Supporto'!$O$10:$O$14,'Dati di Supporto'!$P$10:$P$14,)</f>
        <v>Assegno Bancario</v>
      </c>
      <c r="R161" s="11" t="str">
        <f>_xlfn.XLOOKUP(I161,'Dati di Supporto'!$O$2:$O$6,'Dati di Supporto'!$P$2:$P$6,"-",-1)</f>
        <v>Fascia 2 (da 400 €  a meno di 800 €)</v>
      </c>
    </row>
    <row r="162" spans="1:18" x14ac:dyDescent="0.3">
      <c r="A162" s="11">
        <v>161</v>
      </c>
      <c r="B162" s="6">
        <v>41778</v>
      </c>
      <c r="C162" s="22" t="str">
        <f t="shared" si="2"/>
        <v>maggio</v>
      </c>
      <c r="D162" s="1" t="s">
        <v>8</v>
      </c>
      <c r="E162" s="2" t="s">
        <v>104</v>
      </c>
      <c r="F162" s="2" t="str">
        <f>_xlfn.XLOOKUP(E162,'Dati di Supporto'!$B$2:$B$104,'Dati di Supporto'!$C$2:$C$104)</f>
        <v>Friuli-Venezia Giulia</v>
      </c>
      <c r="G162" s="2" t="str">
        <f>_xlfn.XLOOKUP(F162,'Dati di Supporto'!$G$2:$G$21,'Dati di Supporto'!$H$2:$H$21)</f>
        <v>NORD</v>
      </c>
      <c r="H162" s="2" t="s">
        <v>11</v>
      </c>
      <c r="I162" s="3">
        <v>938</v>
      </c>
      <c r="J162" s="11" t="str" cm="1">
        <f t="array" ref="J162">_xlfn.IFS(AND(0&lt;I162,I162&lt;400),"Fascia 1 (inferiore a 400 €)",AND(399&lt;I162,I162&lt;800),"Fascia 2 (da 400 €  a meno di 800 €)",AND(799&lt;I162,I162&lt;1200),"Fascia 3 (da 800 €  a meno di 1200 €)",AND(1199&lt;I162,I162&lt;1500),"Fascia 4 (da 1200 €  a meno di 1500 €)",1500&lt;I162,"Fascia 5 (da 1500 € e oltre)")</f>
        <v>Fascia 3 (da 800 €  a meno di 1200 €)</v>
      </c>
      <c r="K162" s="15">
        <v>5</v>
      </c>
      <c r="L162" s="15" t="str">
        <f>_xlfn.XLOOKUP(K162,'Dati di Supporto'!$O$10:$O$14,'Dati di Supporto'!$P$10:$P$14,)</f>
        <v>Assegno Bancario</v>
      </c>
      <c r="R162" s="11" t="str">
        <f>_xlfn.XLOOKUP(I162,'Dati di Supporto'!$O$2:$O$6,'Dati di Supporto'!$P$2:$P$6,"-",-1)</f>
        <v>Fascia 3 (da 800 €  a meno di 1200 €)</v>
      </c>
    </row>
    <row r="163" spans="1:18" x14ac:dyDescent="0.3">
      <c r="A163" s="11">
        <v>162</v>
      </c>
      <c r="B163" s="6">
        <v>41682</v>
      </c>
      <c r="C163" s="22" t="str">
        <f t="shared" si="2"/>
        <v>febbraio</v>
      </c>
      <c r="D163" s="1" t="s">
        <v>248</v>
      </c>
      <c r="E163" s="2" t="s">
        <v>101</v>
      </c>
      <c r="F163" s="2" t="str">
        <f>_xlfn.XLOOKUP(E163,'Dati di Supporto'!$B$2:$B$104,'Dati di Supporto'!$C$2:$C$104)</f>
        <v>Emilia-Romagna</v>
      </c>
      <c r="G163" s="2" t="str">
        <f>_xlfn.XLOOKUP(F163,'Dati di Supporto'!$G$2:$G$21,'Dati di Supporto'!$H$2:$H$21)</f>
        <v>NORD</v>
      </c>
      <c r="H163" s="2" t="s">
        <v>10</v>
      </c>
      <c r="I163" s="3">
        <v>1390</v>
      </c>
      <c r="J163" s="11" t="str" cm="1">
        <f t="array" ref="J163">_xlfn.IFS(AND(0&lt;I163,I163&lt;400),"Fascia 1 (inferiore a 400 €)",AND(399&lt;I163,I163&lt;800),"Fascia 2 (da 400 €  a meno di 800 €)",AND(799&lt;I163,I163&lt;1200),"Fascia 3 (da 800 €  a meno di 1200 €)",AND(1199&lt;I163,I163&lt;1500),"Fascia 4 (da 1200 €  a meno di 1500 €)",1500&lt;I163,"Fascia 5 (da 1500 € e oltre)")</f>
        <v>Fascia 4 (da 1200 €  a meno di 1500 €)</v>
      </c>
      <c r="K163" s="15">
        <v>4</v>
      </c>
      <c r="L163" s="15" t="str">
        <f>_xlfn.XLOOKUP(K163,'Dati di Supporto'!$O$10:$O$14,'Dati di Supporto'!$P$10:$P$14,)</f>
        <v>Bollettino postale</v>
      </c>
      <c r="R163" s="11" t="str">
        <f>_xlfn.XLOOKUP(I163,'Dati di Supporto'!$O$2:$O$6,'Dati di Supporto'!$P$2:$P$6,"-",-1)</f>
        <v>Fascia 4 (da 1200 €  a meno di 1500 €)</v>
      </c>
    </row>
    <row r="164" spans="1:18" x14ac:dyDescent="0.3">
      <c r="A164" s="11">
        <v>163</v>
      </c>
      <c r="B164" s="6">
        <v>41753</v>
      </c>
      <c r="C164" s="22" t="str">
        <f t="shared" si="2"/>
        <v>aprile</v>
      </c>
      <c r="D164" s="1" t="s">
        <v>247</v>
      </c>
      <c r="E164" s="2" t="s">
        <v>211</v>
      </c>
      <c r="F164" s="2" t="str">
        <f>_xlfn.XLOOKUP(E164,'Dati di Supporto'!$B$2:$B$104,'Dati di Supporto'!$C$2:$C$104)</f>
        <v>Calabria</v>
      </c>
      <c r="G164" s="2" t="str">
        <f>_xlfn.XLOOKUP(F164,'Dati di Supporto'!$G$2:$G$21,'Dati di Supporto'!$H$2:$H$21)</f>
        <v>SUD</v>
      </c>
      <c r="H164" s="2" t="s">
        <v>10</v>
      </c>
      <c r="I164" s="3">
        <v>1315</v>
      </c>
      <c r="J164" s="11" t="str" cm="1">
        <f t="array" ref="J164">_xlfn.IFS(AND(0&lt;I164,I164&lt;400),"Fascia 1 (inferiore a 400 €)",AND(399&lt;I164,I164&lt;800),"Fascia 2 (da 400 €  a meno di 800 €)",AND(799&lt;I164,I164&lt;1200),"Fascia 3 (da 800 €  a meno di 1200 €)",AND(1199&lt;I164,I164&lt;1500),"Fascia 4 (da 1200 €  a meno di 1500 €)",1500&lt;I164,"Fascia 5 (da 1500 € e oltre)")</f>
        <v>Fascia 4 (da 1200 €  a meno di 1500 €)</v>
      </c>
      <c r="K164" s="15">
        <v>2</v>
      </c>
      <c r="L164" s="15" t="str">
        <f>_xlfn.XLOOKUP(K164,'Dati di Supporto'!$O$10:$O$14,'Dati di Supporto'!$P$10:$P$14,)</f>
        <v>Bonifico Bancario</v>
      </c>
      <c r="R164" s="11" t="str">
        <f>_xlfn.XLOOKUP(I164,'Dati di Supporto'!$O$2:$O$6,'Dati di Supporto'!$P$2:$P$6,"-",-1)</f>
        <v>Fascia 4 (da 1200 €  a meno di 1500 €)</v>
      </c>
    </row>
    <row r="165" spans="1:18" x14ac:dyDescent="0.3">
      <c r="A165" s="11">
        <v>164</v>
      </c>
      <c r="B165" s="6">
        <v>41819</v>
      </c>
      <c r="C165" s="22" t="str">
        <f t="shared" si="2"/>
        <v>giugno</v>
      </c>
      <c r="D165" s="1" t="s">
        <v>248</v>
      </c>
      <c r="E165" s="2" t="s">
        <v>115</v>
      </c>
      <c r="F165" s="2" t="str">
        <f>_xlfn.XLOOKUP(E165,'Dati di Supporto'!$B$2:$B$104,'Dati di Supporto'!$C$2:$C$104)</f>
        <v>Liguria</v>
      </c>
      <c r="G165" s="2" t="str">
        <f>_xlfn.XLOOKUP(F165,'Dati di Supporto'!$G$2:$G$21,'Dati di Supporto'!$H$2:$H$21)</f>
        <v>NORD</v>
      </c>
      <c r="H165" s="2" t="s">
        <v>252</v>
      </c>
      <c r="I165" s="3">
        <v>1670</v>
      </c>
      <c r="J165" s="11" t="str" cm="1">
        <f t="array" ref="J165">_xlfn.IFS(AND(0&lt;I165,I165&lt;400),"Fascia 1 (inferiore a 400 €)",AND(399&lt;I165,I165&lt;800),"Fascia 2 (da 400 €  a meno di 800 €)",AND(799&lt;I165,I165&lt;1200),"Fascia 3 (da 800 €  a meno di 1200 €)",AND(1199&lt;I165,I165&lt;1500),"Fascia 4 (da 1200 €  a meno di 1500 €)",1500&lt;I165,"Fascia 5 (da 1500 € e oltre)")</f>
        <v>Fascia 5 (da 1500 € e oltre)</v>
      </c>
      <c r="K165" s="15">
        <v>3</v>
      </c>
      <c r="L165" s="15" t="str">
        <f>_xlfn.XLOOKUP(K165,'Dati di Supporto'!$O$10:$O$14,'Dati di Supporto'!$P$10:$P$14,)</f>
        <v>Carta di credito</v>
      </c>
      <c r="R165" s="11" t="str">
        <f>_xlfn.XLOOKUP(I165,'Dati di Supporto'!$O$2:$O$6,'Dati di Supporto'!$P$2:$P$6,"-",-1)</f>
        <v>Fascia 5 (da 1500 € e oltre)</v>
      </c>
    </row>
    <row r="166" spans="1:18" x14ac:dyDescent="0.3">
      <c r="A166" s="11">
        <v>165</v>
      </c>
      <c r="B166" s="6">
        <v>41804</v>
      </c>
      <c r="C166" s="22" t="str">
        <f t="shared" si="2"/>
        <v>giugno</v>
      </c>
      <c r="D166" s="1" t="s">
        <v>248</v>
      </c>
      <c r="E166" s="2" t="s">
        <v>128</v>
      </c>
      <c r="F166" s="2" t="str">
        <f>_xlfn.XLOOKUP(E166,'Dati di Supporto'!$B$2:$B$104,'Dati di Supporto'!$C$2:$C$104)</f>
        <v>Lombardia</v>
      </c>
      <c r="G166" s="2" t="str">
        <f>_xlfn.XLOOKUP(F166,'Dati di Supporto'!$G$2:$G$21,'Dati di Supporto'!$H$2:$H$21)</f>
        <v>NORD</v>
      </c>
      <c r="H166" s="2" t="s">
        <v>11</v>
      </c>
      <c r="I166" s="3">
        <v>1691</v>
      </c>
      <c r="J166" s="11" t="str" cm="1">
        <f t="array" ref="J166">_xlfn.IFS(AND(0&lt;I166,I166&lt;400),"Fascia 1 (inferiore a 400 €)",AND(399&lt;I166,I166&lt;800),"Fascia 2 (da 400 €  a meno di 800 €)",AND(799&lt;I166,I166&lt;1200),"Fascia 3 (da 800 €  a meno di 1200 €)",AND(1199&lt;I166,I166&lt;1500),"Fascia 4 (da 1200 €  a meno di 1500 €)",1500&lt;I166,"Fascia 5 (da 1500 € e oltre)")</f>
        <v>Fascia 5 (da 1500 € e oltre)</v>
      </c>
      <c r="K166" s="15">
        <v>3</v>
      </c>
      <c r="L166" s="15" t="str">
        <f>_xlfn.XLOOKUP(K166,'Dati di Supporto'!$O$10:$O$14,'Dati di Supporto'!$P$10:$P$14,)</f>
        <v>Carta di credito</v>
      </c>
      <c r="R166" s="11" t="str">
        <f>_xlfn.XLOOKUP(I166,'Dati di Supporto'!$O$2:$O$6,'Dati di Supporto'!$P$2:$P$6,"-",-1)</f>
        <v>Fascia 5 (da 1500 € e oltre)</v>
      </c>
    </row>
    <row r="167" spans="1:18" x14ac:dyDescent="0.3">
      <c r="A167" s="11">
        <v>166</v>
      </c>
      <c r="B167" s="6">
        <v>41701</v>
      </c>
      <c r="C167" s="22" t="str">
        <f t="shared" si="2"/>
        <v>marzo</v>
      </c>
      <c r="D167" s="1" t="s">
        <v>8</v>
      </c>
      <c r="E167" s="2" t="s">
        <v>110</v>
      </c>
      <c r="F167" s="2" t="str">
        <f>_xlfn.XLOOKUP(E167,'Dati di Supporto'!$B$2:$B$104,'Dati di Supporto'!$C$2:$C$104)</f>
        <v>Emilia-Romagna</v>
      </c>
      <c r="G167" s="2" t="str">
        <f>_xlfn.XLOOKUP(F167,'Dati di Supporto'!$G$2:$G$21,'Dati di Supporto'!$H$2:$H$21)</f>
        <v>NORD</v>
      </c>
      <c r="H167" s="2" t="s">
        <v>10</v>
      </c>
      <c r="I167" s="3">
        <v>1313</v>
      </c>
      <c r="J167" s="11" t="str" cm="1">
        <f t="array" ref="J167">_xlfn.IFS(AND(0&lt;I167,I167&lt;400),"Fascia 1 (inferiore a 400 €)",AND(399&lt;I167,I167&lt;800),"Fascia 2 (da 400 €  a meno di 800 €)",AND(799&lt;I167,I167&lt;1200),"Fascia 3 (da 800 €  a meno di 1200 €)",AND(1199&lt;I167,I167&lt;1500),"Fascia 4 (da 1200 €  a meno di 1500 €)",1500&lt;I167,"Fascia 5 (da 1500 € e oltre)")</f>
        <v>Fascia 4 (da 1200 €  a meno di 1500 €)</v>
      </c>
      <c r="K167" s="15">
        <v>3</v>
      </c>
      <c r="L167" s="15" t="str">
        <f>_xlfn.XLOOKUP(K167,'Dati di Supporto'!$O$10:$O$14,'Dati di Supporto'!$P$10:$P$14,)</f>
        <v>Carta di credito</v>
      </c>
      <c r="R167" s="11" t="str">
        <f>_xlfn.XLOOKUP(I167,'Dati di Supporto'!$O$2:$O$6,'Dati di Supporto'!$P$2:$P$6,"-",-1)</f>
        <v>Fascia 4 (da 1200 €  a meno di 1500 €)</v>
      </c>
    </row>
    <row r="168" spans="1:18" x14ac:dyDescent="0.3">
      <c r="A168" s="11">
        <v>167</v>
      </c>
      <c r="B168" s="6">
        <v>41799</v>
      </c>
      <c r="C168" s="22" t="str">
        <f t="shared" si="2"/>
        <v>giugno</v>
      </c>
      <c r="D168" s="1" t="s">
        <v>1</v>
      </c>
      <c r="E168" s="2" t="s">
        <v>104</v>
      </c>
      <c r="F168" s="2" t="str">
        <f>_xlfn.XLOOKUP(E168,'Dati di Supporto'!$B$2:$B$104,'Dati di Supporto'!$C$2:$C$104)</f>
        <v>Friuli-Venezia Giulia</v>
      </c>
      <c r="G168" s="2" t="str">
        <f>_xlfn.XLOOKUP(F168,'Dati di Supporto'!$G$2:$G$21,'Dati di Supporto'!$H$2:$H$21)</f>
        <v>NORD</v>
      </c>
      <c r="H168" s="2" t="s">
        <v>10</v>
      </c>
      <c r="I168" s="3">
        <v>789</v>
      </c>
      <c r="J168" s="11" t="str" cm="1">
        <f t="array" ref="J168">_xlfn.IFS(AND(0&lt;I168,I168&lt;400),"Fascia 1 (inferiore a 400 €)",AND(399&lt;I168,I168&lt;800),"Fascia 2 (da 400 €  a meno di 800 €)",AND(799&lt;I168,I168&lt;1200),"Fascia 3 (da 800 €  a meno di 1200 €)",AND(1199&lt;I168,I168&lt;1500),"Fascia 4 (da 1200 €  a meno di 1500 €)",1500&lt;I168,"Fascia 5 (da 1500 € e oltre)")</f>
        <v>Fascia 2 (da 400 €  a meno di 800 €)</v>
      </c>
      <c r="K168" s="15">
        <v>4</v>
      </c>
      <c r="L168" s="15" t="str">
        <f>_xlfn.XLOOKUP(K168,'Dati di Supporto'!$O$10:$O$14,'Dati di Supporto'!$P$10:$P$14,)</f>
        <v>Bollettino postale</v>
      </c>
      <c r="R168" s="11" t="str">
        <f>_xlfn.XLOOKUP(I168,'Dati di Supporto'!$O$2:$O$6,'Dati di Supporto'!$P$2:$P$6,"-",-1)</f>
        <v>Fascia 2 (da 400 €  a meno di 800 €)</v>
      </c>
    </row>
    <row r="169" spans="1:18" x14ac:dyDescent="0.3">
      <c r="A169" s="11">
        <v>168</v>
      </c>
      <c r="B169" s="6">
        <v>41700</v>
      </c>
      <c r="C169" s="22" t="str">
        <f t="shared" si="2"/>
        <v>marzo</v>
      </c>
      <c r="D169" s="1" t="s">
        <v>248</v>
      </c>
      <c r="E169" s="2" t="s">
        <v>120</v>
      </c>
      <c r="F169" s="2" t="str">
        <f>_xlfn.XLOOKUP(E169,'Dati di Supporto'!$B$2:$B$104,'Dati di Supporto'!$C$2:$C$104)</f>
        <v>Abruzzo</v>
      </c>
      <c r="G169" s="2" t="str">
        <f>_xlfn.XLOOKUP(F169,'Dati di Supporto'!$G$2:$G$21,'Dati di Supporto'!$H$2:$H$21)</f>
        <v>CENTRO</v>
      </c>
      <c r="H169" s="2" t="s">
        <v>252</v>
      </c>
      <c r="I169" s="3">
        <v>135</v>
      </c>
      <c r="J169" s="11" t="str" cm="1">
        <f t="array" ref="J169">_xlfn.IFS(AND(0&lt;I169,I169&lt;400),"Fascia 1 (inferiore a 400 €)",AND(399&lt;I169,I169&lt;800),"Fascia 2 (da 400 €  a meno di 800 €)",AND(799&lt;I169,I169&lt;1200),"Fascia 3 (da 800 €  a meno di 1200 €)",AND(1199&lt;I169,I169&lt;1500),"Fascia 4 (da 1200 €  a meno di 1500 €)",1500&lt;I169,"Fascia 5 (da 1500 € e oltre)")</f>
        <v>Fascia 1 (inferiore a 400 €)</v>
      </c>
      <c r="K169" s="15">
        <v>5</v>
      </c>
      <c r="L169" s="15" t="str">
        <f>_xlfn.XLOOKUP(K169,'Dati di Supporto'!$O$10:$O$14,'Dati di Supporto'!$P$10:$P$14,)</f>
        <v>Assegno Bancario</v>
      </c>
      <c r="R169" s="11" t="str">
        <f>_xlfn.XLOOKUP(I169,'Dati di Supporto'!$O$2:$O$6,'Dati di Supporto'!$P$2:$P$6,"-",-1)</f>
        <v>Fascia 1 (inferiore a 400 €)</v>
      </c>
    </row>
    <row r="170" spans="1:18" x14ac:dyDescent="0.3">
      <c r="A170" s="11">
        <v>169</v>
      </c>
      <c r="B170" s="6">
        <v>41676</v>
      </c>
      <c r="C170" s="22" t="str">
        <f t="shared" si="2"/>
        <v>febbraio</v>
      </c>
      <c r="D170" s="1" t="s">
        <v>3</v>
      </c>
      <c r="E170" s="2" t="s">
        <v>117</v>
      </c>
      <c r="F170" s="2" t="str">
        <f>_xlfn.XLOOKUP(E170,'Dati di Supporto'!$B$2:$B$104,'Dati di Supporto'!$C$2:$C$104)</f>
        <v>Sicilia</v>
      </c>
      <c r="G170" s="2" t="str">
        <f>_xlfn.XLOOKUP(F170,'Dati di Supporto'!$G$2:$G$21,'Dati di Supporto'!$H$2:$H$21)</f>
        <v>ISOLE</v>
      </c>
      <c r="H170" s="2" t="s">
        <v>251</v>
      </c>
      <c r="I170" s="3">
        <v>1583</v>
      </c>
      <c r="J170" s="11" t="str" cm="1">
        <f t="array" ref="J170">_xlfn.IFS(AND(0&lt;I170,I170&lt;400),"Fascia 1 (inferiore a 400 €)",AND(399&lt;I170,I170&lt;800),"Fascia 2 (da 400 €  a meno di 800 €)",AND(799&lt;I170,I170&lt;1200),"Fascia 3 (da 800 €  a meno di 1200 €)",AND(1199&lt;I170,I170&lt;1500),"Fascia 4 (da 1200 €  a meno di 1500 €)",1500&lt;I170,"Fascia 5 (da 1500 € e oltre)")</f>
        <v>Fascia 5 (da 1500 € e oltre)</v>
      </c>
      <c r="K170" s="15">
        <v>5</v>
      </c>
      <c r="L170" s="15" t="str">
        <f>_xlfn.XLOOKUP(K170,'Dati di Supporto'!$O$10:$O$14,'Dati di Supporto'!$P$10:$P$14,)</f>
        <v>Assegno Bancario</v>
      </c>
      <c r="R170" s="11" t="str">
        <f>_xlfn.XLOOKUP(I170,'Dati di Supporto'!$O$2:$O$6,'Dati di Supporto'!$P$2:$P$6,"-",-1)</f>
        <v>Fascia 5 (da 1500 € e oltre)</v>
      </c>
    </row>
    <row r="171" spans="1:18" x14ac:dyDescent="0.3">
      <c r="A171" s="11">
        <v>170</v>
      </c>
      <c r="B171" s="6">
        <v>41706</v>
      </c>
      <c r="C171" s="22" t="str">
        <f t="shared" si="2"/>
        <v>marzo</v>
      </c>
      <c r="D171" s="1" t="s">
        <v>2</v>
      </c>
      <c r="E171" s="2" t="s">
        <v>128</v>
      </c>
      <c r="F171" s="2" t="str">
        <f>_xlfn.XLOOKUP(E171,'Dati di Supporto'!$B$2:$B$104,'Dati di Supporto'!$C$2:$C$104)</f>
        <v>Lombardia</v>
      </c>
      <c r="G171" s="2" t="str">
        <f>_xlfn.XLOOKUP(F171,'Dati di Supporto'!$G$2:$G$21,'Dati di Supporto'!$H$2:$H$21)</f>
        <v>NORD</v>
      </c>
      <c r="H171" s="2" t="s">
        <v>251</v>
      </c>
      <c r="I171" s="3">
        <v>1857</v>
      </c>
      <c r="J171" s="11" t="str" cm="1">
        <f t="array" ref="J171">_xlfn.IFS(AND(0&lt;I171,I171&lt;400),"Fascia 1 (inferiore a 400 €)",AND(399&lt;I171,I171&lt;800),"Fascia 2 (da 400 €  a meno di 800 €)",AND(799&lt;I171,I171&lt;1200),"Fascia 3 (da 800 €  a meno di 1200 €)",AND(1199&lt;I171,I171&lt;1500),"Fascia 4 (da 1200 €  a meno di 1500 €)",1500&lt;I171,"Fascia 5 (da 1500 € e oltre)")</f>
        <v>Fascia 5 (da 1500 € e oltre)</v>
      </c>
      <c r="K171" s="15">
        <v>1</v>
      </c>
      <c r="L171" s="15" t="str">
        <f>_xlfn.XLOOKUP(K171,'Dati di Supporto'!$O$10:$O$14,'Dati di Supporto'!$P$10:$P$14,)</f>
        <v>Contanti</v>
      </c>
      <c r="R171" s="11" t="str">
        <f>_xlfn.XLOOKUP(I171,'Dati di Supporto'!$O$2:$O$6,'Dati di Supporto'!$P$2:$P$6,"-",-1)</f>
        <v>Fascia 5 (da 1500 € e oltre)</v>
      </c>
    </row>
    <row r="172" spans="1:18" x14ac:dyDescent="0.3">
      <c r="A172" s="11">
        <v>171</v>
      </c>
      <c r="B172" s="6">
        <v>41701</v>
      </c>
      <c r="C172" s="22" t="str">
        <f t="shared" si="2"/>
        <v>marzo</v>
      </c>
      <c r="D172" s="1" t="s">
        <v>8</v>
      </c>
      <c r="E172" s="2" t="s">
        <v>126</v>
      </c>
      <c r="F172" s="2" t="str">
        <f>_xlfn.XLOOKUP(E172,'Dati di Supporto'!$B$2:$B$104,'Dati di Supporto'!$C$2:$C$104)</f>
        <v>Friuli-Venezia Giulia</v>
      </c>
      <c r="G172" s="2" t="str">
        <f>_xlfn.XLOOKUP(F172,'Dati di Supporto'!$G$2:$G$21,'Dati di Supporto'!$H$2:$H$21)</f>
        <v>NORD</v>
      </c>
      <c r="H172" s="2" t="s">
        <v>10</v>
      </c>
      <c r="I172" s="3">
        <v>1655</v>
      </c>
      <c r="J172" s="11" t="str" cm="1">
        <f t="array" ref="J172">_xlfn.IFS(AND(0&lt;I172,I172&lt;400),"Fascia 1 (inferiore a 400 €)",AND(399&lt;I172,I172&lt;800),"Fascia 2 (da 400 €  a meno di 800 €)",AND(799&lt;I172,I172&lt;1200),"Fascia 3 (da 800 €  a meno di 1200 €)",AND(1199&lt;I172,I172&lt;1500),"Fascia 4 (da 1200 €  a meno di 1500 €)",1500&lt;I172,"Fascia 5 (da 1500 € e oltre)")</f>
        <v>Fascia 5 (da 1500 € e oltre)</v>
      </c>
      <c r="K172" s="15">
        <v>3</v>
      </c>
      <c r="L172" s="15" t="str">
        <f>_xlfn.XLOOKUP(K172,'Dati di Supporto'!$O$10:$O$14,'Dati di Supporto'!$P$10:$P$14,)</f>
        <v>Carta di credito</v>
      </c>
      <c r="R172" s="11" t="str">
        <f>_xlfn.XLOOKUP(I172,'Dati di Supporto'!$O$2:$O$6,'Dati di Supporto'!$P$2:$P$6,"-",-1)</f>
        <v>Fascia 5 (da 1500 € e oltre)</v>
      </c>
    </row>
    <row r="173" spans="1:18" x14ac:dyDescent="0.3">
      <c r="A173" s="11">
        <v>172</v>
      </c>
      <c r="B173" s="6">
        <v>41777</v>
      </c>
      <c r="C173" s="22" t="str">
        <f t="shared" si="2"/>
        <v>maggio</v>
      </c>
      <c r="D173" s="1" t="s">
        <v>248</v>
      </c>
      <c r="E173" s="2" t="s">
        <v>132</v>
      </c>
      <c r="F173" s="2" t="str">
        <f>_xlfn.XLOOKUP(E173,'Dati di Supporto'!$B$2:$B$104,'Dati di Supporto'!$C$2:$C$104)</f>
        <v>Veneto</v>
      </c>
      <c r="G173" s="2" t="str">
        <f>_xlfn.XLOOKUP(F173,'Dati di Supporto'!$G$2:$G$21,'Dati di Supporto'!$H$2:$H$21)</f>
        <v>NORD</v>
      </c>
      <c r="H173" s="2" t="s">
        <v>11</v>
      </c>
      <c r="I173" s="3">
        <v>727</v>
      </c>
      <c r="J173" s="11" t="str" cm="1">
        <f t="array" ref="J173">_xlfn.IFS(AND(0&lt;I173,I173&lt;400),"Fascia 1 (inferiore a 400 €)",AND(399&lt;I173,I173&lt;800),"Fascia 2 (da 400 €  a meno di 800 €)",AND(799&lt;I173,I173&lt;1200),"Fascia 3 (da 800 €  a meno di 1200 €)",AND(1199&lt;I173,I173&lt;1500),"Fascia 4 (da 1200 €  a meno di 1500 €)",1500&lt;I173,"Fascia 5 (da 1500 € e oltre)")</f>
        <v>Fascia 2 (da 400 €  a meno di 800 €)</v>
      </c>
      <c r="K173" s="15">
        <v>3</v>
      </c>
      <c r="L173" s="15" t="str">
        <f>_xlfn.XLOOKUP(K173,'Dati di Supporto'!$O$10:$O$14,'Dati di Supporto'!$P$10:$P$14,)</f>
        <v>Carta di credito</v>
      </c>
      <c r="R173" s="11" t="str">
        <f>_xlfn.XLOOKUP(I173,'Dati di Supporto'!$O$2:$O$6,'Dati di Supporto'!$P$2:$P$6,"-",-1)</f>
        <v>Fascia 2 (da 400 €  a meno di 800 €)</v>
      </c>
    </row>
    <row r="174" spans="1:18" x14ac:dyDescent="0.3">
      <c r="A174" s="11">
        <v>173</v>
      </c>
      <c r="B174" s="6">
        <v>41697</v>
      </c>
      <c r="C174" s="22" t="str">
        <f t="shared" si="2"/>
        <v>febbraio</v>
      </c>
      <c r="D174" s="1" t="s">
        <v>248</v>
      </c>
      <c r="E174" s="2" t="s">
        <v>99</v>
      </c>
      <c r="F174" s="2" t="str">
        <f>_xlfn.XLOOKUP(E174,'Dati di Supporto'!$B$2:$B$104,'Dati di Supporto'!$C$2:$C$104)</f>
        <v>Marche</v>
      </c>
      <c r="G174" s="2" t="str">
        <f>_xlfn.XLOOKUP(F174,'Dati di Supporto'!$G$2:$G$21,'Dati di Supporto'!$H$2:$H$21)</f>
        <v>CENTRO</v>
      </c>
      <c r="H174" s="2" t="s">
        <v>11</v>
      </c>
      <c r="I174" s="3">
        <v>1637</v>
      </c>
      <c r="J174" s="11" t="str" cm="1">
        <f t="array" ref="J174">_xlfn.IFS(AND(0&lt;I174,I174&lt;400),"Fascia 1 (inferiore a 400 €)",AND(399&lt;I174,I174&lt;800),"Fascia 2 (da 400 €  a meno di 800 €)",AND(799&lt;I174,I174&lt;1200),"Fascia 3 (da 800 €  a meno di 1200 €)",AND(1199&lt;I174,I174&lt;1500),"Fascia 4 (da 1200 €  a meno di 1500 €)",1500&lt;I174,"Fascia 5 (da 1500 € e oltre)")</f>
        <v>Fascia 5 (da 1500 € e oltre)</v>
      </c>
      <c r="K174" s="15">
        <v>3</v>
      </c>
      <c r="L174" s="15" t="str">
        <f>_xlfn.XLOOKUP(K174,'Dati di Supporto'!$O$10:$O$14,'Dati di Supporto'!$P$10:$P$14,)</f>
        <v>Carta di credito</v>
      </c>
      <c r="R174" s="11" t="str">
        <f>_xlfn.XLOOKUP(I174,'Dati di Supporto'!$O$2:$O$6,'Dati di Supporto'!$P$2:$P$6,"-",-1)</f>
        <v>Fascia 5 (da 1500 € e oltre)</v>
      </c>
    </row>
    <row r="175" spans="1:18" x14ac:dyDescent="0.3">
      <c r="A175" s="11">
        <v>174</v>
      </c>
      <c r="B175" s="6">
        <v>41796</v>
      </c>
      <c r="C175" s="22" t="str">
        <f t="shared" si="2"/>
        <v>giugno</v>
      </c>
      <c r="D175" s="1" t="s">
        <v>2</v>
      </c>
      <c r="E175" s="2" t="s">
        <v>101</v>
      </c>
      <c r="F175" s="2" t="str">
        <f>_xlfn.XLOOKUP(E175,'Dati di Supporto'!$B$2:$B$104,'Dati di Supporto'!$C$2:$C$104)</f>
        <v>Emilia-Romagna</v>
      </c>
      <c r="G175" s="2" t="str">
        <f>_xlfn.XLOOKUP(F175,'Dati di Supporto'!$G$2:$G$21,'Dati di Supporto'!$H$2:$H$21)</f>
        <v>NORD</v>
      </c>
      <c r="H175" s="2" t="s">
        <v>10</v>
      </c>
      <c r="I175" s="3">
        <v>456</v>
      </c>
      <c r="J175" s="11" t="str" cm="1">
        <f t="array" ref="J175">_xlfn.IFS(AND(0&lt;I175,I175&lt;400),"Fascia 1 (inferiore a 400 €)",AND(399&lt;I175,I175&lt;800),"Fascia 2 (da 400 €  a meno di 800 €)",AND(799&lt;I175,I175&lt;1200),"Fascia 3 (da 800 €  a meno di 1200 €)",AND(1199&lt;I175,I175&lt;1500),"Fascia 4 (da 1200 €  a meno di 1500 €)",1500&lt;I175,"Fascia 5 (da 1500 € e oltre)")</f>
        <v>Fascia 2 (da 400 €  a meno di 800 €)</v>
      </c>
      <c r="K175" s="15">
        <v>5</v>
      </c>
      <c r="L175" s="15" t="str">
        <f>_xlfn.XLOOKUP(K175,'Dati di Supporto'!$O$10:$O$14,'Dati di Supporto'!$P$10:$P$14,)</f>
        <v>Assegno Bancario</v>
      </c>
      <c r="R175" s="11" t="str">
        <f>_xlfn.XLOOKUP(I175,'Dati di Supporto'!$O$2:$O$6,'Dati di Supporto'!$P$2:$P$6,"-",-1)</f>
        <v>Fascia 2 (da 400 €  a meno di 800 €)</v>
      </c>
    </row>
    <row r="176" spans="1:18" x14ac:dyDescent="0.3">
      <c r="A176" s="11">
        <v>175</v>
      </c>
      <c r="B176" s="6">
        <v>41708</v>
      </c>
      <c r="C176" s="22" t="str">
        <f t="shared" si="2"/>
        <v>marzo</v>
      </c>
      <c r="D176" s="1" t="s">
        <v>2</v>
      </c>
      <c r="E176" s="2" t="s">
        <v>125</v>
      </c>
      <c r="F176" s="2" t="str">
        <f>_xlfn.XLOOKUP(E176,'Dati di Supporto'!$B$2:$B$104,'Dati di Supporto'!$C$2:$C$104)</f>
        <v>Veneto</v>
      </c>
      <c r="G176" s="2" t="str">
        <f>_xlfn.XLOOKUP(F176,'Dati di Supporto'!$G$2:$G$21,'Dati di Supporto'!$H$2:$H$21)</f>
        <v>NORD</v>
      </c>
      <c r="H176" s="2" t="s">
        <v>11</v>
      </c>
      <c r="I176" s="3">
        <v>1109</v>
      </c>
      <c r="J176" s="11" t="str" cm="1">
        <f t="array" ref="J176">_xlfn.IFS(AND(0&lt;I176,I176&lt;400),"Fascia 1 (inferiore a 400 €)",AND(399&lt;I176,I176&lt;800),"Fascia 2 (da 400 €  a meno di 800 €)",AND(799&lt;I176,I176&lt;1200),"Fascia 3 (da 800 €  a meno di 1200 €)",AND(1199&lt;I176,I176&lt;1500),"Fascia 4 (da 1200 €  a meno di 1500 €)",1500&lt;I176,"Fascia 5 (da 1500 € e oltre)")</f>
        <v>Fascia 3 (da 800 €  a meno di 1200 €)</v>
      </c>
      <c r="K176" s="15">
        <v>5</v>
      </c>
      <c r="L176" s="15" t="str">
        <f>_xlfn.XLOOKUP(K176,'Dati di Supporto'!$O$10:$O$14,'Dati di Supporto'!$P$10:$P$14,)</f>
        <v>Assegno Bancario</v>
      </c>
      <c r="R176" s="11" t="str">
        <f>_xlfn.XLOOKUP(I176,'Dati di Supporto'!$O$2:$O$6,'Dati di Supporto'!$P$2:$P$6,"-",-1)</f>
        <v>Fascia 3 (da 800 €  a meno di 1200 €)</v>
      </c>
    </row>
    <row r="177" spans="1:18" x14ac:dyDescent="0.3">
      <c r="A177" s="11">
        <v>176</v>
      </c>
      <c r="B177" s="6">
        <v>41818</v>
      </c>
      <c r="C177" s="22" t="str">
        <f t="shared" si="2"/>
        <v>giugno</v>
      </c>
      <c r="D177" s="1" t="s">
        <v>1</v>
      </c>
      <c r="E177" s="2" t="s">
        <v>106</v>
      </c>
      <c r="F177" s="2" t="str">
        <f>_xlfn.XLOOKUP(E177,'Dati di Supporto'!$B$2:$B$104,'Dati di Supporto'!$C$2:$C$104)</f>
        <v>Toscana</v>
      </c>
      <c r="G177" s="2" t="str">
        <f>_xlfn.XLOOKUP(F177,'Dati di Supporto'!$G$2:$G$21,'Dati di Supporto'!$H$2:$H$21)</f>
        <v>CENTRO</v>
      </c>
      <c r="H177" s="2" t="s">
        <v>11</v>
      </c>
      <c r="I177" s="3">
        <v>1593</v>
      </c>
      <c r="J177" s="11" t="str" cm="1">
        <f t="array" ref="J177">_xlfn.IFS(AND(0&lt;I177,I177&lt;400),"Fascia 1 (inferiore a 400 €)",AND(399&lt;I177,I177&lt;800),"Fascia 2 (da 400 €  a meno di 800 €)",AND(799&lt;I177,I177&lt;1200),"Fascia 3 (da 800 €  a meno di 1200 €)",AND(1199&lt;I177,I177&lt;1500),"Fascia 4 (da 1200 €  a meno di 1500 €)",1500&lt;I177,"Fascia 5 (da 1500 € e oltre)")</f>
        <v>Fascia 5 (da 1500 € e oltre)</v>
      </c>
      <c r="K177" s="15">
        <v>4</v>
      </c>
      <c r="L177" s="15" t="str">
        <f>_xlfn.XLOOKUP(K177,'Dati di Supporto'!$O$10:$O$14,'Dati di Supporto'!$P$10:$P$14,)</f>
        <v>Bollettino postale</v>
      </c>
      <c r="R177" s="11" t="str">
        <f>_xlfn.XLOOKUP(I177,'Dati di Supporto'!$O$2:$O$6,'Dati di Supporto'!$P$2:$P$6,"-",-1)</f>
        <v>Fascia 5 (da 1500 € e oltre)</v>
      </c>
    </row>
    <row r="178" spans="1:18" x14ac:dyDescent="0.3">
      <c r="A178" s="11">
        <v>177</v>
      </c>
      <c r="B178" s="6">
        <v>41786</v>
      </c>
      <c r="C178" s="22" t="str">
        <f t="shared" si="2"/>
        <v>maggio</v>
      </c>
      <c r="D178" s="1" t="s">
        <v>248</v>
      </c>
      <c r="E178" s="2" t="s">
        <v>112</v>
      </c>
      <c r="F178" s="2" t="str">
        <f>_xlfn.XLOOKUP(E178,'Dati di Supporto'!$B$2:$B$104,'Dati di Supporto'!$C$2:$C$104)</f>
        <v>Veneto</v>
      </c>
      <c r="G178" s="2" t="str">
        <f>_xlfn.XLOOKUP(F178,'Dati di Supporto'!$G$2:$G$21,'Dati di Supporto'!$H$2:$H$21)</f>
        <v>NORD</v>
      </c>
      <c r="H178" s="2" t="s">
        <v>11</v>
      </c>
      <c r="I178" s="3">
        <v>686</v>
      </c>
      <c r="J178" s="11" t="str" cm="1">
        <f t="array" ref="J178">_xlfn.IFS(AND(0&lt;I178,I178&lt;400),"Fascia 1 (inferiore a 400 €)",AND(399&lt;I178,I178&lt;800),"Fascia 2 (da 400 €  a meno di 800 €)",AND(799&lt;I178,I178&lt;1200),"Fascia 3 (da 800 €  a meno di 1200 €)",AND(1199&lt;I178,I178&lt;1500),"Fascia 4 (da 1200 €  a meno di 1500 €)",1500&lt;I178,"Fascia 5 (da 1500 € e oltre)")</f>
        <v>Fascia 2 (da 400 €  a meno di 800 €)</v>
      </c>
      <c r="K178" s="15">
        <v>1</v>
      </c>
      <c r="L178" s="15" t="str">
        <f>_xlfn.XLOOKUP(K178,'Dati di Supporto'!$O$10:$O$14,'Dati di Supporto'!$P$10:$P$14,)</f>
        <v>Contanti</v>
      </c>
      <c r="R178" s="11" t="str">
        <f>_xlfn.XLOOKUP(I178,'Dati di Supporto'!$O$2:$O$6,'Dati di Supporto'!$P$2:$P$6,"-",-1)</f>
        <v>Fascia 2 (da 400 €  a meno di 800 €)</v>
      </c>
    </row>
    <row r="179" spans="1:18" x14ac:dyDescent="0.3">
      <c r="A179" s="11">
        <v>178</v>
      </c>
      <c r="B179" s="6">
        <v>41753</v>
      </c>
      <c r="C179" s="22" t="str">
        <f t="shared" si="2"/>
        <v>aprile</v>
      </c>
      <c r="D179" s="1" t="s">
        <v>247</v>
      </c>
      <c r="E179" s="2" t="s">
        <v>116</v>
      </c>
      <c r="F179" s="2" t="str">
        <f>_xlfn.XLOOKUP(E179,'Dati di Supporto'!$B$2:$B$104,'Dati di Supporto'!$C$2:$C$104)</f>
        <v>Toscana</v>
      </c>
      <c r="G179" s="2" t="str">
        <f>_xlfn.XLOOKUP(F179,'Dati di Supporto'!$G$2:$G$21,'Dati di Supporto'!$H$2:$H$21)</f>
        <v>CENTRO</v>
      </c>
      <c r="H179" s="2" t="s">
        <v>252</v>
      </c>
      <c r="I179" s="3">
        <v>155</v>
      </c>
      <c r="J179" s="11" t="str" cm="1">
        <f t="array" ref="J179">_xlfn.IFS(AND(0&lt;I179,I179&lt;400),"Fascia 1 (inferiore a 400 €)",AND(399&lt;I179,I179&lt;800),"Fascia 2 (da 400 €  a meno di 800 €)",AND(799&lt;I179,I179&lt;1200),"Fascia 3 (da 800 €  a meno di 1200 €)",AND(1199&lt;I179,I179&lt;1500),"Fascia 4 (da 1200 €  a meno di 1500 €)",1500&lt;I179,"Fascia 5 (da 1500 € e oltre)")</f>
        <v>Fascia 1 (inferiore a 400 €)</v>
      </c>
      <c r="K179" s="15">
        <v>4</v>
      </c>
      <c r="L179" s="15" t="str">
        <f>_xlfn.XLOOKUP(K179,'Dati di Supporto'!$O$10:$O$14,'Dati di Supporto'!$P$10:$P$14,)</f>
        <v>Bollettino postale</v>
      </c>
      <c r="R179" s="11" t="str">
        <f>_xlfn.XLOOKUP(I179,'Dati di Supporto'!$O$2:$O$6,'Dati di Supporto'!$P$2:$P$6,"-",-1)</f>
        <v>Fascia 1 (inferiore a 400 €)</v>
      </c>
    </row>
    <row r="180" spans="1:18" x14ac:dyDescent="0.3">
      <c r="A180" s="11">
        <v>179</v>
      </c>
      <c r="B180" s="6">
        <v>41685</v>
      </c>
      <c r="C180" s="22" t="str">
        <f t="shared" si="2"/>
        <v>febbraio</v>
      </c>
      <c r="D180" s="1" t="s">
        <v>3</v>
      </c>
      <c r="E180" s="2" t="s">
        <v>117</v>
      </c>
      <c r="F180" s="2" t="str">
        <f>_xlfn.XLOOKUP(E180,'Dati di Supporto'!$B$2:$B$104,'Dati di Supporto'!$C$2:$C$104)</f>
        <v>Sicilia</v>
      </c>
      <c r="G180" s="2" t="str">
        <f>_xlfn.XLOOKUP(F180,'Dati di Supporto'!$G$2:$G$21,'Dati di Supporto'!$H$2:$H$21)</f>
        <v>ISOLE</v>
      </c>
      <c r="H180" s="2" t="s">
        <v>251</v>
      </c>
      <c r="I180" s="3">
        <v>686</v>
      </c>
      <c r="J180" s="11" t="str" cm="1">
        <f t="array" ref="J180">_xlfn.IFS(AND(0&lt;I180,I180&lt;400),"Fascia 1 (inferiore a 400 €)",AND(399&lt;I180,I180&lt;800),"Fascia 2 (da 400 €  a meno di 800 €)",AND(799&lt;I180,I180&lt;1200),"Fascia 3 (da 800 €  a meno di 1200 €)",AND(1199&lt;I180,I180&lt;1500),"Fascia 4 (da 1200 €  a meno di 1500 €)",1500&lt;I180,"Fascia 5 (da 1500 € e oltre)")</f>
        <v>Fascia 2 (da 400 €  a meno di 800 €)</v>
      </c>
      <c r="K180" s="15">
        <v>2</v>
      </c>
      <c r="L180" s="15" t="str">
        <f>_xlfn.XLOOKUP(K180,'Dati di Supporto'!$O$10:$O$14,'Dati di Supporto'!$P$10:$P$14,)</f>
        <v>Bonifico Bancario</v>
      </c>
      <c r="R180" s="11" t="str">
        <f>_xlfn.XLOOKUP(I180,'Dati di Supporto'!$O$2:$O$6,'Dati di Supporto'!$P$2:$P$6,"-",-1)</f>
        <v>Fascia 2 (da 400 €  a meno di 800 €)</v>
      </c>
    </row>
    <row r="181" spans="1:18" x14ac:dyDescent="0.3">
      <c r="A181" s="11">
        <v>180</v>
      </c>
      <c r="B181" s="6">
        <v>41743</v>
      </c>
      <c r="C181" s="22" t="str">
        <f t="shared" si="2"/>
        <v>aprile</v>
      </c>
      <c r="D181" s="1" t="s">
        <v>3</v>
      </c>
      <c r="E181" s="2" t="s">
        <v>105</v>
      </c>
      <c r="F181" s="2" t="str">
        <f>_xlfn.XLOOKUP(E181,'Dati di Supporto'!$B$2:$B$104,'Dati di Supporto'!$C$2:$C$104)</f>
        <v>Basilicata</v>
      </c>
      <c r="G181" s="2" t="str">
        <f>_xlfn.XLOOKUP(F181,'Dati di Supporto'!$G$2:$G$21,'Dati di Supporto'!$H$2:$H$21)</f>
        <v>SUD</v>
      </c>
      <c r="H181" s="2" t="s">
        <v>251</v>
      </c>
      <c r="I181" s="3">
        <v>450</v>
      </c>
      <c r="J181" s="11" t="str" cm="1">
        <f t="array" ref="J181">_xlfn.IFS(AND(0&lt;I181,I181&lt;400),"Fascia 1 (inferiore a 400 €)",AND(399&lt;I181,I181&lt;800),"Fascia 2 (da 400 €  a meno di 800 €)",AND(799&lt;I181,I181&lt;1200),"Fascia 3 (da 800 €  a meno di 1200 €)",AND(1199&lt;I181,I181&lt;1500),"Fascia 4 (da 1200 €  a meno di 1500 €)",1500&lt;I181,"Fascia 5 (da 1500 € e oltre)")</f>
        <v>Fascia 2 (da 400 €  a meno di 800 €)</v>
      </c>
      <c r="K181" s="15">
        <v>1</v>
      </c>
      <c r="L181" s="15" t="str">
        <f>_xlfn.XLOOKUP(K181,'Dati di Supporto'!$O$10:$O$14,'Dati di Supporto'!$P$10:$P$14,)</f>
        <v>Contanti</v>
      </c>
      <c r="R181" s="11" t="str">
        <f>_xlfn.XLOOKUP(I181,'Dati di Supporto'!$O$2:$O$6,'Dati di Supporto'!$P$2:$P$6,"-",-1)</f>
        <v>Fascia 2 (da 400 €  a meno di 800 €)</v>
      </c>
    </row>
    <row r="182" spans="1:18" x14ac:dyDescent="0.3">
      <c r="A182" s="11">
        <v>181</v>
      </c>
      <c r="B182" s="6">
        <v>41805</v>
      </c>
      <c r="C182" s="22" t="str">
        <f t="shared" si="2"/>
        <v>giugno</v>
      </c>
      <c r="D182" s="1" t="s">
        <v>8</v>
      </c>
      <c r="E182" s="2" t="s">
        <v>122</v>
      </c>
      <c r="F182" s="2" t="str">
        <f>_xlfn.XLOOKUP(E182,'Dati di Supporto'!$B$2:$B$104,'Dati di Supporto'!$C$2:$C$104)</f>
        <v>Piemonte</v>
      </c>
      <c r="G182" s="2" t="str">
        <f>_xlfn.XLOOKUP(F182,'Dati di Supporto'!$G$2:$G$21,'Dati di Supporto'!$H$2:$H$21)</f>
        <v>NORD</v>
      </c>
      <c r="H182" s="2" t="s">
        <v>11</v>
      </c>
      <c r="I182" s="3">
        <v>478</v>
      </c>
      <c r="J182" s="11" t="str" cm="1">
        <f t="array" ref="J182">_xlfn.IFS(AND(0&lt;I182,I182&lt;400),"Fascia 1 (inferiore a 400 €)",AND(399&lt;I182,I182&lt;800),"Fascia 2 (da 400 €  a meno di 800 €)",AND(799&lt;I182,I182&lt;1200),"Fascia 3 (da 800 €  a meno di 1200 €)",AND(1199&lt;I182,I182&lt;1500),"Fascia 4 (da 1200 €  a meno di 1500 €)",1500&lt;I182,"Fascia 5 (da 1500 € e oltre)")</f>
        <v>Fascia 2 (da 400 €  a meno di 800 €)</v>
      </c>
      <c r="K182" s="15">
        <v>4</v>
      </c>
      <c r="L182" s="15" t="str">
        <f>_xlfn.XLOOKUP(K182,'Dati di Supporto'!$O$10:$O$14,'Dati di Supporto'!$P$10:$P$14,)</f>
        <v>Bollettino postale</v>
      </c>
      <c r="R182" s="11" t="str">
        <f>_xlfn.XLOOKUP(I182,'Dati di Supporto'!$O$2:$O$6,'Dati di Supporto'!$P$2:$P$6,"-",-1)</f>
        <v>Fascia 2 (da 400 €  a meno di 800 €)</v>
      </c>
    </row>
    <row r="183" spans="1:18" x14ac:dyDescent="0.3">
      <c r="A183" s="11">
        <v>182</v>
      </c>
      <c r="B183" s="6">
        <v>41704</v>
      </c>
      <c r="C183" s="22" t="str">
        <f t="shared" si="2"/>
        <v>marzo</v>
      </c>
      <c r="D183" s="1" t="s">
        <v>247</v>
      </c>
      <c r="E183" s="2" t="s">
        <v>114</v>
      </c>
      <c r="F183" s="2" t="str">
        <f>_xlfn.XLOOKUP(E183,'Dati di Supporto'!$B$2:$B$104,'Dati di Supporto'!$C$2:$C$104)</f>
        <v>Sardegna</v>
      </c>
      <c r="G183" s="2" t="str">
        <f>_xlfn.XLOOKUP(F183,'Dati di Supporto'!$G$2:$G$21,'Dati di Supporto'!$H$2:$H$21)</f>
        <v>ISOLE</v>
      </c>
      <c r="H183" s="2" t="s">
        <v>11</v>
      </c>
      <c r="I183" s="3">
        <v>939</v>
      </c>
      <c r="J183" s="11" t="str" cm="1">
        <f t="array" ref="J183">_xlfn.IFS(AND(0&lt;I183,I183&lt;400),"Fascia 1 (inferiore a 400 €)",AND(399&lt;I183,I183&lt;800),"Fascia 2 (da 400 €  a meno di 800 €)",AND(799&lt;I183,I183&lt;1200),"Fascia 3 (da 800 €  a meno di 1200 €)",AND(1199&lt;I183,I183&lt;1500),"Fascia 4 (da 1200 €  a meno di 1500 €)",1500&lt;I183,"Fascia 5 (da 1500 € e oltre)")</f>
        <v>Fascia 3 (da 800 €  a meno di 1200 €)</v>
      </c>
      <c r="K183" s="15">
        <v>5</v>
      </c>
      <c r="L183" s="15" t="str">
        <f>_xlfn.XLOOKUP(K183,'Dati di Supporto'!$O$10:$O$14,'Dati di Supporto'!$P$10:$P$14,)</f>
        <v>Assegno Bancario</v>
      </c>
      <c r="R183" s="11" t="str">
        <f>_xlfn.XLOOKUP(I183,'Dati di Supporto'!$O$2:$O$6,'Dati di Supporto'!$P$2:$P$6,"-",-1)</f>
        <v>Fascia 3 (da 800 €  a meno di 1200 €)</v>
      </c>
    </row>
    <row r="184" spans="1:18" x14ac:dyDescent="0.3">
      <c r="A184" s="11">
        <v>183</v>
      </c>
      <c r="B184" s="6">
        <v>41686</v>
      </c>
      <c r="C184" s="22" t="str">
        <f t="shared" si="2"/>
        <v>febbraio</v>
      </c>
      <c r="D184" s="1" t="s">
        <v>248</v>
      </c>
      <c r="E184" s="2" t="s">
        <v>211</v>
      </c>
      <c r="F184" s="2" t="str">
        <f>_xlfn.XLOOKUP(E184,'Dati di Supporto'!$B$2:$B$104,'Dati di Supporto'!$C$2:$C$104)</f>
        <v>Calabria</v>
      </c>
      <c r="G184" s="2" t="str">
        <f>_xlfn.XLOOKUP(F184,'Dati di Supporto'!$G$2:$G$21,'Dati di Supporto'!$H$2:$H$21)</f>
        <v>SUD</v>
      </c>
      <c r="H184" s="2" t="s">
        <v>251</v>
      </c>
      <c r="I184" s="3">
        <v>1608</v>
      </c>
      <c r="J184" s="11" t="str" cm="1">
        <f t="array" ref="J184">_xlfn.IFS(AND(0&lt;I184,I184&lt;400),"Fascia 1 (inferiore a 400 €)",AND(399&lt;I184,I184&lt;800),"Fascia 2 (da 400 €  a meno di 800 €)",AND(799&lt;I184,I184&lt;1200),"Fascia 3 (da 800 €  a meno di 1200 €)",AND(1199&lt;I184,I184&lt;1500),"Fascia 4 (da 1200 €  a meno di 1500 €)",1500&lt;I184,"Fascia 5 (da 1500 € e oltre)")</f>
        <v>Fascia 5 (da 1500 € e oltre)</v>
      </c>
      <c r="K184" s="15">
        <v>2</v>
      </c>
      <c r="L184" s="15" t="str">
        <f>_xlfn.XLOOKUP(K184,'Dati di Supporto'!$O$10:$O$14,'Dati di Supporto'!$P$10:$P$14,)</f>
        <v>Bonifico Bancario</v>
      </c>
      <c r="R184" s="11" t="str">
        <f>_xlfn.XLOOKUP(I184,'Dati di Supporto'!$O$2:$O$6,'Dati di Supporto'!$P$2:$P$6,"-",-1)</f>
        <v>Fascia 5 (da 1500 € e oltre)</v>
      </c>
    </row>
    <row r="185" spans="1:18" x14ac:dyDescent="0.3">
      <c r="A185" s="11">
        <v>184</v>
      </c>
      <c r="B185" s="6">
        <v>41649</v>
      </c>
      <c r="C185" s="22" t="str">
        <f t="shared" si="2"/>
        <v>gennaio</v>
      </c>
      <c r="D185" s="1" t="s">
        <v>247</v>
      </c>
      <c r="E185" s="2" t="s">
        <v>128</v>
      </c>
      <c r="F185" s="2" t="str">
        <f>_xlfn.XLOOKUP(E185,'Dati di Supporto'!$B$2:$B$104,'Dati di Supporto'!$C$2:$C$104)</f>
        <v>Lombardia</v>
      </c>
      <c r="G185" s="2" t="str">
        <f>_xlfn.XLOOKUP(F185,'Dati di Supporto'!$G$2:$G$21,'Dati di Supporto'!$H$2:$H$21)</f>
        <v>NORD</v>
      </c>
      <c r="H185" s="2" t="s">
        <v>252</v>
      </c>
      <c r="I185" s="3">
        <v>1791</v>
      </c>
      <c r="J185" s="11" t="str" cm="1">
        <f t="array" ref="J185">_xlfn.IFS(AND(0&lt;I185,I185&lt;400),"Fascia 1 (inferiore a 400 €)",AND(399&lt;I185,I185&lt;800),"Fascia 2 (da 400 €  a meno di 800 €)",AND(799&lt;I185,I185&lt;1200),"Fascia 3 (da 800 €  a meno di 1200 €)",AND(1199&lt;I185,I185&lt;1500),"Fascia 4 (da 1200 €  a meno di 1500 €)",1500&lt;I185,"Fascia 5 (da 1500 € e oltre)")</f>
        <v>Fascia 5 (da 1500 € e oltre)</v>
      </c>
      <c r="K185" s="15">
        <v>2</v>
      </c>
      <c r="L185" s="15" t="str">
        <f>_xlfn.XLOOKUP(K185,'Dati di Supporto'!$O$10:$O$14,'Dati di Supporto'!$P$10:$P$14,)</f>
        <v>Bonifico Bancario</v>
      </c>
      <c r="R185" s="11" t="str">
        <f>_xlfn.XLOOKUP(I185,'Dati di Supporto'!$O$2:$O$6,'Dati di Supporto'!$P$2:$P$6,"-",-1)</f>
        <v>Fascia 5 (da 1500 € e oltre)</v>
      </c>
    </row>
    <row r="186" spans="1:18" x14ac:dyDescent="0.3">
      <c r="A186" s="11">
        <v>185</v>
      </c>
      <c r="B186" s="6">
        <v>41776</v>
      </c>
      <c r="C186" s="22" t="str">
        <f t="shared" si="2"/>
        <v>maggio</v>
      </c>
      <c r="D186" s="1" t="s">
        <v>2</v>
      </c>
      <c r="E186" s="2" t="s">
        <v>131</v>
      </c>
      <c r="F186" s="2" t="str">
        <f>_xlfn.XLOOKUP(E186,'Dati di Supporto'!$B$2:$B$104,'Dati di Supporto'!$C$2:$C$104)</f>
        <v>Piemonte</v>
      </c>
      <c r="G186" s="2" t="str">
        <f>_xlfn.XLOOKUP(F186,'Dati di Supporto'!$G$2:$G$21,'Dati di Supporto'!$H$2:$H$21)</f>
        <v>NORD</v>
      </c>
      <c r="H186" s="2" t="s">
        <v>11</v>
      </c>
      <c r="I186" s="3">
        <v>371</v>
      </c>
      <c r="J186" s="11" t="str" cm="1">
        <f t="array" ref="J186">_xlfn.IFS(AND(0&lt;I186,I186&lt;400),"Fascia 1 (inferiore a 400 €)",AND(399&lt;I186,I186&lt;800),"Fascia 2 (da 400 €  a meno di 800 €)",AND(799&lt;I186,I186&lt;1200),"Fascia 3 (da 800 €  a meno di 1200 €)",AND(1199&lt;I186,I186&lt;1500),"Fascia 4 (da 1200 €  a meno di 1500 €)",1500&lt;I186,"Fascia 5 (da 1500 € e oltre)")</f>
        <v>Fascia 1 (inferiore a 400 €)</v>
      </c>
      <c r="K186" s="15">
        <v>2</v>
      </c>
      <c r="L186" s="15" t="str">
        <f>_xlfn.XLOOKUP(K186,'Dati di Supporto'!$O$10:$O$14,'Dati di Supporto'!$P$10:$P$14,)</f>
        <v>Bonifico Bancario</v>
      </c>
      <c r="R186" s="11" t="str">
        <f>_xlfn.XLOOKUP(I186,'Dati di Supporto'!$O$2:$O$6,'Dati di Supporto'!$P$2:$P$6,"-",-1)</f>
        <v>Fascia 1 (inferiore a 400 €)</v>
      </c>
    </row>
    <row r="187" spans="1:18" x14ac:dyDescent="0.3">
      <c r="A187" s="11">
        <v>186</v>
      </c>
      <c r="B187" s="6">
        <v>41667</v>
      </c>
      <c r="C187" s="22" t="str">
        <f t="shared" si="2"/>
        <v>gennaio</v>
      </c>
      <c r="D187" s="1" t="s">
        <v>1</v>
      </c>
      <c r="E187" s="2" t="s">
        <v>211</v>
      </c>
      <c r="F187" s="2" t="str">
        <f>_xlfn.XLOOKUP(E187,'Dati di Supporto'!$B$2:$B$104,'Dati di Supporto'!$C$2:$C$104)</f>
        <v>Calabria</v>
      </c>
      <c r="G187" s="2" t="str">
        <f>_xlfn.XLOOKUP(F187,'Dati di Supporto'!$G$2:$G$21,'Dati di Supporto'!$H$2:$H$21)</f>
        <v>SUD</v>
      </c>
      <c r="H187" s="2" t="s">
        <v>11</v>
      </c>
      <c r="I187" s="3">
        <v>1407</v>
      </c>
      <c r="J187" s="11" t="str" cm="1">
        <f t="array" ref="J187">_xlfn.IFS(AND(0&lt;I187,I187&lt;400),"Fascia 1 (inferiore a 400 €)",AND(399&lt;I187,I187&lt;800),"Fascia 2 (da 400 €  a meno di 800 €)",AND(799&lt;I187,I187&lt;1200),"Fascia 3 (da 800 €  a meno di 1200 €)",AND(1199&lt;I187,I187&lt;1500),"Fascia 4 (da 1200 €  a meno di 1500 €)",1500&lt;I187,"Fascia 5 (da 1500 € e oltre)")</f>
        <v>Fascia 4 (da 1200 €  a meno di 1500 €)</v>
      </c>
      <c r="K187" s="15">
        <v>1</v>
      </c>
      <c r="L187" s="15" t="str">
        <f>_xlfn.XLOOKUP(K187,'Dati di Supporto'!$O$10:$O$14,'Dati di Supporto'!$P$10:$P$14,)</f>
        <v>Contanti</v>
      </c>
      <c r="R187" s="11" t="str">
        <f>_xlfn.XLOOKUP(I187,'Dati di Supporto'!$O$2:$O$6,'Dati di Supporto'!$P$2:$P$6,"-",-1)</f>
        <v>Fascia 4 (da 1200 €  a meno di 1500 €)</v>
      </c>
    </row>
    <row r="188" spans="1:18" x14ac:dyDescent="0.3">
      <c r="A188" s="11">
        <v>187</v>
      </c>
      <c r="B188" s="6">
        <v>41781</v>
      </c>
      <c r="C188" s="22" t="str">
        <f t="shared" si="2"/>
        <v>maggio</v>
      </c>
      <c r="D188" s="1" t="s">
        <v>248</v>
      </c>
      <c r="E188" s="2" t="s">
        <v>131</v>
      </c>
      <c r="F188" s="2" t="str">
        <f>_xlfn.XLOOKUP(E188,'Dati di Supporto'!$B$2:$B$104,'Dati di Supporto'!$C$2:$C$104)</f>
        <v>Piemonte</v>
      </c>
      <c r="G188" s="2" t="str">
        <f>_xlfn.XLOOKUP(F188,'Dati di Supporto'!$G$2:$G$21,'Dati di Supporto'!$H$2:$H$21)</f>
        <v>NORD</v>
      </c>
      <c r="H188" s="2" t="s">
        <v>252</v>
      </c>
      <c r="I188" s="3">
        <v>1909</v>
      </c>
      <c r="J188" s="11" t="str" cm="1">
        <f t="array" ref="J188">_xlfn.IFS(AND(0&lt;I188,I188&lt;400),"Fascia 1 (inferiore a 400 €)",AND(399&lt;I188,I188&lt;800),"Fascia 2 (da 400 €  a meno di 800 €)",AND(799&lt;I188,I188&lt;1200),"Fascia 3 (da 800 €  a meno di 1200 €)",AND(1199&lt;I188,I188&lt;1500),"Fascia 4 (da 1200 €  a meno di 1500 €)",1500&lt;I188,"Fascia 5 (da 1500 € e oltre)")</f>
        <v>Fascia 5 (da 1500 € e oltre)</v>
      </c>
      <c r="K188" s="15">
        <v>4</v>
      </c>
      <c r="L188" s="15" t="str">
        <f>_xlfn.XLOOKUP(K188,'Dati di Supporto'!$O$10:$O$14,'Dati di Supporto'!$P$10:$P$14,)</f>
        <v>Bollettino postale</v>
      </c>
      <c r="R188" s="11" t="str">
        <f>_xlfn.XLOOKUP(I188,'Dati di Supporto'!$O$2:$O$6,'Dati di Supporto'!$P$2:$P$6,"-",-1)</f>
        <v>Fascia 5 (da 1500 € e oltre)</v>
      </c>
    </row>
    <row r="189" spans="1:18" x14ac:dyDescent="0.3">
      <c r="A189" s="11">
        <v>188</v>
      </c>
      <c r="B189" s="6">
        <v>41775</v>
      </c>
      <c r="C189" s="22" t="str">
        <f t="shared" si="2"/>
        <v>maggio</v>
      </c>
      <c r="D189" s="1" t="s">
        <v>2</v>
      </c>
      <c r="E189" s="2" t="s">
        <v>98</v>
      </c>
      <c r="F189" s="2" t="str">
        <f>_xlfn.XLOOKUP(E189,'Dati di Supporto'!$B$2:$B$104,'Dati di Supporto'!$C$2:$C$104)</f>
        <v>Umbria</v>
      </c>
      <c r="G189" s="2" t="str">
        <f>_xlfn.XLOOKUP(F189,'Dati di Supporto'!$G$2:$G$21,'Dati di Supporto'!$H$2:$H$21)</f>
        <v>CENTRO</v>
      </c>
      <c r="H189" s="2" t="s">
        <v>250</v>
      </c>
      <c r="I189" s="3">
        <v>1715</v>
      </c>
      <c r="J189" s="11" t="str" cm="1">
        <f t="array" ref="J189">_xlfn.IFS(AND(0&lt;I189,I189&lt;400),"Fascia 1 (inferiore a 400 €)",AND(399&lt;I189,I189&lt;800),"Fascia 2 (da 400 €  a meno di 800 €)",AND(799&lt;I189,I189&lt;1200),"Fascia 3 (da 800 €  a meno di 1200 €)",AND(1199&lt;I189,I189&lt;1500),"Fascia 4 (da 1200 €  a meno di 1500 €)",1500&lt;I189,"Fascia 5 (da 1500 € e oltre)")</f>
        <v>Fascia 5 (da 1500 € e oltre)</v>
      </c>
      <c r="K189" s="15">
        <v>2</v>
      </c>
      <c r="L189" s="15" t="str">
        <f>_xlfn.XLOOKUP(K189,'Dati di Supporto'!$O$10:$O$14,'Dati di Supporto'!$P$10:$P$14,)</f>
        <v>Bonifico Bancario</v>
      </c>
      <c r="R189" s="11" t="str">
        <f>_xlfn.XLOOKUP(I189,'Dati di Supporto'!$O$2:$O$6,'Dati di Supporto'!$P$2:$P$6,"-",-1)</f>
        <v>Fascia 5 (da 1500 € e oltre)</v>
      </c>
    </row>
    <row r="190" spans="1:18" x14ac:dyDescent="0.3">
      <c r="A190" s="11">
        <v>189</v>
      </c>
      <c r="B190" s="6">
        <v>41683</v>
      </c>
      <c r="C190" s="22" t="str">
        <f t="shared" si="2"/>
        <v>febbraio</v>
      </c>
      <c r="D190" s="1" t="s">
        <v>248</v>
      </c>
      <c r="E190" s="2" t="s">
        <v>133</v>
      </c>
      <c r="F190" s="2" t="str">
        <f>_xlfn.XLOOKUP(E190,'Dati di Supporto'!$B$2:$B$104,'Dati di Supporto'!$C$2:$C$104)</f>
        <v>Calabria</v>
      </c>
      <c r="G190" s="2" t="str">
        <f>_xlfn.XLOOKUP(F190,'Dati di Supporto'!$G$2:$G$21,'Dati di Supporto'!$H$2:$H$21)</f>
        <v>SUD</v>
      </c>
      <c r="H190" s="2" t="s">
        <v>11</v>
      </c>
      <c r="I190" s="3">
        <v>1145</v>
      </c>
      <c r="J190" s="11" t="str" cm="1">
        <f t="array" ref="J190">_xlfn.IFS(AND(0&lt;I190,I190&lt;400),"Fascia 1 (inferiore a 400 €)",AND(399&lt;I190,I190&lt;800),"Fascia 2 (da 400 €  a meno di 800 €)",AND(799&lt;I190,I190&lt;1200),"Fascia 3 (da 800 €  a meno di 1200 €)",AND(1199&lt;I190,I190&lt;1500),"Fascia 4 (da 1200 €  a meno di 1500 €)",1500&lt;I190,"Fascia 5 (da 1500 € e oltre)")</f>
        <v>Fascia 3 (da 800 €  a meno di 1200 €)</v>
      </c>
      <c r="K190" s="15">
        <v>2</v>
      </c>
      <c r="L190" s="15" t="str">
        <f>_xlfn.XLOOKUP(K190,'Dati di Supporto'!$O$10:$O$14,'Dati di Supporto'!$P$10:$P$14,)</f>
        <v>Bonifico Bancario</v>
      </c>
      <c r="R190" s="11" t="str">
        <f>_xlfn.XLOOKUP(I190,'Dati di Supporto'!$O$2:$O$6,'Dati di Supporto'!$P$2:$P$6,"-",-1)</f>
        <v>Fascia 3 (da 800 €  a meno di 1200 €)</v>
      </c>
    </row>
    <row r="191" spans="1:18" x14ac:dyDescent="0.3">
      <c r="A191" s="11">
        <v>190</v>
      </c>
      <c r="B191" s="6">
        <v>41758</v>
      </c>
      <c r="C191" s="22" t="str">
        <f t="shared" si="2"/>
        <v>aprile</v>
      </c>
      <c r="D191" s="1" t="s">
        <v>248</v>
      </c>
      <c r="E191" s="2" t="s">
        <v>105</v>
      </c>
      <c r="F191" s="2" t="str">
        <f>_xlfn.XLOOKUP(E191,'Dati di Supporto'!$B$2:$B$104,'Dati di Supporto'!$C$2:$C$104)</f>
        <v>Basilicata</v>
      </c>
      <c r="G191" s="2" t="str">
        <f>_xlfn.XLOOKUP(F191,'Dati di Supporto'!$G$2:$G$21,'Dati di Supporto'!$H$2:$H$21)</f>
        <v>SUD</v>
      </c>
      <c r="H191" s="2" t="s">
        <v>11</v>
      </c>
      <c r="I191" s="3">
        <v>925</v>
      </c>
      <c r="J191" s="11" t="str" cm="1">
        <f t="array" ref="J191">_xlfn.IFS(AND(0&lt;I191,I191&lt;400),"Fascia 1 (inferiore a 400 €)",AND(399&lt;I191,I191&lt;800),"Fascia 2 (da 400 €  a meno di 800 €)",AND(799&lt;I191,I191&lt;1200),"Fascia 3 (da 800 €  a meno di 1200 €)",AND(1199&lt;I191,I191&lt;1500),"Fascia 4 (da 1200 €  a meno di 1500 €)",1500&lt;I191,"Fascia 5 (da 1500 € e oltre)")</f>
        <v>Fascia 3 (da 800 €  a meno di 1200 €)</v>
      </c>
      <c r="K191" s="15">
        <v>3</v>
      </c>
      <c r="L191" s="15" t="str">
        <f>_xlfn.XLOOKUP(K191,'Dati di Supporto'!$O$10:$O$14,'Dati di Supporto'!$P$10:$P$14,)</f>
        <v>Carta di credito</v>
      </c>
      <c r="R191" s="11" t="str">
        <f>_xlfn.XLOOKUP(I191,'Dati di Supporto'!$O$2:$O$6,'Dati di Supporto'!$P$2:$P$6,"-",-1)</f>
        <v>Fascia 3 (da 800 €  a meno di 1200 €)</v>
      </c>
    </row>
    <row r="192" spans="1:18" x14ac:dyDescent="0.3">
      <c r="A192" s="11">
        <v>191</v>
      </c>
      <c r="B192" s="6">
        <v>41817</v>
      </c>
      <c r="C192" s="22" t="str">
        <f t="shared" si="2"/>
        <v>giugno</v>
      </c>
      <c r="D192" s="1" t="s">
        <v>1</v>
      </c>
      <c r="E192" s="2" t="s">
        <v>130</v>
      </c>
      <c r="F192" s="2" t="str">
        <f>_xlfn.XLOOKUP(E192,'Dati di Supporto'!$B$2:$B$104,'Dati di Supporto'!$C$2:$C$104)</f>
        <v>Piemonte</v>
      </c>
      <c r="G192" s="2" t="str">
        <f>_xlfn.XLOOKUP(F192,'Dati di Supporto'!$G$2:$G$21,'Dati di Supporto'!$H$2:$H$21)</f>
        <v>NORD</v>
      </c>
      <c r="H192" s="2" t="s">
        <v>252</v>
      </c>
      <c r="I192" s="3">
        <v>547</v>
      </c>
      <c r="J192" s="11" t="str" cm="1">
        <f t="array" ref="J192">_xlfn.IFS(AND(0&lt;I192,I192&lt;400),"Fascia 1 (inferiore a 400 €)",AND(399&lt;I192,I192&lt;800),"Fascia 2 (da 400 €  a meno di 800 €)",AND(799&lt;I192,I192&lt;1200),"Fascia 3 (da 800 €  a meno di 1200 €)",AND(1199&lt;I192,I192&lt;1500),"Fascia 4 (da 1200 €  a meno di 1500 €)",1500&lt;I192,"Fascia 5 (da 1500 € e oltre)")</f>
        <v>Fascia 2 (da 400 €  a meno di 800 €)</v>
      </c>
      <c r="K192" s="15">
        <v>5</v>
      </c>
      <c r="L192" s="15" t="str">
        <f>_xlfn.XLOOKUP(K192,'Dati di Supporto'!$O$10:$O$14,'Dati di Supporto'!$P$10:$P$14,)</f>
        <v>Assegno Bancario</v>
      </c>
      <c r="R192" s="11" t="str">
        <f>_xlfn.XLOOKUP(I192,'Dati di Supporto'!$O$2:$O$6,'Dati di Supporto'!$P$2:$P$6,"-",-1)</f>
        <v>Fascia 2 (da 400 €  a meno di 800 €)</v>
      </c>
    </row>
    <row r="193" spans="1:18" x14ac:dyDescent="0.3">
      <c r="A193" s="11">
        <v>192</v>
      </c>
      <c r="B193" s="6">
        <v>41665</v>
      </c>
      <c r="C193" s="22" t="str">
        <f t="shared" si="2"/>
        <v>gennaio</v>
      </c>
      <c r="D193" s="1" t="s">
        <v>3</v>
      </c>
      <c r="E193" s="2" t="s">
        <v>121</v>
      </c>
      <c r="F193" s="2" t="str">
        <f>_xlfn.XLOOKUP(E193,'Dati di Supporto'!$B$2:$B$104,'Dati di Supporto'!$C$2:$C$104)</f>
        <v>Umbria</v>
      </c>
      <c r="G193" s="2" t="str">
        <f>_xlfn.XLOOKUP(F193,'Dati di Supporto'!$G$2:$G$21,'Dati di Supporto'!$H$2:$H$21)</f>
        <v>CENTRO</v>
      </c>
      <c r="H193" s="2" t="s">
        <v>250</v>
      </c>
      <c r="I193" s="3">
        <v>1961</v>
      </c>
      <c r="J193" s="11" t="str" cm="1">
        <f t="array" ref="J193">_xlfn.IFS(AND(0&lt;I193,I193&lt;400),"Fascia 1 (inferiore a 400 €)",AND(399&lt;I193,I193&lt;800),"Fascia 2 (da 400 €  a meno di 800 €)",AND(799&lt;I193,I193&lt;1200),"Fascia 3 (da 800 €  a meno di 1200 €)",AND(1199&lt;I193,I193&lt;1500),"Fascia 4 (da 1200 €  a meno di 1500 €)",1500&lt;I193,"Fascia 5 (da 1500 € e oltre)")</f>
        <v>Fascia 5 (da 1500 € e oltre)</v>
      </c>
      <c r="K193" s="15">
        <v>5</v>
      </c>
      <c r="L193" s="15" t="str">
        <f>_xlfn.XLOOKUP(K193,'Dati di Supporto'!$O$10:$O$14,'Dati di Supporto'!$P$10:$P$14,)</f>
        <v>Assegno Bancario</v>
      </c>
      <c r="R193" s="11" t="str">
        <f>_xlfn.XLOOKUP(I193,'Dati di Supporto'!$O$2:$O$6,'Dati di Supporto'!$P$2:$P$6,"-",-1)</f>
        <v>Fascia 5 (da 1500 € e oltre)</v>
      </c>
    </row>
    <row r="194" spans="1:18" x14ac:dyDescent="0.3">
      <c r="A194" s="11">
        <v>193</v>
      </c>
      <c r="B194" s="6">
        <v>41734</v>
      </c>
      <c r="C194" s="22" t="str">
        <f t="shared" si="2"/>
        <v>aprile</v>
      </c>
      <c r="D194" s="1" t="s">
        <v>248</v>
      </c>
      <c r="E194" s="2" t="s">
        <v>126</v>
      </c>
      <c r="F194" s="2" t="str">
        <f>_xlfn.XLOOKUP(E194,'Dati di Supporto'!$B$2:$B$104,'Dati di Supporto'!$C$2:$C$104)</f>
        <v>Friuli-Venezia Giulia</v>
      </c>
      <c r="G194" s="2" t="str">
        <f>_xlfn.XLOOKUP(F194,'Dati di Supporto'!$G$2:$G$21,'Dati di Supporto'!$H$2:$H$21)</f>
        <v>NORD</v>
      </c>
      <c r="H194" s="2" t="s">
        <v>251</v>
      </c>
      <c r="I194" s="3">
        <v>184</v>
      </c>
      <c r="J194" s="11" t="str" cm="1">
        <f t="array" ref="J194">_xlfn.IFS(AND(0&lt;I194,I194&lt;400),"Fascia 1 (inferiore a 400 €)",AND(399&lt;I194,I194&lt;800),"Fascia 2 (da 400 €  a meno di 800 €)",AND(799&lt;I194,I194&lt;1200),"Fascia 3 (da 800 €  a meno di 1200 €)",AND(1199&lt;I194,I194&lt;1500),"Fascia 4 (da 1200 €  a meno di 1500 €)",1500&lt;I194,"Fascia 5 (da 1500 € e oltre)")</f>
        <v>Fascia 1 (inferiore a 400 €)</v>
      </c>
      <c r="K194" s="15">
        <v>5</v>
      </c>
      <c r="L194" s="15" t="str">
        <f>_xlfn.XLOOKUP(K194,'Dati di Supporto'!$O$10:$O$14,'Dati di Supporto'!$P$10:$P$14,)</f>
        <v>Assegno Bancario</v>
      </c>
      <c r="R194" s="11" t="str">
        <f>_xlfn.XLOOKUP(I194,'Dati di Supporto'!$O$2:$O$6,'Dati di Supporto'!$P$2:$P$6,"-",-1)</f>
        <v>Fascia 1 (inferiore a 400 €)</v>
      </c>
    </row>
    <row r="195" spans="1:18" x14ac:dyDescent="0.3">
      <c r="A195" s="11">
        <v>194</v>
      </c>
      <c r="B195" s="6">
        <v>41724</v>
      </c>
      <c r="C195" s="22" t="str">
        <f t="shared" ref="C195:C258" si="3">TEXT(B195,"mmmm")</f>
        <v>marzo</v>
      </c>
      <c r="D195" s="1" t="s">
        <v>248</v>
      </c>
      <c r="E195" s="2" t="s">
        <v>107</v>
      </c>
      <c r="F195" s="2" t="str">
        <f>_xlfn.XLOOKUP(E195,'Dati di Supporto'!$B$2:$B$104,'Dati di Supporto'!$C$2:$C$104)</f>
        <v>Sicilia</v>
      </c>
      <c r="G195" s="2" t="str">
        <f>_xlfn.XLOOKUP(F195,'Dati di Supporto'!$G$2:$G$21,'Dati di Supporto'!$H$2:$H$21)</f>
        <v>ISOLE</v>
      </c>
      <c r="H195" s="2" t="s">
        <v>252</v>
      </c>
      <c r="I195" s="3">
        <v>163</v>
      </c>
      <c r="J195" s="11" t="str" cm="1">
        <f t="array" ref="J195">_xlfn.IFS(AND(0&lt;I195,I195&lt;400),"Fascia 1 (inferiore a 400 €)",AND(399&lt;I195,I195&lt;800),"Fascia 2 (da 400 €  a meno di 800 €)",AND(799&lt;I195,I195&lt;1200),"Fascia 3 (da 800 €  a meno di 1200 €)",AND(1199&lt;I195,I195&lt;1500),"Fascia 4 (da 1200 €  a meno di 1500 €)",1500&lt;I195,"Fascia 5 (da 1500 € e oltre)")</f>
        <v>Fascia 1 (inferiore a 400 €)</v>
      </c>
      <c r="K195" s="15">
        <v>1</v>
      </c>
      <c r="L195" s="15" t="str">
        <f>_xlfn.XLOOKUP(K195,'Dati di Supporto'!$O$10:$O$14,'Dati di Supporto'!$P$10:$P$14,)</f>
        <v>Contanti</v>
      </c>
      <c r="R195" s="11" t="str">
        <f>_xlfn.XLOOKUP(I195,'Dati di Supporto'!$O$2:$O$6,'Dati di Supporto'!$P$2:$P$6,"-",-1)</f>
        <v>Fascia 1 (inferiore a 400 €)</v>
      </c>
    </row>
    <row r="196" spans="1:18" x14ac:dyDescent="0.3">
      <c r="A196" s="11">
        <v>195</v>
      </c>
      <c r="B196" s="6">
        <v>41744</v>
      </c>
      <c r="C196" s="22" t="str">
        <f t="shared" si="3"/>
        <v>aprile</v>
      </c>
      <c r="D196" s="1" t="s">
        <v>1</v>
      </c>
      <c r="E196" s="2" t="s">
        <v>109</v>
      </c>
      <c r="F196" s="2" t="str">
        <f>_xlfn.XLOOKUP(E196,'Dati di Supporto'!$B$2:$B$104,'Dati di Supporto'!$C$2:$C$104)</f>
        <v>Lazio</v>
      </c>
      <c r="G196" s="2" t="str">
        <f>_xlfn.XLOOKUP(F196,'Dati di Supporto'!$G$2:$G$21,'Dati di Supporto'!$H$2:$H$21)</f>
        <v>CENTRO</v>
      </c>
      <c r="H196" s="2" t="s">
        <v>251</v>
      </c>
      <c r="I196" s="3">
        <v>484</v>
      </c>
      <c r="J196" s="11" t="str" cm="1">
        <f t="array" ref="J196">_xlfn.IFS(AND(0&lt;I196,I196&lt;400),"Fascia 1 (inferiore a 400 €)",AND(399&lt;I196,I196&lt;800),"Fascia 2 (da 400 €  a meno di 800 €)",AND(799&lt;I196,I196&lt;1200),"Fascia 3 (da 800 €  a meno di 1200 €)",AND(1199&lt;I196,I196&lt;1500),"Fascia 4 (da 1200 €  a meno di 1500 €)",1500&lt;I196,"Fascia 5 (da 1500 € e oltre)")</f>
        <v>Fascia 2 (da 400 €  a meno di 800 €)</v>
      </c>
      <c r="K196" s="15">
        <v>4</v>
      </c>
      <c r="L196" s="15" t="str">
        <f>_xlfn.XLOOKUP(K196,'Dati di Supporto'!$O$10:$O$14,'Dati di Supporto'!$P$10:$P$14,)</f>
        <v>Bollettino postale</v>
      </c>
      <c r="R196" s="11" t="str">
        <f>_xlfn.XLOOKUP(I196,'Dati di Supporto'!$O$2:$O$6,'Dati di Supporto'!$P$2:$P$6,"-",-1)</f>
        <v>Fascia 2 (da 400 €  a meno di 800 €)</v>
      </c>
    </row>
    <row r="197" spans="1:18" x14ac:dyDescent="0.3">
      <c r="A197" s="11">
        <v>196</v>
      </c>
      <c r="B197" s="6">
        <v>41815</v>
      </c>
      <c r="C197" s="22" t="str">
        <f t="shared" si="3"/>
        <v>giugno</v>
      </c>
      <c r="D197" s="1" t="s">
        <v>1</v>
      </c>
      <c r="E197" s="2" t="s">
        <v>100</v>
      </c>
      <c r="F197" s="2" t="str">
        <f>_xlfn.XLOOKUP(E197,'Dati di Supporto'!$B$2:$B$104,'Dati di Supporto'!$C$2:$C$104)</f>
        <v>Abruzzo</v>
      </c>
      <c r="G197" s="2" t="str">
        <f>_xlfn.XLOOKUP(F197,'Dati di Supporto'!$G$2:$G$21,'Dati di Supporto'!$H$2:$H$21)</f>
        <v>CENTRO</v>
      </c>
      <c r="H197" s="2" t="s">
        <v>11</v>
      </c>
      <c r="I197" s="3">
        <v>792</v>
      </c>
      <c r="J197" s="11" t="str" cm="1">
        <f t="array" ref="J197">_xlfn.IFS(AND(0&lt;I197,I197&lt;400),"Fascia 1 (inferiore a 400 €)",AND(399&lt;I197,I197&lt;800),"Fascia 2 (da 400 €  a meno di 800 €)",AND(799&lt;I197,I197&lt;1200),"Fascia 3 (da 800 €  a meno di 1200 €)",AND(1199&lt;I197,I197&lt;1500),"Fascia 4 (da 1200 €  a meno di 1500 €)",1500&lt;I197,"Fascia 5 (da 1500 € e oltre)")</f>
        <v>Fascia 2 (da 400 €  a meno di 800 €)</v>
      </c>
      <c r="K197" s="15">
        <v>2</v>
      </c>
      <c r="L197" s="15" t="str">
        <f>_xlfn.XLOOKUP(K197,'Dati di Supporto'!$O$10:$O$14,'Dati di Supporto'!$P$10:$P$14,)</f>
        <v>Bonifico Bancario</v>
      </c>
      <c r="R197" s="11" t="str">
        <f>_xlfn.XLOOKUP(I197,'Dati di Supporto'!$O$2:$O$6,'Dati di Supporto'!$P$2:$P$6,"-",-1)</f>
        <v>Fascia 2 (da 400 €  a meno di 800 €)</v>
      </c>
    </row>
    <row r="198" spans="1:18" x14ac:dyDescent="0.3">
      <c r="A198" s="11">
        <v>197</v>
      </c>
      <c r="B198" s="6">
        <v>41683</v>
      </c>
      <c r="C198" s="22" t="str">
        <f t="shared" si="3"/>
        <v>febbraio</v>
      </c>
      <c r="D198" s="1" t="s">
        <v>8</v>
      </c>
      <c r="E198" s="2" t="s">
        <v>115</v>
      </c>
      <c r="F198" s="2" t="str">
        <f>_xlfn.XLOOKUP(E198,'Dati di Supporto'!$B$2:$B$104,'Dati di Supporto'!$C$2:$C$104)</f>
        <v>Liguria</v>
      </c>
      <c r="G198" s="2" t="str">
        <f>_xlfn.XLOOKUP(F198,'Dati di Supporto'!$G$2:$G$21,'Dati di Supporto'!$H$2:$H$21)</f>
        <v>NORD</v>
      </c>
      <c r="H198" s="2" t="s">
        <v>251</v>
      </c>
      <c r="I198" s="3">
        <v>24</v>
      </c>
      <c r="J198" s="11" t="str" cm="1">
        <f t="array" ref="J198">_xlfn.IFS(AND(0&lt;I198,I198&lt;400),"Fascia 1 (inferiore a 400 €)",AND(399&lt;I198,I198&lt;800),"Fascia 2 (da 400 €  a meno di 800 €)",AND(799&lt;I198,I198&lt;1200),"Fascia 3 (da 800 €  a meno di 1200 €)",AND(1199&lt;I198,I198&lt;1500),"Fascia 4 (da 1200 €  a meno di 1500 €)",1500&lt;I198,"Fascia 5 (da 1500 € e oltre)")</f>
        <v>Fascia 1 (inferiore a 400 €)</v>
      </c>
      <c r="K198" s="15">
        <v>5</v>
      </c>
      <c r="L198" s="15" t="str">
        <f>_xlfn.XLOOKUP(K198,'Dati di Supporto'!$O$10:$O$14,'Dati di Supporto'!$P$10:$P$14,)</f>
        <v>Assegno Bancario</v>
      </c>
      <c r="R198" s="11" t="str">
        <f>_xlfn.XLOOKUP(I198,'Dati di Supporto'!$O$2:$O$6,'Dati di Supporto'!$P$2:$P$6,"-",-1)</f>
        <v>Fascia 1 (inferiore a 400 €)</v>
      </c>
    </row>
    <row r="199" spans="1:18" x14ac:dyDescent="0.3">
      <c r="A199" s="11">
        <v>198</v>
      </c>
      <c r="B199" s="6">
        <v>41687</v>
      </c>
      <c r="C199" s="22" t="str">
        <f t="shared" si="3"/>
        <v>febbraio</v>
      </c>
      <c r="D199" s="1" t="s">
        <v>248</v>
      </c>
      <c r="E199" s="2" t="s">
        <v>130</v>
      </c>
      <c r="F199" s="2" t="str">
        <f>_xlfn.XLOOKUP(E199,'Dati di Supporto'!$B$2:$B$104,'Dati di Supporto'!$C$2:$C$104)</f>
        <v>Piemonte</v>
      </c>
      <c r="G199" s="2" t="str">
        <f>_xlfn.XLOOKUP(F199,'Dati di Supporto'!$G$2:$G$21,'Dati di Supporto'!$H$2:$H$21)</f>
        <v>NORD</v>
      </c>
      <c r="H199" s="2" t="s">
        <v>251</v>
      </c>
      <c r="I199" s="3">
        <v>705</v>
      </c>
      <c r="J199" s="11" t="str" cm="1">
        <f t="array" ref="J199">_xlfn.IFS(AND(0&lt;I199,I199&lt;400),"Fascia 1 (inferiore a 400 €)",AND(399&lt;I199,I199&lt;800),"Fascia 2 (da 400 €  a meno di 800 €)",AND(799&lt;I199,I199&lt;1200),"Fascia 3 (da 800 €  a meno di 1200 €)",AND(1199&lt;I199,I199&lt;1500),"Fascia 4 (da 1200 €  a meno di 1500 €)",1500&lt;I199,"Fascia 5 (da 1500 € e oltre)")</f>
        <v>Fascia 2 (da 400 €  a meno di 800 €)</v>
      </c>
      <c r="K199" s="15">
        <v>3</v>
      </c>
      <c r="L199" s="15" t="str">
        <f>_xlfn.XLOOKUP(K199,'Dati di Supporto'!$O$10:$O$14,'Dati di Supporto'!$P$10:$P$14,)</f>
        <v>Carta di credito</v>
      </c>
      <c r="R199" s="11" t="str">
        <f>_xlfn.XLOOKUP(I199,'Dati di Supporto'!$O$2:$O$6,'Dati di Supporto'!$P$2:$P$6,"-",-1)</f>
        <v>Fascia 2 (da 400 €  a meno di 800 €)</v>
      </c>
    </row>
    <row r="200" spans="1:18" x14ac:dyDescent="0.3">
      <c r="A200" s="11">
        <v>199</v>
      </c>
      <c r="B200" s="6">
        <v>41693</v>
      </c>
      <c r="C200" s="22" t="str">
        <f t="shared" si="3"/>
        <v>febbraio</v>
      </c>
      <c r="D200" s="1" t="s">
        <v>2</v>
      </c>
      <c r="E200" s="2" t="s">
        <v>118</v>
      </c>
      <c r="F200" s="2" t="str">
        <f>_xlfn.XLOOKUP(E200,'Dati di Supporto'!$B$2:$B$104,'Dati di Supporto'!$C$2:$C$104)</f>
        <v>Lombardia</v>
      </c>
      <c r="G200" s="2" t="str">
        <f>_xlfn.XLOOKUP(F200,'Dati di Supporto'!$G$2:$G$21,'Dati di Supporto'!$H$2:$H$21)</f>
        <v>NORD</v>
      </c>
      <c r="H200" s="2" t="s">
        <v>252</v>
      </c>
      <c r="I200" s="3">
        <v>1288</v>
      </c>
      <c r="J200" s="11" t="str" cm="1">
        <f t="array" ref="J200">_xlfn.IFS(AND(0&lt;I200,I200&lt;400),"Fascia 1 (inferiore a 400 €)",AND(399&lt;I200,I200&lt;800),"Fascia 2 (da 400 €  a meno di 800 €)",AND(799&lt;I200,I200&lt;1200),"Fascia 3 (da 800 €  a meno di 1200 €)",AND(1199&lt;I200,I200&lt;1500),"Fascia 4 (da 1200 €  a meno di 1500 €)",1500&lt;I200,"Fascia 5 (da 1500 € e oltre)")</f>
        <v>Fascia 4 (da 1200 €  a meno di 1500 €)</v>
      </c>
      <c r="K200" s="15">
        <v>1</v>
      </c>
      <c r="L200" s="15" t="str">
        <f>_xlfn.XLOOKUP(K200,'Dati di Supporto'!$O$10:$O$14,'Dati di Supporto'!$P$10:$P$14,)</f>
        <v>Contanti</v>
      </c>
      <c r="R200" s="11" t="str">
        <f>_xlfn.XLOOKUP(I200,'Dati di Supporto'!$O$2:$O$6,'Dati di Supporto'!$P$2:$P$6,"-",-1)</f>
        <v>Fascia 4 (da 1200 €  a meno di 1500 €)</v>
      </c>
    </row>
    <row r="201" spans="1:18" x14ac:dyDescent="0.3">
      <c r="A201" s="11">
        <v>200</v>
      </c>
      <c r="B201" s="6">
        <v>41672</v>
      </c>
      <c r="C201" s="22" t="str">
        <f t="shared" si="3"/>
        <v>febbraio</v>
      </c>
      <c r="D201" s="1" t="s">
        <v>3</v>
      </c>
      <c r="E201" s="2" t="s">
        <v>213</v>
      </c>
      <c r="F201" s="2" t="str">
        <f>_xlfn.XLOOKUP(E201,'Dati di Supporto'!$B$2:$B$104,'Dati di Supporto'!$C$2:$C$104)</f>
        <v>Emilia-Romagna</v>
      </c>
      <c r="G201" s="2" t="str">
        <f>_xlfn.XLOOKUP(F201,'Dati di Supporto'!$G$2:$G$21,'Dati di Supporto'!$H$2:$H$21)</f>
        <v>NORD</v>
      </c>
      <c r="H201" s="2" t="s">
        <v>250</v>
      </c>
      <c r="I201" s="3">
        <v>956</v>
      </c>
      <c r="J201" s="11" t="str" cm="1">
        <f t="array" ref="J201">_xlfn.IFS(AND(0&lt;I201,I201&lt;400),"Fascia 1 (inferiore a 400 €)",AND(399&lt;I201,I201&lt;800),"Fascia 2 (da 400 €  a meno di 800 €)",AND(799&lt;I201,I201&lt;1200),"Fascia 3 (da 800 €  a meno di 1200 €)",AND(1199&lt;I201,I201&lt;1500),"Fascia 4 (da 1200 €  a meno di 1500 €)",1500&lt;I201,"Fascia 5 (da 1500 € e oltre)")</f>
        <v>Fascia 3 (da 800 €  a meno di 1200 €)</v>
      </c>
      <c r="K201" s="15">
        <v>2</v>
      </c>
      <c r="L201" s="15" t="str">
        <f>_xlfn.XLOOKUP(K201,'Dati di Supporto'!$O$10:$O$14,'Dati di Supporto'!$P$10:$P$14,)</f>
        <v>Bonifico Bancario</v>
      </c>
      <c r="R201" s="11" t="str">
        <f>_xlfn.XLOOKUP(I201,'Dati di Supporto'!$O$2:$O$6,'Dati di Supporto'!$P$2:$P$6,"-",-1)</f>
        <v>Fascia 3 (da 800 €  a meno di 1200 €)</v>
      </c>
    </row>
    <row r="202" spans="1:18" x14ac:dyDescent="0.3">
      <c r="A202" s="11">
        <v>201</v>
      </c>
      <c r="B202" s="6">
        <v>41819</v>
      </c>
      <c r="C202" s="22" t="str">
        <f t="shared" si="3"/>
        <v>giugno</v>
      </c>
      <c r="D202" s="1" t="s">
        <v>247</v>
      </c>
      <c r="E202" s="2" t="s">
        <v>129</v>
      </c>
      <c r="F202" s="2" t="str">
        <f>_xlfn.XLOOKUP(E202,'Dati di Supporto'!$B$2:$B$104,'Dati di Supporto'!$C$2:$C$104)</f>
        <v>Veneto</v>
      </c>
      <c r="G202" s="2" t="str">
        <f>_xlfn.XLOOKUP(F202,'Dati di Supporto'!$G$2:$G$21,'Dati di Supporto'!$H$2:$H$21)</f>
        <v>NORD</v>
      </c>
      <c r="H202" s="2" t="s">
        <v>251</v>
      </c>
      <c r="I202" s="3">
        <v>1770</v>
      </c>
      <c r="J202" s="11" t="str" cm="1">
        <f t="array" ref="J202">_xlfn.IFS(AND(0&lt;I202,I202&lt;400),"Fascia 1 (inferiore a 400 €)",AND(399&lt;I202,I202&lt;800),"Fascia 2 (da 400 €  a meno di 800 €)",AND(799&lt;I202,I202&lt;1200),"Fascia 3 (da 800 €  a meno di 1200 €)",AND(1199&lt;I202,I202&lt;1500),"Fascia 4 (da 1200 €  a meno di 1500 €)",1500&lt;I202,"Fascia 5 (da 1500 € e oltre)")</f>
        <v>Fascia 5 (da 1500 € e oltre)</v>
      </c>
      <c r="K202" s="15">
        <v>4</v>
      </c>
      <c r="L202" s="15" t="str">
        <f>_xlfn.XLOOKUP(K202,'Dati di Supporto'!$O$10:$O$14,'Dati di Supporto'!$P$10:$P$14,)</f>
        <v>Bollettino postale</v>
      </c>
      <c r="R202" s="11" t="str">
        <f>_xlfn.XLOOKUP(I202,'Dati di Supporto'!$O$2:$O$6,'Dati di Supporto'!$P$2:$P$6,"-",-1)</f>
        <v>Fascia 5 (da 1500 € e oltre)</v>
      </c>
    </row>
    <row r="203" spans="1:18" x14ac:dyDescent="0.3">
      <c r="A203" s="11">
        <v>202</v>
      </c>
      <c r="B203" s="6">
        <v>41681</v>
      </c>
      <c r="C203" s="22" t="str">
        <f t="shared" si="3"/>
        <v>febbraio</v>
      </c>
      <c r="D203" s="1" t="s">
        <v>1</v>
      </c>
      <c r="E203" s="2" t="s">
        <v>115</v>
      </c>
      <c r="F203" s="2" t="str">
        <f>_xlfn.XLOOKUP(E203,'Dati di Supporto'!$B$2:$B$104,'Dati di Supporto'!$C$2:$C$104)</f>
        <v>Liguria</v>
      </c>
      <c r="G203" s="2" t="str">
        <f>_xlfn.XLOOKUP(F203,'Dati di Supporto'!$G$2:$G$21,'Dati di Supporto'!$H$2:$H$21)</f>
        <v>NORD</v>
      </c>
      <c r="H203" s="2" t="s">
        <v>11</v>
      </c>
      <c r="I203" s="3">
        <v>1449</v>
      </c>
      <c r="J203" s="11" t="str" cm="1">
        <f t="array" ref="J203">_xlfn.IFS(AND(0&lt;I203,I203&lt;400),"Fascia 1 (inferiore a 400 €)",AND(399&lt;I203,I203&lt;800),"Fascia 2 (da 400 €  a meno di 800 €)",AND(799&lt;I203,I203&lt;1200),"Fascia 3 (da 800 €  a meno di 1200 €)",AND(1199&lt;I203,I203&lt;1500),"Fascia 4 (da 1200 €  a meno di 1500 €)",1500&lt;I203,"Fascia 5 (da 1500 € e oltre)")</f>
        <v>Fascia 4 (da 1200 €  a meno di 1500 €)</v>
      </c>
      <c r="K203" s="15">
        <v>4</v>
      </c>
      <c r="L203" s="15" t="str">
        <f>_xlfn.XLOOKUP(K203,'Dati di Supporto'!$O$10:$O$14,'Dati di Supporto'!$P$10:$P$14,)</f>
        <v>Bollettino postale</v>
      </c>
      <c r="R203" s="11" t="str">
        <f>_xlfn.XLOOKUP(I203,'Dati di Supporto'!$O$2:$O$6,'Dati di Supporto'!$P$2:$P$6,"-",-1)</f>
        <v>Fascia 4 (da 1200 €  a meno di 1500 €)</v>
      </c>
    </row>
    <row r="204" spans="1:18" x14ac:dyDescent="0.3">
      <c r="A204" s="11">
        <v>203</v>
      </c>
      <c r="B204" s="6">
        <v>41645</v>
      </c>
      <c r="C204" s="22" t="str">
        <f t="shared" si="3"/>
        <v>gennaio</v>
      </c>
      <c r="D204" s="1" t="s">
        <v>8</v>
      </c>
      <c r="E204" s="2" t="s">
        <v>132</v>
      </c>
      <c r="F204" s="2" t="str">
        <f>_xlfn.XLOOKUP(E204,'Dati di Supporto'!$B$2:$B$104,'Dati di Supporto'!$C$2:$C$104)</f>
        <v>Veneto</v>
      </c>
      <c r="G204" s="2" t="str">
        <f>_xlfn.XLOOKUP(F204,'Dati di Supporto'!$G$2:$G$21,'Dati di Supporto'!$H$2:$H$21)</f>
        <v>NORD</v>
      </c>
      <c r="H204" s="2" t="s">
        <v>250</v>
      </c>
      <c r="I204" s="3">
        <v>1300</v>
      </c>
      <c r="J204" s="11" t="str" cm="1">
        <f t="array" ref="J204">_xlfn.IFS(AND(0&lt;I204,I204&lt;400),"Fascia 1 (inferiore a 400 €)",AND(399&lt;I204,I204&lt;800),"Fascia 2 (da 400 €  a meno di 800 €)",AND(799&lt;I204,I204&lt;1200),"Fascia 3 (da 800 €  a meno di 1200 €)",AND(1199&lt;I204,I204&lt;1500),"Fascia 4 (da 1200 €  a meno di 1500 €)",1500&lt;I204,"Fascia 5 (da 1500 € e oltre)")</f>
        <v>Fascia 4 (da 1200 €  a meno di 1500 €)</v>
      </c>
      <c r="K204" s="15">
        <v>1</v>
      </c>
      <c r="L204" s="15" t="str">
        <f>_xlfn.XLOOKUP(K204,'Dati di Supporto'!$O$10:$O$14,'Dati di Supporto'!$P$10:$P$14,)</f>
        <v>Contanti</v>
      </c>
      <c r="R204" s="11" t="str">
        <f>_xlfn.XLOOKUP(I204,'Dati di Supporto'!$O$2:$O$6,'Dati di Supporto'!$P$2:$P$6,"-",-1)</f>
        <v>Fascia 4 (da 1200 €  a meno di 1500 €)</v>
      </c>
    </row>
    <row r="205" spans="1:18" x14ac:dyDescent="0.3">
      <c r="A205" s="11">
        <v>204</v>
      </c>
      <c r="B205" s="6">
        <v>41742</v>
      </c>
      <c r="C205" s="22" t="str">
        <f t="shared" si="3"/>
        <v>aprile</v>
      </c>
      <c r="D205" s="1" t="s">
        <v>8</v>
      </c>
      <c r="E205" s="2" t="s">
        <v>102</v>
      </c>
      <c r="F205" s="2" t="str">
        <f>_xlfn.XLOOKUP(E205,'Dati di Supporto'!$B$2:$B$104,'Dati di Supporto'!$C$2:$C$104)</f>
        <v>Toscana</v>
      </c>
      <c r="G205" s="2" t="str">
        <f>_xlfn.XLOOKUP(F205,'Dati di Supporto'!$G$2:$G$21,'Dati di Supporto'!$H$2:$H$21)</f>
        <v>CENTRO</v>
      </c>
      <c r="H205" s="2" t="s">
        <v>251</v>
      </c>
      <c r="I205" s="3">
        <v>1909</v>
      </c>
      <c r="J205" s="11" t="str" cm="1">
        <f t="array" ref="J205">_xlfn.IFS(AND(0&lt;I205,I205&lt;400),"Fascia 1 (inferiore a 400 €)",AND(399&lt;I205,I205&lt;800),"Fascia 2 (da 400 €  a meno di 800 €)",AND(799&lt;I205,I205&lt;1200),"Fascia 3 (da 800 €  a meno di 1200 €)",AND(1199&lt;I205,I205&lt;1500),"Fascia 4 (da 1200 €  a meno di 1500 €)",1500&lt;I205,"Fascia 5 (da 1500 € e oltre)")</f>
        <v>Fascia 5 (da 1500 € e oltre)</v>
      </c>
      <c r="K205" s="15">
        <v>1</v>
      </c>
      <c r="L205" s="15" t="str">
        <f>_xlfn.XLOOKUP(K205,'Dati di Supporto'!$O$10:$O$14,'Dati di Supporto'!$P$10:$P$14,)</f>
        <v>Contanti</v>
      </c>
      <c r="R205" s="11" t="str">
        <f>_xlfn.XLOOKUP(I205,'Dati di Supporto'!$O$2:$O$6,'Dati di Supporto'!$P$2:$P$6,"-",-1)</f>
        <v>Fascia 5 (da 1500 € e oltre)</v>
      </c>
    </row>
    <row r="206" spans="1:18" x14ac:dyDescent="0.3">
      <c r="A206" s="11">
        <v>205</v>
      </c>
      <c r="B206" s="6">
        <v>41700</v>
      </c>
      <c r="C206" s="22" t="str">
        <f t="shared" si="3"/>
        <v>marzo</v>
      </c>
      <c r="D206" s="1" t="s">
        <v>1</v>
      </c>
      <c r="E206" s="2" t="s">
        <v>115</v>
      </c>
      <c r="F206" s="2" t="str">
        <f>_xlfn.XLOOKUP(E206,'Dati di Supporto'!$B$2:$B$104,'Dati di Supporto'!$C$2:$C$104)</f>
        <v>Liguria</v>
      </c>
      <c r="G206" s="2" t="str">
        <f>_xlfn.XLOOKUP(F206,'Dati di Supporto'!$G$2:$G$21,'Dati di Supporto'!$H$2:$H$21)</f>
        <v>NORD</v>
      </c>
      <c r="H206" s="2" t="s">
        <v>251</v>
      </c>
      <c r="I206" s="3">
        <v>1006</v>
      </c>
      <c r="J206" s="11" t="str" cm="1">
        <f t="array" ref="J206">_xlfn.IFS(AND(0&lt;I206,I206&lt;400),"Fascia 1 (inferiore a 400 €)",AND(399&lt;I206,I206&lt;800),"Fascia 2 (da 400 €  a meno di 800 €)",AND(799&lt;I206,I206&lt;1200),"Fascia 3 (da 800 €  a meno di 1200 €)",AND(1199&lt;I206,I206&lt;1500),"Fascia 4 (da 1200 €  a meno di 1500 €)",1500&lt;I206,"Fascia 5 (da 1500 € e oltre)")</f>
        <v>Fascia 3 (da 800 €  a meno di 1200 €)</v>
      </c>
      <c r="K206" s="15">
        <v>3</v>
      </c>
      <c r="L206" s="15" t="str">
        <f>_xlfn.XLOOKUP(K206,'Dati di Supporto'!$O$10:$O$14,'Dati di Supporto'!$P$10:$P$14,)</f>
        <v>Carta di credito</v>
      </c>
      <c r="R206" s="11" t="str">
        <f>_xlfn.XLOOKUP(I206,'Dati di Supporto'!$O$2:$O$6,'Dati di Supporto'!$P$2:$P$6,"-",-1)</f>
        <v>Fascia 3 (da 800 €  a meno di 1200 €)</v>
      </c>
    </row>
    <row r="207" spans="1:18" x14ac:dyDescent="0.3">
      <c r="A207" s="11">
        <v>206</v>
      </c>
      <c r="B207" s="6">
        <v>41674</v>
      </c>
      <c r="C207" s="22" t="str">
        <f t="shared" si="3"/>
        <v>febbraio</v>
      </c>
      <c r="D207" s="1" t="s">
        <v>3</v>
      </c>
      <c r="E207" s="2" t="s">
        <v>124</v>
      </c>
      <c r="F207" s="2" t="str">
        <f>_xlfn.XLOOKUP(E207,'Dati di Supporto'!$B$2:$B$104,'Dati di Supporto'!$C$2:$C$104)</f>
        <v>Trentino-Alto Adige</v>
      </c>
      <c r="G207" s="2" t="str">
        <f>_xlfn.XLOOKUP(F207,'Dati di Supporto'!$G$2:$G$21,'Dati di Supporto'!$H$2:$H$21)</f>
        <v>NORD</v>
      </c>
      <c r="H207" s="2" t="s">
        <v>11</v>
      </c>
      <c r="I207" s="3">
        <v>715</v>
      </c>
      <c r="J207" s="11" t="str" cm="1">
        <f t="array" ref="J207">_xlfn.IFS(AND(0&lt;I207,I207&lt;400),"Fascia 1 (inferiore a 400 €)",AND(399&lt;I207,I207&lt;800),"Fascia 2 (da 400 €  a meno di 800 €)",AND(799&lt;I207,I207&lt;1200),"Fascia 3 (da 800 €  a meno di 1200 €)",AND(1199&lt;I207,I207&lt;1500),"Fascia 4 (da 1200 €  a meno di 1500 €)",1500&lt;I207,"Fascia 5 (da 1500 € e oltre)")</f>
        <v>Fascia 2 (da 400 €  a meno di 800 €)</v>
      </c>
      <c r="K207" s="15">
        <v>3</v>
      </c>
      <c r="L207" s="15" t="str">
        <f>_xlfn.XLOOKUP(K207,'Dati di Supporto'!$O$10:$O$14,'Dati di Supporto'!$P$10:$P$14,)</f>
        <v>Carta di credito</v>
      </c>
      <c r="R207" s="11" t="str">
        <f>_xlfn.XLOOKUP(I207,'Dati di Supporto'!$O$2:$O$6,'Dati di Supporto'!$P$2:$P$6,"-",-1)</f>
        <v>Fascia 2 (da 400 €  a meno di 800 €)</v>
      </c>
    </row>
    <row r="208" spans="1:18" x14ac:dyDescent="0.3">
      <c r="A208" s="11">
        <v>207</v>
      </c>
      <c r="B208" s="6">
        <v>41721</v>
      </c>
      <c r="C208" s="22" t="str">
        <f t="shared" si="3"/>
        <v>marzo</v>
      </c>
      <c r="D208" s="1" t="s">
        <v>247</v>
      </c>
      <c r="E208" s="2" t="s">
        <v>123</v>
      </c>
      <c r="F208" s="2" t="str">
        <f>_xlfn.XLOOKUP(E208,'Dati di Supporto'!$B$2:$B$104,'Dati di Supporto'!$C$2:$C$104)</f>
        <v>Sicilia</v>
      </c>
      <c r="G208" s="2" t="str">
        <f>_xlfn.XLOOKUP(F208,'Dati di Supporto'!$G$2:$G$21,'Dati di Supporto'!$H$2:$H$21)</f>
        <v>ISOLE</v>
      </c>
      <c r="H208" s="2" t="s">
        <v>11</v>
      </c>
      <c r="I208" s="3">
        <v>296</v>
      </c>
      <c r="J208" s="11" t="str" cm="1">
        <f t="array" ref="J208">_xlfn.IFS(AND(0&lt;I208,I208&lt;400),"Fascia 1 (inferiore a 400 €)",AND(399&lt;I208,I208&lt;800),"Fascia 2 (da 400 €  a meno di 800 €)",AND(799&lt;I208,I208&lt;1200),"Fascia 3 (da 800 €  a meno di 1200 €)",AND(1199&lt;I208,I208&lt;1500),"Fascia 4 (da 1200 €  a meno di 1500 €)",1500&lt;I208,"Fascia 5 (da 1500 € e oltre)")</f>
        <v>Fascia 1 (inferiore a 400 €)</v>
      </c>
      <c r="K208" s="15">
        <v>2</v>
      </c>
      <c r="L208" s="15" t="str">
        <f>_xlfn.XLOOKUP(K208,'Dati di Supporto'!$O$10:$O$14,'Dati di Supporto'!$P$10:$P$14,)</f>
        <v>Bonifico Bancario</v>
      </c>
      <c r="R208" s="11" t="str">
        <f>_xlfn.XLOOKUP(I208,'Dati di Supporto'!$O$2:$O$6,'Dati di Supporto'!$P$2:$P$6,"-",-1)</f>
        <v>Fascia 1 (inferiore a 400 €)</v>
      </c>
    </row>
    <row r="209" spans="1:18" x14ac:dyDescent="0.3">
      <c r="A209" s="11">
        <v>208</v>
      </c>
      <c r="B209" s="6">
        <v>41802</v>
      </c>
      <c r="C209" s="22" t="str">
        <f t="shared" si="3"/>
        <v>giugno</v>
      </c>
      <c r="D209" s="1" t="s">
        <v>8</v>
      </c>
      <c r="E209" s="2" t="s">
        <v>110</v>
      </c>
      <c r="F209" s="2" t="str">
        <f>_xlfn.XLOOKUP(E209,'Dati di Supporto'!$B$2:$B$104,'Dati di Supporto'!$C$2:$C$104)</f>
        <v>Emilia-Romagna</v>
      </c>
      <c r="G209" s="2" t="str">
        <f>_xlfn.XLOOKUP(F209,'Dati di Supporto'!$G$2:$G$21,'Dati di Supporto'!$H$2:$H$21)</f>
        <v>NORD</v>
      </c>
      <c r="H209" s="2" t="s">
        <v>250</v>
      </c>
      <c r="I209" s="3">
        <v>1079</v>
      </c>
      <c r="J209" s="11" t="str" cm="1">
        <f t="array" ref="J209">_xlfn.IFS(AND(0&lt;I209,I209&lt;400),"Fascia 1 (inferiore a 400 €)",AND(399&lt;I209,I209&lt;800),"Fascia 2 (da 400 €  a meno di 800 €)",AND(799&lt;I209,I209&lt;1200),"Fascia 3 (da 800 €  a meno di 1200 €)",AND(1199&lt;I209,I209&lt;1500),"Fascia 4 (da 1200 €  a meno di 1500 €)",1500&lt;I209,"Fascia 5 (da 1500 € e oltre)")</f>
        <v>Fascia 3 (da 800 €  a meno di 1200 €)</v>
      </c>
      <c r="K209" s="15">
        <v>2</v>
      </c>
      <c r="L209" s="15" t="str">
        <f>_xlfn.XLOOKUP(K209,'Dati di Supporto'!$O$10:$O$14,'Dati di Supporto'!$P$10:$P$14,)</f>
        <v>Bonifico Bancario</v>
      </c>
      <c r="R209" s="11" t="str">
        <f>_xlfn.XLOOKUP(I209,'Dati di Supporto'!$O$2:$O$6,'Dati di Supporto'!$P$2:$P$6,"-",-1)</f>
        <v>Fascia 3 (da 800 €  a meno di 1200 €)</v>
      </c>
    </row>
    <row r="210" spans="1:18" x14ac:dyDescent="0.3">
      <c r="A210" s="11">
        <v>209</v>
      </c>
      <c r="B210" s="6">
        <v>41662</v>
      </c>
      <c r="C210" s="22" t="str">
        <f t="shared" si="3"/>
        <v>gennaio</v>
      </c>
      <c r="D210" s="1" t="s">
        <v>247</v>
      </c>
      <c r="E210" s="2" t="s">
        <v>109</v>
      </c>
      <c r="F210" s="2" t="str">
        <f>_xlfn.XLOOKUP(E210,'Dati di Supporto'!$B$2:$B$104,'Dati di Supporto'!$C$2:$C$104)</f>
        <v>Lazio</v>
      </c>
      <c r="G210" s="2" t="str">
        <f>_xlfn.XLOOKUP(F210,'Dati di Supporto'!$G$2:$G$21,'Dati di Supporto'!$H$2:$H$21)</f>
        <v>CENTRO</v>
      </c>
      <c r="H210" s="2" t="s">
        <v>250</v>
      </c>
      <c r="I210" s="3">
        <v>222</v>
      </c>
      <c r="J210" s="11" t="str" cm="1">
        <f t="array" ref="J210">_xlfn.IFS(AND(0&lt;I210,I210&lt;400),"Fascia 1 (inferiore a 400 €)",AND(399&lt;I210,I210&lt;800),"Fascia 2 (da 400 €  a meno di 800 €)",AND(799&lt;I210,I210&lt;1200),"Fascia 3 (da 800 €  a meno di 1200 €)",AND(1199&lt;I210,I210&lt;1500),"Fascia 4 (da 1200 €  a meno di 1500 €)",1500&lt;I210,"Fascia 5 (da 1500 € e oltre)")</f>
        <v>Fascia 1 (inferiore a 400 €)</v>
      </c>
      <c r="K210" s="15">
        <v>5</v>
      </c>
      <c r="L210" s="15" t="str">
        <f>_xlfn.XLOOKUP(K210,'Dati di Supporto'!$O$10:$O$14,'Dati di Supporto'!$P$10:$P$14,)</f>
        <v>Assegno Bancario</v>
      </c>
      <c r="R210" s="11" t="str">
        <f>_xlfn.XLOOKUP(I210,'Dati di Supporto'!$O$2:$O$6,'Dati di Supporto'!$P$2:$P$6,"-",-1)</f>
        <v>Fascia 1 (inferiore a 400 €)</v>
      </c>
    </row>
    <row r="211" spans="1:18" x14ac:dyDescent="0.3">
      <c r="A211" s="11">
        <v>210</v>
      </c>
      <c r="B211" s="6">
        <v>41651</v>
      </c>
      <c r="C211" s="22" t="str">
        <f t="shared" si="3"/>
        <v>gennaio</v>
      </c>
      <c r="D211" s="1" t="s">
        <v>8</v>
      </c>
      <c r="E211" s="2" t="s">
        <v>125</v>
      </c>
      <c r="F211" s="2" t="str">
        <f>_xlfn.XLOOKUP(E211,'Dati di Supporto'!$B$2:$B$104,'Dati di Supporto'!$C$2:$C$104)</f>
        <v>Veneto</v>
      </c>
      <c r="G211" s="2" t="str">
        <f>_xlfn.XLOOKUP(F211,'Dati di Supporto'!$G$2:$G$21,'Dati di Supporto'!$H$2:$H$21)</f>
        <v>NORD</v>
      </c>
      <c r="H211" s="2" t="s">
        <v>250</v>
      </c>
      <c r="I211" s="3">
        <v>1433</v>
      </c>
      <c r="J211" s="11" t="str" cm="1">
        <f t="array" ref="J211">_xlfn.IFS(AND(0&lt;I211,I211&lt;400),"Fascia 1 (inferiore a 400 €)",AND(399&lt;I211,I211&lt;800),"Fascia 2 (da 400 €  a meno di 800 €)",AND(799&lt;I211,I211&lt;1200),"Fascia 3 (da 800 €  a meno di 1200 €)",AND(1199&lt;I211,I211&lt;1500),"Fascia 4 (da 1200 €  a meno di 1500 €)",1500&lt;I211,"Fascia 5 (da 1500 € e oltre)")</f>
        <v>Fascia 4 (da 1200 €  a meno di 1500 €)</v>
      </c>
      <c r="K211" s="15">
        <v>5</v>
      </c>
      <c r="L211" s="15" t="str">
        <f>_xlfn.XLOOKUP(K211,'Dati di Supporto'!$O$10:$O$14,'Dati di Supporto'!$P$10:$P$14,)</f>
        <v>Assegno Bancario</v>
      </c>
      <c r="R211" s="11" t="str">
        <f>_xlfn.XLOOKUP(I211,'Dati di Supporto'!$O$2:$O$6,'Dati di Supporto'!$P$2:$P$6,"-",-1)</f>
        <v>Fascia 4 (da 1200 €  a meno di 1500 €)</v>
      </c>
    </row>
    <row r="212" spans="1:18" x14ac:dyDescent="0.3">
      <c r="A212" s="11">
        <v>211</v>
      </c>
      <c r="B212" s="6">
        <v>41795</v>
      </c>
      <c r="C212" s="22" t="str">
        <f t="shared" si="3"/>
        <v>giugno</v>
      </c>
      <c r="D212" s="1" t="s">
        <v>1</v>
      </c>
      <c r="E212" s="2" t="s">
        <v>134</v>
      </c>
      <c r="F212" s="2" t="str">
        <f>_xlfn.XLOOKUP(E212,'Dati di Supporto'!$B$2:$B$104,'Dati di Supporto'!$C$2:$C$104)</f>
        <v>Veneto</v>
      </c>
      <c r="G212" s="2" t="str">
        <f>_xlfn.XLOOKUP(F212,'Dati di Supporto'!$G$2:$G$21,'Dati di Supporto'!$H$2:$H$21)</f>
        <v>NORD</v>
      </c>
      <c r="H212" s="2" t="s">
        <v>252</v>
      </c>
      <c r="I212" s="3">
        <v>1052</v>
      </c>
      <c r="J212" s="11" t="str" cm="1">
        <f t="array" ref="J212">_xlfn.IFS(AND(0&lt;I212,I212&lt;400),"Fascia 1 (inferiore a 400 €)",AND(399&lt;I212,I212&lt;800),"Fascia 2 (da 400 €  a meno di 800 €)",AND(799&lt;I212,I212&lt;1200),"Fascia 3 (da 800 €  a meno di 1200 €)",AND(1199&lt;I212,I212&lt;1500),"Fascia 4 (da 1200 €  a meno di 1500 €)",1500&lt;I212,"Fascia 5 (da 1500 € e oltre)")</f>
        <v>Fascia 3 (da 800 €  a meno di 1200 €)</v>
      </c>
      <c r="K212" s="15">
        <v>3</v>
      </c>
      <c r="L212" s="15" t="str">
        <f>_xlfn.XLOOKUP(K212,'Dati di Supporto'!$O$10:$O$14,'Dati di Supporto'!$P$10:$P$14,)</f>
        <v>Carta di credito</v>
      </c>
      <c r="R212" s="11" t="str">
        <f>_xlfn.XLOOKUP(I212,'Dati di Supporto'!$O$2:$O$6,'Dati di Supporto'!$P$2:$P$6,"-",-1)</f>
        <v>Fascia 3 (da 800 €  a meno di 1200 €)</v>
      </c>
    </row>
    <row r="213" spans="1:18" x14ac:dyDescent="0.3">
      <c r="A213" s="11">
        <v>212</v>
      </c>
      <c r="B213" s="6">
        <v>41644</v>
      </c>
      <c r="C213" s="22" t="str">
        <f t="shared" si="3"/>
        <v>gennaio</v>
      </c>
      <c r="D213" s="1" t="s">
        <v>8</v>
      </c>
      <c r="E213" s="2" t="s">
        <v>102</v>
      </c>
      <c r="F213" s="2" t="str">
        <f>_xlfn.XLOOKUP(E213,'Dati di Supporto'!$B$2:$B$104,'Dati di Supporto'!$C$2:$C$104)</f>
        <v>Toscana</v>
      </c>
      <c r="G213" s="2" t="str">
        <f>_xlfn.XLOOKUP(F213,'Dati di Supporto'!$G$2:$G$21,'Dati di Supporto'!$H$2:$H$21)</f>
        <v>CENTRO</v>
      </c>
      <c r="H213" s="2" t="s">
        <v>11</v>
      </c>
      <c r="I213" s="3">
        <v>1917</v>
      </c>
      <c r="J213" s="11" t="str" cm="1">
        <f t="array" ref="J213">_xlfn.IFS(AND(0&lt;I213,I213&lt;400),"Fascia 1 (inferiore a 400 €)",AND(399&lt;I213,I213&lt;800),"Fascia 2 (da 400 €  a meno di 800 €)",AND(799&lt;I213,I213&lt;1200),"Fascia 3 (da 800 €  a meno di 1200 €)",AND(1199&lt;I213,I213&lt;1500),"Fascia 4 (da 1200 €  a meno di 1500 €)",1500&lt;I213,"Fascia 5 (da 1500 € e oltre)")</f>
        <v>Fascia 5 (da 1500 € e oltre)</v>
      </c>
      <c r="K213" s="15">
        <v>3</v>
      </c>
      <c r="L213" s="15" t="str">
        <f>_xlfn.XLOOKUP(K213,'Dati di Supporto'!$O$10:$O$14,'Dati di Supporto'!$P$10:$P$14,)</f>
        <v>Carta di credito</v>
      </c>
      <c r="R213" s="11" t="str">
        <f>_xlfn.XLOOKUP(I213,'Dati di Supporto'!$O$2:$O$6,'Dati di Supporto'!$P$2:$P$6,"-",-1)</f>
        <v>Fascia 5 (da 1500 € e oltre)</v>
      </c>
    </row>
    <row r="214" spans="1:18" x14ac:dyDescent="0.3">
      <c r="A214" s="11">
        <v>213</v>
      </c>
      <c r="B214" s="6">
        <v>41705</v>
      </c>
      <c r="C214" s="22" t="str">
        <f t="shared" si="3"/>
        <v>marzo</v>
      </c>
      <c r="D214" s="1" t="s">
        <v>2</v>
      </c>
      <c r="E214" s="2" t="s">
        <v>121</v>
      </c>
      <c r="F214" s="2" t="str">
        <f>_xlfn.XLOOKUP(E214,'Dati di Supporto'!$B$2:$B$104,'Dati di Supporto'!$C$2:$C$104)</f>
        <v>Umbria</v>
      </c>
      <c r="G214" s="2" t="str">
        <f>_xlfn.XLOOKUP(F214,'Dati di Supporto'!$G$2:$G$21,'Dati di Supporto'!$H$2:$H$21)</f>
        <v>CENTRO</v>
      </c>
      <c r="H214" s="2" t="s">
        <v>10</v>
      </c>
      <c r="I214" s="3">
        <v>1973</v>
      </c>
      <c r="J214" s="11" t="str" cm="1">
        <f t="array" ref="J214">_xlfn.IFS(AND(0&lt;I214,I214&lt;400),"Fascia 1 (inferiore a 400 €)",AND(399&lt;I214,I214&lt;800),"Fascia 2 (da 400 €  a meno di 800 €)",AND(799&lt;I214,I214&lt;1200),"Fascia 3 (da 800 €  a meno di 1200 €)",AND(1199&lt;I214,I214&lt;1500),"Fascia 4 (da 1200 €  a meno di 1500 €)",1500&lt;I214,"Fascia 5 (da 1500 € e oltre)")</f>
        <v>Fascia 5 (da 1500 € e oltre)</v>
      </c>
      <c r="K214" s="15">
        <v>1</v>
      </c>
      <c r="L214" s="15" t="str">
        <f>_xlfn.XLOOKUP(K214,'Dati di Supporto'!$O$10:$O$14,'Dati di Supporto'!$P$10:$P$14,)</f>
        <v>Contanti</v>
      </c>
      <c r="R214" s="11" t="str">
        <f>_xlfn.XLOOKUP(I214,'Dati di Supporto'!$O$2:$O$6,'Dati di Supporto'!$P$2:$P$6,"-",-1)</f>
        <v>Fascia 5 (da 1500 € e oltre)</v>
      </c>
    </row>
    <row r="215" spans="1:18" x14ac:dyDescent="0.3">
      <c r="A215" s="11">
        <v>214</v>
      </c>
      <c r="B215" s="6">
        <v>41754</v>
      </c>
      <c r="C215" s="22" t="str">
        <f t="shared" si="3"/>
        <v>aprile</v>
      </c>
      <c r="D215" s="1" t="s">
        <v>2</v>
      </c>
      <c r="E215" s="2" t="s">
        <v>120</v>
      </c>
      <c r="F215" s="2" t="str">
        <f>_xlfn.XLOOKUP(E215,'Dati di Supporto'!$B$2:$B$104,'Dati di Supporto'!$C$2:$C$104)</f>
        <v>Abruzzo</v>
      </c>
      <c r="G215" s="2" t="str">
        <f>_xlfn.XLOOKUP(F215,'Dati di Supporto'!$G$2:$G$21,'Dati di Supporto'!$H$2:$H$21)</f>
        <v>CENTRO</v>
      </c>
      <c r="H215" s="2" t="s">
        <v>252</v>
      </c>
      <c r="I215" s="3">
        <v>10</v>
      </c>
      <c r="J215" s="11" t="str" cm="1">
        <f t="array" ref="J215">_xlfn.IFS(AND(0&lt;I215,I215&lt;400),"Fascia 1 (inferiore a 400 €)",AND(399&lt;I215,I215&lt;800),"Fascia 2 (da 400 €  a meno di 800 €)",AND(799&lt;I215,I215&lt;1200),"Fascia 3 (da 800 €  a meno di 1200 €)",AND(1199&lt;I215,I215&lt;1500),"Fascia 4 (da 1200 €  a meno di 1500 €)",1500&lt;I215,"Fascia 5 (da 1500 € e oltre)")</f>
        <v>Fascia 1 (inferiore a 400 €)</v>
      </c>
      <c r="K215" s="15">
        <v>1</v>
      </c>
      <c r="L215" s="15" t="str">
        <f>_xlfn.XLOOKUP(K215,'Dati di Supporto'!$O$10:$O$14,'Dati di Supporto'!$P$10:$P$14,)</f>
        <v>Contanti</v>
      </c>
      <c r="R215" s="11" t="str">
        <f>_xlfn.XLOOKUP(I215,'Dati di Supporto'!$O$2:$O$6,'Dati di Supporto'!$P$2:$P$6,"-",-1)</f>
        <v>Fascia 1 (inferiore a 400 €)</v>
      </c>
    </row>
    <row r="216" spans="1:18" x14ac:dyDescent="0.3">
      <c r="A216" s="11">
        <v>215</v>
      </c>
      <c r="B216" s="6">
        <v>41750</v>
      </c>
      <c r="C216" s="22" t="str">
        <f t="shared" si="3"/>
        <v>aprile</v>
      </c>
      <c r="D216" s="1" t="s">
        <v>2</v>
      </c>
      <c r="E216" s="2" t="s">
        <v>126</v>
      </c>
      <c r="F216" s="2" t="str">
        <f>_xlfn.XLOOKUP(E216,'Dati di Supporto'!$B$2:$B$104,'Dati di Supporto'!$C$2:$C$104)</f>
        <v>Friuli-Venezia Giulia</v>
      </c>
      <c r="G216" s="2" t="str">
        <f>_xlfn.XLOOKUP(F216,'Dati di Supporto'!$G$2:$G$21,'Dati di Supporto'!$H$2:$H$21)</f>
        <v>NORD</v>
      </c>
      <c r="H216" s="2" t="s">
        <v>251</v>
      </c>
      <c r="I216" s="3">
        <v>328</v>
      </c>
      <c r="J216" s="11" t="str" cm="1">
        <f t="array" ref="J216">_xlfn.IFS(AND(0&lt;I216,I216&lt;400),"Fascia 1 (inferiore a 400 €)",AND(399&lt;I216,I216&lt;800),"Fascia 2 (da 400 €  a meno di 800 €)",AND(799&lt;I216,I216&lt;1200),"Fascia 3 (da 800 €  a meno di 1200 €)",AND(1199&lt;I216,I216&lt;1500),"Fascia 4 (da 1200 €  a meno di 1500 €)",1500&lt;I216,"Fascia 5 (da 1500 € e oltre)")</f>
        <v>Fascia 1 (inferiore a 400 €)</v>
      </c>
      <c r="K216" s="15">
        <v>1</v>
      </c>
      <c r="L216" s="15" t="str">
        <f>_xlfn.XLOOKUP(K216,'Dati di Supporto'!$O$10:$O$14,'Dati di Supporto'!$P$10:$P$14,)</f>
        <v>Contanti</v>
      </c>
      <c r="R216" s="11" t="str">
        <f>_xlfn.XLOOKUP(I216,'Dati di Supporto'!$O$2:$O$6,'Dati di Supporto'!$P$2:$P$6,"-",-1)</f>
        <v>Fascia 1 (inferiore a 400 €)</v>
      </c>
    </row>
    <row r="217" spans="1:18" x14ac:dyDescent="0.3">
      <c r="A217" s="11">
        <v>216</v>
      </c>
      <c r="B217" s="6">
        <v>41750</v>
      </c>
      <c r="C217" s="22" t="str">
        <f t="shared" si="3"/>
        <v>aprile</v>
      </c>
      <c r="D217" s="1" t="s">
        <v>248</v>
      </c>
      <c r="E217" s="2" t="s">
        <v>115</v>
      </c>
      <c r="F217" s="2" t="str">
        <f>_xlfn.XLOOKUP(E217,'Dati di Supporto'!$B$2:$B$104,'Dati di Supporto'!$C$2:$C$104)</f>
        <v>Liguria</v>
      </c>
      <c r="G217" s="2" t="str">
        <f>_xlfn.XLOOKUP(F217,'Dati di Supporto'!$G$2:$G$21,'Dati di Supporto'!$H$2:$H$21)</f>
        <v>NORD</v>
      </c>
      <c r="H217" s="2" t="s">
        <v>252</v>
      </c>
      <c r="I217" s="3">
        <v>1425</v>
      </c>
      <c r="J217" s="11" t="str" cm="1">
        <f t="array" ref="J217">_xlfn.IFS(AND(0&lt;I217,I217&lt;400),"Fascia 1 (inferiore a 400 €)",AND(399&lt;I217,I217&lt;800),"Fascia 2 (da 400 €  a meno di 800 €)",AND(799&lt;I217,I217&lt;1200),"Fascia 3 (da 800 €  a meno di 1200 €)",AND(1199&lt;I217,I217&lt;1500),"Fascia 4 (da 1200 €  a meno di 1500 €)",1500&lt;I217,"Fascia 5 (da 1500 € e oltre)")</f>
        <v>Fascia 4 (da 1200 €  a meno di 1500 €)</v>
      </c>
      <c r="K217" s="15">
        <v>4</v>
      </c>
      <c r="L217" s="15" t="str">
        <f>_xlfn.XLOOKUP(K217,'Dati di Supporto'!$O$10:$O$14,'Dati di Supporto'!$P$10:$P$14,)</f>
        <v>Bollettino postale</v>
      </c>
      <c r="R217" s="11" t="str">
        <f>_xlfn.XLOOKUP(I217,'Dati di Supporto'!$O$2:$O$6,'Dati di Supporto'!$P$2:$P$6,"-",-1)</f>
        <v>Fascia 4 (da 1200 €  a meno di 1500 €)</v>
      </c>
    </row>
    <row r="218" spans="1:18" x14ac:dyDescent="0.3">
      <c r="A218" s="11">
        <v>217</v>
      </c>
      <c r="B218" s="6">
        <v>41680</v>
      </c>
      <c r="C218" s="22" t="str">
        <f t="shared" si="3"/>
        <v>febbraio</v>
      </c>
      <c r="D218" s="1" t="s">
        <v>3</v>
      </c>
      <c r="E218" s="2" t="s">
        <v>98</v>
      </c>
      <c r="F218" s="2" t="str">
        <f>_xlfn.XLOOKUP(E218,'Dati di Supporto'!$B$2:$B$104,'Dati di Supporto'!$C$2:$C$104)</f>
        <v>Umbria</v>
      </c>
      <c r="G218" s="2" t="str">
        <f>_xlfn.XLOOKUP(F218,'Dati di Supporto'!$G$2:$G$21,'Dati di Supporto'!$H$2:$H$21)</f>
        <v>CENTRO</v>
      </c>
      <c r="H218" s="2" t="s">
        <v>10</v>
      </c>
      <c r="I218" s="3">
        <v>833</v>
      </c>
      <c r="J218" s="11" t="str" cm="1">
        <f t="array" ref="J218">_xlfn.IFS(AND(0&lt;I218,I218&lt;400),"Fascia 1 (inferiore a 400 €)",AND(399&lt;I218,I218&lt;800),"Fascia 2 (da 400 €  a meno di 800 €)",AND(799&lt;I218,I218&lt;1200),"Fascia 3 (da 800 €  a meno di 1200 €)",AND(1199&lt;I218,I218&lt;1500),"Fascia 4 (da 1200 €  a meno di 1500 €)",1500&lt;I218,"Fascia 5 (da 1500 € e oltre)")</f>
        <v>Fascia 3 (da 800 €  a meno di 1200 €)</v>
      </c>
      <c r="K218" s="15">
        <v>2</v>
      </c>
      <c r="L218" s="15" t="str">
        <f>_xlfn.XLOOKUP(K218,'Dati di Supporto'!$O$10:$O$14,'Dati di Supporto'!$P$10:$P$14,)</f>
        <v>Bonifico Bancario</v>
      </c>
      <c r="R218" s="11" t="str">
        <f>_xlfn.XLOOKUP(I218,'Dati di Supporto'!$O$2:$O$6,'Dati di Supporto'!$P$2:$P$6,"-",-1)</f>
        <v>Fascia 3 (da 800 €  a meno di 1200 €)</v>
      </c>
    </row>
    <row r="219" spans="1:18" x14ac:dyDescent="0.3">
      <c r="A219" s="11">
        <v>218</v>
      </c>
      <c r="B219" s="6">
        <v>41649</v>
      </c>
      <c r="C219" s="22" t="str">
        <f t="shared" si="3"/>
        <v>gennaio</v>
      </c>
      <c r="D219" s="1" t="s">
        <v>2</v>
      </c>
      <c r="E219" s="2" t="s">
        <v>113</v>
      </c>
      <c r="F219" s="2" t="str">
        <f>_xlfn.XLOOKUP(E219,'Dati di Supporto'!$B$2:$B$104,'Dati di Supporto'!$C$2:$C$104)</f>
        <v>Campania</v>
      </c>
      <c r="G219" s="2" t="str">
        <f>_xlfn.XLOOKUP(F219,'Dati di Supporto'!$G$2:$G$21,'Dati di Supporto'!$H$2:$H$21)</f>
        <v>SUD</v>
      </c>
      <c r="H219" s="2" t="s">
        <v>252</v>
      </c>
      <c r="I219" s="3">
        <v>1656</v>
      </c>
      <c r="J219" s="11" t="str" cm="1">
        <f t="array" ref="J219">_xlfn.IFS(AND(0&lt;I219,I219&lt;400),"Fascia 1 (inferiore a 400 €)",AND(399&lt;I219,I219&lt;800),"Fascia 2 (da 400 €  a meno di 800 €)",AND(799&lt;I219,I219&lt;1200),"Fascia 3 (da 800 €  a meno di 1200 €)",AND(1199&lt;I219,I219&lt;1500),"Fascia 4 (da 1200 €  a meno di 1500 €)",1500&lt;I219,"Fascia 5 (da 1500 € e oltre)")</f>
        <v>Fascia 5 (da 1500 € e oltre)</v>
      </c>
      <c r="K219" s="15">
        <v>5</v>
      </c>
      <c r="L219" s="15" t="str">
        <f>_xlfn.XLOOKUP(K219,'Dati di Supporto'!$O$10:$O$14,'Dati di Supporto'!$P$10:$P$14,)</f>
        <v>Assegno Bancario</v>
      </c>
      <c r="R219" s="11" t="str">
        <f>_xlfn.XLOOKUP(I219,'Dati di Supporto'!$O$2:$O$6,'Dati di Supporto'!$P$2:$P$6,"-",-1)</f>
        <v>Fascia 5 (da 1500 € e oltre)</v>
      </c>
    </row>
    <row r="220" spans="1:18" x14ac:dyDescent="0.3">
      <c r="A220" s="11">
        <v>219</v>
      </c>
      <c r="B220" s="6">
        <v>41785</v>
      </c>
      <c r="C220" s="22" t="str">
        <f t="shared" si="3"/>
        <v>maggio</v>
      </c>
      <c r="D220" s="1" t="s">
        <v>247</v>
      </c>
      <c r="E220" s="2" t="s">
        <v>121</v>
      </c>
      <c r="F220" s="2" t="str">
        <f>_xlfn.XLOOKUP(E220,'Dati di Supporto'!$B$2:$B$104,'Dati di Supporto'!$C$2:$C$104)</f>
        <v>Umbria</v>
      </c>
      <c r="G220" s="2" t="str">
        <f>_xlfn.XLOOKUP(F220,'Dati di Supporto'!$G$2:$G$21,'Dati di Supporto'!$H$2:$H$21)</f>
        <v>CENTRO</v>
      </c>
      <c r="H220" s="2" t="s">
        <v>250</v>
      </c>
      <c r="I220" s="3">
        <v>1792</v>
      </c>
      <c r="J220" s="11" t="str" cm="1">
        <f t="array" ref="J220">_xlfn.IFS(AND(0&lt;I220,I220&lt;400),"Fascia 1 (inferiore a 400 €)",AND(399&lt;I220,I220&lt;800),"Fascia 2 (da 400 €  a meno di 800 €)",AND(799&lt;I220,I220&lt;1200),"Fascia 3 (da 800 €  a meno di 1200 €)",AND(1199&lt;I220,I220&lt;1500),"Fascia 4 (da 1200 €  a meno di 1500 €)",1500&lt;I220,"Fascia 5 (da 1500 € e oltre)")</f>
        <v>Fascia 5 (da 1500 € e oltre)</v>
      </c>
      <c r="K220" s="15">
        <v>4</v>
      </c>
      <c r="L220" s="15" t="str">
        <f>_xlfn.XLOOKUP(K220,'Dati di Supporto'!$O$10:$O$14,'Dati di Supporto'!$P$10:$P$14,)</f>
        <v>Bollettino postale</v>
      </c>
      <c r="R220" s="11" t="str">
        <f>_xlfn.XLOOKUP(I220,'Dati di Supporto'!$O$2:$O$6,'Dati di Supporto'!$P$2:$P$6,"-",-1)</f>
        <v>Fascia 5 (da 1500 € e oltre)</v>
      </c>
    </row>
    <row r="221" spans="1:18" x14ac:dyDescent="0.3">
      <c r="A221" s="11">
        <v>220</v>
      </c>
      <c r="B221" s="6">
        <v>41777</v>
      </c>
      <c r="C221" s="22" t="str">
        <f t="shared" si="3"/>
        <v>maggio</v>
      </c>
      <c r="D221" s="1" t="s">
        <v>1</v>
      </c>
      <c r="E221" s="2" t="s">
        <v>211</v>
      </c>
      <c r="F221" s="2" t="str">
        <f>_xlfn.XLOOKUP(E221,'Dati di Supporto'!$B$2:$B$104,'Dati di Supporto'!$C$2:$C$104)</f>
        <v>Calabria</v>
      </c>
      <c r="G221" s="2" t="str">
        <f>_xlfn.XLOOKUP(F221,'Dati di Supporto'!$G$2:$G$21,'Dati di Supporto'!$H$2:$H$21)</f>
        <v>SUD</v>
      </c>
      <c r="H221" s="2" t="s">
        <v>250</v>
      </c>
      <c r="I221" s="3">
        <v>454</v>
      </c>
      <c r="J221" s="11" t="str" cm="1">
        <f t="array" ref="J221">_xlfn.IFS(AND(0&lt;I221,I221&lt;400),"Fascia 1 (inferiore a 400 €)",AND(399&lt;I221,I221&lt;800),"Fascia 2 (da 400 €  a meno di 800 €)",AND(799&lt;I221,I221&lt;1200),"Fascia 3 (da 800 €  a meno di 1200 €)",AND(1199&lt;I221,I221&lt;1500),"Fascia 4 (da 1200 €  a meno di 1500 €)",1500&lt;I221,"Fascia 5 (da 1500 € e oltre)")</f>
        <v>Fascia 2 (da 400 €  a meno di 800 €)</v>
      </c>
      <c r="K221" s="15">
        <v>1</v>
      </c>
      <c r="L221" s="15" t="str">
        <f>_xlfn.XLOOKUP(K221,'Dati di Supporto'!$O$10:$O$14,'Dati di Supporto'!$P$10:$P$14,)</f>
        <v>Contanti</v>
      </c>
      <c r="R221" s="11" t="str">
        <f>_xlfn.XLOOKUP(I221,'Dati di Supporto'!$O$2:$O$6,'Dati di Supporto'!$P$2:$P$6,"-",-1)</f>
        <v>Fascia 2 (da 400 €  a meno di 800 €)</v>
      </c>
    </row>
    <row r="222" spans="1:18" x14ac:dyDescent="0.3">
      <c r="A222" s="11">
        <v>221</v>
      </c>
      <c r="B222" s="6">
        <v>41698</v>
      </c>
      <c r="C222" s="22" t="str">
        <f t="shared" si="3"/>
        <v>febbraio</v>
      </c>
      <c r="D222" s="1" t="s">
        <v>247</v>
      </c>
      <c r="E222" s="2" t="s">
        <v>115</v>
      </c>
      <c r="F222" s="2" t="str">
        <f>_xlfn.XLOOKUP(E222,'Dati di Supporto'!$B$2:$B$104,'Dati di Supporto'!$C$2:$C$104)</f>
        <v>Liguria</v>
      </c>
      <c r="G222" s="2" t="str">
        <f>_xlfn.XLOOKUP(F222,'Dati di Supporto'!$G$2:$G$21,'Dati di Supporto'!$H$2:$H$21)</f>
        <v>NORD</v>
      </c>
      <c r="H222" s="2" t="s">
        <v>10</v>
      </c>
      <c r="I222" s="3">
        <v>1337</v>
      </c>
      <c r="J222" s="11" t="str" cm="1">
        <f t="array" ref="J222">_xlfn.IFS(AND(0&lt;I222,I222&lt;400),"Fascia 1 (inferiore a 400 €)",AND(399&lt;I222,I222&lt;800),"Fascia 2 (da 400 €  a meno di 800 €)",AND(799&lt;I222,I222&lt;1200),"Fascia 3 (da 800 €  a meno di 1200 €)",AND(1199&lt;I222,I222&lt;1500),"Fascia 4 (da 1200 €  a meno di 1500 €)",1500&lt;I222,"Fascia 5 (da 1500 € e oltre)")</f>
        <v>Fascia 4 (da 1200 €  a meno di 1500 €)</v>
      </c>
      <c r="K222" s="15">
        <v>2</v>
      </c>
      <c r="L222" s="15" t="str">
        <f>_xlfn.XLOOKUP(K222,'Dati di Supporto'!$O$10:$O$14,'Dati di Supporto'!$P$10:$P$14,)</f>
        <v>Bonifico Bancario</v>
      </c>
      <c r="R222" s="11" t="str">
        <f>_xlfn.XLOOKUP(I222,'Dati di Supporto'!$O$2:$O$6,'Dati di Supporto'!$P$2:$P$6,"-",-1)</f>
        <v>Fascia 4 (da 1200 €  a meno di 1500 €)</v>
      </c>
    </row>
    <row r="223" spans="1:18" x14ac:dyDescent="0.3">
      <c r="A223" s="11">
        <v>222</v>
      </c>
      <c r="B223" s="6">
        <v>41692</v>
      </c>
      <c r="C223" s="22" t="str">
        <f t="shared" si="3"/>
        <v>febbraio</v>
      </c>
      <c r="D223" s="1" t="s">
        <v>1</v>
      </c>
      <c r="E223" s="2" t="s">
        <v>98</v>
      </c>
      <c r="F223" s="2" t="str">
        <f>_xlfn.XLOOKUP(E223,'Dati di Supporto'!$B$2:$B$104,'Dati di Supporto'!$C$2:$C$104)</f>
        <v>Umbria</v>
      </c>
      <c r="G223" s="2" t="str">
        <f>_xlfn.XLOOKUP(F223,'Dati di Supporto'!$G$2:$G$21,'Dati di Supporto'!$H$2:$H$21)</f>
        <v>CENTRO</v>
      </c>
      <c r="H223" s="2" t="s">
        <v>251</v>
      </c>
      <c r="I223" s="3">
        <v>986</v>
      </c>
      <c r="J223" s="11" t="str" cm="1">
        <f t="array" ref="J223">_xlfn.IFS(AND(0&lt;I223,I223&lt;400),"Fascia 1 (inferiore a 400 €)",AND(399&lt;I223,I223&lt;800),"Fascia 2 (da 400 €  a meno di 800 €)",AND(799&lt;I223,I223&lt;1200),"Fascia 3 (da 800 €  a meno di 1200 €)",AND(1199&lt;I223,I223&lt;1500),"Fascia 4 (da 1200 €  a meno di 1500 €)",1500&lt;I223,"Fascia 5 (da 1500 € e oltre)")</f>
        <v>Fascia 3 (da 800 €  a meno di 1200 €)</v>
      </c>
      <c r="K223" s="15">
        <v>4</v>
      </c>
      <c r="L223" s="15" t="str">
        <f>_xlfn.XLOOKUP(K223,'Dati di Supporto'!$O$10:$O$14,'Dati di Supporto'!$P$10:$P$14,)</f>
        <v>Bollettino postale</v>
      </c>
      <c r="R223" s="11" t="str">
        <f>_xlfn.XLOOKUP(I223,'Dati di Supporto'!$O$2:$O$6,'Dati di Supporto'!$P$2:$P$6,"-",-1)</f>
        <v>Fascia 3 (da 800 €  a meno di 1200 €)</v>
      </c>
    </row>
    <row r="224" spans="1:18" x14ac:dyDescent="0.3">
      <c r="A224" s="11">
        <v>223</v>
      </c>
      <c r="B224" s="6">
        <v>41776</v>
      </c>
      <c r="C224" s="22" t="str">
        <f t="shared" si="3"/>
        <v>maggio</v>
      </c>
      <c r="D224" s="1" t="s">
        <v>3</v>
      </c>
      <c r="E224" s="2" t="s">
        <v>128</v>
      </c>
      <c r="F224" s="2" t="str">
        <f>_xlfn.XLOOKUP(E224,'Dati di Supporto'!$B$2:$B$104,'Dati di Supporto'!$C$2:$C$104)</f>
        <v>Lombardia</v>
      </c>
      <c r="G224" s="2" t="str">
        <f>_xlfn.XLOOKUP(F224,'Dati di Supporto'!$G$2:$G$21,'Dati di Supporto'!$H$2:$H$21)</f>
        <v>NORD</v>
      </c>
      <c r="H224" s="2" t="s">
        <v>252</v>
      </c>
      <c r="I224" s="3">
        <v>348</v>
      </c>
      <c r="J224" s="11" t="str" cm="1">
        <f t="array" ref="J224">_xlfn.IFS(AND(0&lt;I224,I224&lt;400),"Fascia 1 (inferiore a 400 €)",AND(399&lt;I224,I224&lt;800),"Fascia 2 (da 400 €  a meno di 800 €)",AND(799&lt;I224,I224&lt;1200),"Fascia 3 (da 800 €  a meno di 1200 €)",AND(1199&lt;I224,I224&lt;1500),"Fascia 4 (da 1200 €  a meno di 1500 €)",1500&lt;I224,"Fascia 5 (da 1500 € e oltre)")</f>
        <v>Fascia 1 (inferiore a 400 €)</v>
      </c>
      <c r="K224" s="15">
        <v>2</v>
      </c>
      <c r="L224" s="15" t="str">
        <f>_xlfn.XLOOKUP(K224,'Dati di Supporto'!$O$10:$O$14,'Dati di Supporto'!$P$10:$P$14,)</f>
        <v>Bonifico Bancario</v>
      </c>
      <c r="R224" s="11" t="str">
        <f>_xlfn.XLOOKUP(I224,'Dati di Supporto'!$O$2:$O$6,'Dati di Supporto'!$P$2:$P$6,"-",-1)</f>
        <v>Fascia 1 (inferiore a 400 €)</v>
      </c>
    </row>
    <row r="225" spans="1:18" x14ac:dyDescent="0.3">
      <c r="A225" s="11">
        <v>224</v>
      </c>
      <c r="B225" s="6">
        <v>41679</v>
      </c>
      <c r="C225" s="22" t="str">
        <f t="shared" si="3"/>
        <v>febbraio</v>
      </c>
      <c r="D225" s="1" t="s">
        <v>2</v>
      </c>
      <c r="E225" s="2" t="s">
        <v>124</v>
      </c>
      <c r="F225" s="2" t="str">
        <f>_xlfn.XLOOKUP(E225,'Dati di Supporto'!$B$2:$B$104,'Dati di Supporto'!$C$2:$C$104)</f>
        <v>Trentino-Alto Adige</v>
      </c>
      <c r="G225" s="2" t="str">
        <f>_xlfn.XLOOKUP(F225,'Dati di Supporto'!$G$2:$G$21,'Dati di Supporto'!$H$2:$H$21)</f>
        <v>NORD</v>
      </c>
      <c r="H225" s="2" t="s">
        <v>11</v>
      </c>
      <c r="I225" s="3">
        <v>582</v>
      </c>
      <c r="J225" s="11" t="str" cm="1">
        <f t="array" ref="J225">_xlfn.IFS(AND(0&lt;I225,I225&lt;400),"Fascia 1 (inferiore a 400 €)",AND(399&lt;I225,I225&lt;800),"Fascia 2 (da 400 €  a meno di 800 €)",AND(799&lt;I225,I225&lt;1200),"Fascia 3 (da 800 €  a meno di 1200 €)",AND(1199&lt;I225,I225&lt;1500),"Fascia 4 (da 1200 €  a meno di 1500 €)",1500&lt;I225,"Fascia 5 (da 1500 € e oltre)")</f>
        <v>Fascia 2 (da 400 €  a meno di 800 €)</v>
      </c>
      <c r="K225" s="15">
        <v>3</v>
      </c>
      <c r="L225" s="15" t="str">
        <f>_xlfn.XLOOKUP(K225,'Dati di Supporto'!$O$10:$O$14,'Dati di Supporto'!$P$10:$P$14,)</f>
        <v>Carta di credito</v>
      </c>
      <c r="R225" s="11" t="str">
        <f>_xlfn.XLOOKUP(I225,'Dati di Supporto'!$O$2:$O$6,'Dati di Supporto'!$P$2:$P$6,"-",-1)</f>
        <v>Fascia 2 (da 400 €  a meno di 800 €)</v>
      </c>
    </row>
    <row r="226" spans="1:18" x14ac:dyDescent="0.3">
      <c r="A226" s="11">
        <v>225</v>
      </c>
      <c r="B226" s="6">
        <v>41659</v>
      </c>
      <c r="C226" s="22" t="str">
        <f t="shared" si="3"/>
        <v>gennaio</v>
      </c>
      <c r="D226" s="1" t="s">
        <v>1</v>
      </c>
      <c r="E226" s="2" t="s">
        <v>105</v>
      </c>
      <c r="F226" s="2" t="str">
        <f>_xlfn.XLOOKUP(E226,'Dati di Supporto'!$B$2:$B$104,'Dati di Supporto'!$C$2:$C$104)</f>
        <v>Basilicata</v>
      </c>
      <c r="G226" s="2" t="str">
        <f>_xlfn.XLOOKUP(F226,'Dati di Supporto'!$G$2:$G$21,'Dati di Supporto'!$H$2:$H$21)</f>
        <v>SUD</v>
      </c>
      <c r="H226" s="2" t="s">
        <v>251</v>
      </c>
      <c r="I226" s="3">
        <v>634</v>
      </c>
      <c r="J226" s="11" t="str" cm="1">
        <f t="array" ref="J226">_xlfn.IFS(AND(0&lt;I226,I226&lt;400),"Fascia 1 (inferiore a 400 €)",AND(399&lt;I226,I226&lt;800),"Fascia 2 (da 400 €  a meno di 800 €)",AND(799&lt;I226,I226&lt;1200),"Fascia 3 (da 800 €  a meno di 1200 €)",AND(1199&lt;I226,I226&lt;1500),"Fascia 4 (da 1200 €  a meno di 1500 €)",1500&lt;I226,"Fascia 5 (da 1500 € e oltre)")</f>
        <v>Fascia 2 (da 400 €  a meno di 800 €)</v>
      </c>
      <c r="K226" s="15">
        <v>2</v>
      </c>
      <c r="L226" s="15" t="str">
        <f>_xlfn.XLOOKUP(K226,'Dati di Supporto'!$O$10:$O$14,'Dati di Supporto'!$P$10:$P$14,)</f>
        <v>Bonifico Bancario</v>
      </c>
      <c r="R226" s="11" t="str">
        <f>_xlfn.XLOOKUP(I226,'Dati di Supporto'!$O$2:$O$6,'Dati di Supporto'!$P$2:$P$6,"-",-1)</f>
        <v>Fascia 2 (da 400 €  a meno di 800 €)</v>
      </c>
    </row>
    <row r="227" spans="1:18" x14ac:dyDescent="0.3">
      <c r="A227" s="11">
        <v>226</v>
      </c>
      <c r="B227" s="6">
        <v>41749</v>
      </c>
      <c r="C227" s="22" t="str">
        <f t="shared" si="3"/>
        <v>aprile</v>
      </c>
      <c r="D227" s="1" t="s">
        <v>247</v>
      </c>
      <c r="E227" s="2" t="s">
        <v>114</v>
      </c>
      <c r="F227" s="2" t="str">
        <f>_xlfn.XLOOKUP(E227,'Dati di Supporto'!$B$2:$B$104,'Dati di Supporto'!$C$2:$C$104)</f>
        <v>Sardegna</v>
      </c>
      <c r="G227" s="2" t="str">
        <f>_xlfn.XLOOKUP(F227,'Dati di Supporto'!$G$2:$G$21,'Dati di Supporto'!$H$2:$H$21)</f>
        <v>ISOLE</v>
      </c>
      <c r="H227" s="2" t="s">
        <v>11</v>
      </c>
      <c r="I227" s="3">
        <v>282</v>
      </c>
      <c r="J227" s="11" t="str" cm="1">
        <f t="array" ref="J227">_xlfn.IFS(AND(0&lt;I227,I227&lt;400),"Fascia 1 (inferiore a 400 €)",AND(399&lt;I227,I227&lt;800),"Fascia 2 (da 400 €  a meno di 800 €)",AND(799&lt;I227,I227&lt;1200),"Fascia 3 (da 800 €  a meno di 1200 €)",AND(1199&lt;I227,I227&lt;1500),"Fascia 4 (da 1200 €  a meno di 1500 €)",1500&lt;I227,"Fascia 5 (da 1500 € e oltre)")</f>
        <v>Fascia 1 (inferiore a 400 €)</v>
      </c>
      <c r="K227" s="15">
        <v>3</v>
      </c>
      <c r="L227" s="15" t="str">
        <f>_xlfn.XLOOKUP(K227,'Dati di Supporto'!$O$10:$O$14,'Dati di Supporto'!$P$10:$P$14,)</f>
        <v>Carta di credito</v>
      </c>
      <c r="R227" s="11" t="str">
        <f>_xlfn.XLOOKUP(I227,'Dati di Supporto'!$O$2:$O$6,'Dati di Supporto'!$P$2:$P$6,"-",-1)</f>
        <v>Fascia 1 (inferiore a 400 €)</v>
      </c>
    </row>
    <row r="228" spans="1:18" x14ac:dyDescent="0.3">
      <c r="A228" s="11">
        <v>227</v>
      </c>
      <c r="B228" s="6">
        <v>41755</v>
      </c>
      <c r="C228" s="22" t="str">
        <f t="shared" si="3"/>
        <v>aprile</v>
      </c>
      <c r="D228" s="1" t="s">
        <v>3</v>
      </c>
      <c r="E228" s="2" t="s">
        <v>102</v>
      </c>
      <c r="F228" s="2" t="str">
        <f>_xlfn.XLOOKUP(E228,'Dati di Supporto'!$B$2:$B$104,'Dati di Supporto'!$C$2:$C$104)</f>
        <v>Toscana</v>
      </c>
      <c r="G228" s="2" t="str">
        <f>_xlfn.XLOOKUP(F228,'Dati di Supporto'!$G$2:$G$21,'Dati di Supporto'!$H$2:$H$21)</f>
        <v>CENTRO</v>
      </c>
      <c r="H228" s="2" t="s">
        <v>251</v>
      </c>
      <c r="I228" s="3">
        <v>481</v>
      </c>
      <c r="J228" s="11" t="str" cm="1">
        <f t="array" ref="J228">_xlfn.IFS(AND(0&lt;I228,I228&lt;400),"Fascia 1 (inferiore a 400 €)",AND(399&lt;I228,I228&lt;800),"Fascia 2 (da 400 €  a meno di 800 €)",AND(799&lt;I228,I228&lt;1200),"Fascia 3 (da 800 €  a meno di 1200 €)",AND(1199&lt;I228,I228&lt;1500),"Fascia 4 (da 1200 €  a meno di 1500 €)",1500&lt;I228,"Fascia 5 (da 1500 € e oltre)")</f>
        <v>Fascia 2 (da 400 €  a meno di 800 €)</v>
      </c>
      <c r="K228" s="15">
        <v>4</v>
      </c>
      <c r="L228" s="15" t="str">
        <f>_xlfn.XLOOKUP(K228,'Dati di Supporto'!$O$10:$O$14,'Dati di Supporto'!$P$10:$P$14,)</f>
        <v>Bollettino postale</v>
      </c>
      <c r="R228" s="11" t="str">
        <f>_xlfn.XLOOKUP(I228,'Dati di Supporto'!$O$2:$O$6,'Dati di Supporto'!$P$2:$P$6,"-",-1)</f>
        <v>Fascia 2 (da 400 €  a meno di 800 €)</v>
      </c>
    </row>
    <row r="229" spans="1:18" x14ac:dyDescent="0.3">
      <c r="A229" s="11">
        <v>228</v>
      </c>
      <c r="B229" s="6">
        <v>41725</v>
      </c>
      <c r="C229" s="22" t="str">
        <f t="shared" si="3"/>
        <v>marzo</v>
      </c>
      <c r="D229" s="1" t="s">
        <v>247</v>
      </c>
      <c r="E229" s="2" t="s">
        <v>112</v>
      </c>
      <c r="F229" s="2" t="str">
        <f>_xlfn.XLOOKUP(E229,'Dati di Supporto'!$B$2:$B$104,'Dati di Supporto'!$C$2:$C$104)</f>
        <v>Veneto</v>
      </c>
      <c r="G229" s="2" t="str">
        <f>_xlfn.XLOOKUP(F229,'Dati di Supporto'!$G$2:$G$21,'Dati di Supporto'!$H$2:$H$21)</f>
        <v>NORD</v>
      </c>
      <c r="H229" s="2" t="s">
        <v>250</v>
      </c>
      <c r="I229" s="3">
        <v>1441</v>
      </c>
      <c r="J229" s="11" t="str" cm="1">
        <f t="array" ref="J229">_xlfn.IFS(AND(0&lt;I229,I229&lt;400),"Fascia 1 (inferiore a 400 €)",AND(399&lt;I229,I229&lt;800),"Fascia 2 (da 400 €  a meno di 800 €)",AND(799&lt;I229,I229&lt;1200),"Fascia 3 (da 800 €  a meno di 1200 €)",AND(1199&lt;I229,I229&lt;1500),"Fascia 4 (da 1200 €  a meno di 1500 €)",1500&lt;I229,"Fascia 5 (da 1500 € e oltre)")</f>
        <v>Fascia 4 (da 1200 €  a meno di 1500 €)</v>
      </c>
      <c r="K229" s="15">
        <v>5</v>
      </c>
      <c r="L229" s="15" t="str">
        <f>_xlfn.XLOOKUP(K229,'Dati di Supporto'!$O$10:$O$14,'Dati di Supporto'!$P$10:$P$14,)</f>
        <v>Assegno Bancario</v>
      </c>
      <c r="R229" s="11" t="str">
        <f>_xlfn.XLOOKUP(I229,'Dati di Supporto'!$O$2:$O$6,'Dati di Supporto'!$P$2:$P$6,"-",-1)</f>
        <v>Fascia 4 (da 1200 €  a meno di 1500 €)</v>
      </c>
    </row>
    <row r="230" spans="1:18" x14ac:dyDescent="0.3">
      <c r="A230" s="11">
        <v>229</v>
      </c>
      <c r="B230" s="6">
        <v>41805</v>
      </c>
      <c r="C230" s="22" t="str">
        <f t="shared" si="3"/>
        <v>giugno</v>
      </c>
      <c r="D230" s="1" t="s">
        <v>3</v>
      </c>
      <c r="E230" s="2" t="s">
        <v>115</v>
      </c>
      <c r="F230" s="2" t="str">
        <f>_xlfn.XLOOKUP(E230,'Dati di Supporto'!$B$2:$B$104,'Dati di Supporto'!$C$2:$C$104)</f>
        <v>Liguria</v>
      </c>
      <c r="G230" s="2" t="str">
        <f>_xlfn.XLOOKUP(F230,'Dati di Supporto'!$G$2:$G$21,'Dati di Supporto'!$H$2:$H$21)</f>
        <v>NORD</v>
      </c>
      <c r="H230" s="2" t="s">
        <v>250</v>
      </c>
      <c r="I230" s="3">
        <v>808</v>
      </c>
      <c r="J230" s="11" t="str" cm="1">
        <f t="array" ref="J230">_xlfn.IFS(AND(0&lt;I230,I230&lt;400),"Fascia 1 (inferiore a 400 €)",AND(399&lt;I230,I230&lt;800),"Fascia 2 (da 400 €  a meno di 800 €)",AND(799&lt;I230,I230&lt;1200),"Fascia 3 (da 800 €  a meno di 1200 €)",AND(1199&lt;I230,I230&lt;1500),"Fascia 4 (da 1200 €  a meno di 1500 €)",1500&lt;I230,"Fascia 5 (da 1500 € e oltre)")</f>
        <v>Fascia 3 (da 800 €  a meno di 1200 €)</v>
      </c>
      <c r="K230" s="15">
        <v>4</v>
      </c>
      <c r="L230" s="15" t="str">
        <f>_xlfn.XLOOKUP(K230,'Dati di Supporto'!$O$10:$O$14,'Dati di Supporto'!$P$10:$P$14,)</f>
        <v>Bollettino postale</v>
      </c>
      <c r="R230" s="11" t="str">
        <f>_xlfn.XLOOKUP(I230,'Dati di Supporto'!$O$2:$O$6,'Dati di Supporto'!$P$2:$P$6,"-",-1)</f>
        <v>Fascia 3 (da 800 €  a meno di 1200 €)</v>
      </c>
    </row>
    <row r="231" spans="1:18" x14ac:dyDescent="0.3">
      <c r="A231" s="11">
        <v>230</v>
      </c>
      <c r="B231" s="6">
        <v>41656</v>
      </c>
      <c r="C231" s="22" t="str">
        <f t="shared" si="3"/>
        <v>gennaio</v>
      </c>
      <c r="D231" s="1" t="s">
        <v>3</v>
      </c>
      <c r="E231" s="2" t="s">
        <v>129</v>
      </c>
      <c r="F231" s="2" t="str">
        <f>_xlfn.XLOOKUP(E231,'Dati di Supporto'!$B$2:$B$104,'Dati di Supporto'!$C$2:$C$104)</f>
        <v>Veneto</v>
      </c>
      <c r="G231" s="2" t="str">
        <f>_xlfn.XLOOKUP(F231,'Dati di Supporto'!$G$2:$G$21,'Dati di Supporto'!$H$2:$H$21)</f>
        <v>NORD</v>
      </c>
      <c r="H231" s="2" t="s">
        <v>10</v>
      </c>
      <c r="I231" s="3">
        <v>1874</v>
      </c>
      <c r="J231" s="11" t="str" cm="1">
        <f t="array" ref="J231">_xlfn.IFS(AND(0&lt;I231,I231&lt;400),"Fascia 1 (inferiore a 400 €)",AND(399&lt;I231,I231&lt;800),"Fascia 2 (da 400 €  a meno di 800 €)",AND(799&lt;I231,I231&lt;1200),"Fascia 3 (da 800 €  a meno di 1200 €)",AND(1199&lt;I231,I231&lt;1500),"Fascia 4 (da 1200 €  a meno di 1500 €)",1500&lt;I231,"Fascia 5 (da 1500 € e oltre)")</f>
        <v>Fascia 5 (da 1500 € e oltre)</v>
      </c>
      <c r="K231" s="15">
        <v>5</v>
      </c>
      <c r="L231" s="15" t="str">
        <f>_xlfn.XLOOKUP(K231,'Dati di Supporto'!$O$10:$O$14,'Dati di Supporto'!$P$10:$P$14,)</f>
        <v>Assegno Bancario</v>
      </c>
      <c r="R231" s="11" t="str">
        <f>_xlfn.XLOOKUP(I231,'Dati di Supporto'!$O$2:$O$6,'Dati di Supporto'!$P$2:$P$6,"-",-1)</f>
        <v>Fascia 5 (da 1500 € e oltre)</v>
      </c>
    </row>
    <row r="232" spans="1:18" x14ac:dyDescent="0.3">
      <c r="A232" s="11">
        <v>231</v>
      </c>
      <c r="B232" s="6">
        <v>41660</v>
      </c>
      <c r="C232" s="22" t="str">
        <f t="shared" si="3"/>
        <v>gennaio</v>
      </c>
      <c r="D232" s="1" t="s">
        <v>2</v>
      </c>
      <c r="E232" s="2" t="s">
        <v>105</v>
      </c>
      <c r="F232" s="2" t="str">
        <f>_xlfn.XLOOKUP(E232,'Dati di Supporto'!$B$2:$B$104,'Dati di Supporto'!$C$2:$C$104)</f>
        <v>Basilicata</v>
      </c>
      <c r="G232" s="2" t="str">
        <f>_xlfn.XLOOKUP(F232,'Dati di Supporto'!$G$2:$G$21,'Dati di Supporto'!$H$2:$H$21)</f>
        <v>SUD</v>
      </c>
      <c r="H232" s="2" t="s">
        <v>252</v>
      </c>
      <c r="I232" s="3">
        <v>965</v>
      </c>
      <c r="J232" s="11" t="str" cm="1">
        <f t="array" ref="J232">_xlfn.IFS(AND(0&lt;I232,I232&lt;400),"Fascia 1 (inferiore a 400 €)",AND(399&lt;I232,I232&lt;800),"Fascia 2 (da 400 €  a meno di 800 €)",AND(799&lt;I232,I232&lt;1200),"Fascia 3 (da 800 €  a meno di 1200 €)",AND(1199&lt;I232,I232&lt;1500),"Fascia 4 (da 1200 €  a meno di 1500 €)",1500&lt;I232,"Fascia 5 (da 1500 € e oltre)")</f>
        <v>Fascia 3 (da 800 €  a meno di 1200 €)</v>
      </c>
      <c r="K232" s="15">
        <v>1</v>
      </c>
      <c r="L232" s="15" t="str">
        <f>_xlfn.XLOOKUP(K232,'Dati di Supporto'!$O$10:$O$14,'Dati di Supporto'!$P$10:$P$14,)</f>
        <v>Contanti</v>
      </c>
      <c r="R232" s="11" t="str">
        <f>_xlfn.XLOOKUP(I232,'Dati di Supporto'!$O$2:$O$6,'Dati di Supporto'!$P$2:$P$6,"-",-1)</f>
        <v>Fascia 3 (da 800 €  a meno di 1200 €)</v>
      </c>
    </row>
    <row r="233" spans="1:18" x14ac:dyDescent="0.3">
      <c r="A233" s="11">
        <v>232</v>
      </c>
      <c r="B233" s="6">
        <v>41657</v>
      </c>
      <c r="C233" s="22" t="str">
        <f t="shared" si="3"/>
        <v>gennaio</v>
      </c>
      <c r="D233" s="1" t="s">
        <v>2</v>
      </c>
      <c r="E233" s="2" t="s">
        <v>108</v>
      </c>
      <c r="F233" s="2" t="str">
        <f>_xlfn.XLOOKUP(E233,'Dati di Supporto'!$B$2:$B$104,'Dati di Supporto'!$C$2:$C$104)</f>
        <v>Emilia-Romagna</v>
      </c>
      <c r="G233" s="2" t="str">
        <f>_xlfn.XLOOKUP(F233,'Dati di Supporto'!$G$2:$G$21,'Dati di Supporto'!$H$2:$H$21)</f>
        <v>NORD</v>
      </c>
      <c r="H233" s="2" t="s">
        <v>11</v>
      </c>
      <c r="I233" s="3">
        <v>93</v>
      </c>
      <c r="J233" s="11" t="str" cm="1">
        <f t="array" ref="J233">_xlfn.IFS(AND(0&lt;I233,I233&lt;400),"Fascia 1 (inferiore a 400 €)",AND(399&lt;I233,I233&lt;800),"Fascia 2 (da 400 €  a meno di 800 €)",AND(799&lt;I233,I233&lt;1200),"Fascia 3 (da 800 €  a meno di 1200 €)",AND(1199&lt;I233,I233&lt;1500),"Fascia 4 (da 1200 €  a meno di 1500 €)",1500&lt;I233,"Fascia 5 (da 1500 € e oltre)")</f>
        <v>Fascia 1 (inferiore a 400 €)</v>
      </c>
      <c r="K233" s="15">
        <v>1</v>
      </c>
      <c r="L233" s="15" t="str">
        <f>_xlfn.XLOOKUP(K233,'Dati di Supporto'!$O$10:$O$14,'Dati di Supporto'!$P$10:$P$14,)</f>
        <v>Contanti</v>
      </c>
      <c r="R233" s="11" t="str">
        <f>_xlfn.XLOOKUP(I233,'Dati di Supporto'!$O$2:$O$6,'Dati di Supporto'!$P$2:$P$6,"-",-1)</f>
        <v>Fascia 1 (inferiore a 400 €)</v>
      </c>
    </row>
    <row r="234" spans="1:18" x14ac:dyDescent="0.3">
      <c r="A234" s="11">
        <v>233</v>
      </c>
      <c r="B234" s="6">
        <v>41661</v>
      </c>
      <c r="C234" s="22" t="str">
        <f t="shared" si="3"/>
        <v>gennaio</v>
      </c>
      <c r="D234" s="1" t="s">
        <v>247</v>
      </c>
      <c r="E234" s="2" t="s">
        <v>124</v>
      </c>
      <c r="F234" s="2" t="str">
        <f>_xlfn.XLOOKUP(E234,'Dati di Supporto'!$B$2:$B$104,'Dati di Supporto'!$C$2:$C$104)</f>
        <v>Trentino-Alto Adige</v>
      </c>
      <c r="G234" s="2" t="str">
        <f>_xlfn.XLOOKUP(F234,'Dati di Supporto'!$G$2:$G$21,'Dati di Supporto'!$H$2:$H$21)</f>
        <v>NORD</v>
      </c>
      <c r="H234" s="2" t="s">
        <v>250</v>
      </c>
      <c r="I234" s="3">
        <v>1774</v>
      </c>
      <c r="J234" s="11" t="str" cm="1">
        <f t="array" ref="J234">_xlfn.IFS(AND(0&lt;I234,I234&lt;400),"Fascia 1 (inferiore a 400 €)",AND(399&lt;I234,I234&lt;800),"Fascia 2 (da 400 €  a meno di 800 €)",AND(799&lt;I234,I234&lt;1200),"Fascia 3 (da 800 €  a meno di 1200 €)",AND(1199&lt;I234,I234&lt;1500),"Fascia 4 (da 1200 €  a meno di 1500 €)",1500&lt;I234,"Fascia 5 (da 1500 € e oltre)")</f>
        <v>Fascia 5 (da 1500 € e oltre)</v>
      </c>
      <c r="K234" s="15">
        <v>3</v>
      </c>
      <c r="L234" s="15" t="str">
        <f>_xlfn.XLOOKUP(K234,'Dati di Supporto'!$O$10:$O$14,'Dati di Supporto'!$P$10:$P$14,)</f>
        <v>Carta di credito</v>
      </c>
      <c r="R234" s="11" t="str">
        <f>_xlfn.XLOOKUP(I234,'Dati di Supporto'!$O$2:$O$6,'Dati di Supporto'!$P$2:$P$6,"-",-1)</f>
        <v>Fascia 5 (da 1500 € e oltre)</v>
      </c>
    </row>
    <row r="235" spans="1:18" x14ac:dyDescent="0.3">
      <c r="A235" s="11">
        <v>234</v>
      </c>
      <c r="B235" s="6">
        <v>41800</v>
      </c>
      <c r="C235" s="22" t="str">
        <f t="shared" si="3"/>
        <v>giugno</v>
      </c>
      <c r="D235" s="1" t="s">
        <v>2</v>
      </c>
      <c r="E235" s="2" t="s">
        <v>122</v>
      </c>
      <c r="F235" s="2" t="str">
        <f>_xlfn.XLOOKUP(E235,'Dati di Supporto'!$B$2:$B$104,'Dati di Supporto'!$C$2:$C$104)</f>
        <v>Piemonte</v>
      </c>
      <c r="G235" s="2" t="str">
        <f>_xlfn.XLOOKUP(F235,'Dati di Supporto'!$G$2:$G$21,'Dati di Supporto'!$H$2:$H$21)</f>
        <v>NORD</v>
      </c>
      <c r="H235" s="2" t="s">
        <v>251</v>
      </c>
      <c r="I235" s="3">
        <v>217</v>
      </c>
      <c r="J235" s="11" t="str" cm="1">
        <f t="array" ref="J235">_xlfn.IFS(AND(0&lt;I235,I235&lt;400),"Fascia 1 (inferiore a 400 €)",AND(399&lt;I235,I235&lt;800),"Fascia 2 (da 400 €  a meno di 800 €)",AND(799&lt;I235,I235&lt;1200),"Fascia 3 (da 800 €  a meno di 1200 €)",AND(1199&lt;I235,I235&lt;1500),"Fascia 4 (da 1200 €  a meno di 1500 €)",1500&lt;I235,"Fascia 5 (da 1500 € e oltre)")</f>
        <v>Fascia 1 (inferiore a 400 €)</v>
      </c>
      <c r="K235" s="15">
        <v>5</v>
      </c>
      <c r="L235" s="15" t="str">
        <f>_xlfn.XLOOKUP(K235,'Dati di Supporto'!$O$10:$O$14,'Dati di Supporto'!$P$10:$P$14,)</f>
        <v>Assegno Bancario</v>
      </c>
      <c r="R235" s="11" t="str">
        <f>_xlfn.XLOOKUP(I235,'Dati di Supporto'!$O$2:$O$6,'Dati di Supporto'!$P$2:$P$6,"-",-1)</f>
        <v>Fascia 1 (inferiore a 400 €)</v>
      </c>
    </row>
    <row r="236" spans="1:18" x14ac:dyDescent="0.3">
      <c r="A236" s="11">
        <v>235</v>
      </c>
      <c r="B236" s="6">
        <v>41766</v>
      </c>
      <c r="C236" s="22" t="str">
        <f t="shared" si="3"/>
        <v>maggio</v>
      </c>
      <c r="D236" s="1" t="s">
        <v>1</v>
      </c>
      <c r="E236" s="2" t="s">
        <v>131</v>
      </c>
      <c r="F236" s="2" t="str">
        <f>_xlfn.XLOOKUP(E236,'Dati di Supporto'!$B$2:$B$104,'Dati di Supporto'!$C$2:$C$104)</f>
        <v>Piemonte</v>
      </c>
      <c r="G236" s="2" t="str">
        <f>_xlfn.XLOOKUP(F236,'Dati di Supporto'!$G$2:$G$21,'Dati di Supporto'!$H$2:$H$21)</f>
        <v>NORD</v>
      </c>
      <c r="H236" s="2" t="s">
        <v>11</v>
      </c>
      <c r="I236" s="3">
        <v>737</v>
      </c>
      <c r="J236" s="11" t="str" cm="1">
        <f t="array" ref="J236">_xlfn.IFS(AND(0&lt;I236,I236&lt;400),"Fascia 1 (inferiore a 400 €)",AND(399&lt;I236,I236&lt;800),"Fascia 2 (da 400 €  a meno di 800 €)",AND(799&lt;I236,I236&lt;1200),"Fascia 3 (da 800 €  a meno di 1200 €)",AND(1199&lt;I236,I236&lt;1500),"Fascia 4 (da 1200 €  a meno di 1500 €)",1500&lt;I236,"Fascia 5 (da 1500 € e oltre)")</f>
        <v>Fascia 2 (da 400 €  a meno di 800 €)</v>
      </c>
      <c r="K236" s="15">
        <v>3</v>
      </c>
      <c r="L236" s="15" t="str">
        <f>_xlfn.XLOOKUP(K236,'Dati di Supporto'!$O$10:$O$14,'Dati di Supporto'!$P$10:$P$14,)</f>
        <v>Carta di credito</v>
      </c>
      <c r="R236" s="11" t="str">
        <f>_xlfn.XLOOKUP(I236,'Dati di Supporto'!$O$2:$O$6,'Dati di Supporto'!$P$2:$P$6,"-",-1)</f>
        <v>Fascia 2 (da 400 €  a meno di 800 €)</v>
      </c>
    </row>
    <row r="237" spans="1:18" x14ac:dyDescent="0.3">
      <c r="A237" s="11">
        <v>236</v>
      </c>
      <c r="B237" s="6">
        <v>41736</v>
      </c>
      <c r="C237" s="22" t="str">
        <f t="shared" si="3"/>
        <v>aprile</v>
      </c>
      <c r="D237" s="1" t="s">
        <v>2</v>
      </c>
      <c r="E237" s="2" t="s">
        <v>132</v>
      </c>
      <c r="F237" s="2" t="str">
        <f>_xlfn.XLOOKUP(E237,'Dati di Supporto'!$B$2:$B$104,'Dati di Supporto'!$C$2:$C$104)</f>
        <v>Veneto</v>
      </c>
      <c r="G237" s="2" t="str">
        <f>_xlfn.XLOOKUP(F237,'Dati di Supporto'!$G$2:$G$21,'Dati di Supporto'!$H$2:$H$21)</f>
        <v>NORD</v>
      </c>
      <c r="H237" s="2" t="s">
        <v>251</v>
      </c>
      <c r="I237" s="3">
        <v>1154</v>
      </c>
      <c r="J237" s="11" t="str" cm="1">
        <f t="array" ref="J237">_xlfn.IFS(AND(0&lt;I237,I237&lt;400),"Fascia 1 (inferiore a 400 €)",AND(399&lt;I237,I237&lt;800),"Fascia 2 (da 400 €  a meno di 800 €)",AND(799&lt;I237,I237&lt;1200),"Fascia 3 (da 800 €  a meno di 1200 €)",AND(1199&lt;I237,I237&lt;1500),"Fascia 4 (da 1200 €  a meno di 1500 €)",1500&lt;I237,"Fascia 5 (da 1500 € e oltre)")</f>
        <v>Fascia 3 (da 800 €  a meno di 1200 €)</v>
      </c>
      <c r="K237" s="15">
        <v>1</v>
      </c>
      <c r="L237" s="15" t="str">
        <f>_xlfn.XLOOKUP(K237,'Dati di Supporto'!$O$10:$O$14,'Dati di Supporto'!$P$10:$P$14,)</f>
        <v>Contanti</v>
      </c>
      <c r="R237" s="11" t="str">
        <f>_xlfn.XLOOKUP(I237,'Dati di Supporto'!$O$2:$O$6,'Dati di Supporto'!$P$2:$P$6,"-",-1)</f>
        <v>Fascia 3 (da 800 €  a meno di 1200 €)</v>
      </c>
    </row>
    <row r="238" spans="1:18" x14ac:dyDescent="0.3">
      <c r="A238" s="11">
        <v>237</v>
      </c>
      <c r="B238" s="6">
        <v>41687</v>
      </c>
      <c r="C238" s="22" t="str">
        <f t="shared" si="3"/>
        <v>febbraio</v>
      </c>
      <c r="D238" s="1" t="s">
        <v>1</v>
      </c>
      <c r="E238" s="2" t="s">
        <v>119</v>
      </c>
      <c r="F238" s="2" t="str">
        <f>_xlfn.XLOOKUP(E238,'Dati di Supporto'!$B$2:$B$104,'Dati di Supporto'!$C$2:$C$104)</f>
        <v>Puglia</v>
      </c>
      <c r="G238" s="2" t="str">
        <f>_xlfn.XLOOKUP(F238,'Dati di Supporto'!$G$2:$G$21,'Dati di Supporto'!$H$2:$H$21)</f>
        <v>SUD</v>
      </c>
      <c r="H238" s="2" t="s">
        <v>10</v>
      </c>
      <c r="I238" s="3">
        <v>891</v>
      </c>
      <c r="J238" s="11" t="str" cm="1">
        <f t="array" ref="J238">_xlfn.IFS(AND(0&lt;I238,I238&lt;400),"Fascia 1 (inferiore a 400 €)",AND(399&lt;I238,I238&lt;800),"Fascia 2 (da 400 €  a meno di 800 €)",AND(799&lt;I238,I238&lt;1200),"Fascia 3 (da 800 €  a meno di 1200 €)",AND(1199&lt;I238,I238&lt;1500),"Fascia 4 (da 1200 €  a meno di 1500 €)",1500&lt;I238,"Fascia 5 (da 1500 € e oltre)")</f>
        <v>Fascia 3 (da 800 €  a meno di 1200 €)</v>
      </c>
      <c r="K238" s="15">
        <v>3</v>
      </c>
      <c r="L238" s="15" t="str">
        <f>_xlfn.XLOOKUP(K238,'Dati di Supporto'!$O$10:$O$14,'Dati di Supporto'!$P$10:$P$14,)</f>
        <v>Carta di credito</v>
      </c>
      <c r="R238" s="11" t="str">
        <f>_xlfn.XLOOKUP(I238,'Dati di Supporto'!$O$2:$O$6,'Dati di Supporto'!$P$2:$P$6,"-",-1)</f>
        <v>Fascia 3 (da 800 €  a meno di 1200 €)</v>
      </c>
    </row>
    <row r="239" spans="1:18" x14ac:dyDescent="0.3">
      <c r="A239" s="11">
        <v>238</v>
      </c>
      <c r="B239" s="6">
        <v>41754</v>
      </c>
      <c r="C239" s="22" t="str">
        <f t="shared" si="3"/>
        <v>aprile</v>
      </c>
      <c r="D239" s="1" t="s">
        <v>8</v>
      </c>
      <c r="E239" s="2" t="s">
        <v>101</v>
      </c>
      <c r="F239" s="2" t="str">
        <f>_xlfn.XLOOKUP(E239,'Dati di Supporto'!$B$2:$B$104,'Dati di Supporto'!$C$2:$C$104)</f>
        <v>Emilia-Romagna</v>
      </c>
      <c r="G239" s="2" t="str">
        <f>_xlfn.XLOOKUP(F239,'Dati di Supporto'!$G$2:$G$21,'Dati di Supporto'!$H$2:$H$21)</f>
        <v>NORD</v>
      </c>
      <c r="H239" s="2" t="s">
        <v>252</v>
      </c>
      <c r="I239" s="3">
        <v>1130</v>
      </c>
      <c r="J239" s="11" t="str" cm="1">
        <f t="array" ref="J239">_xlfn.IFS(AND(0&lt;I239,I239&lt;400),"Fascia 1 (inferiore a 400 €)",AND(399&lt;I239,I239&lt;800),"Fascia 2 (da 400 €  a meno di 800 €)",AND(799&lt;I239,I239&lt;1200),"Fascia 3 (da 800 €  a meno di 1200 €)",AND(1199&lt;I239,I239&lt;1500),"Fascia 4 (da 1200 €  a meno di 1500 €)",1500&lt;I239,"Fascia 5 (da 1500 € e oltre)")</f>
        <v>Fascia 3 (da 800 €  a meno di 1200 €)</v>
      </c>
      <c r="K239" s="15">
        <v>2</v>
      </c>
      <c r="L239" s="15" t="str">
        <f>_xlfn.XLOOKUP(K239,'Dati di Supporto'!$O$10:$O$14,'Dati di Supporto'!$P$10:$P$14,)</f>
        <v>Bonifico Bancario</v>
      </c>
      <c r="R239" s="11" t="str">
        <f>_xlfn.XLOOKUP(I239,'Dati di Supporto'!$O$2:$O$6,'Dati di Supporto'!$P$2:$P$6,"-",-1)</f>
        <v>Fascia 3 (da 800 €  a meno di 1200 €)</v>
      </c>
    </row>
    <row r="240" spans="1:18" x14ac:dyDescent="0.3">
      <c r="A240" s="11">
        <v>239</v>
      </c>
      <c r="B240" s="6">
        <v>41819</v>
      </c>
      <c r="C240" s="22" t="str">
        <f t="shared" si="3"/>
        <v>giugno</v>
      </c>
      <c r="D240" s="1" t="s">
        <v>247</v>
      </c>
      <c r="E240" s="2" t="s">
        <v>124</v>
      </c>
      <c r="F240" s="2" t="str">
        <f>_xlfn.XLOOKUP(E240,'Dati di Supporto'!$B$2:$B$104,'Dati di Supporto'!$C$2:$C$104)</f>
        <v>Trentino-Alto Adige</v>
      </c>
      <c r="G240" s="2" t="str">
        <f>_xlfn.XLOOKUP(F240,'Dati di Supporto'!$G$2:$G$21,'Dati di Supporto'!$H$2:$H$21)</f>
        <v>NORD</v>
      </c>
      <c r="H240" s="2" t="s">
        <v>10</v>
      </c>
      <c r="I240" s="3">
        <v>317</v>
      </c>
      <c r="J240" s="11" t="str" cm="1">
        <f t="array" ref="J240">_xlfn.IFS(AND(0&lt;I240,I240&lt;400),"Fascia 1 (inferiore a 400 €)",AND(399&lt;I240,I240&lt;800),"Fascia 2 (da 400 €  a meno di 800 €)",AND(799&lt;I240,I240&lt;1200),"Fascia 3 (da 800 €  a meno di 1200 €)",AND(1199&lt;I240,I240&lt;1500),"Fascia 4 (da 1200 €  a meno di 1500 €)",1500&lt;I240,"Fascia 5 (da 1500 € e oltre)")</f>
        <v>Fascia 1 (inferiore a 400 €)</v>
      </c>
      <c r="K240" s="15">
        <v>4</v>
      </c>
      <c r="L240" s="15" t="str">
        <f>_xlfn.XLOOKUP(K240,'Dati di Supporto'!$O$10:$O$14,'Dati di Supporto'!$P$10:$P$14,)</f>
        <v>Bollettino postale</v>
      </c>
      <c r="R240" s="11" t="str">
        <f>_xlfn.XLOOKUP(I240,'Dati di Supporto'!$O$2:$O$6,'Dati di Supporto'!$P$2:$P$6,"-",-1)</f>
        <v>Fascia 1 (inferiore a 400 €)</v>
      </c>
    </row>
    <row r="241" spans="1:18" x14ac:dyDescent="0.3">
      <c r="A241" s="11">
        <v>240</v>
      </c>
      <c r="B241" s="6">
        <v>41695</v>
      </c>
      <c r="C241" s="22" t="str">
        <f t="shared" si="3"/>
        <v>febbraio</v>
      </c>
      <c r="D241" s="1" t="s">
        <v>247</v>
      </c>
      <c r="E241" s="2" t="s">
        <v>101</v>
      </c>
      <c r="F241" s="2" t="str">
        <f>_xlfn.XLOOKUP(E241,'Dati di Supporto'!$B$2:$B$104,'Dati di Supporto'!$C$2:$C$104)</f>
        <v>Emilia-Romagna</v>
      </c>
      <c r="G241" s="2" t="str">
        <f>_xlfn.XLOOKUP(F241,'Dati di Supporto'!$G$2:$G$21,'Dati di Supporto'!$H$2:$H$21)</f>
        <v>NORD</v>
      </c>
      <c r="H241" s="2" t="s">
        <v>251</v>
      </c>
      <c r="I241" s="3">
        <v>1663</v>
      </c>
      <c r="J241" s="11" t="str" cm="1">
        <f t="array" ref="J241">_xlfn.IFS(AND(0&lt;I241,I241&lt;400),"Fascia 1 (inferiore a 400 €)",AND(399&lt;I241,I241&lt;800),"Fascia 2 (da 400 €  a meno di 800 €)",AND(799&lt;I241,I241&lt;1200),"Fascia 3 (da 800 €  a meno di 1200 €)",AND(1199&lt;I241,I241&lt;1500),"Fascia 4 (da 1200 €  a meno di 1500 €)",1500&lt;I241,"Fascia 5 (da 1500 € e oltre)")</f>
        <v>Fascia 5 (da 1500 € e oltre)</v>
      </c>
      <c r="K241" s="15">
        <v>5</v>
      </c>
      <c r="L241" s="15" t="str">
        <f>_xlfn.XLOOKUP(K241,'Dati di Supporto'!$O$10:$O$14,'Dati di Supporto'!$P$10:$P$14,)</f>
        <v>Assegno Bancario</v>
      </c>
      <c r="R241" s="11" t="str">
        <f>_xlfn.XLOOKUP(I241,'Dati di Supporto'!$O$2:$O$6,'Dati di Supporto'!$P$2:$P$6,"-",-1)</f>
        <v>Fascia 5 (da 1500 € e oltre)</v>
      </c>
    </row>
    <row r="242" spans="1:18" x14ac:dyDescent="0.3">
      <c r="A242" s="11">
        <v>241</v>
      </c>
      <c r="B242" s="6">
        <v>41669</v>
      </c>
      <c r="C242" s="22" t="str">
        <f t="shared" si="3"/>
        <v>gennaio</v>
      </c>
      <c r="D242" s="1" t="s">
        <v>248</v>
      </c>
      <c r="E242" s="2" t="s">
        <v>131</v>
      </c>
      <c r="F242" s="2" t="str">
        <f>_xlfn.XLOOKUP(E242,'Dati di Supporto'!$B$2:$B$104,'Dati di Supporto'!$C$2:$C$104)</f>
        <v>Piemonte</v>
      </c>
      <c r="G242" s="2" t="str">
        <f>_xlfn.XLOOKUP(F242,'Dati di Supporto'!$G$2:$G$21,'Dati di Supporto'!$H$2:$H$21)</f>
        <v>NORD</v>
      </c>
      <c r="H242" s="2" t="s">
        <v>250</v>
      </c>
      <c r="I242" s="3">
        <v>107</v>
      </c>
      <c r="J242" s="11" t="str" cm="1">
        <f t="array" ref="J242">_xlfn.IFS(AND(0&lt;I242,I242&lt;400),"Fascia 1 (inferiore a 400 €)",AND(399&lt;I242,I242&lt;800),"Fascia 2 (da 400 €  a meno di 800 €)",AND(799&lt;I242,I242&lt;1200),"Fascia 3 (da 800 €  a meno di 1200 €)",AND(1199&lt;I242,I242&lt;1500),"Fascia 4 (da 1200 €  a meno di 1500 €)",1500&lt;I242,"Fascia 5 (da 1500 € e oltre)")</f>
        <v>Fascia 1 (inferiore a 400 €)</v>
      </c>
      <c r="K242" s="15">
        <v>1</v>
      </c>
      <c r="L242" s="15" t="str">
        <f>_xlfn.XLOOKUP(K242,'Dati di Supporto'!$O$10:$O$14,'Dati di Supporto'!$P$10:$P$14,)</f>
        <v>Contanti</v>
      </c>
      <c r="R242" s="11" t="str">
        <f>_xlfn.XLOOKUP(I242,'Dati di Supporto'!$O$2:$O$6,'Dati di Supporto'!$P$2:$P$6,"-",-1)</f>
        <v>Fascia 1 (inferiore a 400 €)</v>
      </c>
    </row>
    <row r="243" spans="1:18" x14ac:dyDescent="0.3">
      <c r="A243" s="11">
        <v>242</v>
      </c>
      <c r="B243" s="6">
        <v>41800</v>
      </c>
      <c r="C243" s="22" t="str">
        <f t="shared" si="3"/>
        <v>giugno</v>
      </c>
      <c r="D243" s="1" t="s">
        <v>248</v>
      </c>
      <c r="E243" s="2" t="s">
        <v>127</v>
      </c>
      <c r="F243" s="2" t="str">
        <f>_xlfn.XLOOKUP(E243,'Dati di Supporto'!$B$2:$B$104,'Dati di Supporto'!$C$2:$C$104)</f>
        <v>Friuli-Venezia Giulia</v>
      </c>
      <c r="G243" s="2" t="str">
        <f>_xlfn.XLOOKUP(F243,'Dati di Supporto'!$G$2:$G$21,'Dati di Supporto'!$H$2:$H$21)</f>
        <v>NORD</v>
      </c>
      <c r="H243" s="2" t="s">
        <v>250</v>
      </c>
      <c r="I243" s="3">
        <v>1430</v>
      </c>
      <c r="J243" s="11" t="str" cm="1">
        <f t="array" ref="J243">_xlfn.IFS(AND(0&lt;I243,I243&lt;400),"Fascia 1 (inferiore a 400 €)",AND(399&lt;I243,I243&lt;800),"Fascia 2 (da 400 €  a meno di 800 €)",AND(799&lt;I243,I243&lt;1200),"Fascia 3 (da 800 €  a meno di 1200 €)",AND(1199&lt;I243,I243&lt;1500),"Fascia 4 (da 1200 €  a meno di 1500 €)",1500&lt;I243,"Fascia 5 (da 1500 € e oltre)")</f>
        <v>Fascia 4 (da 1200 €  a meno di 1500 €)</v>
      </c>
      <c r="K243" s="15">
        <v>2</v>
      </c>
      <c r="L243" s="15" t="str">
        <f>_xlfn.XLOOKUP(K243,'Dati di Supporto'!$O$10:$O$14,'Dati di Supporto'!$P$10:$P$14,)</f>
        <v>Bonifico Bancario</v>
      </c>
      <c r="R243" s="11" t="str">
        <f>_xlfn.XLOOKUP(I243,'Dati di Supporto'!$O$2:$O$6,'Dati di Supporto'!$P$2:$P$6,"-",-1)</f>
        <v>Fascia 4 (da 1200 €  a meno di 1500 €)</v>
      </c>
    </row>
    <row r="244" spans="1:18" x14ac:dyDescent="0.3">
      <c r="A244" s="11">
        <v>243</v>
      </c>
      <c r="B244" s="6">
        <v>41747</v>
      </c>
      <c r="C244" s="22" t="str">
        <f t="shared" si="3"/>
        <v>aprile</v>
      </c>
      <c r="D244" s="1" t="s">
        <v>1</v>
      </c>
      <c r="E244" s="2" t="s">
        <v>104</v>
      </c>
      <c r="F244" s="2" t="str">
        <f>_xlfn.XLOOKUP(E244,'Dati di Supporto'!$B$2:$B$104,'Dati di Supporto'!$C$2:$C$104)</f>
        <v>Friuli-Venezia Giulia</v>
      </c>
      <c r="G244" s="2" t="str">
        <f>_xlfn.XLOOKUP(F244,'Dati di Supporto'!$G$2:$G$21,'Dati di Supporto'!$H$2:$H$21)</f>
        <v>NORD</v>
      </c>
      <c r="H244" s="2" t="s">
        <v>252</v>
      </c>
      <c r="I244" s="3">
        <v>298</v>
      </c>
      <c r="J244" s="11" t="str" cm="1">
        <f t="array" ref="J244">_xlfn.IFS(AND(0&lt;I244,I244&lt;400),"Fascia 1 (inferiore a 400 €)",AND(399&lt;I244,I244&lt;800),"Fascia 2 (da 400 €  a meno di 800 €)",AND(799&lt;I244,I244&lt;1200),"Fascia 3 (da 800 €  a meno di 1200 €)",AND(1199&lt;I244,I244&lt;1500),"Fascia 4 (da 1200 €  a meno di 1500 €)",1500&lt;I244,"Fascia 5 (da 1500 € e oltre)")</f>
        <v>Fascia 1 (inferiore a 400 €)</v>
      </c>
      <c r="K244" s="15">
        <v>1</v>
      </c>
      <c r="L244" s="15" t="str">
        <f>_xlfn.XLOOKUP(K244,'Dati di Supporto'!$O$10:$O$14,'Dati di Supporto'!$P$10:$P$14,)</f>
        <v>Contanti</v>
      </c>
      <c r="R244" s="11" t="str">
        <f>_xlfn.XLOOKUP(I244,'Dati di Supporto'!$O$2:$O$6,'Dati di Supporto'!$P$2:$P$6,"-",-1)</f>
        <v>Fascia 1 (inferiore a 400 €)</v>
      </c>
    </row>
    <row r="245" spans="1:18" x14ac:dyDescent="0.3">
      <c r="A245" s="11">
        <v>244</v>
      </c>
      <c r="B245" s="6">
        <v>41758</v>
      </c>
      <c r="C245" s="22" t="str">
        <f t="shared" si="3"/>
        <v>aprile</v>
      </c>
      <c r="D245" s="1" t="s">
        <v>247</v>
      </c>
      <c r="E245" s="2" t="s">
        <v>211</v>
      </c>
      <c r="F245" s="2" t="str">
        <f>_xlfn.XLOOKUP(E245,'Dati di Supporto'!$B$2:$B$104,'Dati di Supporto'!$C$2:$C$104)</f>
        <v>Calabria</v>
      </c>
      <c r="G245" s="2" t="str">
        <f>_xlfn.XLOOKUP(F245,'Dati di Supporto'!$G$2:$G$21,'Dati di Supporto'!$H$2:$H$21)</f>
        <v>SUD</v>
      </c>
      <c r="H245" s="2" t="s">
        <v>250</v>
      </c>
      <c r="I245" s="3">
        <v>1557</v>
      </c>
      <c r="J245" s="11" t="str" cm="1">
        <f t="array" ref="J245">_xlfn.IFS(AND(0&lt;I245,I245&lt;400),"Fascia 1 (inferiore a 400 €)",AND(399&lt;I245,I245&lt;800),"Fascia 2 (da 400 €  a meno di 800 €)",AND(799&lt;I245,I245&lt;1200),"Fascia 3 (da 800 €  a meno di 1200 €)",AND(1199&lt;I245,I245&lt;1500),"Fascia 4 (da 1200 €  a meno di 1500 €)",1500&lt;I245,"Fascia 5 (da 1500 € e oltre)")</f>
        <v>Fascia 5 (da 1500 € e oltre)</v>
      </c>
      <c r="K245" s="15">
        <v>3</v>
      </c>
      <c r="L245" s="15" t="str">
        <f>_xlfn.XLOOKUP(K245,'Dati di Supporto'!$O$10:$O$14,'Dati di Supporto'!$P$10:$P$14,)</f>
        <v>Carta di credito</v>
      </c>
      <c r="R245" s="11" t="str">
        <f>_xlfn.XLOOKUP(I245,'Dati di Supporto'!$O$2:$O$6,'Dati di Supporto'!$P$2:$P$6,"-",-1)</f>
        <v>Fascia 5 (da 1500 € e oltre)</v>
      </c>
    </row>
    <row r="246" spans="1:18" x14ac:dyDescent="0.3">
      <c r="A246" s="11">
        <v>245</v>
      </c>
      <c r="B246" s="6">
        <v>41736</v>
      </c>
      <c r="C246" s="22" t="str">
        <f t="shared" si="3"/>
        <v>aprile</v>
      </c>
      <c r="D246" s="1" t="s">
        <v>8</v>
      </c>
      <c r="E246" s="2" t="s">
        <v>97</v>
      </c>
      <c r="F246" s="2" t="str">
        <f>_xlfn.XLOOKUP(E246,'Dati di Supporto'!$B$2:$B$104,'Dati di Supporto'!$C$2:$C$104)</f>
        <v>Lombardia</v>
      </c>
      <c r="G246" s="2" t="str">
        <f>_xlfn.XLOOKUP(F246,'Dati di Supporto'!$G$2:$G$21,'Dati di Supporto'!$H$2:$H$21)</f>
        <v>NORD</v>
      </c>
      <c r="H246" s="2" t="s">
        <v>250</v>
      </c>
      <c r="I246" s="3">
        <v>477</v>
      </c>
      <c r="J246" s="11" t="str" cm="1">
        <f t="array" ref="J246">_xlfn.IFS(AND(0&lt;I246,I246&lt;400),"Fascia 1 (inferiore a 400 €)",AND(399&lt;I246,I246&lt;800),"Fascia 2 (da 400 €  a meno di 800 €)",AND(799&lt;I246,I246&lt;1200),"Fascia 3 (da 800 €  a meno di 1200 €)",AND(1199&lt;I246,I246&lt;1500),"Fascia 4 (da 1200 €  a meno di 1500 €)",1500&lt;I246,"Fascia 5 (da 1500 € e oltre)")</f>
        <v>Fascia 2 (da 400 €  a meno di 800 €)</v>
      </c>
      <c r="K246" s="15">
        <v>3</v>
      </c>
      <c r="L246" s="15" t="str">
        <f>_xlfn.XLOOKUP(K246,'Dati di Supporto'!$O$10:$O$14,'Dati di Supporto'!$P$10:$P$14,)</f>
        <v>Carta di credito</v>
      </c>
      <c r="R246" s="11" t="str">
        <f>_xlfn.XLOOKUP(I246,'Dati di Supporto'!$O$2:$O$6,'Dati di Supporto'!$P$2:$P$6,"-",-1)</f>
        <v>Fascia 2 (da 400 €  a meno di 800 €)</v>
      </c>
    </row>
    <row r="247" spans="1:18" x14ac:dyDescent="0.3">
      <c r="A247" s="11">
        <v>246</v>
      </c>
      <c r="B247" s="6">
        <v>41696</v>
      </c>
      <c r="C247" s="22" t="str">
        <f t="shared" si="3"/>
        <v>febbraio</v>
      </c>
      <c r="D247" s="1" t="s">
        <v>1</v>
      </c>
      <c r="E247" s="2" t="s">
        <v>101</v>
      </c>
      <c r="F247" s="2" t="str">
        <f>_xlfn.XLOOKUP(E247,'Dati di Supporto'!$B$2:$B$104,'Dati di Supporto'!$C$2:$C$104)</f>
        <v>Emilia-Romagna</v>
      </c>
      <c r="G247" s="2" t="str">
        <f>_xlfn.XLOOKUP(F247,'Dati di Supporto'!$G$2:$G$21,'Dati di Supporto'!$H$2:$H$21)</f>
        <v>NORD</v>
      </c>
      <c r="H247" s="2" t="s">
        <v>11</v>
      </c>
      <c r="I247" s="3">
        <v>1593</v>
      </c>
      <c r="J247" s="11" t="str" cm="1">
        <f t="array" ref="J247">_xlfn.IFS(AND(0&lt;I247,I247&lt;400),"Fascia 1 (inferiore a 400 €)",AND(399&lt;I247,I247&lt;800),"Fascia 2 (da 400 €  a meno di 800 €)",AND(799&lt;I247,I247&lt;1200),"Fascia 3 (da 800 €  a meno di 1200 €)",AND(1199&lt;I247,I247&lt;1500),"Fascia 4 (da 1200 €  a meno di 1500 €)",1500&lt;I247,"Fascia 5 (da 1500 € e oltre)")</f>
        <v>Fascia 5 (da 1500 € e oltre)</v>
      </c>
      <c r="K247" s="15">
        <v>3</v>
      </c>
      <c r="L247" s="15" t="str">
        <f>_xlfn.XLOOKUP(K247,'Dati di Supporto'!$O$10:$O$14,'Dati di Supporto'!$P$10:$P$14,)</f>
        <v>Carta di credito</v>
      </c>
      <c r="R247" s="11" t="str">
        <f>_xlfn.XLOOKUP(I247,'Dati di Supporto'!$O$2:$O$6,'Dati di Supporto'!$P$2:$P$6,"-",-1)</f>
        <v>Fascia 5 (da 1500 € e oltre)</v>
      </c>
    </row>
    <row r="248" spans="1:18" x14ac:dyDescent="0.3">
      <c r="A248" s="11">
        <v>247</v>
      </c>
      <c r="B248" s="6">
        <v>41679</v>
      </c>
      <c r="C248" s="22" t="str">
        <f t="shared" si="3"/>
        <v>febbraio</v>
      </c>
      <c r="D248" s="1" t="s">
        <v>2</v>
      </c>
      <c r="E248" s="2" t="s">
        <v>130</v>
      </c>
      <c r="F248" s="2" t="str">
        <f>_xlfn.XLOOKUP(E248,'Dati di Supporto'!$B$2:$B$104,'Dati di Supporto'!$C$2:$C$104)</f>
        <v>Piemonte</v>
      </c>
      <c r="G248" s="2" t="str">
        <f>_xlfn.XLOOKUP(F248,'Dati di Supporto'!$G$2:$G$21,'Dati di Supporto'!$H$2:$H$21)</f>
        <v>NORD</v>
      </c>
      <c r="H248" s="2" t="s">
        <v>251</v>
      </c>
      <c r="I248" s="3">
        <v>534</v>
      </c>
      <c r="J248" s="11" t="str" cm="1">
        <f t="array" ref="J248">_xlfn.IFS(AND(0&lt;I248,I248&lt;400),"Fascia 1 (inferiore a 400 €)",AND(399&lt;I248,I248&lt;800),"Fascia 2 (da 400 €  a meno di 800 €)",AND(799&lt;I248,I248&lt;1200),"Fascia 3 (da 800 €  a meno di 1200 €)",AND(1199&lt;I248,I248&lt;1500),"Fascia 4 (da 1200 €  a meno di 1500 €)",1500&lt;I248,"Fascia 5 (da 1500 € e oltre)")</f>
        <v>Fascia 2 (da 400 €  a meno di 800 €)</v>
      </c>
      <c r="K248" s="15">
        <v>5</v>
      </c>
      <c r="L248" s="15" t="str">
        <f>_xlfn.XLOOKUP(K248,'Dati di Supporto'!$O$10:$O$14,'Dati di Supporto'!$P$10:$P$14,)</f>
        <v>Assegno Bancario</v>
      </c>
      <c r="R248" s="11" t="str">
        <f>_xlfn.XLOOKUP(I248,'Dati di Supporto'!$O$2:$O$6,'Dati di Supporto'!$P$2:$P$6,"-",-1)</f>
        <v>Fascia 2 (da 400 €  a meno di 800 €)</v>
      </c>
    </row>
    <row r="249" spans="1:18" x14ac:dyDescent="0.3">
      <c r="A249" s="11">
        <v>248</v>
      </c>
      <c r="B249" s="6">
        <v>41816</v>
      </c>
      <c r="C249" s="22" t="str">
        <f t="shared" si="3"/>
        <v>giugno</v>
      </c>
      <c r="D249" s="1" t="s">
        <v>8</v>
      </c>
      <c r="E249" s="2" t="s">
        <v>112</v>
      </c>
      <c r="F249" s="2" t="str">
        <f>_xlfn.XLOOKUP(E249,'Dati di Supporto'!$B$2:$B$104,'Dati di Supporto'!$C$2:$C$104)</f>
        <v>Veneto</v>
      </c>
      <c r="G249" s="2" t="str">
        <f>_xlfn.XLOOKUP(F249,'Dati di Supporto'!$G$2:$G$21,'Dati di Supporto'!$H$2:$H$21)</f>
        <v>NORD</v>
      </c>
      <c r="H249" s="2" t="s">
        <v>251</v>
      </c>
      <c r="I249" s="3">
        <v>1615</v>
      </c>
      <c r="J249" s="11" t="str" cm="1">
        <f t="array" ref="J249">_xlfn.IFS(AND(0&lt;I249,I249&lt;400),"Fascia 1 (inferiore a 400 €)",AND(399&lt;I249,I249&lt;800),"Fascia 2 (da 400 €  a meno di 800 €)",AND(799&lt;I249,I249&lt;1200),"Fascia 3 (da 800 €  a meno di 1200 €)",AND(1199&lt;I249,I249&lt;1500),"Fascia 4 (da 1200 €  a meno di 1500 €)",1500&lt;I249,"Fascia 5 (da 1500 € e oltre)")</f>
        <v>Fascia 5 (da 1500 € e oltre)</v>
      </c>
      <c r="K249" s="15">
        <v>5</v>
      </c>
      <c r="L249" s="15" t="str">
        <f>_xlfn.XLOOKUP(K249,'Dati di Supporto'!$O$10:$O$14,'Dati di Supporto'!$P$10:$P$14,)</f>
        <v>Assegno Bancario</v>
      </c>
      <c r="R249" s="11" t="str">
        <f>_xlfn.XLOOKUP(I249,'Dati di Supporto'!$O$2:$O$6,'Dati di Supporto'!$P$2:$P$6,"-",-1)</f>
        <v>Fascia 5 (da 1500 € e oltre)</v>
      </c>
    </row>
    <row r="250" spans="1:18" x14ac:dyDescent="0.3">
      <c r="A250" s="11">
        <v>249</v>
      </c>
      <c r="B250" s="6">
        <v>41665</v>
      </c>
      <c r="C250" s="22" t="str">
        <f t="shared" si="3"/>
        <v>gennaio</v>
      </c>
      <c r="D250" s="1" t="s">
        <v>2</v>
      </c>
      <c r="E250" s="2" t="s">
        <v>102</v>
      </c>
      <c r="F250" s="2" t="str">
        <f>_xlfn.XLOOKUP(E250,'Dati di Supporto'!$B$2:$B$104,'Dati di Supporto'!$C$2:$C$104)</f>
        <v>Toscana</v>
      </c>
      <c r="G250" s="2" t="str">
        <f>_xlfn.XLOOKUP(F250,'Dati di Supporto'!$G$2:$G$21,'Dati di Supporto'!$H$2:$H$21)</f>
        <v>CENTRO</v>
      </c>
      <c r="H250" s="2" t="s">
        <v>251</v>
      </c>
      <c r="I250" s="3">
        <v>416</v>
      </c>
      <c r="J250" s="11" t="str" cm="1">
        <f t="array" ref="J250">_xlfn.IFS(AND(0&lt;I250,I250&lt;400),"Fascia 1 (inferiore a 400 €)",AND(399&lt;I250,I250&lt;800),"Fascia 2 (da 400 €  a meno di 800 €)",AND(799&lt;I250,I250&lt;1200),"Fascia 3 (da 800 €  a meno di 1200 €)",AND(1199&lt;I250,I250&lt;1500),"Fascia 4 (da 1200 €  a meno di 1500 €)",1500&lt;I250,"Fascia 5 (da 1500 € e oltre)")</f>
        <v>Fascia 2 (da 400 €  a meno di 800 €)</v>
      </c>
      <c r="K250" s="15">
        <v>3</v>
      </c>
      <c r="L250" s="15" t="str">
        <f>_xlfn.XLOOKUP(K250,'Dati di Supporto'!$O$10:$O$14,'Dati di Supporto'!$P$10:$P$14,)</f>
        <v>Carta di credito</v>
      </c>
      <c r="R250" s="11" t="str">
        <f>_xlfn.XLOOKUP(I250,'Dati di Supporto'!$O$2:$O$6,'Dati di Supporto'!$P$2:$P$6,"-",-1)</f>
        <v>Fascia 2 (da 400 €  a meno di 800 €)</v>
      </c>
    </row>
    <row r="251" spans="1:18" x14ac:dyDescent="0.3">
      <c r="A251" s="11">
        <v>250</v>
      </c>
      <c r="B251" s="6">
        <v>41665</v>
      </c>
      <c r="C251" s="22" t="str">
        <f t="shared" si="3"/>
        <v>gennaio</v>
      </c>
      <c r="D251" s="1" t="s">
        <v>1</v>
      </c>
      <c r="E251" s="2" t="s">
        <v>129</v>
      </c>
      <c r="F251" s="2" t="str">
        <f>_xlfn.XLOOKUP(E251,'Dati di Supporto'!$B$2:$B$104,'Dati di Supporto'!$C$2:$C$104)</f>
        <v>Veneto</v>
      </c>
      <c r="G251" s="2" t="str">
        <f>_xlfn.XLOOKUP(F251,'Dati di Supporto'!$G$2:$G$21,'Dati di Supporto'!$H$2:$H$21)</f>
        <v>NORD</v>
      </c>
      <c r="H251" s="2" t="s">
        <v>250</v>
      </c>
      <c r="I251" s="3">
        <v>201</v>
      </c>
      <c r="J251" s="11" t="str" cm="1">
        <f t="array" ref="J251">_xlfn.IFS(AND(0&lt;I251,I251&lt;400),"Fascia 1 (inferiore a 400 €)",AND(399&lt;I251,I251&lt;800),"Fascia 2 (da 400 €  a meno di 800 €)",AND(799&lt;I251,I251&lt;1200),"Fascia 3 (da 800 €  a meno di 1200 €)",AND(1199&lt;I251,I251&lt;1500),"Fascia 4 (da 1200 €  a meno di 1500 €)",1500&lt;I251,"Fascia 5 (da 1500 € e oltre)")</f>
        <v>Fascia 1 (inferiore a 400 €)</v>
      </c>
      <c r="K251" s="15">
        <v>4</v>
      </c>
      <c r="L251" s="15" t="str">
        <f>_xlfn.XLOOKUP(K251,'Dati di Supporto'!$O$10:$O$14,'Dati di Supporto'!$P$10:$P$14,)</f>
        <v>Bollettino postale</v>
      </c>
      <c r="R251" s="11" t="str">
        <f>_xlfn.XLOOKUP(I251,'Dati di Supporto'!$O$2:$O$6,'Dati di Supporto'!$P$2:$P$6,"-",-1)</f>
        <v>Fascia 1 (inferiore a 400 €)</v>
      </c>
    </row>
    <row r="252" spans="1:18" x14ac:dyDescent="0.3">
      <c r="A252" s="11">
        <v>251</v>
      </c>
      <c r="B252" s="6">
        <v>41804</v>
      </c>
      <c r="C252" s="22" t="str">
        <f t="shared" si="3"/>
        <v>giugno</v>
      </c>
      <c r="D252" s="1" t="s">
        <v>248</v>
      </c>
      <c r="E252" s="2" t="s">
        <v>104</v>
      </c>
      <c r="F252" s="2" t="str">
        <f>_xlfn.XLOOKUP(E252,'Dati di Supporto'!$B$2:$B$104,'Dati di Supporto'!$C$2:$C$104)</f>
        <v>Friuli-Venezia Giulia</v>
      </c>
      <c r="G252" s="2" t="str">
        <f>_xlfn.XLOOKUP(F252,'Dati di Supporto'!$G$2:$G$21,'Dati di Supporto'!$H$2:$H$21)</f>
        <v>NORD</v>
      </c>
      <c r="H252" s="2" t="s">
        <v>250</v>
      </c>
      <c r="I252" s="3">
        <v>95</v>
      </c>
      <c r="J252" s="11" t="str" cm="1">
        <f t="array" ref="J252">_xlfn.IFS(AND(0&lt;I252,I252&lt;400),"Fascia 1 (inferiore a 400 €)",AND(399&lt;I252,I252&lt;800),"Fascia 2 (da 400 €  a meno di 800 €)",AND(799&lt;I252,I252&lt;1200),"Fascia 3 (da 800 €  a meno di 1200 €)",AND(1199&lt;I252,I252&lt;1500),"Fascia 4 (da 1200 €  a meno di 1500 €)",1500&lt;I252,"Fascia 5 (da 1500 € e oltre)")</f>
        <v>Fascia 1 (inferiore a 400 €)</v>
      </c>
      <c r="K252" s="15">
        <v>3</v>
      </c>
      <c r="L252" s="15" t="str">
        <f>_xlfn.XLOOKUP(K252,'Dati di Supporto'!$O$10:$O$14,'Dati di Supporto'!$P$10:$P$14,)</f>
        <v>Carta di credito</v>
      </c>
      <c r="R252" s="11" t="str">
        <f>_xlfn.XLOOKUP(I252,'Dati di Supporto'!$O$2:$O$6,'Dati di Supporto'!$P$2:$P$6,"-",-1)</f>
        <v>Fascia 1 (inferiore a 400 €)</v>
      </c>
    </row>
    <row r="253" spans="1:18" x14ac:dyDescent="0.3">
      <c r="A253" s="11">
        <v>252</v>
      </c>
      <c r="B253" s="6">
        <v>41670</v>
      </c>
      <c r="C253" s="22" t="str">
        <f t="shared" si="3"/>
        <v>gennaio</v>
      </c>
      <c r="D253" s="1" t="s">
        <v>2</v>
      </c>
      <c r="E253" s="2" t="s">
        <v>134</v>
      </c>
      <c r="F253" s="2" t="str">
        <f>_xlfn.XLOOKUP(E253,'Dati di Supporto'!$B$2:$B$104,'Dati di Supporto'!$C$2:$C$104)</f>
        <v>Veneto</v>
      </c>
      <c r="G253" s="2" t="str">
        <f>_xlfn.XLOOKUP(F253,'Dati di Supporto'!$G$2:$G$21,'Dati di Supporto'!$H$2:$H$21)</f>
        <v>NORD</v>
      </c>
      <c r="H253" s="2" t="s">
        <v>10</v>
      </c>
      <c r="I253" s="3">
        <v>1762</v>
      </c>
      <c r="J253" s="11" t="str" cm="1">
        <f t="array" ref="J253">_xlfn.IFS(AND(0&lt;I253,I253&lt;400),"Fascia 1 (inferiore a 400 €)",AND(399&lt;I253,I253&lt;800),"Fascia 2 (da 400 €  a meno di 800 €)",AND(799&lt;I253,I253&lt;1200),"Fascia 3 (da 800 €  a meno di 1200 €)",AND(1199&lt;I253,I253&lt;1500),"Fascia 4 (da 1200 €  a meno di 1500 €)",1500&lt;I253,"Fascia 5 (da 1500 € e oltre)")</f>
        <v>Fascia 5 (da 1500 € e oltre)</v>
      </c>
      <c r="K253" s="15">
        <v>3</v>
      </c>
      <c r="L253" s="15" t="str">
        <f>_xlfn.XLOOKUP(K253,'Dati di Supporto'!$O$10:$O$14,'Dati di Supporto'!$P$10:$P$14,)</f>
        <v>Carta di credito</v>
      </c>
      <c r="R253" s="11" t="str">
        <f>_xlfn.XLOOKUP(I253,'Dati di Supporto'!$O$2:$O$6,'Dati di Supporto'!$P$2:$P$6,"-",-1)</f>
        <v>Fascia 5 (da 1500 € e oltre)</v>
      </c>
    </row>
    <row r="254" spans="1:18" x14ac:dyDescent="0.3">
      <c r="A254" s="11">
        <v>253</v>
      </c>
      <c r="B254" s="6">
        <v>41688</v>
      </c>
      <c r="C254" s="22" t="str">
        <f t="shared" si="3"/>
        <v>febbraio</v>
      </c>
      <c r="D254" s="1" t="s">
        <v>248</v>
      </c>
      <c r="E254" s="2" t="s">
        <v>117</v>
      </c>
      <c r="F254" s="2" t="str">
        <f>_xlfn.XLOOKUP(E254,'Dati di Supporto'!$B$2:$B$104,'Dati di Supporto'!$C$2:$C$104)</f>
        <v>Sicilia</v>
      </c>
      <c r="G254" s="2" t="str">
        <f>_xlfn.XLOOKUP(F254,'Dati di Supporto'!$G$2:$G$21,'Dati di Supporto'!$H$2:$H$21)</f>
        <v>ISOLE</v>
      </c>
      <c r="H254" s="2" t="s">
        <v>10</v>
      </c>
      <c r="I254" s="3">
        <v>222</v>
      </c>
      <c r="J254" s="11" t="str" cm="1">
        <f t="array" ref="J254">_xlfn.IFS(AND(0&lt;I254,I254&lt;400),"Fascia 1 (inferiore a 400 €)",AND(399&lt;I254,I254&lt;800),"Fascia 2 (da 400 €  a meno di 800 €)",AND(799&lt;I254,I254&lt;1200),"Fascia 3 (da 800 €  a meno di 1200 €)",AND(1199&lt;I254,I254&lt;1500),"Fascia 4 (da 1200 €  a meno di 1500 €)",1500&lt;I254,"Fascia 5 (da 1500 € e oltre)")</f>
        <v>Fascia 1 (inferiore a 400 €)</v>
      </c>
      <c r="K254" s="15">
        <v>4</v>
      </c>
      <c r="L254" s="15" t="str">
        <f>_xlfn.XLOOKUP(K254,'Dati di Supporto'!$O$10:$O$14,'Dati di Supporto'!$P$10:$P$14,)</f>
        <v>Bollettino postale</v>
      </c>
      <c r="R254" s="11" t="str">
        <f>_xlfn.XLOOKUP(I254,'Dati di Supporto'!$O$2:$O$6,'Dati di Supporto'!$P$2:$P$6,"-",-1)</f>
        <v>Fascia 1 (inferiore a 400 €)</v>
      </c>
    </row>
    <row r="255" spans="1:18" x14ac:dyDescent="0.3">
      <c r="A255" s="11">
        <v>254</v>
      </c>
      <c r="B255" s="6">
        <v>41759</v>
      </c>
      <c r="C255" s="22" t="str">
        <f t="shared" si="3"/>
        <v>aprile</v>
      </c>
      <c r="D255" s="1" t="s">
        <v>1</v>
      </c>
      <c r="E255" s="2" t="s">
        <v>117</v>
      </c>
      <c r="F255" s="2" t="str">
        <f>_xlfn.XLOOKUP(E255,'Dati di Supporto'!$B$2:$B$104,'Dati di Supporto'!$C$2:$C$104)</f>
        <v>Sicilia</v>
      </c>
      <c r="G255" s="2" t="str">
        <f>_xlfn.XLOOKUP(F255,'Dati di Supporto'!$G$2:$G$21,'Dati di Supporto'!$H$2:$H$21)</f>
        <v>ISOLE</v>
      </c>
      <c r="H255" s="2" t="s">
        <v>251</v>
      </c>
      <c r="I255" s="3">
        <v>1701</v>
      </c>
      <c r="J255" s="11" t="str" cm="1">
        <f t="array" ref="J255">_xlfn.IFS(AND(0&lt;I255,I255&lt;400),"Fascia 1 (inferiore a 400 €)",AND(399&lt;I255,I255&lt;800),"Fascia 2 (da 400 €  a meno di 800 €)",AND(799&lt;I255,I255&lt;1200),"Fascia 3 (da 800 €  a meno di 1200 €)",AND(1199&lt;I255,I255&lt;1500),"Fascia 4 (da 1200 €  a meno di 1500 €)",1500&lt;I255,"Fascia 5 (da 1500 € e oltre)")</f>
        <v>Fascia 5 (da 1500 € e oltre)</v>
      </c>
      <c r="K255" s="15">
        <v>3</v>
      </c>
      <c r="L255" s="15" t="str">
        <f>_xlfn.XLOOKUP(K255,'Dati di Supporto'!$O$10:$O$14,'Dati di Supporto'!$P$10:$P$14,)</f>
        <v>Carta di credito</v>
      </c>
      <c r="R255" s="11" t="str">
        <f>_xlfn.XLOOKUP(I255,'Dati di Supporto'!$O$2:$O$6,'Dati di Supporto'!$P$2:$P$6,"-",-1)</f>
        <v>Fascia 5 (da 1500 € e oltre)</v>
      </c>
    </row>
    <row r="256" spans="1:18" x14ac:dyDescent="0.3">
      <c r="A256" s="11">
        <v>255</v>
      </c>
      <c r="B256" s="6">
        <v>41645</v>
      </c>
      <c r="C256" s="22" t="str">
        <f t="shared" si="3"/>
        <v>gennaio</v>
      </c>
      <c r="D256" s="1" t="s">
        <v>1</v>
      </c>
      <c r="E256" s="2" t="s">
        <v>213</v>
      </c>
      <c r="F256" s="2" t="str">
        <f>_xlfn.XLOOKUP(E256,'Dati di Supporto'!$B$2:$B$104,'Dati di Supporto'!$C$2:$C$104)</f>
        <v>Emilia-Romagna</v>
      </c>
      <c r="G256" s="2" t="str">
        <f>_xlfn.XLOOKUP(F256,'Dati di Supporto'!$G$2:$G$21,'Dati di Supporto'!$H$2:$H$21)</f>
        <v>NORD</v>
      </c>
      <c r="H256" s="2" t="s">
        <v>11</v>
      </c>
      <c r="I256" s="3">
        <v>1517</v>
      </c>
      <c r="J256" s="11" t="str" cm="1">
        <f t="array" ref="J256">_xlfn.IFS(AND(0&lt;I256,I256&lt;400),"Fascia 1 (inferiore a 400 €)",AND(399&lt;I256,I256&lt;800),"Fascia 2 (da 400 €  a meno di 800 €)",AND(799&lt;I256,I256&lt;1200),"Fascia 3 (da 800 €  a meno di 1200 €)",AND(1199&lt;I256,I256&lt;1500),"Fascia 4 (da 1200 €  a meno di 1500 €)",1500&lt;I256,"Fascia 5 (da 1500 € e oltre)")</f>
        <v>Fascia 5 (da 1500 € e oltre)</v>
      </c>
      <c r="K256" s="15">
        <v>1</v>
      </c>
      <c r="L256" s="15" t="str">
        <f>_xlfn.XLOOKUP(K256,'Dati di Supporto'!$O$10:$O$14,'Dati di Supporto'!$P$10:$P$14,)</f>
        <v>Contanti</v>
      </c>
      <c r="R256" s="11" t="str">
        <f>_xlfn.XLOOKUP(I256,'Dati di Supporto'!$O$2:$O$6,'Dati di Supporto'!$P$2:$P$6,"-",-1)</f>
        <v>Fascia 5 (da 1500 € e oltre)</v>
      </c>
    </row>
    <row r="257" spans="1:18" x14ac:dyDescent="0.3">
      <c r="A257" s="11">
        <v>256</v>
      </c>
      <c r="B257" s="6">
        <v>41788</v>
      </c>
      <c r="C257" s="22" t="str">
        <f t="shared" si="3"/>
        <v>maggio</v>
      </c>
      <c r="D257" s="1" t="s">
        <v>2</v>
      </c>
      <c r="E257" s="2" t="s">
        <v>99</v>
      </c>
      <c r="F257" s="2" t="str">
        <f>_xlfn.XLOOKUP(E257,'Dati di Supporto'!$B$2:$B$104,'Dati di Supporto'!$C$2:$C$104)</f>
        <v>Marche</v>
      </c>
      <c r="G257" s="2" t="str">
        <f>_xlfn.XLOOKUP(F257,'Dati di Supporto'!$G$2:$G$21,'Dati di Supporto'!$H$2:$H$21)</f>
        <v>CENTRO</v>
      </c>
      <c r="H257" s="2" t="s">
        <v>252</v>
      </c>
      <c r="I257" s="3">
        <v>1596</v>
      </c>
      <c r="J257" s="11" t="str" cm="1">
        <f t="array" ref="J257">_xlfn.IFS(AND(0&lt;I257,I257&lt;400),"Fascia 1 (inferiore a 400 €)",AND(399&lt;I257,I257&lt;800),"Fascia 2 (da 400 €  a meno di 800 €)",AND(799&lt;I257,I257&lt;1200),"Fascia 3 (da 800 €  a meno di 1200 €)",AND(1199&lt;I257,I257&lt;1500),"Fascia 4 (da 1200 €  a meno di 1500 €)",1500&lt;I257,"Fascia 5 (da 1500 € e oltre)")</f>
        <v>Fascia 5 (da 1500 € e oltre)</v>
      </c>
      <c r="K257" s="15">
        <v>1</v>
      </c>
      <c r="L257" s="15" t="str">
        <f>_xlfn.XLOOKUP(K257,'Dati di Supporto'!$O$10:$O$14,'Dati di Supporto'!$P$10:$P$14,)</f>
        <v>Contanti</v>
      </c>
      <c r="R257" s="11" t="str">
        <f>_xlfn.XLOOKUP(I257,'Dati di Supporto'!$O$2:$O$6,'Dati di Supporto'!$P$2:$P$6,"-",-1)</f>
        <v>Fascia 5 (da 1500 € e oltre)</v>
      </c>
    </row>
    <row r="258" spans="1:18" x14ac:dyDescent="0.3">
      <c r="A258" s="11">
        <v>257</v>
      </c>
      <c r="B258" s="6">
        <v>41757</v>
      </c>
      <c r="C258" s="22" t="str">
        <f t="shared" si="3"/>
        <v>aprile</v>
      </c>
      <c r="D258" s="1" t="s">
        <v>248</v>
      </c>
      <c r="E258" s="2" t="s">
        <v>109</v>
      </c>
      <c r="F258" s="2" t="str">
        <f>_xlfn.XLOOKUP(E258,'Dati di Supporto'!$B$2:$B$104,'Dati di Supporto'!$C$2:$C$104)</f>
        <v>Lazio</v>
      </c>
      <c r="G258" s="2" t="str">
        <f>_xlfn.XLOOKUP(F258,'Dati di Supporto'!$G$2:$G$21,'Dati di Supporto'!$H$2:$H$21)</f>
        <v>CENTRO</v>
      </c>
      <c r="H258" s="2" t="s">
        <v>250</v>
      </c>
      <c r="I258" s="3">
        <v>1048</v>
      </c>
      <c r="J258" s="11" t="str" cm="1">
        <f t="array" ref="J258">_xlfn.IFS(AND(0&lt;I258,I258&lt;400),"Fascia 1 (inferiore a 400 €)",AND(399&lt;I258,I258&lt;800),"Fascia 2 (da 400 €  a meno di 800 €)",AND(799&lt;I258,I258&lt;1200),"Fascia 3 (da 800 €  a meno di 1200 €)",AND(1199&lt;I258,I258&lt;1500),"Fascia 4 (da 1200 €  a meno di 1500 €)",1500&lt;I258,"Fascia 5 (da 1500 € e oltre)")</f>
        <v>Fascia 3 (da 800 €  a meno di 1200 €)</v>
      </c>
      <c r="K258" s="15">
        <v>5</v>
      </c>
      <c r="L258" s="15" t="str">
        <f>_xlfn.XLOOKUP(K258,'Dati di Supporto'!$O$10:$O$14,'Dati di Supporto'!$P$10:$P$14,)</f>
        <v>Assegno Bancario</v>
      </c>
      <c r="R258" s="11" t="str">
        <f>_xlfn.XLOOKUP(I258,'Dati di Supporto'!$O$2:$O$6,'Dati di Supporto'!$P$2:$P$6,"-",-1)</f>
        <v>Fascia 3 (da 800 €  a meno di 1200 €)</v>
      </c>
    </row>
    <row r="259" spans="1:18" x14ac:dyDescent="0.3">
      <c r="A259" s="11">
        <v>258</v>
      </c>
      <c r="B259" s="6">
        <v>41714</v>
      </c>
      <c r="C259" s="22" t="str">
        <f t="shared" ref="C259:C322" si="4">TEXT(B259,"mmmm")</f>
        <v>marzo</v>
      </c>
      <c r="D259" s="1" t="s">
        <v>247</v>
      </c>
      <c r="E259" s="2" t="s">
        <v>133</v>
      </c>
      <c r="F259" s="2" t="str">
        <f>_xlfn.XLOOKUP(E259,'Dati di Supporto'!$B$2:$B$104,'Dati di Supporto'!$C$2:$C$104)</f>
        <v>Calabria</v>
      </c>
      <c r="G259" s="2" t="str">
        <f>_xlfn.XLOOKUP(F259,'Dati di Supporto'!$G$2:$G$21,'Dati di Supporto'!$H$2:$H$21)</f>
        <v>SUD</v>
      </c>
      <c r="H259" s="2" t="s">
        <v>10</v>
      </c>
      <c r="I259" s="3">
        <v>173</v>
      </c>
      <c r="J259" s="11" t="str" cm="1">
        <f t="array" ref="J259">_xlfn.IFS(AND(0&lt;I259,I259&lt;400),"Fascia 1 (inferiore a 400 €)",AND(399&lt;I259,I259&lt;800),"Fascia 2 (da 400 €  a meno di 800 €)",AND(799&lt;I259,I259&lt;1200),"Fascia 3 (da 800 €  a meno di 1200 €)",AND(1199&lt;I259,I259&lt;1500),"Fascia 4 (da 1200 €  a meno di 1500 €)",1500&lt;I259,"Fascia 5 (da 1500 € e oltre)")</f>
        <v>Fascia 1 (inferiore a 400 €)</v>
      </c>
      <c r="K259" s="15">
        <v>5</v>
      </c>
      <c r="L259" s="15" t="str">
        <f>_xlfn.XLOOKUP(K259,'Dati di Supporto'!$O$10:$O$14,'Dati di Supporto'!$P$10:$P$14,)</f>
        <v>Assegno Bancario</v>
      </c>
      <c r="R259" s="11" t="str">
        <f>_xlfn.XLOOKUP(I259,'Dati di Supporto'!$O$2:$O$6,'Dati di Supporto'!$P$2:$P$6,"-",-1)</f>
        <v>Fascia 1 (inferiore a 400 €)</v>
      </c>
    </row>
    <row r="260" spans="1:18" x14ac:dyDescent="0.3">
      <c r="A260" s="11">
        <v>259</v>
      </c>
      <c r="B260" s="6">
        <v>41807</v>
      </c>
      <c r="C260" s="22" t="str">
        <f t="shared" si="4"/>
        <v>giugno</v>
      </c>
      <c r="D260" s="1" t="s">
        <v>3</v>
      </c>
      <c r="E260" s="2" t="s">
        <v>98</v>
      </c>
      <c r="F260" s="2" t="str">
        <f>_xlfn.XLOOKUP(E260,'Dati di Supporto'!$B$2:$B$104,'Dati di Supporto'!$C$2:$C$104)</f>
        <v>Umbria</v>
      </c>
      <c r="G260" s="2" t="str">
        <f>_xlfn.XLOOKUP(F260,'Dati di Supporto'!$G$2:$G$21,'Dati di Supporto'!$H$2:$H$21)</f>
        <v>CENTRO</v>
      </c>
      <c r="H260" s="2" t="s">
        <v>10</v>
      </c>
      <c r="I260" s="3">
        <v>1960</v>
      </c>
      <c r="J260" s="11" t="str" cm="1">
        <f t="array" ref="J260">_xlfn.IFS(AND(0&lt;I260,I260&lt;400),"Fascia 1 (inferiore a 400 €)",AND(399&lt;I260,I260&lt;800),"Fascia 2 (da 400 €  a meno di 800 €)",AND(799&lt;I260,I260&lt;1200),"Fascia 3 (da 800 €  a meno di 1200 €)",AND(1199&lt;I260,I260&lt;1500),"Fascia 4 (da 1200 €  a meno di 1500 €)",1500&lt;I260,"Fascia 5 (da 1500 € e oltre)")</f>
        <v>Fascia 5 (da 1500 € e oltre)</v>
      </c>
      <c r="K260" s="15">
        <v>4</v>
      </c>
      <c r="L260" s="15" t="str">
        <f>_xlfn.XLOOKUP(K260,'Dati di Supporto'!$O$10:$O$14,'Dati di Supporto'!$P$10:$P$14,)</f>
        <v>Bollettino postale</v>
      </c>
      <c r="R260" s="11" t="str">
        <f>_xlfn.XLOOKUP(I260,'Dati di Supporto'!$O$2:$O$6,'Dati di Supporto'!$P$2:$P$6,"-",-1)</f>
        <v>Fascia 5 (da 1500 € e oltre)</v>
      </c>
    </row>
    <row r="261" spans="1:18" x14ac:dyDescent="0.3">
      <c r="A261" s="11">
        <v>260</v>
      </c>
      <c r="B261" s="6">
        <v>41752</v>
      </c>
      <c r="C261" s="22" t="str">
        <f t="shared" si="4"/>
        <v>aprile</v>
      </c>
      <c r="D261" s="1" t="s">
        <v>248</v>
      </c>
      <c r="E261" s="2" t="s">
        <v>131</v>
      </c>
      <c r="F261" s="2" t="str">
        <f>_xlfn.XLOOKUP(E261,'Dati di Supporto'!$B$2:$B$104,'Dati di Supporto'!$C$2:$C$104)</f>
        <v>Piemonte</v>
      </c>
      <c r="G261" s="2" t="str">
        <f>_xlfn.XLOOKUP(F261,'Dati di Supporto'!$G$2:$G$21,'Dati di Supporto'!$H$2:$H$21)</f>
        <v>NORD</v>
      </c>
      <c r="H261" s="2" t="s">
        <v>252</v>
      </c>
      <c r="I261" s="3">
        <v>910</v>
      </c>
      <c r="J261" s="11" t="str" cm="1">
        <f t="array" ref="J261">_xlfn.IFS(AND(0&lt;I261,I261&lt;400),"Fascia 1 (inferiore a 400 €)",AND(399&lt;I261,I261&lt;800),"Fascia 2 (da 400 €  a meno di 800 €)",AND(799&lt;I261,I261&lt;1200),"Fascia 3 (da 800 €  a meno di 1200 €)",AND(1199&lt;I261,I261&lt;1500),"Fascia 4 (da 1200 €  a meno di 1500 €)",1500&lt;I261,"Fascia 5 (da 1500 € e oltre)")</f>
        <v>Fascia 3 (da 800 €  a meno di 1200 €)</v>
      </c>
      <c r="K261" s="15">
        <v>2</v>
      </c>
      <c r="L261" s="15" t="str">
        <f>_xlfn.XLOOKUP(K261,'Dati di Supporto'!$O$10:$O$14,'Dati di Supporto'!$P$10:$P$14,)</f>
        <v>Bonifico Bancario</v>
      </c>
      <c r="R261" s="11" t="str">
        <f>_xlfn.XLOOKUP(I261,'Dati di Supporto'!$O$2:$O$6,'Dati di Supporto'!$P$2:$P$6,"-",-1)</f>
        <v>Fascia 3 (da 800 €  a meno di 1200 €)</v>
      </c>
    </row>
    <row r="262" spans="1:18" x14ac:dyDescent="0.3">
      <c r="A262" s="11">
        <v>261</v>
      </c>
      <c r="B262" s="6">
        <v>41766</v>
      </c>
      <c r="C262" s="22" t="str">
        <f t="shared" si="4"/>
        <v>maggio</v>
      </c>
      <c r="D262" s="1" t="s">
        <v>2</v>
      </c>
      <c r="E262" s="2" t="s">
        <v>97</v>
      </c>
      <c r="F262" s="2" t="str">
        <f>_xlfn.XLOOKUP(E262,'Dati di Supporto'!$B$2:$B$104,'Dati di Supporto'!$C$2:$C$104)</f>
        <v>Lombardia</v>
      </c>
      <c r="G262" s="2" t="str">
        <f>_xlfn.XLOOKUP(F262,'Dati di Supporto'!$G$2:$G$21,'Dati di Supporto'!$H$2:$H$21)</f>
        <v>NORD</v>
      </c>
      <c r="H262" s="2" t="s">
        <v>250</v>
      </c>
      <c r="I262" s="3">
        <v>830</v>
      </c>
      <c r="J262" s="11" t="str" cm="1">
        <f t="array" ref="J262">_xlfn.IFS(AND(0&lt;I262,I262&lt;400),"Fascia 1 (inferiore a 400 €)",AND(399&lt;I262,I262&lt;800),"Fascia 2 (da 400 €  a meno di 800 €)",AND(799&lt;I262,I262&lt;1200),"Fascia 3 (da 800 €  a meno di 1200 €)",AND(1199&lt;I262,I262&lt;1500),"Fascia 4 (da 1200 €  a meno di 1500 €)",1500&lt;I262,"Fascia 5 (da 1500 € e oltre)")</f>
        <v>Fascia 3 (da 800 €  a meno di 1200 €)</v>
      </c>
      <c r="K262" s="15">
        <v>5</v>
      </c>
      <c r="L262" s="15" t="str">
        <f>_xlfn.XLOOKUP(K262,'Dati di Supporto'!$O$10:$O$14,'Dati di Supporto'!$P$10:$P$14,)</f>
        <v>Assegno Bancario</v>
      </c>
      <c r="R262" s="11" t="str">
        <f>_xlfn.XLOOKUP(I262,'Dati di Supporto'!$O$2:$O$6,'Dati di Supporto'!$P$2:$P$6,"-",-1)</f>
        <v>Fascia 3 (da 800 €  a meno di 1200 €)</v>
      </c>
    </row>
    <row r="263" spans="1:18" x14ac:dyDescent="0.3">
      <c r="A263" s="11">
        <v>262</v>
      </c>
      <c r="B263" s="6">
        <v>41780</v>
      </c>
      <c r="C263" s="22" t="str">
        <f t="shared" si="4"/>
        <v>maggio</v>
      </c>
      <c r="D263" s="1" t="s">
        <v>248</v>
      </c>
      <c r="E263" s="2" t="s">
        <v>113</v>
      </c>
      <c r="F263" s="2" t="str">
        <f>_xlfn.XLOOKUP(E263,'Dati di Supporto'!$B$2:$B$104,'Dati di Supporto'!$C$2:$C$104)</f>
        <v>Campania</v>
      </c>
      <c r="G263" s="2" t="str">
        <f>_xlfn.XLOOKUP(F263,'Dati di Supporto'!$G$2:$G$21,'Dati di Supporto'!$H$2:$H$21)</f>
        <v>SUD</v>
      </c>
      <c r="H263" s="2" t="s">
        <v>251</v>
      </c>
      <c r="I263" s="3">
        <v>1006</v>
      </c>
      <c r="J263" s="11" t="str" cm="1">
        <f t="array" ref="J263">_xlfn.IFS(AND(0&lt;I263,I263&lt;400),"Fascia 1 (inferiore a 400 €)",AND(399&lt;I263,I263&lt;800),"Fascia 2 (da 400 €  a meno di 800 €)",AND(799&lt;I263,I263&lt;1200),"Fascia 3 (da 800 €  a meno di 1200 €)",AND(1199&lt;I263,I263&lt;1500),"Fascia 4 (da 1200 €  a meno di 1500 €)",1500&lt;I263,"Fascia 5 (da 1500 € e oltre)")</f>
        <v>Fascia 3 (da 800 €  a meno di 1200 €)</v>
      </c>
      <c r="K263" s="15">
        <v>2</v>
      </c>
      <c r="L263" s="15" t="str">
        <f>_xlfn.XLOOKUP(K263,'Dati di Supporto'!$O$10:$O$14,'Dati di Supporto'!$P$10:$P$14,)</f>
        <v>Bonifico Bancario</v>
      </c>
      <c r="R263" s="11" t="str">
        <f>_xlfn.XLOOKUP(I263,'Dati di Supporto'!$O$2:$O$6,'Dati di Supporto'!$P$2:$P$6,"-",-1)</f>
        <v>Fascia 3 (da 800 €  a meno di 1200 €)</v>
      </c>
    </row>
    <row r="264" spans="1:18" x14ac:dyDescent="0.3">
      <c r="A264" s="11">
        <v>263</v>
      </c>
      <c r="B264" s="6">
        <v>41667</v>
      </c>
      <c r="C264" s="22" t="str">
        <f t="shared" si="4"/>
        <v>gennaio</v>
      </c>
      <c r="D264" s="1" t="s">
        <v>248</v>
      </c>
      <c r="E264" s="2" t="s">
        <v>104</v>
      </c>
      <c r="F264" s="2" t="str">
        <f>_xlfn.XLOOKUP(E264,'Dati di Supporto'!$B$2:$B$104,'Dati di Supporto'!$C$2:$C$104)</f>
        <v>Friuli-Venezia Giulia</v>
      </c>
      <c r="G264" s="2" t="str">
        <f>_xlfn.XLOOKUP(F264,'Dati di Supporto'!$G$2:$G$21,'Dati di Supporto'!$H$2:$H$21)</f>
        <v>NORD</v>
      </c>
      <c r="H264" s="2" t="s">
        <v>11</v>
      </c>
      <c r="I264" s="3">
        <v>268</v>
      </c>
      <c r="J264" s="11" t="str" cm="1">
        <f t="array" ref="J264">_xlfn.IFS(AND(0&lt;I264,I264&lt;400),"Fascia 1 (inferiore a 400 €)",AND(399&lt;I264,I264&lt;800),"Fascia 2 (da 400 €  a meno di 800 €)",AND(799&lt;I264,I264&lt;1200),"Fascia 3 (da 800 €  a meno di 1200 €)",AND(1199&lt;I264,I264&lt;1500),"Fascia 4 (da 1200 €  a meno di 1500 €)",1500&lt;I264,"Fascia 5 (da 1500 € e oltre)")</f>
        <v>Fascia 1 (inferiore a 400 €)</v>
      </c>
      <c r="K264" s="15">
        <v>4</v>
      </c>
      <c r="L264" s="15" t="str">
        <f>_xlfn.XLOOKUP(K264,'Dati di Supporto'!$O$10:$O$14,'Dati di Supporto'!$P$10:$P$14,)</f>
        <v>Bollettino postale</v>
      </c>
      <c r="R264" s="11" t="str">
        <f>_xlfn.XLOOKUP(I264,'Dati di Supporto'!$O$2:$O$6,'Dati di Supporto'!$P$2:$P$6,"-",-1)</f>
        <v>Fascia 1 (inferiore a 400 €)</v>
      </c>
    </row>
    <row r="265" spans="1:18" x14ac:dyDescent="0.3">
      <c r="A265" s="11">
        <v>264</v>
      </c>
      <c r="B265" s="6">
        <v>41743</v>
      </c>
      <c r="C265" s="22" t="str">
        <f t="shared" si="4"/>
        <v>aprile</v>
      </c>
      <c r="D265" s="1" t="s">
        <v>2</v>
      </c>
      <c r="E265" s="2" t="s">
        <v>98</v>
      </c>
      <c r="F265" s="2" t="str">
        <f>_xlfn.XLOOKUP(E265,'Dati di Supporto'!$B$2:$B$104,'Dati di Supporto'!$C$2:$C$104)</f>
        <v>Umbria</v>
      </c>
      <c r="G265" s="2" t="str">
        <f>_xlfn.XLOOKUP(F265,'Dati di Supporto'!$G$2:$G$21,'Dati di Supporto'!$H$2:$H$21)</f>
        <v>CENTRO</v>
      </c>
      <c r="H265" s="2" t="s">
        <v>11</v>
      </c>
      <c r="I265" s="3">
        <v>1160</v>
      </c>
      <c r="J265" s="11" t="str" cm="1">
        <f t="array" ref="J265">_xlfn.IFS(AND(0&lt;I265,I265&lt;400),"Fascia 1 (inferiore a 400 €)",AND(399&lt;I265,I265&lt;800),"Fascia 2 (da 400 €  a meno di 800 €)",AND(799&lt;I265,I265&lt;1200),"Fascia 3 (da 800 €  a meno di 1200 €)",AND(1199&lt;I265,I265&lt;1500),"Fascia 4 (da 1200 €  a meno di 1500 €)",1500&lt;I265,"Fascia 5 (da 1500 € e oltre)")</f>
        <v>Fascia 3 (da 800 €  a meno di 1200 €)</v>
      </c>
      <c r="K265" s="15">
        <v>5</v>
      </c>
      <c r="L265" s="15" t="str">
        <f>_xlfn.XLOOKUP(K265,'Dati di Supporto'!$O$10:$O$14,'Dati di Supporto'!$P$10:$P$14,)</f>
        <v>Assegno Bancario</v>
      </c>
      <c r="R265" s="11" t="str">
        <f>_xlfn.XLOOKUP(I265,'Dati di Supporto'!$O$2:$O$6,'Dati di Supporto'!$P$2:$P$6,"-",-1)</f>
        <v>Fascia 3 (da 800 €  a meno di 1200 €)</v>
      </c>
    </row>
    <row r="266" spans="1:18" x14ac:dyDescent="0.3">
      <c r="A266" s="11">
        <v>265</v>
      </c>
      <c r="B266" s="6">
        <v>41720</v>
      </c>
      <c r="C266" s="22" t="str">
        <f t="shared" si="4"/>
        <v>marzo</v>
      </c>
      <c r="D266" s="1" t="s">
        <v>1</v>
      </c>
      <c r="E266" s="2" t="s">
        <v>97</v>
      </c>
      <c r="F266" s="2" t="str">
        <f>_xlfn.XLOOKUP(E266,'Dati di Supporto'!$B$2:$B$104,'Dati di Supporto'!$C$2:$C$104)</f>
        <v>Lombardia</v>
      </c>
      <c r="G266" s="2" t="str">
        <f>_xlfn.XLOOKUP(F266,'Dati di Supporto'!$G$2:$G$21,'Dati di Supporto'!$H$2:$H$21)</f>
        <v>NORD</v>
      </c>
      <c r="H266" s="2" t="s">
        <v>11</v>
      </c>
      <c r="I266" s="3">
        <v>1000</v>
      </c>
      <c r="J266" s="11" t="str" cm="1">
        <f t="array" ref="J266">_xlfn.IFS(AND(0&lt;I266,I266&lt;400),"Fascia 1 (inferiore a 400 €)",AND(399&lt;I266,I266&lt;800),"Fascia 2 (da 400 €  a meno di 800 €)",AND(799&lt;I266,I266&lt;1200),"Fascia 3 (da 800 €  a meno di 1200 €)",AND(1199&lt;I266,I266&lt;1500),"Fascia 4 (da 1200 €  a meno di 1500 €)",1500&lt;I266,"Fascia 5 (da 1500 € e oltre)")</f>
        <v>Fascia 3 (da 800 €  a meno di 1200 €)</v>
      </c>
      <c r="K266" s="15">
        <v>1</v>
      </c>
      <c r="L266" s="15" t="str">
        <f>_xlfn.XLOOKUP(K266,'Dati di Supporto'!$O$10:$O$14,'Dati di Supporto'!$P$10:$P$14,)</f>
        <v>Contanti</v>
      </c>
      <c r="R266" s="11" t="str">
        <f>_xlfn.XLOOKUP(I266,'Dati di Supporto'!$O$2:$O$6,'Dati di Supporto'!$P$2:$P$6,"-",-1)</f>
        <v>Fascia 3 (da 800 €  a meno di 1200 €)</v>
      </c>
    </row>
    <row r="267" spans="1:18" x14ac:dyDescent="0.3">
      <c r="A267" s="11">
        <v>266</v>
      </c>
      <c r="B267" s="6">
        <v>41715</v>
      </c>
      <c r="C267" s="22" t="str">
        <f t="shared" si="4"/>
        <v>marzo</v>
      </c>
      <c r="D267" s="1" t="s">
        <v>3</v>
      </c>
      <c r="E267" s="2" t="s">
        <v>100</v>
      </c>
      <c r="F267" s="2" t="str">
        <f>_xlfn.XLOOKUP(E267,'Dati di Supporto'!$B$2:$B$104,'Dati di Supporto'!$C$2:$C$104)</f>
        <v>Abruzzo</v>
      </c>
      <c r="G267" s="2" t="str">
        <f>_xlfn.XLOOKUP(F267,'Dati di Supporto'!$G$2:$G$21,'Dati di Supporto'!$H$2:$H$21)</f>
        <v>CENTRO</v>
      </c>
      <c r="H267" s="2" t="s">
        <v>252</v>
      </c>
      <c r="I267" s="3">
        <v>1733</v>
      </c>
      <c r="J267" s="11" t="str" cm="1">
        <f t="array" ref="J267">_xlfn.IFS(AND(0&lt;I267,I267&lt;400),"Fascia 1 (inferiore a 400 €)",AND(399&lt;I267,I267&lt;800),"Fascia 2 (da 400 €  a meno di 800 €)",AND(799&lt;I267,I267&lt;1200),"Fascia 3 (da 800 €  a meno di 1200 €)",AND(1199&lt;I267,I267&lt;1500),"Fascia 4 (da 1200 €  a meno di 1500 €)",1500&lt;I267,"Fascia 5 (da 1500 € e oltre)")</f>
        <v>Fascia 5 (da 1500 € e oltre)</v>
      </c>
      <c r="K267" s="15">
        <v>5</v>
      </c>
      <c r="L267" s="15" t="str">
        <f>_xlfn.XLOOKUP(K267,'Dati di Supporto'!$O$10:$O$14,'Dati di Supporto'!$P$10:$P$14,)</f>
        <v>Assegno Bancario</v>
      </c>
      <c r="R267" s="11" t="str">
        <f>_xlfn.XLOOKUP(I267,'Dati di Supporto'!$O$2:$O$6,'Dati di Supporto'!$P$2:$P$6,"-",-1)</f>
        <v>Fascia 5 (da 1500 € e oltre)</v>
      </c>
    </row>
    <row r="268" spans="1:18" x14ac:dyDescent="0.3">
      <c r="A268" s="11">
        <v>267</v>
      </c>
      <c r="B268" s="6">
        <v>41799</v>
      </c>
      <c r="C268" s="22" t="str">
        <f t="shared" si="4"/>
        <v>giugno</v>
      </c>
      <c r="D268" s="1" t="s">
        <v>248</v>
      </c>
      <c r="E268" s="2" t="s">
        <v>115</v>
      </c>
      <c r="F268" s="2" t="str">
        <f>_xlfn.XLOOKUP(E268,'Dati di Supporto'!$B$2:$B$104,'Dati di Supporto'!$C$2:$C$104)</f>
        <v>Liguria</v>
      </c>
      <c r="G268" s="2" t="str">
        <f>_xlfn.XLOOKUP(F268,'Dati di Supporto'!$G$2:$G$21,'Dati di Supporto'!$H$2:$H$21)</f>
        <v>NORD</v>
      </c>
      <c r="H268" s="2" t="s">
        <v>252</v>
      </c>
      <c r="I268" s="3">
        <v>892</v>
      </c>
      <c r="J268" s="11" t="str" cm="1">
        <f t="array" ref="J268">_xlfn.IFS(AND(0&lt;I268,I268&lt;400),"Fascia 1 (inferiore a 400 €)",AND(399&lt;I268,I268&lt;800),"Fascia 2 (da 400 €  a meno di 800 €)",AND(799&lt;I268,I268&lt;1200),"Fascia 3 (da 800 €  a meno di 1200 €)",AND(1199&lt;I268,I268&lt;1500),"Fascia 4 (da 1200 €  a meno di 1500 €)",1500&lt;I268,"Fascia 5 (da 1500 € e oltre)")</f>
        <v>Fascia 3 (da 800 €  a meno di 1200 €)</v>
      </c>
      <c r="K268" s="15">
        <v>4</v>
      </c>
      <c r="L268" s="15" t="str">
        <f>_xlfn.XLOOKUP(K268,'Dati di Supporto'!$O$10:$O$14,'Dati di Supporto'!$P$10:$P$14,)</f>
        <v>Bollettino postale</v>
      </c>
      <c r="R268" s="11" t="str">
        <f>_xlfn.XLOOKUP(I268,'Dati di Supporto'!$O$2:$O$6,'Dati di Supporto'!$P$2:$P$6,"-",-1)</f>
        <v>Fascia 3 (da 800 €  a meno di 1200 €)</v>
      </c>
    </row>
    <row r="269" spans="1:18" x14ac:dyDescent="0.3">
      <c r="A269" s="11">
        <v>268</v>
      </c>
      <c r="B269" s="6">
        <v>41778</v>
      </c>
      <c r="C269" s="22" t="str">
        <f t="shared" si="4"/>
        <v>maggio</v>
      </c>
      <c r="D269" s="1" t="s">
        <v>1</v>
      </c>
      <c r="E269" s="2" t="s">
        <v>107</v>
      </c>
      <c r="F269" s="2" t="str">
        <f>_xlfn.XLOOKUP(E269,'Dati di Supporto'!$B$2:$B$104,'Dati di Supporto'!$C$2:$C$104)</f>
        <v>Sicilia</v>
      </c>
      <c r="G269" s="2" t="str">
        <f>_xlfn.XLOOKUP(F269,'Dati di Supporto'!$G$2:$G$21,'Dati di Supporto'!$H$2:$H$21)</f>
        <v>ISOLE</v>
      </c>
      <c r="H269" s="2" t="s">
        <v>250</v>
      </c>
      <c r="I269" s="3">
        <v>425</v>
      </c>
      <c r="J269" s="11" t="str" cm="1">
        <f t="array" ref="J269">_xlfn.IFS(AND(0&lt;I269,I269&lt;400),"Fascia 1 (inferiore a 400 €)",AND(399&lt;I269,I269&lt;800),"Fascia 2 (da 400 €  a meno di 800 €)",AND(799&lt;I269,I269&lt;1200),"Fascia 3 (da 800 €  a meno di 1200 €)",AND(1199&lt;I269,I269&lt;1500),"Fascia 4 (da 1200 €  a meno di 1500 €)",1500&lt;I269,"Fascia 5 (da 1500 € e oltre)")</f>
        <v>Fascia 2 (da 400 €  a meno di 800 €)</v>
      </c>
      <c r="K269" s="15">
        <v>2</v>
      </c>
      <c r="L269" s="15" t="str">
        <f>_xlfn.XLOOKUP(K269,'Dati di Supporto'!$O$10:$O$14,'Dati di Supporto'!$P$10:$P$14,)</f>
        <v>Bonifico Bancario</v>
      </c>
      <c r="R269" s="11" t="str">
        <f>_xlfn.XLOOKUP(I269,'Dati di Supporto'!$O$2:$O$6,'Dati di Supporto'!$P$2:$P$6,"-",-1)</f>
        <v>Fascia 2 (da 400 €  a meno di 800 €)</v>
      </c>
    </row>
    <row r="270" spans="1:18" x14ac:dyDescent="0.3">
      <c r="A270" s="11">
        <v>269</v>
      </c>
      <c r="B270" s="6">
        <v>41817</v>
      </c>
      <c r="C270" s="22" t="str">
        <f t="shared" si="4"/>
        <v>giugno</v>
      </c>
      <c r="D270" s="1" t="s">
        <v>1</v>
      </c>
      <c r="E270" s="2" t="s">
        <v>213</v>
      </c>
      <c r="F270" s="2" t="str">
        <f>_xlfn.XLOOKUP(E270,'Dati di Supporto'!$B$2:$B$104,'Dati di Supporto'!$C$2:$C$104)</f>
        <v>Emilia-Romagna</v>
      </c>
      <c r="G270" s="2" t="str">
        <f>_xlfn.XLOOKUP(F270,'Dati di Supporto'!$G$2:$G$21,'Dati di Supporto'!$H$2:$H$21)</f>
        <v>NORD</v>
      </c>
      <c r="H270" s="2" t="s">
        <v>250</v>
      </c>
      <c r="I270" s="3">
        <v>262</v>
      </c>
      <c r="J270" s="11" t="str" cm="1">
        <f t="array" ref="J270">_xlfn.IFS(AND(0&lt;I270,I270&lt;400),"Fascia 1 (inferiore a 400 €)",AND(399&lt;I270,I270&lt;800),"Fascia 2 (da 400 €  a meno di 800 €)",AND(799&lt;I270,I270&lt;1200),"Fascia 3 (da 800 €  a meno di 1200 €)",AND(1199&lt;I270,I270&lt;1500),"Fascia 4 (da 1200 €  a meno di 1500 €)",1500&lt;I270,"Fascia 5 (da 1500 € e oltre)")</f>
        <v>Fascia 1 (inferiore a 400 €)</v>
      </c>
      <c r="K270" s="15">
        <v>3</v>
      </c>
      <c r="L270" s="15" t="str">
        <f>_xlfn.XLOOKUP(K270,'Dati di Supporto'!$O$10:$O$14,'Dati di Supporto'!$P$10:$P$14,)</f>
        <v>Carta di credito</v>
      </c>
      <c r="R270" s="11" t="str">
        <f>_xlfn.XLOOKUP(I270,'Dati di Supporto'!$O$2:$O$6,'Dati di Supporto'!$P$2:$P$6,"-",-1)</f>
        <v>Fascia 1 (inferiore a 400 €)</v>
      </c>
    </row>
    <row r="271" spans="1:18" x14ac:dyDescent="0.3">
      <c r="A271" s="11">
        <v>270</v>
      </c>
      <c r="B271" s="6">
        <v>41774</v>
      </c>
      <c r="C271" s="22" t="str">
        <f t="shared" si="4"/>
        <v>maggio</v>
      </c>
      <c r="D271" s="1" t="s">
        <v>2</v>
      </c>
      <c r="E271" s="2" t="s">
        <v>108</v>
      </c>
      <c r="F271" s="2" t="str">
        <f>_xlfn.XLOOKUP(E271,'Dati di Supporto'!$B$2:$B$104,'Dati di Supporto'!$C$2:$C$104)</f>
        <v>Emilia-Romagna</v>
      </c>
      <c r="G271" s="2" t="str">
        <f>_xlfn.XLOOKUP(F271,'Dati di Supporto'!$G$2:$G$21,'Dati di Supporto'!$H$2:$H$21)</f>
        <v>NORD</v>
      </c>
      <c r="H271" s="2" t="s">
        <v>250</v>
      </c>
      <c r="I271" s="3">
        <v>1475</v>
      </c>
      <c r="J271" s="11" t="str" cm="1">
        <f t="array" ref="J271">_xlfn.IFS(AND(0&lt;I271,I271&lt;400),"Fascia 1 (inferiore a 400 €)",AND(399&lt;I271,I271&lt;800),"Fascia 2 (da 400 €  a meno di 800 €)",AND(799&lt;I271,I271&lt;1200),"Fascia 3 (da 800 €  a meno di 1200 €)",AND(1199&lt;I271,I271&lt;1500),"Fascia 4 (da 1200 €  a meno di 1500 €)",1500&lt;I271,"Fascia 5 (da 1500 € e oltre)")</f>
        <v>Fascia 4 (da 1200 €  a meno di 1500 €)</v>
      </c>
      <c r="K271" s="15">
        <v>3</v>
      </c>
      <c r="L271" s="15" t="str">
        <f>_xlfn.XLOOKUP(K271,'Dati di Supporto'!$O$10:$O$14,'Dati di Supporto'!$P$10:$P$14,)</f>
        <v>Carta di credito</v>
      </c>
      <c r="R271" s="11" t="str">
        <f>_xlfn.XLOOKUP(I271,'Dati di Supporto'!$O$2:$O$6,'Dati di Supporto'!$P$2:$P$6,"-",-1)</f>
        <v>Fascia 4 (da 1200 €  a meno di 1500 €)</v>
      </c>
    </row>
    <row r="272" spans="1:18" x14ac:dyDescent="0.3">
      <c r="A272" s="11">
        <v>271</v>
      </c>
      <c r="B272" s="6">
        <v>41790</v>
      </c>
      <c r="C272" s="22" t="str">
        <f t="shared" si="4"/>
        <v>maggio</v>
      </c>
      <c r="D272" s="1" t="s">
        <v>247</v>
      </c>
      <c r="E272" s="2" t="s">
        <v>133</v>
      </c>
      <c r="F272" s="2" t="str">
        <f>_xlfn.XLOOKUP(E272,'Dati di Supporto'!$B$2:$B$104,'Dati di Supporto'!$C$2:$C$104)</f>
        <v>Calabria</v>
      </c>
      <c r="G272" s="2" t="str">
        <f>_xlfn.XLOOKUP(F272,'Dati di Supporto'!$G$2:$G$21,'Dati di Supporto'!$H$2:$H$21)</f>
        <v>SUD</v>
      </c>
      <c r="H272" s="2" t="s">
        <v>250</v>
      </c>
      <c r="I272" s="3">
        <v>1483</v>
      </c>
      <c r="J272" s="11" t="str" cm="1">
        <f t="array" ref="J272">_xlfn.IFS(AND(0&lt;I272,I272&lt;400),"Fascia 1 (inferiore a 400 €)",AND(399&lt;I272,I272&lt;800),"Fascia 2 (da 400 €  a meno di 800 €)",AND(799&lt;I272,I272&lt;1200),"Fascia 3 (da 800 €  a meno di 1200 €)",AND(1199&lt;I272,I272&lt;1500),"Fascia 4 (da 1200 €  a meno di 1500 €)",1500&lt;I272,"Fascia 5 (da 1500 € e oltre)")</f>
        <v>Fascia 4 (da 1200 €  a meno di 1500 €)</v>
      </c>
      <c r="K272" s="15">
        <v>2</v>
      </c>
      <c r="L272" s="15" t="str">
        <f>_xlfn.XLOOKUP(K272,'Dati di Supporto'!$O$10:$O$14,'Dati di Supporto'!$P$10:$P$14,)</f>
        <v>Bonifico Bancario</v>
      </c>
      <c r="R272" s="11" t="str">
        <f>_xlfn.XLOOKUP(I272,'Dati di Supporto'!$O$2:$O$6,'Dati di Supporto'!$P$2:$P$6,"-",-1)</f>
        <v>Fascia 4 (da 1200 €  a meno di 1500 €)</v>
      </c>
    </row>
    <row r="273" spans="1:18" x14ac:dyDescent="0.3">
      <c r="A273" s="11">
        <v>272</v>
      </c>
      <c r="B273" s="6">
        <v>41768</v>
      </c>
      <c r="C273" s="22" t="str">
        <f t="shared" si="4"/>
        <v>maggio</v>
      </c>
      <c r="D273" s="1" t="s">
        <v>3</v>
      </c>
      <c r="E273" s="2" t="s">
        <v>110</v>
      </c>
      <c r="F273" s="2" t="str">
        <f>_xlfn.XLOOKUP(E273,'Dati di Supporto'!$B$2:$B$104,'Dati di Supporto'!$C$2:$C$104)</f>
        <v>Emilia-Romagna</v>
      </c>
      <c r="G273" s="2" t="str">
        <f>_xlfn.XLOOKUP(F273,'Dati di Supporto'!$G$2:$G$21,'Dati di Supporto'!$H$2:$H$21)</f>
        <v>NORD</v>
      </c>
      <c r="H273" s="2" t="s">
        <v>252</v>
      </c>
      <c r="I273" s="3">
        <v>1255</v>
      </c>
      <c r="J273" s="11" t="str" cm="1">
        <f t="array" ref="J273">_xlfn.IFS(AND(0&lt;I273,I273&lt;400),"Fascia 1 (inferiore a 400 €)",AND(399&lt;I273,I273&lt;800),"Fascia 2 (da 400 €  a meno di 800 €)",AND(799&lt;I273,I273&lt;1200),"Fascia 3 (da 800 €  a meno di 1200 €)",AND(1199&lt;I273,I273&lt;1500),"Fascia 4 (da 1200 €  a meno di 1500 €)",1500&lt;I273,"Fascia 5 (da 1500 € e oltre)")</f>
        <v>Fascia 4 (da 1200 €  a meno di 1500 €)</v>
      </c>
      <c r="K273" s="15">
        <v>5</v>
      </c>
      <c r="L273" s="15" t="str">
        <f>_xlfn.XLOOKUP(K273,'Dati di Supporto'!$O$10:$O$14,'Dati di Supporto'!$P$10:$P$14,)</f>
        <v>Assegno Bancario</v>
      </c>
      <c r="R273" s="11" t="str">
        <f>_xlfn.XLOOKUP(I273,'Dati di Supporto'!$O$2:$O$6,'Dati di Supporto'!$P$2:$P$6,"-",-1)</f>
        <v>Fascia 4 (da 1200 €  a meno di 1500 €)</v>
      </c>
    </row>
    <row r="274" spans="1:18" x14ac:dyDescent="0.3">
      <c r="A274" s="11">
        <v>273</v>
      </c>
      <c r="B274" s="6">
        <v>41683</v>
      </c>
      <c r="C274" s="22" t="str">
        <f t="shared" si="4"/>
        <v>febbraio</v>
      </c>
      <c r="D274" s="1" t="s">
        <v>3</v>
      </c>
      <c r="E274" s="2" t="s">
        <v>115</v>
      </c>
      <c r="F274" s="2" t="str">
        <f>_xlfn.XLOOKUP(E274,'Dati di Supporto'!$B$2:$B$104,'Dati di Supporto'!$C$2:$C$104)</f>
        <v>Liguria</v>
      </c>
      <c r="G274" s="2" t="str">
        <f>_xlfn.XLOOKUP(F274,'Dati di Supporto'!$G$2:$G$21,'Dati di Supporto'!$H$2:$H$21)</f>
        <v>NORD</v>
      </c>
      <c r="H274" s="2" t="s">
        <v>250</v>
      </c>
      <c r="I274" s="3">
        <v>1687</v>
      </c>
      <c r="J274" s="11" t="str" cm="1">
        <f t="array" ref="J274">_xlfn.IFS(AND(0&lt;I274,I274&lt;400),"Fascia 1 (inferiore a 400 €)",AND(399&lt;I274,I274&lt;800),"Fascia 2 (da 400 €  a meno di 800 €)",AND(799&lt;I274,I274&lt;1200),"Fascia 3 (da 800 €  a meno di 1200 €)",AND(1199&lt;I274,I274&lt;1500),"Fascia 4 (da 1200 €  a meno di 1500 €)",1500&lt;I274,"Fascia 5 (da 1500 € e oltre)")</f>
        <v>Fascia 5 (da 1500 € e oltre)</v>
      </c>
      <c r="K274" s="15">
        <v>2</v>
      </c>
      <c r="L274" s="15" t="str">
        <f>_xlfn.XLOOKUP(K274,'Dati di Supporto'!$O$10:$O$14,'Dati di Supporto'!$P$10:$P$14,)</f>
        <v>Bonifico Bancario</v>
      </c>
      <c r="R274" s="11" t="str">
        <f>_xlfn.XLOOKUP(I274,'Dati di Supporto'!$O$2:$O$6,'Dati di Supporto'!$P$2:$P$6,"-",-1)</f>
        <v>Fascia 5 (da 1500 € e oltre)</v>
      </c>
    </row>
    <row r="275" spans="1:18" x14ac:dyDescent="0.3">
      <c r="A275" s="11">
        <v>274</v>
      </c>
      <c r="B275" s="6">
        <v>41683</v>
      </c>
      <c r="C275" s="22" t="str">
        <f t="shared" si="4"/>
        <v>febbraio</v>
      </c>
      <c r="D275" s="1" t="s">
        <v>248</v>
      </c>
      <c r="E275" s="2" t="s">
        <v>134</v>
      </c>
      <c r="F275" s="2" t="str">
        <f>_xlfn.XLOOKUP(E275,'Dati di Supporto'!$B$2:$B$104,'Dati di Supporto'!$C$2:$C$104)</f>
        <v>Veneto</v>
      </c>
      <c r="G275" s="2" t="str">
        <f>_xlfn.XLOOKUP(F275,'Dati di Supporto'!$G$2:$G$21,'Dati di Supporto'!$H$2:$H$21)</f>
        <v>NORD</v>
      </c>
      <c r="H275" s="2" t="s">
        <v>251</v>
      </c>
      <c r="I275" s="3">
        <v>792</v>
      </c>
      <c r="J275" s="11" t="str" cm="1">
        <f t="array" ref="J275">_xlfn.IFS(AND(0&lt;I275,I275&lt;400),"Fascia 1 (inferiore a 400 €)",AND(399&lt;I275,I275&lt;800),"Fascia 2 (da 400 €  a meno di 800 €)",AND(799&lt;I275,I275&lt;1200),"Fascia 3 (da 800 €  a meno di 1200 €)",AND(1199&lt;I275,I275&lt;1500),"Fascia 4 (da 1200 €  a meno di 1500 €)",1500&lt;I275,"Fascia 5 (da 1500 € e oltre)")</f>
        <v>Fascia 2 (da 400 €  a meno di 800 €)</v>
      </c>
      <c r="K275" s="15">
        <v>5</v>
      </c>
      <c r="L275" s="15" t="str">
        <f>_xlfn.XLOOKUP(K275,'Dati di Supporto'!$O$10:$O$14,'Dati di Supporto'!$P$10:$P$14,)</f>
        <v>Assegno Bancario</v>
      </c>
      <c r="R275" s="11" t="str">
        <f>_xlfn.XLOOKUP(I275,'Dati di Supporto'!$O$2:$O$6,'Dati di Supporto'!$P$2:$P$6,"-",-1)</f>
        <v>Fascia 2 (da 400 €  a meno di 800 €)</v>
      </c>
    </row>
    <row r="276" spans="1:18" x14ac:dyDescent="0.3">
      <c r="A276" s="11">
        <v>275</v>
      </c>
      <c r="B276" s="6">
        <v>41799</v>
      </c>
      <c r="C276" s="22" t="str">
        <f t="shared" si="4"/>
        <v>giugno</v>
      </c>
      <c r="D276" s="1" t="s">
        <v>248</v>
      </c>
      <c r="E276" s="2" t="s">
        <v>109</v>
      </c>
      <c r="F276" s="2" t="str">
        <f>_xlfn.XLOOKUP(E276,'Dati di Supporto'!$B$2:$B$104,'Dati di Supporto'!$C$2:$C$104)</f>
        <v>Lazio</v>
      </c>
      <c r="G276" s="2" t="str">
        <f>_xlfn.XLOOKUP(F276,'Dati di Supporto'!$G$2:$G$21,'Dati di Supporto'!$H$2:$H$21)</f>
        <v>CENTRO</v>
      </c>
      <c r="H276" s="2" t="s">
        <v>11</v>
      </c>
      <c r="I276" s="3">
        <v>1284</v>
      </c>
      <c r="J276" s="11" t="str" cm="1">
        <f t="array" ref="J276">_xlfn.IFS(AND(0&lt;I276,I276&lt;400),"Fascia 1 (inferiore a 400 €)",AND(399&lt;I276,I276&lt;800),"Fascia 2 (da 400 €  a meno di 800 €)",AND(799&lt;I276,I276&lt;1200),"Fascia 3 (da 800 €  a meno di 1200 €)",AND(1199&lt;I276,I276&lt;1500),"Fascia 4 (da 1200 €  a meno di 1500 €)",1500&lt;I276,"Fascia 5 (da 1500 € e oltre)")</f>
        <v>Fascia 4 (da 1200 €  a meno di 1500 €)</v>
      </c>
      <c r="K276" s="15">
        <v>2</v>
      </c>
      <c r="L276" s="15" t="str">
        <f>_xlfn.XLOOKUP(K276,'Dati di Supporto'!$O$10:$O$14,'Dati di Supporto'!$P$10:$P$14,)</f>
        <v>Bonifico Bancario</v>
      </c>
      <c r="R276" s="11" t="str">
        <f>_xlfn.XLOOKUP(I276,'Dati di Supporto'!$O$2:$O$6,'Dati di Supporto'!$P$2:$P$6,"-",-1)</f>
        <v>Fascia 4 (da 1200 €  a meno di 1500 €)</v>
      </c>
    </row>
    <row r="277" spans="1:18" x14ac:dyDescent="0.3">
      <c r="A277" s="11">
        <v>276</v>
      </c>
      <c r="B277" s="6">
        <v>41730</v>
      </c>
      <c r="C277" s="22" t="str">
        <f t="shared" si="4"/>
        <v>aprile</v>
      </c>
      <c r="D277" s="1" t="s">
        <v>248</v>
      </c>
      <c r="E277" s="2" t="s">
        <v>106</v>
      </c>
      <c r="F277" s="2" t="str">
        <f>_xlfn.XLOOKUP(E277,'Dati di Supporto'!$B$2:$B$104,'Dati di Supporto'!$C$2:$C$104)</f>
        <v>Toscana</v>
      </c>
      <c r="G277" s="2" t="str">
        <f>_xlfn.XLOOKUP(F277,'Dati di Supporto'!$G$2:$G$21,'Dati di Supporto'!$H$2:$H$21)</f>
        <v>CENTRO</v>
      </c>
      <c r="H277" s="2" t="s">
        <v>10</v>
      </c>
      <c r="I277" s="3">
        <v>1007</v>
      </c>
      <c r="J277" s="11" t="str" cm="1">
        <f t="array" ref="J277">_xlfn.IFS(AND(0&lt;I277,I277&lt;400),"Fascia 1 (inferiore a 400 €)",AND(399&lt;I277,I277&lt;800),"Fascia 2 (da 400 €  a meno di 800 €)",AND(799&lt;I277,I277&lt;1200),"Fascia 3 (da 800 €  a meno di 1200 €)",AND(1199&lt;I277,I277&lt;1500),"Fascia 4 (da 1200 €  a meno di 1500 €)",1500&lt;I277,"Fascia 5 (da 1500 € e oltre)")</f>
        <v>Fascia 3 (da 800 €  a meno di 1200 €)</v>
      </c>
      <c r="K277" s="15">
        <v>3</v>
      </c>
      <c r="L277" s="15" t="str">
        <f>_xlfn.XLOOKUP(K277,'Dati di Supporto'!$O$10:$O$14,'Dati di Supporto'!$P$10:$P$14,)</f>
        <v>Carta di credito</v>
      </c>
      <c r="R277" s="11" t="str">
        <f>_xlfn.XLOOKUP(I277,'Dati di Supporto'!$O$2:$O$6,'Dati di Supporto'!$P$2:$P$6,"-",-1)</f>
        <v>Fascia 3 (da 800 €  a meno di 1200 €)</v>
      </c>
    </row>
    <row r="278" spans="1:18" x14ac:dyDescent="0.3">
      <c r="A278" s="11">
        <v>277</v>
      </c>
      <c r="B278" s="6">
        <v>41778</v>
      </c>
      <c r="C278" s="22" t="str">
        <f t="shared" si="4"/>
        <v>maggio</v>
      </c>
      <c r="D278" s="1" t="s">
        <v>2</v>
      </c>
      <c r="E278" s="2" t="s">
        <v>100</v>
      </c>
      <c r="F278" s="2" t="str">
        <f>_xlfn.XLOOKUP(E278,'Dati di Supporto'!$B$2:$B$104,'Dati di Supporto'!$C$2:$C$104)</f>
        <v>Abruzzo</v>
      </c>
      <c r="G278" s="2" t="str">
        <f>_xlfn.XLOOKUP(F278,'Dati di Supporto'!$G$2:$G$21,'Dati di Supporto'!$H$2:$H$21)</f>
        <v>CENTRO</v>
      </c>
      <c r="H278" s="2" t="s">
        <v>250</v>
      </c>
      <c r="I278" s="3">
        <v>1313</v>
      </c>
      <c r="J278" s="11" t="str" cm="1">
        <f t="array" ref="J278">_xlfn.IFS(AND(0&lt;I278,I278&lt;400),"Fascia 1 (inferiore a 400 €)",AND(399&lt;I278,I278&lt;800),"Fascia 2 (da 400 €  a meno di 800 €)",AND(799&lt;I278,I278&lt;1200),"Fascia 3 (da 800 €  a meno di 1200 €)",AND(1199&lt;I278,I278&lt;1500),"Fascia 4 (da 1200 €  a meno di 1500 €)",1500&lt;I278,"Fascia 5 (da 1500 € e oltre)")</f>
        <v>Fascia 4 (da 1200 €  a meno di 1500 €)</v>
      </c>
      <c r="K278" s="15">
        <v>3</v>
      </c>
      <c r="L278" s="15" t="str">
        <f>_xlfn.XLOOKUP(K278,'Dati di Supporto'!$O$10:$O$14,'Dati di Supporto'!$P$10:$P$14,)</f>
        <v>Carta di credito</v>
      </c>
      <c r="R278" s="11" t="str">
        <f>_xlfn.XLOOKUP(I278,'Dati di Supporto'!$O$2:$O$6,'Dati di Supporto'!$P$2:$P$6,"-",-1)</f>
        <v>Fascia 4 (da 1200 €  a meno di 1500 €)</v>
      </c>
    </row>
    <row r="279" spans="1:18" x14ac:dyDescent="0.3">
      <c r="A279" s="11">
        <v>278</v>
      </c>
      <c r="B279" s="6">
        <v>41758</v>
      </c>
      <c r="C279" s="22" t="str">
        <f t="shared" si="4"/>
        <v>aprile</v>
      </c>
      <c r="D279" s="1" t="s">
        <v>2</v>
      </c>
      <c r="E279" s="2" t="s">
        <v>211</v>
      </c>
      <c r="F279" s="2" t="str">
        <f>_xlfn.XLOOKUP(E279,'Dati di Supporto'!$B$2:$B$104,'Dati di Supporto'!$C$2:$C$104)</f>
        <v>Calabria</v>
      </c>
      <c r="G279" s="2" t="str">
        <f>_xlfn.XLOOKUP(F279,'Dati di Supporto'!$G$2:$G$21,'Dati di Supporto'!$H$2:$H$21)</f>
        <v>SUD</v>
      </c>
      <c r="H279" s="2" t="s">
        <v>251</v>
      </c>
      <c r="I279" s="3">
        <v>535</v>
      </c>
      <c r="J279" s="11" t="str" cm="1">
        <f t="array" ref="J279">_xlfn.IFS(AND(0&lt;I279,I279&lt;400),"Fascia 1 (inferiore a 400 €)",AND(399&lt;I279,I279&lt;800),"Fascia 2 (da 400 €  a meno di 800 €)",AND(799&lt;I279,I279&lt;1200),"Fascia 3 (da 800 €  a meno di 1200 €)",AND(1199&lt;I279,I279&lt;1500),"Fascia 4 (da 1200 €  a meno di 1500 €)",1500&lt;I279,"Fascia 5 (da 1500 € e oltre)")</f>
        <v>Fascia 2 (da 400 €  a meno di 800 €)</v>
      </c>
      <c r="K279" s="15">
        <v>4</v>
      </c>
      <c r="L279" s="15" t="str">
        <f>_xlfn.XLOOKUP(K279,'Dati di Supporto'!$O$10:$O$14,'Dati di Supporto'!$P$10:$P$14,)</f>
        <v>Bollettino postale</v>
      </c>
      <c r="R279" s="11" t="str">
        <f>_xlfn.XLOOKUP(I279,'Dati di Supporto'!$O$2:$O$6,'Dati di Supporto'!$P$2:$P$6,"-",-1)</f>
        <v>Fascia 2 (da 400 €  a meno di 800 €)</v>
      </c>
    </row>
    <row r="280" spans="1:18" x14ac:dyDescent="0.3">
      <c r="A280" s="11">
        <v>279</v>
      </c>
      <c r="B280" s="6">
        <v>41743</v>
      </c>
      <c r="C280" s="22" t="str">
        <f t="shared" si="4"/>
        <v>aprile</v>
      </c>
      <c r="D280" s="1" t="s">
        <v>2</v>
      </c>
      <c r="E280" s="2" t="s">
        <v>106</v>
      </c>
      <c r="F280" s="2" t="str">
        <f>_xlfn.XLOOKUP(E280,'Dati di Supporto'!$B$2:$B$104,'Dati di Supporto'!$C$2:$C$104)</f>
        <v>Toscana</v>
      </c>
      <c r="G280" s="2" t="str">
        <f>_xlfn.XLOOKUP(F280,'Dati di Supporto'!$G$2:$G$21,'Dati di Supporto'!$H$2:$H$21)</f>
        <v>CENTRO</v>
      </c>
      <c r="H280" s="2" t="s">
        <v>250</v>
      </c>
      <c r="I280" s="3">
        <v>930</v>
      </c>
      <c r="J280" s="11" t="str" cm="1">
        <f t="array" ref="J280">_xlfn.IFS(AND(0&lt;I280,I280&lt;400),"Fascia 1 (inferiore a 400 €)",AND(399&lt;I280,I280&lt;800),"Fascia 2 (da 400 €  a meno di 800 €)",AND(799&lt;I280,I280&lt;1200),"Fascia 3 (da 800 €  a meno di 1200 €)",AND(1199&lt;I280,I280&lt;1500),"Fascia 4 (da 1200 €  a meno di 1500 €)",1500&lt;I280,"Fascia 5 (da 1500 € e oltre)")</f>
        <v>Fascia 3 (da 800 €  a meno di 1200 €)</v>
      </c>
      <c r="K280" s="15">
        <v>5</v>
      </c>
      <c r="L280" s="15" t="str">
        <f>_xlfn.XLOOKUP(K280,'Dati di Supporto'!$O$10:$O$14,'Dati di Supporto'!$P$10:$P$14,)</f>
        <v>Assegno Bancario</v>
      </c>
      <c r="R280" s="11" t="str">
        <f>_xlfn.XLOOKUP(I280,'Dati di Supporto'!$O$2:$O$6,'Dati di Supporto'!$P$2:$P$6,"-",-1)</f>
        <v>Fascia 3 (da 800 €  a meno di 1200 €)</v>
      </c>
    </row>
    <row r="281" spans="1:18" x14ac:dyDescent="0.3">
      <c r="A281" s="11">
        <v>280</v>
      </c>
      <c r="B281" s="6">
        <v>41678</v>
      </c>
      <c r="C281" s="22" t="str">
        <f t="shared" si="4"/>
        <v>febbraio</v>
      </c>
      <c r="D281" s="1" t="s">
        <v>8</v>
      </c>
      <c r="E281" s="2" t="s">
        <v>128</v>
      </c>
      <c r="F281" s="2" t="str">
        <f>_xlfn.XLOOKUP(E281,'Dati di Supporto'!$B$2:$B$104,'Dati di Supporto'!$C$2:$C$104)</f>
        <v>Lombardia</v>
      </c>
      <c r="G281" s="2" t="str">
        <f>_xlfn.XLOOKUP(F281,'Dati di Supporto'!$G$2:$G$21,'Dati di Supporto'!$H$2:$H$21)</f>
        <v>NORD</v>
      </c>
      <c r="H281" s="2" t="s">
        <v>10</v>
      </c>
      <c r="I281" s="3">
        <v>1008</v>
      </c>
      <c r="J281" s="11" t="str" cm="1">
        <f t="array" ref="J281">_xlfn.IFS(AND(0&lt;I281,I281&lt;400),"Fascia 1 (inferiore a 400 €)",AND(399&lt;I281,I281&lt;800),"Fascia 2 (da 400 €  a meno di 800 €)",AND(799&lt;I281,I281&lt;1200),"Fascia 3 (da 800 €  a meno di 1200 €)",AND(1199&lt;I281,I281&lt;1500),"Fascia 4 (da 1200 €  a meno di 1500 €)",1500&lt;I281,"Fascia 5 (da 1500 € e oltre)")</f>
        <v>Fascia 3 (da 800 €  a meno di 1200 €)</v>
      </c>
      <c r="K281" s="15">
        <v>3</v>
      </c>
      <c r="L281" s="15" t="str">
        <f>_xlfn.XLOOKUP(K281,'Dati di Supporto'!$O$10:$O$14,'Dati di Supporto'!$P$10:$P$14,)</f>
        <v>Carta di credito</v>
      </c>
      <c r="R281" s="11" t="str">
        <f>_xlfn.XLOOKUP(I281,'Dati di Supporto'!$O$2:$O$6,'Dati di Supporto'!$P$2:$P$6,"-",-1)</f>
        <v>Fascia 3 (da 800 €  a meno di 1200 €)</v>
      </c>
    </row>
    <row r="282" spans="1:18" x14ac:dyDescent="0.3">
      <c r="A282" s="11">
        <v>281</v>
      </c>
      <c r="B282" s="6">
        <v>41656</v>
      </c>
      <c r="C282" s="22" t="str">
        <f t="shared" si="4"/>
        <v>gennaio</v>
      </c>
      <c r="D282" s="1" t="s">
        <v>247</v>
      </c>
      <c r="E282" s="2" t="s">
        <v>119</v>
      </c>
      <c r="F282" s="2" t="str">
        <f>_xlfn.XLOOKUP(E282,'Dati di Supporto'!$B$2:$B$104,'Dati di Supporto'!$C$2:$C$104)</f>
        <v>Puglia</v>
      </c>
      <c r="G282" s="2" t="str">
        <f>_xlfn.XLOOKUP(F282,'Dati di Supporto'!$G$2:$G$21,'Dati di Supporto'!$H$2:$H$21)</f>
        <v>SUD</v>
      </c>
      <c r="H282" s="2" t="s">
        <v>250</v>
      </c>
      <c r="I282" s="3">
        <v>840</v>
      </c>
      <c r="J282" s="11" t="str" cm="1">
        <f t="array" ref="J282">_xlfn.IFS(AND(0&lt;I282,I282&lt;400),"Fascia 1 (inferiore a 400 €)",AND(399&lt;I282,I282&lt;800),"Fascia 2 (da 400 €  a meno di 800 €)",AND(799&lt;I282,I282&lt;1200),"Fascia 3 (da 800 €  a meno di 1200 €)",AND(1199&lt;I282,I282&lt;1500),"Fascia 4 (da 1200 €  a meno di 1500 €)",1500&lt;I282,"Fascia 5 (da 1500 € e oltre)")</f>
        <v>Fascia 3 (da 800 €  a meno di 1200 €)</v>
      </c>
      <c r="K282" s="15">
        <v>1</v>
      </c>
      <c r="L282" s="15" t="str">
        <f>_xlfn.XLOOKUP(K282,'Dati di Supporto'!$O$10:$O$14,'Dati di Supporto'!$P$10:$P$14,)</f>
        <v>Contanti</v>
      </c>
      <c r="R282" s="11" t="str">
        <f>_xlfn.XLOOKUP(I282,'Dati di Supporto'!$O$2:$O$6,'Dati di Supporto'!$P$2:$P$6,"-",-1)</f>
        <v>Fascia 3 (da 800 €  a meno di 1200 €)</v>
      </c>
    </row>
    <row r="283" spans="1:18" x14ac:dyDescent="0.3">
      <c r="A283" s="11">
        <v>282</v>
      </c>
      <c r="B283" s="6">
        <v>41801</v>
      </c>
      <c r="C283" s="22" t="str">
        <f t="shared" si="4"/>
        <v>giugno</v>
      </c>
      <c r="D283" s="1" t="s">
        <v>1</v>
      </c>
      <c r="E283" s="2" t="s">
        <v>116</v>
      </c>
      <c r="F283" s="2" t="str">
        <f>_xlfn.XLOOKUP(E283,'Dati di Supporto'!$B$2:$B$104,'Dati di Supporto'!$C$2:$C$104)</f>
        <v>Toscana</v>
      </c>
      <c r="G283" s="2" t="str">
        <f>_xlfn.XLOOKUP(F283,'Dati di Supporto'!$G$2:$G$21,'Dati di Supporto'!$H$2:$H$21)</f>
        <v>CENTRO</v>
      </c>
      <c r="H283" s="2" t="s">
        <v>250</v>
      </c>
      <c r="I283" s="3">
        <v>58</v>
      </c>
      <c r="J283" s="11" t="str" cm="1">
        <f t="array" ref="J283">_xlfn.IFS(AND(0&lt;I283,I283&lt;400),"Fascia 1 (inferiore a 400 €)",AND(399&lt;I283,I283&lt;800),"Fascia 2 (da 400 €  a meno di 800 €)",AND(799&lt;I283,I283&lt;1200),"Fascia 3 (da 800 €  a meno di 1200 €)",AND(1199&lt;I283,I283&lt;1500),"Fascia 4 (da 1200 €  a meno di 1500 €)",1500&lt;I283,"Fascia 5 (da 1500 € e oltre)")</f>
        <v>Fascia 1 (inferiore a 400 €)</v>
      </c>
      <c r="K283" s="15">
        <v>5</v>
      </c>
      <c r="L283" s="15" t="str">
        <f>_xlfn.XLOOKUP(K283,'Dati di Supporto'!$O$10:$O$14,'Dati di Supporto'!$P$10:$P$14,)</f>
        <v>Assegno Bancario</v>
      </c>
      <c r="R283" s="11" t="str">
        <f>_xlfn.XLOOKUP(I283,'Dati di Supporto'!$O$2:$O$6,'Dati di Supporto'!$P$2:$P$6,"-",-1)</f>
        <v>Fascia 1 (inferiore a 400 €)</v>
      </c>
    </row>
    <row r="284" spans="1:18" x14ac:dyDescent="0.3">
      <c r="A284" s="11">
        <v>283</v>
      </c>
      <c r="B284" s="6">
        <v>41743</v>
      </c>
      <c r="C284" s="22" t="str">
        <f t="shared" si="4"/>
        <v>aprile</v>
      </c>
      <c r="D284" s="1" t="s">
        <v>8</v>
      </c>
      <c r="E284" s="2" t="s">
        <v>123</v>
      </c>
      <c r="F284" s="2" t="str">
        <f>_xlfn.XLOOKUP(E284,'Dati di Supporto'!$B$2:$B$104,'Dati di Supporto'!$C$2:$C$104)</f>
        <v>Sicilia</v>
      </c>
      <c r="G284" s="2" t="str">
        <f>_xlfn.XLOOKUP(F284,'Dati di Supporto'!$G$2:$G$21,'Dati di Supporto'!$H$2:$H$21)</f>
        <v>ISOLE</v>
      </c>
      <c r="H284" s="2" t="s">
        <v>252</v>
      </c>
      <c r="I284" s="3">
        <v>652</v>
      </c>
      <c r="J284" s="11" t="str" cm="1">
        <f t="array" ref="J284">_xlfn.IFS(AND(0&lt;I284,I284&lt;400),"Fascia 1 (inferiore a 400 €)",AND(399&lt;I284,I284&lt;800),"Fascia 2 (da 400 €  a meno di 800 €)",AND(799&lt;I284,I284&lt;1200),"Fascia 3 (da 800 €  a meno di 1200 €)",AND(1199&lt;I284,I284&lt;1500),"Fascia 4 (da 1200 €  a meno di 1500 €)",1500&lt;I284,"Fascia 5 (da 1500 € e oltre)")</f>
        <v>Fascia 2 (da 400 €  a meno di 800 €)</v>
      </c>
      <c r="K284" s="15">
        <v>5</v>
      </c>
      <c r="L284" s="15" t="str">
        <f>_xlfn.XLOOKUP(K284,'Dati di Supporto'!$O$10:$O$14,'Dati di Supporto'!$P$10:$P$14,)</f>
        <v>Assegno Bancario</v>
      </c>
      <c r="R284" s="11" t="str">
        <f>_xlfn.XLOOKUP(I284,'Dati di Supporto'!$O$2:$O$6,'Dati di Supporto'!$P$2:$P$6,"-",-1)</f>
        <v>Fascia 2 (da 400 €  a meno di 800 €)</v>
      </c>
    </row>
    <row r="285" spans="1:18" x14ac:dyDescent="0.3">
      <c r="A285" s="11">
        <v>284</v>
      </c>
      <c r="B285" s="6">
        <v>41788</v>
      </c>
      <c r="C285" s="22" t="str">
        <f t="shared" si="4"/>
        <v>maggio</v>
      </c>
      <c r="D285" s="1" t="s">
        <v>3</v>
      </c>
      <c r="E285" s="2" t="s">
        <v>122</v>
      </c>
      <c r="F285" s="2" t="str">
        <f>_xlfn.XLOOKUP(E285,'Dati di Supporto'!$B$2:$B$104,'Dati di Supporto'!$C$2:$C$104)</f>
        <v>Piemonte</v>
      </c>
      <c r="G285" s="2" t="str">
        <f>_xlfn.XLOOKUP(F285,'Dati di Supporto'!$G$2:$G$21,'Dati di Supporto'!$H$2:$H$21)</f>
        <v>NORD</v>
      </c>
      <c r="H285" s="2" t="s">
        <v>250</v>
      </c>
      <c r="I285" s="3">
        <v>834</v>
      </c>
      <c r="J285" s="11" t="str" cm="1">
        <f t="array" ref="J285">_xlfn.IFS(AND(0&lt;I285,I285&lt;400),"Fascia 1 (inferiore a 400 €)",AND(399&lt;I285,I285&lt;800),"Fascia 2 (da 400 €  a meno di 800 €)",AND(799&lt;I285,I285&lt;1200),"Fascia 3 (da 800 €  a meno di 1200 €)",AND(1199&lt;I285,I285&lt;1500),"Fascia 4 (da 1200 €  a meno di 1500 €)",1500&lt;I285,"Fascia 5 (da 1500 € e oltre)")</f>
        <v>Fascia 3 (da 800 €  a meno di 1200 €)</v>
      </c>
      <c r="K285" s="15">
        <v>2</v>
      </c>
      <c r="L285" s="15" t="str">
        <f>_xlfn.XLOOKUP(K285,'Dati di Supporto'!$O$10:$O$14,'Dati di Supporto'!$P$10:$P$14,)</f>
        <v>Bonifico Bancario</v>
      </c>
      <c r="R285" s="11" t="str">
        <f>_xlfn.XLOOKUP(I285,'Dati di Supporto'!$O$2:$O$6,'Dati di Supporto'!$P$2:$P$6,"-",-1)</f>
        <v>Fascia 3 (da 800 €  a meno di 1200 €)</v>
      </c>
    </row>
    <row r="286" spans="1:18" x14ac:dyDescent="0.3">
      <c r="A286" s="11">
        <v>285</v>
      </c>
      <c r="B286" s="6">
        <v>41746</v>
      </c>
      <c r="C286" s="22" t="str">
        <f t="shared" si="4"/>
        <v>aprile</v>
      </c>
      <c r="D286" s="1" t="s">
        <v>1</v>
      </c>
      <c r="E286" s="2" t="s">
        <v>120</v>
      </c>
      <c r="F286" s="2" t="str">
        <f>_xlfn.XLOOKUP(E286,'Dati di Supporto'!$B$2:$B$104,'Dati di Supporto'!$C$2:$C$104)</f>
        <v>Abruzzo</v>
      </c>
      <c r="G286" s="2" t="str">
        <f>_xlfn.XLOOKUP(F286,'Dati di Supporto'!$G$2:$G$21,'Dati di Supporto'!$H$2:$H$21)</f>
        <v>CENTRO</v>
      </c>
      <c r="H286" s="2" t="s">
        <v>252</v>
      </c>
      <c r="I286" s="3">
        <v>1394</v>
      </c>
      <c r="J286" s="11" t="str" cm="1">
        <f t="array" ref="J286">_xlfn.IFS(AND(0&lt;I286,I286&lt;400),"Fascia 1 (inferiore a 400 €)",AND(399&lt;I286,I286&lt;800),"Fascia 2 (da 400 €  a meno di 800 €)",AND(799&lt;I286,I286&lt;1200),"Fascia 3 (da 800 €  a meno di 1200 €)",AND(1199&lt;I286,I286&lt;1500),"Fascia 4 (da 1200 €  a meno di 1500 €)",1500&lt;I286,"Fascia 5 (da 1500 € e oltre)")</f>
        <v>Fascia 4 (da 1200 €  a meno di 1500 €)</v>
      </c>
      <c r="K286" s="15">
        <v>5</v>
      </c>
      <c r="L286" s="15" t="str">
        <f>_xlfn.XLOOKUP(K286,'Dati di Supporto'!$O$10:$O$14,'Dati di Supporto'!$P$10:$P$14,)</f>
        <v>Assegno Bancario</v>
      </c>
      <c r="R286" s="11" t="str">
        <f>_xlfn.XLOOKUP(I286,'Dati di Supporto'!$O$2:$O$6,'Dati di Supporto'!$P$2:$P$6,"-",-1)</f>
        <v>Fascia 4 (da 1200 €  a meno di 1500 €)</v>
      </c>
    </row>
    <row r="287" spans="1:18" x14ac:dyDescent="0.3">
      <c r="A287" s="11">
        <v>286</v>
      </c>
      <c r="B287" s="6">
        <v>41740</v>
      </c>
      <c r="C287" s="22" t="str">
        <f t="shared" si="4"/>
        <v>aprile</v>
      </c>
      <c r="D287" s="1" t="s">
        <v>1</v>
      </c>
      <c r="E287" s="2" t="s">
        <v>98</v>
      </c>
      <c r="F287" s="2" t="str">
        <f>_xlfn.XLOOKUP(E287,'Dati di Supporto'!$B$2:$B$104,'Dati di Supporto'!$C$2:$C$104)</f>
        <v>Umbria</v>
      </c>
      <c r="G287" s="2" t="str">
        <f>_xlfn.XLOOKUP(F287,'Dati di Supporto'!$G$2:$G$21,'Dati di Supporto'!$H$2:$H$21)</f>
        <v>CENTRO</v>
      </c>
      <c r="H287" s="2" t="s">
        <v>10</v>
      </c>
      <c r="I287" s="3">
        <v>1809</v>
      </c>
      <c r="J287" s="11" t="str" cm="1">
        <f t="array" ref="J287">_xlfn.IFS(AND(0&lt;I287,I287&lt;400),"Fascia 1 (inferiore a 400 €)",AND(399&lt;I287,I287&lt;800),"Fascia 2 (da 400 €  a meno di 800 €)",AND(799&lt;I287,I287&lt;1200),"Fascia 3 (da 800 €  a meno di 1200 €)",AND(1199&lt;I287,I287&lt;1500),"Fascia 4 (da 1200 €  a meno di 1500 €)",1500&lt;I287,"Fascia 5 (da 1500 € e oltre)")</f>
        <v>Fascia 5 (da 1500 € e oltre)</v>
      </c>
      <c r="K287" s="15">
        <v>2</v>
      </c>
      <c r="L287" s="15" t="str">
        <f>_xlfn.XLOOKUP(K287,'Dati di Supporto'!$O$10:$O$14,'Dati di Supporto'!$P$10:$P$14,)</f>
        <v>Bonifico Bancario</v>
      </c>
      <c r="R287" s="11" t="str">
        <f>_xlfn.XLOOKUP(I287,'Dati di Supporto'!$O$2:$O$6,'Dati di Supporto'!$P$2:$P$6,"-",-1)</f>
        <v>Fascia 5 (da 1500 € e oltre)</v>
      </c>
    </row>
    <row r="288" spans="1:18" x14ac:dyDescent="0.3">
      <c r="A288" s="11">
        <v>287</v>
      </c>
      <c r="B288" s="6">
        <v>41757</v>
      </c>
      <c r="C288" s="22" t="str">
        <f t="shared" si="4"/>
        <v>aprile</v>
      </c>
      <c r="D288" s="1" t="s">
        <v>247</v>
      </c>
      <c r="E288" s="2" t="s">
        <v>109</v>
      </c>
      <c r="F288" s="2" t="str">
        <f>_xlfn.XLOOKUP(E288,'Dati di Supporto'!$B$2:$B$104,'Dati di Supporto'!$C$2:$C$104)</f>
        <v>Lazio</v>
      </c>
      <c r="G288" s="2" t="str">
        <f>_xlfn.XLOOKUP(F288,'Dati di Supporto'!$G$2:$G$21,'Dati di Supporto'!$H$2:$H$21)</f>
        <v>CENTRO</v>
      </c>
      <c r="H288" s="2" t="s">
        <v>10</v>
      </c>
      <c r="I288" s="3">
        <v>1381</v>
      </c>
      <c r="J288" s="11" t="str" cm="1">
        <f t="array" ref="J288">_xlfn.IFS(AND(0&lt;I288,I288&lt;400),"Fascia 1 (inferiore a 400 €)",AND(399&lt;I288,I288&lt;800),"Fascia 2 (da 400 €  a meno di 800 €)",AND(799&lt;I288,I288&lt;1200),"Fascia 3 (da 800 €  a meno di 1200 €)",AND(1199&lt;I288,I288&lt;1500),"Fascia 4 (da 1200 €  a meno di 1500 €)",1500&lt;I288,"Fascia 5 (da 1500 € e oltre)")</f>
        <v>Fascia 4 (da 1200 €  a meno di 1500 €)</v>
      </c>
      <c r="K288" s="15">
        <v>3</v>
      </c>
      <c r="L288" s="15" t="str">
        <f>_xlfn.XLOOKUP(K288,'Dati di Supporto'!$O$10:$O$14,'Dati di Supporto'!$P$10:$P$14,)</f>
        <v>Carta di credito</v>
      </c>
      <c r="R288" s="11" t="str">
        <f>_xlfn.XLOOKUP(I288,'Dati di Supporto'!$O$2:$O$6,'Dati di Supporto'!$P$2:$P$6,"-",-1)</f>
        <v>Fascia 4 (da 1200 €  a meno di 1500 €)</v>
      </c>
    </row>
    <row r="289" spans="1:18" x14ac:dyDescent="0.3">
      <c r="A289" s="11">
        <v>288</v>
      </c>
      <c r="B289" s="6">
        <v>41697</v>
      </c>
      <c r="C289" s="22" t="str">
        <f t="shared" si="4"/>
        <v>febbraio</v>
      </c>
      <c r="D289" s="1" t="s">
        <v>248</v>
      </c>
      <c r="E289" s="2" t="s">
        <v>102</v>
      </c>
      <c r="F289" s="2" t="str">
        <f>_xlfn.XLOOKUP(E289,'Dati di Supporto'!$B$2:$B$104,'Dati di Supporto'!$C$2:$C$104)</f>
        <v>Toscana</v>
      </c>
      <c r="G289" s="2" t="str">
        <f>_xlfn.XLOOKUP(F289,'Dati di Supporto'!$G$2:$G$21,'Dati di Supporto'!$H$2:$H$21)</f>
        <v>CENTRO</v>
      </c>
      <c r="H289" s="2" t="s">
        <v>250</v>
      </c>
      <c r="I289" s="3">
        <v>742</v>
      </c>
      <c r="J289" s="11" t="str" cm="1">
        <f t="array" ref="J289">_xlfn.IFS(AND(0&lt;I289,I289&lt;400),"Fascia 1 (inferiore a 400 €)",AND(399&lt;I289,I289&lt;800),"Fascia 2 (da 400 €  a meno di 800 €)",AND(799&lt;I289,I289&lt;1200),"Fascia 3 (da 800 €  a meno di 1200 €)",AND(1199&lt;I289,I289&lt;1500),"Fascia 4 (da 1200 €  a meno di 1500 €)",1500&lt;I289,"Fascia 5 (da 1500 € e oltre)")</f>
        <v>Fascia 2 (da 400 €  a meno di 800 €)</v>
      </c>
      <c r="K289" s="15">
        <v>1</v>
      </c>
      <c r="L289" s="15" t="str">
        <f>_xlfn.XLOOKUP(K289,'Dati di Supporto'!$O$10:$O$14,'Dati di Supporto'!$P$10:$P$14,)</f>
        <v>Contanti</v>
      </c>
      <c r="R289" s="11" t="str">
        <f>_xlfn.XLOOKUP(I289,'Dati di Supporto'!$O$2:$O$6,'Dati di Supporto'!$P$2:$P$6,"-",-1)</f>
        <v>Fascia 2 (da 400 €  a meno di 800 €)</v>
      </c>
    </row>
    <row r="290" spans="1:18" x14ac:dyDescent="0.3">
      <c r="A290" s="11">
        <v>289</v>
      </c>
      <c r="B290" s="6">
        <v>41770</v>
      </c>
      <c r="C290" s="22" t="str">
        <f t="shared" si="4"/>
        <v>maggio</v>
      </c>
      <c r="D290" s="1" t="s">
        <v>2</v>
      </c>
      <c r="E290" s="2" t="s">
        <v>104</v>
      </c>
      <c r="F290" s="2" t="str">
        <f>_xlfn.XLOOKUP(E290,'Dati di Supporto'!$B$2:$B$104,'Dati di Supporto'!$C$2:$C$104)</f>
        <v>Friuli-Venezia Giulia</v>
      </c>
      <c r="G290" s="2" t="str">
        <f>_xlfn.XLOOKUP(F290,'Dati di Supporto'!$G$2:$G$21,'Dati di Supporto'!$H$2:$H$21)</f>
        <v>NORD</v>
      </c>
      <c r="H290" s="2" t="s">
        <v>251</v>
      </c>
      <c r="I290" s="3">
        <v>12</v>
      </c>
      <c r="J290" s="11" t="str" cm="1">
        <f t="array" ref="J290">_xlfn.IFS(AND(0&lt;I290,I290&lt;400),"Fascia 1 (inferiore a 400 €)",AND(399&lt;I290,I290&lt;800),"Fascia 2 (da 400 €  a meno di 800 €)",AND(799&lt;I290,I290&lt;1200),"Fascia 3 (da 800 €  a meno di 1200 €)",AND(1199&lt;I290,I290&lt;1500),"Fascia 4 (da 1200 €  a meno di 1500 €)",1500&lt;I290,"Fascia 5 (da 1500 € e oltre)")</f>
        <v>Fascia 1 (inferiore a 400 €)</v>
      </c>
      <c r="K290" s="15">
        <v>4</v>
      </c>
      <c r="L290" s="15" t="str">
        <f>_xlfn.XLOOKUP(K290,'Dati di Supporto'!$O$10:$O$14,'Dati di Supporto'!$P$10:$P$14,)</f>
        <v>Bollettino postale</v>
      </c>
      <c r="R290" s="11" t="str">
        <f>_xlfn.XLOOKUP(I290,'Dati di Supporto'!$O$2:$O$6,'Dati di Supporto'!$P$2:$P$6,"-",-1)</f>
        <v>Fascia 1 (inferiore a 400 €)</v>
      </c>
    </row>
    <row r="291" spans="1:18" x14ac:dyDescent="0.3">
      <c r="A291" s="11">
        <v>290</v>
      </c>
      <c r="B291" s="6">
        <v>41758</v>
      </c>
      <c r="C291" s="22" t="str">
        <f t="shared" si="4"/>
        <v>aprile</v>
      </c>
      <c r="D291" s="1" t="s">
        <v>8</v>
      </c>
      <c r="E291" s="2" t="s">
        <v>130</v>
      </c>
      <c r="F291" s="2" t="str">
        <f>_xlfn.XLOOKUP(E291,'Dati di Supporto'!$B$2:$B$104,'Dati di Supporto'!$C$2:$C$104)</f>
        <v>Piemonte</v>
      </c>
      <c r="G291" s="2" t="str">
        <f>_xlfn.XLOOKUP(F291,'Dati di Supporto'!$G$2:$G$21,'Dati di Supporto'!$H$2:$H$21)</f>
        <v>NORD</v>
      </c>
      <c r="H291" s="2" t="s">
        <v>252</v>
      </c>
      <c r="I291" s="3">
        <v>118</v>
      </c>
      <c r="J291" s="11" t="str" cm="1">
        <f t="array" ref="J291">_xlfn.IFS(AND(0&lt;I291,I291&lt;400),"Fascia 1 (inferiore a 400 €)",AND(399&lt;I291,I291&lt;800),"Fascia 2 (da 400 €  a meno di 800 €)",AND(799&lt;I291,I291&lt;1200),"Fascia 3 (da 800 €  a meno di 1200 €)",AND(1199&lt;I291,I291&lt;1500),"Fascia 4 (da 1200 €  a meno di 1500 €)",1500&lt;I291,"Fascia 5 (da 1500 € e oltre)")</f>
        <v>Fascia 1 (inferiore a 400 €)</v>
      </c>
      <c r="K291" s="15">
        <v>5</v>
      </c>
      <c r="L291" s="15" t="str">
        <f>_xlfn.XLOOKUP(K291,'Dati di Supporto'!$O$10:$O$14,'Dati di Supporto'!$P$10:$P$14,)</f>
        <v>Assegno Bancario</v>
      </c>
      <c r="R291" s="11" t="str">
        <f>_xlfn.XLOOKUP(I291,'Dati di Supporto'!$O$2:$O$6,'Dati di Supporto'!$P$2:$P$6,"-",-1)</f>
        <v>Fascia 1 (inferiore a 400 €)</v>
      </c>
    </row>
    <row r="292" spans="1:18" x14ac:dyDescent="0.3">
      <c r="A292" s="11">
        <v>291</v>
      </c>
      <c r="B292" s="6">
        <v>41701</v>
      </c>
      <c r="C292" s="22" t="str">
        <f t="shared" si="4"/>
        <v>marzo</v>
      </c>
      <c r="D292" s="1" t="s">
        <v>1</v>
      </c>
      <c r="E292" s="2" t="s">
        <v>99</v>
      </c>
      <c r="F292" s="2" t="str">
        <f>_xlfn.XLOOKUP(E292,'Dati di Supporto'!$B$2:$B$104,'Dati di Supporto'!$C$2:$C$104)</f>
        <v>Marche</v>
      </c>
      <c r="G292" s="2" t="str">
        <f>_xlfn.XLOOKUP(F292,'Dati di Supporto'!$G$2:$G$21,'Dati di Supporto'!$H$2:$H$21)</f>
        <v>CENTRO</v>
      </c>
      <c r="H292" s="2" t="s">
        <v>10</v>
      </c>
      <c r="I292" s="3">
        <v>2000</v>
      </c>
      <c r="J292" s="11" t="str" cm="1">
        <f t="array" ref="J292">_xlfn.IFS(AND(0&lt;I292,I292&lt;400),"Fascia 1 (inferiore a 400 €)",AND(399&lt;I292,I292&lt;800),"Fascia 2 (da 400 €  a meno di 800 €)",AND(799&lt;I292,I292&lt;1200),"Fascia 3 (da 800 €  a meno di 1200 €)",AND(1199&lt;I292,I292&lt;1500),"Fascia 4 (da 1200 €  a meno di 1500 €)",1500&lt;I292,"Fascia 5 (da 1500 € e oltre)")</f>
        <v>Fascia 5 (da 1500 € e oltre)</v>
      </c>
      <c r="K292" s="15">
        <v>4</v>
      </c>
      <c r="L292" s="15" t="str">
        <f>_xlfn.XLOOKUP(K292,'Dati di Supporto'!$O$10:$O$14,'Dati di Supporto'!$P$10:$P$14,)</f>
        <v>Bollettino postale</v>
      </c>
      <c r="R292" s="11" t="str">
        <f>_xlfn.XLOOKUP(I292,'Dati di Supporto'!$O$2:$O$6,'Dati di Supporto'!$P$2:$P$6,"-",-1)</f>
        <v>Fascia 5 (da 1500 € e oltre)</v>
      </c>
    </row>
    <row r="293" spans="1:18" x14ac:dyDescent="0.3">
      <c r="A293" s="11">
        <v>292</v>
      </c>
      <c r="B293" s="6">
        <v>41674</v>
      </c>
      <c r="C293" s="22" t="str">
        <f t="shared" si="4"/>
        <v>febbraio</v>
      </c>
      <c r="D293" s="1" t="s">
        <v>247</v>
      </c>
      <c r="E293" s="2" t="s">
        <v>120</v>
      </c>
      <c r="F293" s="2" t="str">
        <f>_xlfn.XLOOKUP(E293,'Dati di Supporto'!$B$2:$B$104,'Dati di Supporto'!$C$2:$C$104)</f>
        <v>Abruzzo</v>
      </c>
      <c r="G293" s="2" t="str">
        <f>_xlfn.XLOOKUP(F293,'Dati di Supporto'!$G$2:$G$21,'Dati di Supporto'!$H$2:$H$21)</f>
        <v>CENTRO</v>
      </c>
      <c r="H293" s="2" t="s">
        <v>250</v>
      </c>
      <c r="I293" s="3">
        <v>1963</v>
      </c>
      <c r="J293" s="11" t="str" cm="1">
        <f t="array" ref="J293">_xlfn.IFS(AND(0&lt;I293,I293&lt;400),"Fascia 1 (inferiore a 400 €)",AND(399&lt;I293,I293&lt;800),"Fascia 2 (da 400 €  a meno di 800 €)",AND(799&lt;I293,I293&lt;1200),"Fascia 3 (da 800 €  a meno di 1200 €)",AND(1199&lt;I293,I293&lt;1500),"Fascia 4 (da 1200 €  a meno di 1500 €)",1500&lt;I293,"Fascia 5 (da 1500 € e oltre)")</f>
        <v>Fascia 5 (da 1500 € e oltre)</v>
      </c>
      <c r="K293" s="15">
        <v>4</v>
      </c>
      <c r="L293" s="15" t="str">
        <f>_xlfn.XLOOKUP(K293,'Dati di Supporto'!$O$10:$O$14,'Dati di Supporto'!$P$10:$P$14,)</f>
        <v>Bollettino postale</v>
      </c>
      <c r="R293" s="11" t="str">
        <f>_xlfn.XLOOKUP(I293,'Dati di Supporto'!$O$2:$O$6,'Dati di Supporto'!$P$2:$P$6,"-",-1)</f>
        <v>Fascia 5 (da 1500 € e oltre)</v>
      </c>
    </row>
    <row r="294" spans="1:18" x14ac:dyDescent="0.3">
      <c r="A294" s="11">
        <v>293</v>
      </c>
      <c r="B294" s="6">
        <v>41694</v>
      </c>
      <c r="C294" s="22" t="str">
        <f t="shared" si="4"/>
        <v>febbraio</v>
      </c>
      <c r="D294" s="1" t="s">
        <v>3</v>
      </c>
      <c r="E294" s="2" t="s">
        <v>115</v>
      </c>
      <c r="F294" s="2" t="str">
        <f>_xlfn.XLOOKUP(E294,'Dati di Supporto'!$B$2:$B$104,'Dati di Supporto'!$C$2:$C$104)</f>
        <v>Liguria</v>
      </c>
      <c r="G294" s="2" t="str">
        <f>_xlfn.XLOOKUP(F294,'Dati di Supporto'!$G$2:$G$21,'Dati di Supporto'!$H$2:$H$21)</f>
        <v>NORD</v>
      </c>
      <c r="H294" s="2" t="s">
        <v>10</v>
      </c>
      <c r="I294" s="3">
        <v>1583</v>
      </c>
      <c r="J294" s="11" t="str" cm="1">
        <f t="array" ref="J294">_xlfn.IFS(AND(0&lt;I294,I294&lt;400),"Fascia 1 (inferiore a 400 €)",AND(399&lt;I294,I294&lt;800),"Fascia 2 (da 400 €  a meno di 800 €)",AND(799&lt;I294,I294&lt;1200),"Fascia 3 (da 800 €  a meno di 1200 €)",AND(1199&lt;I294,I294&lt;1500),"Fascia 4 (da 1200 €  a meno di 1500 €)",1500&lt;I294,"Fascia 5 (da 1500 € e oltre)")</f>
        <v>Fascia 5 (da 1500 € e oltre)</v>
      </c>
      <c r="K294" s="15">
        <v>4</v>
      </c>
      <c r="L294" s="15" t="str">
        <f>_xlfn.XLOOKUP(K294,'Dati di Supporto'!$O$10:$O$14,'Dati di Supporto'!$P$10:$P$14,)</f>
        <v>Bollettino postale</v>
      </c>
      <c r="R294" s="11" t="str">
        <f>_xlfn.XLOOKUP(I294,'Dati di Supporto'!$O$2:$O$6,'Dati di Supporto'!$P$2:$P$6,"-",-1)</f>
        <v>Fascia 5 (da 1500 € e oltre)</v>
      </c>
    </row>
    <row r="295" spans="1:18" x14ac:dyDescent="0.3">
      <c r="A295" s="11">
        <v>294</v>
      </c>
      <c r="B295" s="6">
        <v>41705</v>
      </c>
      <c r="C295" s="22" t="str">
        <f t="shared" si="4"/>
        <v>marzo</v>
      </c>
      <c r="D295" s="1" t="s">
        <v>8</v>
      </c>
      <c r="E295" s="2" t="s">
        <v>130</v>
      </c>
      <c r="F295" s="2" t="str">
        <f>_xlfn.XLOOKUP(E295,'Dati di Supporto'!$B$2:$B$104,'Dati di Supporto'!$C$2:$C$104)</f>
        <v>Piemonte</v>
      </c>
      <c r="G295" s="2" t="str">
        <f>_xlfn.XLOOKUP(F295,'Dati di Supporto'!$G$2:$G$21,'Dati di Supporto'!$H$2:$H$21)</f>
        <v>NORD</v>
      </c>
      <c r="H295" s="2" t="s">
        <v>251</v>
      </c>
      <c r="I295" s="3">
        <v>1103</v>
      </c>
      <c r="J295" s="11" t="str" cm="1">
        <f t="array" ref="J295">_xlfn.IFS(AND(0&lt;I295,I295&lt;400),"Fascia 1 (inferiore a 400 €)",AND(399&lt;I295,I295&lt;800),"Fascia 2 (da 400 €  a meno di 800 €)",AND(799&lt;I295,I295&lt;1200),"Fascia 3 (da 800 €  a meno di 1200 €)",AND(1199&lt;I295,I295&lt;1500),"Fascia 4 (da 1200 €  a meno di 1500 €)",1500&lt;I295,"Fascia 5 (da 1500 € e oltre)")</f>
        <v>Fascia 3 (da 800 €  a meno di 1200 €)</v>
      </c>
      <c r="K295" s="15">
        <v>1</v>
      </c>
      <c r="L295" s="15" t="str">
        <f>_xlfn.XLOOKUP(K295,'Dati di Supporto'!$O$10:$O$14,'Dati di Supporto'!$P$10:$P$14,)</f>
        <v>Contanti</v>
      </c>
      <c r="R295" s="11" t="str">
        <f>_xlfn.XLOOKUP(I295,'Dati di Supporto'!$O$2:$O$6,'Dati di Supporto'!$P$2:$P$6,"-",-1)</f>
        <v>Fascia 3 (da 800 €  a meno di 1200 €)</v>
      </c>
    </row>
    <row r="296" spans="1:18" x14ac:dyDescent="0.3">
      <c r="A296" s="11">
        <v>295</v>
      </c>
      <c r="B296" s="6">
        <v>41814</v>
      </c>
      <c r="C296" s="22" t="str">
        <f t="shared" si="4"/>
        <v>giugno</v>
      </c>
      <c r="D296" s="1" t="s">
        <v>247</v>
      </c>
      <c r="E296" s="2" t="s">
        <v>118</v>
      </c>
      <c r="F296" s="2" t="str">
        <f>_xlfn.XLOOKUP(E296,'Dati di Supporto'!$B$2:$B$104,'Dati di Supporto'!$C$2:$C$104)</f>
        <v>Lombardia</v>
      </c>
      <c r="G296" s="2" t="str">
        <f>_xlfn.XLOOKUP(F296,'Dati di Supporto'!$G$2:$G$21,'Dati di Supporto'!$H$2:$H$21)</f>
        <v>NORD</v>
      </c>
      <c r="H296" s="2" t="s">
        <v>252</v>
      </c>
      <c r="I296" s="3">
        <v>837</v>
      </c>
      <c r="J296" s="11" t="str" cm="1">
        <f t="array" ref="J296">_xlfn.IFS(AND(0&lt;I296,I296&lt;400),"Fascia 1 (inferiore a 400 €)",AND(399&lt;I296,I296&lt;800),"Fascia 2 (da 400 €  a meno di 800 €)",AND(799&lt;I296,I296&lt;1200),"Fascia 3 (da 800 €  a meno di 1200 €)",AND(1199&lt;I296,I296&lt;1500),"Fascia 4 (da 1200 €  a meno di 1500 €)",1500&lt;I296,"Fascia 5 (da 1500 € e oltre)")</f>
        <v>Fascia 3 (da 800 €  a meno di 1200 €)</v>
      </c>
      <c r="K296" s="15">
        <v>3</v>
      </c>
      <c r="L296" s="15" t="str">
        <f>_xlfn.XLOOKUP(K296,'Dati di Supporto'!$O$10:$O$14,'Dati di Supporto'!$P$10:$P$14,)</f>
        <v>Carta di credito</v>
      </c>
      <c r="R296" s="11" t="str">
        <f>_xlfn.XLOOKUP(I296,'Dati di Supporto'!$O$2:$O$6,'Dati di Supporto'!$P$2:$P$6,"-",-1)</f>
        <v>Fascia 3 (da 800 €  a meno di 1200 €)</v>
      </c>
    </row>
    <row r="297" spans="1:18" x14ac:dyDescent="0.3">
      <c r="A297" s="11">
        <v>296</v>
      </c>
      <c r="B297" s="6">
        <v>41772</v>
      </c>
      <c r="C297" s="22" t="str">
        <f t="shared" si="4"/>
        <v>maggio</v>
      </c>
      <c r="D297" s="1" t="s">
        <v>8</v>
      </c>
      <c r="E297" s="2" t="s">
        <v>211</v>
      </c>
      <c r="F297" s="2" t="str">
        <f>_xlfn.XLOOKUP(E297,'Dati di Supporto'!$B$2:$B$104,'Dati di Supporto'!$C$2:$C$104)</f>
        <v>Calabria</v>
      </c>
      <c r="G297" s="2" t="str">
        <f>_xlfn.XLOOKUP(F297,'Dati di Supporto'!$G$2:$G$21,'Dati di Supporto'!$H$2:$H$21)</f>
        <v>SUD</v>
      </c>
      <c r="H297" s="2" t="s">
        <v>252</v>
      </c>
      <c r="I297" s="3">
        <v>6</v>
      </c>
      <c r="J297" s="11" t="str" cm="1">
        <f t="array" ref="J297">_xlfn.IFS(AND(0&lt;I297,I297&lt;400),"Fascia 1 (inferiore a 400 €)",AND(399&lt;I297,I297&lt;800),"Fascia 2 (da 400 €  a meno di 800 €)",AND(799&lt;I297,I297&lt;1200),"Fascia 3 (da 800 €  a meno di 1200 €)",AND(1199&lt;I297,I297&lt;1500),"Fascia 4 (da 1200 €  a meno di 1500 €)",1500&lt;I297,"Fascia 5 (da 1500 € e oltre)")</f>
        <v>Fascia 1 (inferiore a 400 €)</v>
      </c>
      <c r="K297" s="15">
        <v>2</v>
      </c>
      <c r="L297" s="15" t="str">
        <f>_xlfn.XLOOKUP(K297,'Dati di Supporto'!$O$10:$O$14,'Dati di Supporto'!$P$10:$P$14,)</f>
        <v>Bonifico Bancario</v>
      </c>
      <c r="R297" s="11" t="str">
        <f>_xlfn.XLOOKUP(I297,'Dati di Supporto'!$O$2:$O$6,'Dati di Supporto'!$P$2:$P$6,"-",-1)</f>
        <v>Fascia 1 (inferiore a 400 €)</v>
      </c>
    </row>
    <row r="298" spans="1:18" x14ac:dyDescent="0.3">
      <c r="A298" s="11">
        <v>297</v>
      </c>
      <c r="B298" s="6">
        <v>41703</v>
      </c>
      <c r="C298" s="22" t="str">
        <f t="shared" si="4"/>
        <v>marzo</v>
      </c>
      <c r="D298" s="1" t="s">
        <v>248</v>
      </c>
      <c r="E298" s="2" t="s">
        <v>105</v>
      </c>
      <c r="F298" s="2" t="str">
        <f>_xlfn.XLOOKUP(E298,'Dati di Supporto'!$B$2:$B$104,'Dati di Supporto'!$C$2:$C$104)</f>
        <v>Basilicata</v>
      </c>
      <c r="G298" s="2" t="str">
        <f>_xlfn.XLOOKUP(F298,'Dati di Supporto'!$G$2:$G$21,'Dati di Supporto'!$H$2:$H$21)</f>
        <v>SUD</v>
      </c>
      <c r="H298" s="2" t="s">
        <v>250</v>
      </c>
      <c r="I298" s="3">
        <v>94</v>
      </c>
      <c r="J298" s="11" t="str" cm="1">
        <f t="array" ref="J298">_xlfn.IFS(AND(0&lt;I298,I298&lt;400),"Fascia 1 (inferiore a 400 €)",AND(399&lt;I298,I298&lt;800),"Fascia 2 (da 400 €  a meno di 800 €)",AND(799&lt;I298,I298&lt;1200),"Fascia 3 (da 800 €  a meno di 1200 €)",AND(1199&lt;I298,I298&lt;1500),"Fascia 4 (da 1200 €  a meno di 1500 €)",1500&lt;I298,"Fascia 5 (da 1500 € e oltre)")</f>
        <v>Fascia 1 (inferiore a 400 €)</v>
      </c>
      <c r="K298" s="15">
        <v>5</v>
      </c>
      <c r="L298" s="15" t="str">
        <f>_xlfn.XLOOKUP(K298,'Dati di Supporto'!$O$10:$O$14,'Dati di Supporto'!$P$10:$P$14,)</f>
        <v>Assegno Bancario</v>
      </c>
      <c r="R298" s="11" t="str">
        <f>_xlfn.XLOOKUP(I298,'Dati di Supporto'!$O$2:$O$6,'Dati di Supporto'!$P$2:$P$6,"-",-1)</f>
        <v>Fascia 1 (inferiore a 400 €)</v>
      </c>
    </row>
    <row r="299" spans="1:18" x14ac:dyDescent="0.3">
      <c r="A299" s="11">
        <v>298</v>
      </c>
      <c r="B299" s="6">
        <v>41654</v>
      </c>
      <c r="C299" s="22" t="str">
        <f t="shared" si="4"/>
        <v>gennaio</v>
      </c>
      <c r="D299" s="1" t="s">
        <v>2</v>
      </c>
      <c r="E299" s="2" t="s">
        <v>117</v>
      </c>
      <c r="F299" s="2" t="str">
        <f>_xlfn.XLOOKUP(E299,'Dati di Supporto'!$B$2:$B$104,'Dati di Supporto'!$C$2:$C$104)</f>
        <v>Sicilia</v>
      </c>
      <c r="G299" s="2" t="str">
        <f>_xlfn.XLOOKUP(F299,'Dati di Supporto'!$G$2:$G$21,'Dati di Supporto'!$H$2:$H$21)</f>
        <v>ISOLE</v>
      </c>
      <c r="H299" s="2" t="s">
        <v>11</v>
      </c>
      <c r="I299" s="3">
        <v>1206</v>
      </c>
      <c r="J299" s="11" t="str" cm="1">
        <f t="array" ref="J299">_xlfn.IFS(AND(0&lt;I299,I299&lt;400),"Fascia 1 (inferiore a 400 €)",AND(399&lt;I299,I299&lt;800),"Fascia 2 (da 400 €  a meno di 800 €)",AND(799&lt;I299,I299&lt;1200),"Fascia 3 (da 800 €  a meno di 1200 €)",AND(1199&lt;I299,I299&lt;1500),"Fascia 4 (da 1200 €  a meno di 1500 €)",1500&lt;I299,"Fascia 5 (da 1500 € e oltre)")</f>
        <v>Fascia 4 (da 1200 €  a meno di 1500 €)</v>
      </c>
      <c r="K299" s="15">
        <v>1</v>
      </c>
      <c r="L299" s="15" t="str">
        <f>_xlfn.XLOOKUP(K299,'Dati di Supporto'!$O$10:$O$14,'Dati di Supporto'!$P$10:$P$14,)</f>
        <v>Contanti</v>
      </c>
      <c r="R299" s="11" t="str">
        <f>_xlfn.XLOOKUP(I299,'Dati di Supporto'!$O$2:$O$6,'Dati di Supporto'!$P$2:$P$6,"-",-1)</f>
        <v>Fascia 4 (da 1200 €  a meno di 1500 €)</v>
      </c>
    </row>
    <row r="300" spans="1:18" x14ac:dyDescent="0.3">
      <c r="A300" s="11">
        <v>299</v>
      </c>
      <c r="B300" s="6">
        <v>41677</v>
      </c>
      <c r="C300" s="22" t="str">
        <f t="shared" si="4"/>
        <v>febbraio</v>
      </c>
      <c r="D300" s="1" t="s">
        <v>248</v>
      </c>
      <c r="E300" s="2" t="s">
        <v>211</v>
      </c>
      <c r="F300" s="2" t="str">
        <f>_xlfn.XLOOKUP(E300,'Dati di Supporto'!$B$2:$B$104,'Dati di Supporto'!$C$2:$C$104)</f>
        <v>Calabria</v>
      </c>
      <c r="G300" s="2" t="str">
        <f>_xlfn.XLOOKUP(F300,'Dati di Supporto'!$G$2:$G$21,'Dati di Supporto'!$H$2:$H$21)</f>
        <v>SUD</v>
      </c>
      <c r="H300" s="2" t="s">
        <v>250</v>
      </c>
      <c r="I300" s="3">
        <v>1266</v>
      </c>
      <c r="J300" s="11" t="str" cm="1">
        <f t="array" ref="J300">_xlfn.IFS(AND(0&lt;I300,I300&lt;400),"Fascia 1 (inferiore a 400 €)",AND(399&lt;I300,I300&lt;800),"Fascia 2 (da 400 €  a meno di 800 €)",AND(799&lt;I300,I300&lt;1200),"Fascia 3 (da 800 €  a meno di 1200 €)",AND(1199&lt;I300,I300&lt;1500),"Fascia 4 (da 1200 €  a meno di 1500 €)",1500&lt;I300,"Fascia 5 (da 1500 € e oltre)")</f>
        <v>Fascia 4 (da 1200 €  a meno di 1500 €)</v>
      </c>
      <c r="K300" s="15">
        <v>4</v>
      </c>
      <c r="L300" s="15" t="str">
        <f>_xlfn.XLOOKUP(K300,'Dati di Supporto'!$O$10:$O$14,'Dati di Supporto'!$P$10:$P$14,)</f>
        <v>Bollettino postale</v>
      </c>
      <c r="R300" s="11" t="str">
        <f>_xlfn.XLOOKUP(I300,'Dati di Supporto'!$O$2:$O$6,'Dati di Supporto'!$P$2:$P$6,"-",-1)</f>
        <v>Fascia 4 (da 1200 €  a meno di 1500 €)</v>
      </c>
    </row>
    <row r="301" spans="1:18" x14ac:dyDescent="0.3">
      <c r="A301" s="11">
        <v>300</v>
      </c>
      <c r="B301" s="6">
        <v>41708</v>
      </c>
      <c r="C301" s="22" t="str">
        <f t="shared" si="4"/>
        <v>marzo</v>
      </c>
      <c r="D301" s="1" t="s">
        <v>3</v>
      </c>
      <c r="E301" s="2" t="s">
        <v>125</v>
      </c>
      <c r="F301" s="2" t="str">
        <f>_xlfn.XLOOKUP(E301,'Dati di Supporto'!$B$2:$B$104,'Dati di Supporto'!$C$2:$C$104)</f>
        <v>Veneto</v>
      </c>
      <c r="G301" s="2" t="str">
        <f>_xlfn.XLOOKUP(F301,'Dati di Supporto'!$G$2:$G$21,'Dati di Supporto'!$H$2:$H$21)</f>
        <v>NORD</v>
      </c>
      <c r="H301" s="2" t="s">
        <v>251</v>
      </c>
      <c r="I301" s="3">
        <v>707</v>
      </c>
      <c r="J301" s="11" t="str" cm="1">
        <f t="array" ref="J301">_xlfn.IFS(AND(0&lt;I301,I301&lt;400),"Fascia 1 (inferiore a 400 €)",AND(399&lt;I301,I301&lt;800),"Fascia 2 (da 400 €  a meno di 800 €)",AND(799&lt;I301,I301&lt;1200),"Fascia 3 (da 800 €  a meno di 1200 €)",AND(1199&lt;I301,I301&lt;1500),"Fascia 4 (da 1200 €  a meno di 1500 €)",1500&lt;I301,"Fascia 5 (da 1500 € e oltre)")</f>
        <v>Fascia 2 (da 400 €  a meno di 800 €)</v>
      </c>
      <c r="K301" s="15">
        <v>5</v>
      </c>
      <c r="L301" s="15" t="str">
        <f>_xlfn.XLOOKUP(K301,'Dati di Supporto'!$O$10:$O$14,'Dati di Supporto'!$P$10:$P$14,)</f>
        <v>Assegno Bancario</v>
      </c>
      <c r="R301" s="11" t="str">
        <f>_xlfn.XLOOKUP(I301,'Dati di Supporto'!$O$2:$O$6,'Dati di Supporto'!$P$2:$P$6,"-",-1)</f>
        <v>Fascia 2 (da 400 €  a meno di 800 €)</v>
      </c>
    </row>
    <row r="302" spans="1:18" x14ac:dyDescent="0.3">
      <c r="A302" s="11">
        <v>301</v>
      </c>
      <c r="B302" s="6">
        <v>41815</v>
      </c>
      <c r="C302" s="22" t="str">
        <f t="shared" si="4"/>
        <v>giugno</v>
      </c>
      <c r="D302" s="1" t="s">
        <v>8</v>
      </c>
      <c r="E302" s="2" t="s">
        <v>118</v>
      </c>
      <c r="F302" s="2" t="str">
        <f>_xlfn.XLOOKUP(E302,'Dati di Supporto'!$B$2:$B$104,'Dati di Supporto'!$C$2:$C$104)</f>
        <v>Lombardia</v>
      </c>
      <c r="G302" s="2" t="str">
        <f>_xlfn.XLOOKUP(F302,'Dati di Supporto'!$G$2:$G$21,'Dati di Supporto'!$H$2:$H$21)</f>
        <v>NORD</v>
      </c>
      <c r="H302" s="2" t="s">
        <v>252</v>
      </c>
      <c r="I302" s="3">
        <v>42</v>
      </c>
      <c r="J302" s="11" t="str" cm="1">
        <f t="array" ref="J302">_xlfn.IFS(AND(0&lt;I302,I302&lt;400),"Fascia 1 (inferiore a 400 €)",AND(399&lt;I302,I302&lt;800),"Fascia 2 (da 400 €  a meno di 800 €)",AND(799&lt;I302,I302&lt;1200),"Fascia 3 (da 800 €  a meno di 1200 €)",AND(1199&lt;I302,I302&lt;1500),"Fascia 4 (da 1200 €  a meno di 1500 €)",1500&lt;I302,"Fascia 5 (da 1500 € e oltre)")</f>
        <v>Fascia 1 (inferiore a 400 €)</v>
      </c>
      <c r="K302" s="15">
        <v>2</v>
      </c>
      <c r="L302" s="15" t="str">
        <f>_xlfn.XLOOKUP(K302,'Dati di Supporto'!$O$10:$O$14,'Dati di Supporto'!$P$10:$P$14,)</f>
        <v>Bonifico Bancario</v>
      </c>
      <c r="R302" s="11" t="str">
        <f>_xlfn.XLOOKUP(I302,'Dati di Supporto'!$O$2:$O$6,'Dati di Supporto'!$P$2:$P$6,"-",-1)</f>
        <v>Fascia 1 (inferiore a 400 €)</v>
      </c>
    </row>
    <row r="303" spans="1:18" x14ac:dyDescent="0.3">
      <c r="A303" s="11">
        <v>302</v>
      </c>
      <c r="B303" s="6">
        <v>41675</v>
      </c>
      <c r="C303" s="22" t="str">
        <f t="shared" si="4"/>
        <v>febbraio</v>
      </c>
      <c r="D303" s="1" t="s">
        <v>3</v>
      </c>
      <c r="E303" s="2" t="s">
        <v>130</v>
      </c>
      <c r="F303" s="2" t="str">
        <f>_xlfn.XLOOKUP(E303,'Dati di Supporto'!$B$2:$B$104,'Dati di Supporto'!$C$2:$C$104)</f>
        <v>Piemonte</v>
      </c>
      <c r="G303" s="2" t="str">
        <f>_xlfn.XLOOKUP(F303,'Dati di Supporto'!$G$2:$G$21,'Dati di Supporto'!$H$2:$H$21)</f>
        <v>NORD</v>
      </c>
      <c r="H303" s="2" t="s">
        <v>252</v>
      </c>
      <c r="I303" s="3">
        <v>1560</v>
      </c>
      <c r="J303" s="11" t="str" cm="1">
        <f t="array" ref="J303">_xlfn.IFS(AND(0&lt;I303,I303&lt;400),"Fascia 1 (inferiore a 400 €)",AND(399&lt;I303,I303&lt;800),"Fascia 2 (da 400 €  a meno di 800 €)",AND(799&lt;I303,I303&lt;1200),"Fascia 3 (da 800 €  a meno di 1200 €)",AND(1199&lt;I303,I303&lt;1500),"Fascia 4 (da 1200 €  a meno di 1500 €)",1500&lt;I303,"Fascia 5 (da 1500 € e oltre)")</f>
        <v>Fascia 5 (da 1500 € e oltre)</v>
      </c>
      <c r="K303" s="15">
        <v>5</v>
      </c>
      <c r="L303" s="15" t="str">
        <f>_xlfn.XLOOKUP(K303,'Dati di Supporto'!$O$10:$O$14,'Dati di Supporto'!$P$10:$P$14,)</f>
        <v>Assegno Bancario</v>
      </c>
      <c r="R303" s="11" t="str">
        <f>_xlfn.XLOOKUP(I303,'Dati di Supporto'!$O$2:$O$6,'Dati di Supporto'!$P$2:$P$6,"-",-1)</f>
        <v>Fascia 5 (da 1500 € e oltre)</v>
      </c>
    </row>
    <row r="304" spans="1:18" x14ac:dyDescent="0.3">
      <c r="A304" s="11">
        <v>303</v>
      </c>
      <c r="B304" s="6">
        <v>41764</v>
      </c>
      <c r="C304" s="22" t="str">
        <f t="shared" si="4"/>
        <v>maggio</v>
      </c>
      <c r="D304" s="1" t="s">
        <v>2</v>
      </c>
      <c r="E304" s="2" t="s">
        <v>111</v>
      </c>
      <c r="F304" s="2" t="str">
        <f>_xlfn.XLOOKUP(E304,'Dati di Supporto'!$B$2:$B$104,'Dati di Supporto'!$C$2:$C$104)</f>
        <v>Lazio</v>
      </c>
      <c r="G304" s="2" t="str">
        <f>_xlfn.XLOOKUP(F304,'Dati di Supporto'!$G$2:$G$21,'Dati di Supporto'!$H$2:$H$21)</f>
        <v>CENTRO</v>
      </c>
      <c r="H304" s="2" t="s">
        <v>251</v>
      </c>
      <c r="I304" s="3">
        <v>1996</v>
      </c>
      <c r="J304" s="11" t="str" cm="1">
        <f t="array" ref="J304">_xlfn.IFS(AND(0&lt;I304,I304&lt;400),"Fascia 1 (inferiore a 400 €)",AND(399&lt;I304,I304&lt;800),"Fascia 2 (da 400 €  a meno di 800 €)",AND(799&lt;I304,I304&lt;1200),"Fascia 3 (da 800 €  a meno di 1200 €)",AND(1199&lt;I304,I304&lt;1500),"Fascia 4 (da 1200 €  a meno di 1500 €)",1500&lt;I304,"Fascia 5 (da 1500 € e oltre)")</f>
        <v>Fascia 5 (da 1500 € e oltre)</v>
      </c>
      <c r="K304" s="15">
        <v>2</v>
      </c>
      <c r="L304" s="15" t="str">
        <f>_xlfn.XLOOKUP(K304,'Dati di Supporto'!$O$10:$O$14,'Dati di Supporto'!$P$10:$P$14,)</f>
        <v>Bonifico Bancario</v>
      </c>
      <c r="R304" s="11" t="str">
        <f>_xlfn.XLOOKUP(I304,'Dati di Supporto'!$O$2:$O$6,'Dati di Supporto'!$P$2:$P$6,"-",-1)</f>
        <v>Fascia 5 (da 1500 € e oltre)</v>
      </c>
    </row>
    <row r="305" spans="1:18" x14ac:dyDescent="0.3">
      <c r="A305" s="11">
        <v>304</v>
      </c>
      <c r="B305" s="6">
        <v>41690</v>
      </c>
      <c r="C305" s="22" t="str">
        <f t="shared" si="4"/>
        <v>febbraio</v>
      </c>
      <c r="D305" s="1" t="s">
        <v>1</v>
      </c>
      <c r="E305" s="2" t="s">
        <v>102</v>
      </c>
      <c r="F305" s="2" t="str">
        <f>_xlfn.XLOOKUP(E305,'Dati di Supporto'!$B$2:$B$104,'Dati di Supporto'!$C$2:$C$104)</f>
        <v>Toscana</v>
      </c>
      <c r="G305" s="2" t="str">
        <f>_xlfn.XLOOKUP(F305,'Dati di Supporto'!$G$2:$G$21,'Dati di Supporto'!$H$2:$H$21)</f>
        <v>CENTRO</v>
      </c>
      <c r="H305" s="2" t="s">
        <v>10</v>
      </c>
      <c r="I305" s="3">
        <v>884</v>
      </c>
      <c r="J305" s="11" t="str" cm="1">
        <f t="array" ref="J305">_xlfn.IFS(AND(0&lt;I305,I305&lt;400),"Fascia 1 (inferiore a 400 €)",AND(399&lt;I305,I305&lt;800),"Fascia 2 (da 400 €  a meno di 800 €)",AND(799&lt;I305,I305&lt;1200),"Fascia 3 (da 800 €  a meno di 1200 €)",AND(1199&lt;I305,I305&lt;1500),"Fascia 4 (da 1200 €  a meno di 1500 €)",1500&lt;I305,"Fascia 5 (da 1500 € e oltre)")</f>
        <v>Fascia 3 (da 800 €  a meno di 1200 €)</v>
      </c>
      <c r="K305" s="15">
        <v>4</v>
      </c>
      <c r="L305" s="15" t="str">
        <f>_xlfn.XLOOKUP(K305,'Dati di Supporto'!$O$10:$O$14,'Dati di Supporto'!$P$10:$P$14,)</f>
        <v>Bollettino postale</v>
      </c>
      <c r="R305" s="11" t="str">
        <f>_xlfn.XLOOKUP(I305,'Dati di Supporto'!$O$2:$O$6,'Dati di Supporto'!$P$2:$P$6,"-",-1)</f>
        <v>Fascia 3 (da 800 €  a meno di 1200 €)</v>
      </c>
    </row>
    <row r="306" spans="1:18" x14ac:dyDescent="0.3">
      <c r="A306" s="11">
        <v>305</v>
      </c>
      <c r="B306" s="6">
        <v>41784</v>
      </c>
      <c r="C306" s="22" t="str">
        <f t="shared" si="4"/>
        <v>maggio</v>
      </c>
      <c r="D306" s="1" t="s">
        <v>1</v>
      </c>
      <c r="E306" s="2" t="s">
        <v>114</v>
      </c>
      <c r="F306" s="2" t="str">
        <f>_xlfn.XLOOKUP(E306,'Dati di Supporto'!$B$2:$B$104,'Dati di Supporto'!$C$2:$C$104)</f>
        <v>Sardegna</v>
      </c>
      <c r="G306" s="2" t="str">
        <f>_xlfn.XLOOKUP(F306,'Dati di Supporto'!$G$2:$G$21,'Dati di Supporto'!$H$2:$H$21)</f>
        <v>ISOLE</v>
      </c>
      <c r="H306" s="2" t="s">
        <v>252</v>
      </c>
      <c r="I306" s="3">
        <v>534</v>
      </c>
      <c r="J306" s="11" t="str" cm="1">
        <f t="array" ref="J306">_xlfn.IFS(AND(0&lt;I306,I306&lt;400),"Fascia 1 (inferiore a 400 €)",AND(399&lt;I306,I306&lt;800),"Fascia 2 (da 400 €  a meno di 800 €)",AND(799&lt;I306,I306&lt;1200),"Fascia 3 (da 800 €  a meno di 1200 €)",AND(1199&lt;I306,I306&lt;1500),"Fascia 4 (da 1200 €  a meno di 1500 €)",1500&lt;I306,"Fascia 5 (da 1500 € e oltre)")</f>
        <v>Fascia 2 (da 400 €  a meno di 800 €)</v>
      </c>
      <c r="K306" s="15">
        <v>4</v>
      </c>
      <c r="L306" s="15" t="str">
        <f>_xlfn.XLOOKUP(K306,'Dati di Supporto'!$O$10:$O$14,'Dati di Supporto'!$P$10:$P$14,)</f>
        <v>Bollettino postale</v>
      </c>
      <c r="R306" s="11" t="str">
        <f>_xlfn.XLOOKUP(I306,'Dati di Supporto'!$O$2:$O$6,'Dati di Supporto'!$P$2:$P$6,"-",-1)</f>
        <v>Fascia 2 (da 400 €  a meno di 800 €)</v>
      </c>
    </row>
    <row r="307" spans="1:18" x14ac:dyDescent="0.3">
      <c r="A307" s="11">
        <v>306</v>
      </c>
      <c r="B307" s="6">
        <v>41740</v>
      </c>
      <c r="C307" s="22" t="str">
        <f t="shared" si="4"/>
        <v>aprile</v>
      </c>
      <c r="D307" s="1" t="s">
        <v>3</v>
      </c>
      <c r="E307" s="2" t="s">
        <v>107</v>
      </c>
      <c r="F307" s="2" t="str">
        <f>_xlfn.XLOOKUP(E307,'Dati di Supporto'!$B$2:$B$104,'Dati di Supporto'!$C$2:$C$104)</f>
        <v>Sicilia</v>
      </c>
      <c r="G307" s="2" t="str">
        <f>_xlfn.XLOOKUP(F307,'Dati di Supporto'!$G$2:$G$21,'Dati di Supporto'!$H$2:$H$21)</f>
        <v>ISOLE</v>
      </c>
      <c r="H307" s="2" t="s">
        <v>250</v>
      </c>
      <c r="I307" s="3">
        <v>1370</v>
      </c>
      <c r="J307" s="11" t="str" cm="1">
        <f t="array" ref="J307">_xlfn.IFS(AND(0&lt;I307,I307&lt;400),"Fascia 1 (inferiore a 400 €)",AND(399&lt;I307,I307&lt;800),"Fascia 2 (da 400 €  a meno di 800 €)",AND(799&lt;I307,I307&lt;1200),"Fascia 3 (da 800 €  a meno di 1200 €)",AND(1199&lt;I307,I307&lt;1500),"Fascia 4 (da 1200 €  a meno di 1500 €)",1500&lt;I307,"Fascia 5 (da 1500 € e oltre)")</f>
        <v>Fascia 4 (da 1200 €  a meno di 1500 €)</v>
      </c>
      <c r="K307" s="15">
        <v>2</v>
      </c>
      <c r="L307" s="15" t="str">
        <f>_xlfn.XLOOKUP(K307,'Dati di Supporto'!$O$10:$O$14,'Dati di Supporto'!$P$10:$P$14,)</f>
        <v>Bonifico Bancario</v>
      </c>
      <c r="R307" s="11" t="str">
        <f>_xlfn.XLOOKUP(I307,'Dati di Supporto'!$O$2:$O$6,'Dati di Supporto'!$P$2:$P$6,"-",-1)</f>
        <v>Fascia 4 (da 1200 €  a meno di 1500 €)</v>
      </c>
    </row>
    <row r="308" spans="1:18" x14ac:dyDescent="0.3">
      <c r="A308" s="11">
        <v>307</v>
      </c>
      <c r="B308" s="6">
        <v>41671</v>
      </c>
      <c r="C308" s="22" t="str">
        <f t="shared" si="4"/>
        <v>febbraio</v>
      </c>
      <c r="D308" s="1" t="s">
        <v>3</v>
      </c>
      <c r="E308" s="2" t="s">
        <v>110</v>
      </c>
      <c r="F308" s="2" t="str">
        <f>_xlfn.XLOOKUP(E308,'Dati di Supporto'!$B$2:$B$104,'Dati di Supporto'!$C$2:$C$104)</f>
        <v>Emilia-Romagna</v>
      </c>
      <c r="G308" s="2" t="str">
        <f>_xlfn.XLOOKUP(F308,'Dati di Supporto'!$G$2:$G$21,'Dati di Supporto'!$H$2:$H$21)</f>
        <v>NORD</v>
      </c>
      <c r="H308" s="2" t="s">
        <v>252</v>
      </c>
      <c r="I308" s="3">
        <v>331</v>
      </c>
      <c r="J308" s="11" t="str" cm="1">
        <f t="array" ref="J308">_xlfn.IFS(AND(0&lt;I308,I308&lt;400),"Fascia 1 (inferiore a 400 €)",AND(399&lt;I308,I308&lt;800),"Fascia 2 (da 400 €  a meno di 800 €)",AND(799&lt;I308,I308&lt;1200),"Fascia 3 (da 800 €  a meno di 1200 €)",AND(1199&lt;I308,I308&lt;1500),"Fascia 4 (da 1200 €  a meno di 1500 €)",1500&lt;I308,"Fascia 5 (da 1500 € e oltre)")</f>
        <v>Fascia 1 (inferiore a 400 €)</v>
      </c>
      <c r="K308" s="15">
        <v>4</v>
      </c>
      <c r="L308" s="15" t="str">
        <f>_xlfn.XLOOKUP(K308,'Dati di Supporto'!$O$10:$O$14,'Dati di Supporto'!$P$10:$P$14,)</f>
        <v>Bollettino postale</v>
      </c>
      <c r="R308" s="11" t="str">
        <f>_xlfn.XLOOKUP(I308,'Dati di Supporto'!$O$2:$O$6,'Dati di Supporto'!$P$2:$P$6,"-",-1)</f>
        <v>Fascia 1 (inferiore a 400 €)</v>
      </c>
    </row>
    <row r="309" spans="1:18" x14ac:dyDescent="0.3">
      <c r="A309" s="11">
        <v>308</v>
      </c>
      <c r="B309" s="6">
        <v>41722</v>
      </c>
      <c r="C309" s="22" t="str">
        <f t="shared" si="4"/>
        <v>marzo</v>
      </c>
      <c r="D309" s="1" t="s">
        <v>3</v>
      </c>
      <c r="E309" s="2" t="s">
        <v>130</v>
      </c>
      <c r="F309" s="2" t="str">
        <f>_xlfn.XLOOKUP(E309,'Dati di Supporto'!$B$2:$B$104,'Dati di Supporto'!$C$2:$C$104)</f>
        <v>Piemonte</v>
      </c>
      <c r="G309" s="2" t="str">
        <f>_xlfn.XLOOKUP(F309,'Dati di Supporto'!$G$2:$G$21,'Dati di Supporto'!$H$2:$H$21)</f>
        <v>NORD</v>
      </c>
      <c r="H309" s="2" t="s">
        <v>251</v>
      </c>
      <c r="I309" s="3">
        <v>878</v>
      </c>
      <c r="J309" s="11" t="str" cm="1">
        <f t="array" ref="J309">_xlfn.IFS(AND(0&lt;I309,I309&lt;400),"Fascia 1 (inferiore a 400 €)",AND(399&lt;I309,I309&lt;800),"Fascia 2 (da 400 €  a meno di 800 €)",AND(799&lt;I309,I309&lt;1200),"Fascia 3 (da 800 €  a meno di 1200 €)",AND(1199&lt;I309,I309&lt;1500),"Fascia 4 (da 1200 €  a meno di 1500 €)",1500&lt;I309,"Fascia 5 (da 1500 € e oltre)")</f>
        <v>Fascia 3 (da 800 €  a meno di 1200 €)</v>
      </c>
      <c r="K309" s="15">
        <v>1</v>
      </c>
      <c r="L309" s="15" t="str">
        <f>_xlfn.XLOOKUP(K309,'Dati di Supporto'!$O$10:$O$14,'Dati di Supporto'!$P$10:$P$14,)</f>
        <v>Contanti</v>
      </c>
      <c r="R309" s="11" t="str">
        <f>_xlfn.XLOOKUP(I309,'Dati di Supporto'!$O$2:$O$6,'Dati di Supporto'!$P$2:$P$6,"-",-1)</f>
        <v>Fascia 3 (da 800 €  a meno di 1200 €)</v>
      </c>
    </row>
    <row r="310" spans="1:18" x14ac:dyDescent="0.3">
      <c r="A310" s="11">
        <v>309</v>
      </c>
      <c r="B310" s="6">
        <v>41666</v>
      </c>
      <c r="C310" s="22" t="str">
        <f t="shared" si="4"/>
        <v>gennaio</v>
      </c>
      <c r="D310" s="1" t="s">
        <v>1</v>
      </c>
      <c r="E310" s="2" t="s">
        <v>130</v>
      </c>
      <c r="F310" s="2" t="str">
        <f>_xlfn.XLOOKUP(E310,'Dati di Supporto'!$B$2:$B$104,'Dati di Supporto'!$C$2:$C$104)</f>
        <v>Piemonte</v>
      </c>
      <c r="G310" s="2" t="str">
        <f>_xlfn.XLOOKUP(F310,'Dati di Supporto'!$G$2:$G$21,'Dati di Supporto'!$H$2:$H$21)</f>
        <v>NORD</v>
      </c>
      <c r="H310" s="2" t="s">
        <v>252</v>
      </c>
      <c r="I310" s="3">
        <v>1320</v>
      </c>
      <c r="J310" s="11" t="str" cm="1">
        <f t="array" ref="J310">_xlfn.IFS(AND(0&lt;I310,I310&lt;400),"Fascia 1 (inferiore a 400 €)",AND(399&lt;I310,I310&lt;800),"Fascia 2 (da 400 €  a meno di 800 €)",AND(799&lt;I310,I310&lt;1200),"Fascia 3 (da 800 €  a meno di 1200 €)",AND(1199&lt;I310,I310&lt;1500),"Fascia 4 (da 1200 €  a meno di 1500 €)",1500&lt;I310,"Fascia 5 (da 1500 € e oltre)")</f>
        <v>Fascia 4 (da 1200 €  a meno di 1500 €)</v>
      </c>
      <c r="K310" s="15">
        <v>2</v>
      </c>
      <c r="L310" s="15" t="str">
        <f>_xlfn.XLOOKUP(K310,'Dati di Supporto'!$O$10:$O$14,'Dati di Supporto'!$P$10:$P$14,)</f>
        <v>Bonifico Bancario</v>
      </c>
      <c r="R310" s="11" t="str">
        <f>_xlfn.XLOOKUP(I310,'Dati di Supporto'!$O$2:$O$6,'Dati di Supporto'!$P$2:$P$6,"-",-1)</f>
        <v>Fascia 4 (da 1200 €  a meno di 1500 €)</v>
      </c>
    </row>
    <row r="311" spans="1:18" x14ac:dyDescent="0.3">
      <c r="A311" s="11">
        <v>310</v>
      </c>
      <c r="B311" s="6">
        <v>41787</v>
      </c>
      <c r="C311" s="22" t="str">
        <f t="shared" si="4"/>
        <v>maggio</v>
      </c>
      <c r="D311" s="1" t="s">
        <v>247</v>
      </c>
      <c r="E311" s="2" t="s">
        <v>211</v>
      </c>
      <c r="F311" s="2" t="str">
        <f>_xlfn.XLOOKUP(E311,'Dati di Supporto'!$B$2:$B$104,'Dati di Supporto'!$C$2:$C$104)</f>
        <v>Calabria</v>
      </c>
      <c r="G311" s="2" t="str">
        <f>_xlfn.XLOOKUP(F311,'Dati di Supporto'!$G$2:$G$21,'Dati di Supporto'!$H$2:$H$21)</f>
        <v>SUD</v>
      </c>
      <c r="H311" s="2" t="s">
        <v>11</v>
      </c>
      <c r="I311" s="3">
        <v>1889</v>
      </c>
      <c r="J311" s="11" t="str" cm="1">
        <f t="array" ref="J311">_xlfn.IFS(AND(0&lt;I311,I311&lt;400),"Fascia 1 (inferiore a 400 €)",AND(399&lt;I311,I311&lt;800),"Fascia 2 (da 400 €  a meno di 800 €)",AND(799&lt;I311,I311&lt;1200),"Fascia 3 (da 800 €  a meno di 1200 €)",AND(1199&lt;I311,I311&lt;1500),"Fascia 4 (da 1200 €  a meno di 1500 €)",1500&lt;I311,"Fascia 5 (da 1500 € e oltre)")</f>
        <v>Fascia 5 (da 1500 € e oltre)</v>
      </c>
      <c r="K311" s="15">
        <v>5</v>
      </c>
      <c r="L311" s="15" t="str">
        <f>_xlfn.XLOOKUP(K311,'Dati di Supporto'!$O$10:$O$14,'Dati di Supporto'!$P$10:$P$14,)</f>
        <v>Assegno Bancario</v>
      </c>
      <c r="R311" s="11" t="str">
        <f>_xlfn.XLOOKUP(I311,'Dati di Supporto'!$O$2:$O$6,'Dati di Supporto'!$P$2:$P$6,"-",-1)</f>
        <v>Fascia 5 (da 1500 € e oltre)</v>
      </c>
    </row>
    <row r="312" spans="1:18" x14ac:dyDescent="0.3">
      <c r="A312" s="11">
        <v>311</v>
      </c>
      <c r="B312" s="6">
        <v>41697</v>
      </c>
      <c r="C312" s="22" t="str">
        <f t="shared" si="4"/>
        <v>febbraio</v>
      </c>
      <c r="D312" s="1" t="s">
        <v>2</v>
      </c>
      <c r="E312" s="2" t="s">
        <v>112</v>
      </c>
      <c r="F312" s="2" t="str">
        <f>_xlfn.XLOOKUP(E312,'Dati di Supporto'!$B$2:$B$104,'Dati di Supporto'!$C$2:$C$104)</f>
        <v>Veneto</v>
      </c>
      <c r="G312" s="2" t="str">
        <f>_xlfn.XLOOKUP(F312,'Dati di Supporto'!$G$2:$G$21,'Dati di Supporto'!$H$2:$H$21)</f>
        <v>NORD</v>
      </c>
      <c r="H312" s="2" t="s">
        <v>250</v>
      </c>
      <c r="I312" s="3">
        <v>1330</v>
      </c>
      <c r="J312" s="11" t="str" cm="1">
        <f t="array" ref="J312">_xlfn.IFS(AND(0&lt;I312,I312&lt;400),"Fascia 1 (inferiore a 400 €)",AND(399&lt;I312,I312&lt;800),"Fascia 2 (da 400 €  a meno di 800 €)",AND(799&lt;I312,I312&lt;1200),"Fascia 3 (da 800 €  a meno di 1200 €)",AND(1199&lt;I312,I312&lt;1500),"Fascia 4 (da 1200 €  a meno di 1500 €)",1500&lt;I312,"Fascia 5 (da 1500 € e oltre)")</f>
        <v>Fascia 4 (da 1200 €  a meno di 1500 €)</v>
      </c>
      <c r="K312" s="15">
        <v>5</v>
      </c>
      <c r="L312" s="15" t="str">
        <f>_xlfn.XLOOKUP(K312,'Dati di Supporto'!$O$10:$O$14,'Dati di Supporto'!$P$10:$P$14,)</f>
        <v>Assegno Bancario</v>
      </c>
      <c r="R312" s="11" t="str">
        <f>_xlfn.XLOOKUP(I312,'Dati di Supporto'!$O$2:$O$6,'Dati di Supporto'!$P$2:$P$6,"-",-1)</f>
        <v>Fascia 4 (da 1200 €  a meno di 1500 €)</v>
      </c>
    </row>
    <row r="313" spans="1:18" x14ac:dyDescent="0.3">
      <c r="A313" s="11">
        <v>312</v>
      </c>
      <c r="B313" s="6">
        <v>41678</v>
      </c>
      <c r="C313" s="22" t="str">
        <f t="shared" si="4"/>
        <v>febbraio</v>
      </c>
      <c r="D313" s="1" t="s">
        <v>2</v>
      </c>
      <c r="E313" s="2" t="s">
        <v>211</v>
      </c>
      <c r="F313" s="2" t="str">
        <f>_xlfn.XLOOKUP(E313,'Dati di Supporto'!$B$2:$B$104,'Dati di Supporto'!$C$2:$C$104)</f>
        <v>Calabria</v>
      </c>
      <c r="G313" s="2" t="str">
        <f>_xlfn.XLOOKUP(F313,'Dati di Supporto'!$G$2:$G$21,'Dati di Supporto'!$H$2:$H$21)</f>
        <v>SUD</v>
      </c>
      <c r="H313" s="2" t="s">
        <v>10</v>
      </c>
      <c r="I313" s="3">
        <v>1515</v>
      </c>
      <c r="J313" s="11" t="str" cm="1">
        <f t="array" ref="J313">_xlfn.IFS(AND(0&lt;I313,I313&lt;400),"Fascia 1 (inferiore a 400 €)",AND(399&lt;I313,I313&lt;800),"Fascia 2 (da 400 €  a meno di 800 €)",AND(799&lt;I313,I313&lt;1200),"Fascia 3 (da 800 €  a meno di 1200 €)",AND(1199&lt;I313,I313&lt;1500),"Fascia 4 (da 1200 €  a meno di 1500 €)",1500&lt;I313,"Fascia 5 (da 1500 € e oltre)")</f>
        <v>Fascia 5 (da 1500 € e oltre)</v>
      </c>
      <c r="K313" s="15">
        <v>3</v>
      </c>
      <c r="L313" s="15" t="str">
        <f>_xlfn.XLOOKUP(K313,'Dati di Supporto'!$O$10:$O$14,'Dati di Supporto'!$P$10:$P$14,)</f>
        <v>Carta di credito</v>
      </c>
      <c r="R313" s="11" t="str">
        <f>_xlfn.XLOOKUP(I313,'Dati di Supporto'!$O$2:$O$6,'Dati di Supporto'!$P$2:$P$6,"-",-1)</f>
        <v>Fascia 5 (da 1500 € e oltre)</v>
      </c>
    </row>
    <row r="314" spans="1:18" x14ac:dyDescent="0.3">
      <c r="A314" s="11">
        <v>313</v>
      </c>
      <c r="B314" s="6">
        <v>41765</v>
      </c>
      <c r="C314" s="22" t="str">
        <f t="shared" si="4"/>
        <v>maggio</v>
      </c>
      <c r="D314" s="1" t="s">
        <v>1</v>
      </c>
      <c r="E314" s="2" t="s">
        <v>121</v>
      </c>
      <c r="F314" s="2" t="str">
        <f>_xlfn.XLOOKUP(E314,'Dati di Supporto'!$B$2:$B$104,'Dati di Supporto'!$C$2:$C$104)</f>
        <v>Umbria</v>
      </c>
      <c r="G314" s="2" t="str">
        <f>_xlfn.XLOOKUP(F314,'Dati di Supporto'!$G$2:$G$21,'Dati di Supporto'!$H$2:$H$21)</f>
        <v>CENTRO</v>
      </c>
      <c r="H314" s="2" t="s">
        <v>251</v>
      </c>
      <c r="I314" s="3">
        <v>363</v>
      </c>
      <c r="J314" s="11" t="str" cm="1">
        <f t="array" ref="J314">_xlfn.IFS(AND(0&lt;I314,I314&lt;400),"Fascia 1 (inferiore a 400 €)",AND(399&lt;I314,I314&lt;800),"Fascia 2 (da 400 €  a meno di 800 €)",AND(799&lt;I314,I314&lt;1200),"Fascia 3 (da 800 €  a meno di 1200 €)",AND(1199&lt;I314,I314&lt;1500),"Fascia 4 (da 1200 €  a meno di 1500 €)",1500&lt;I314,"Fascia 5 (da 1500 € e oltre)")</f>
        <v>Fascia 1 (inferiore a 400 €)</v>
      </c>
      <c r="K314" s="15">
        <v>4</v>
      </c>
      <c r="L314" s="15" t="str">
        <f>_xlfn.XLOOKUP(K314,'Dati di Supporto'!$O$10:$O$14,'Dati di Supporto'!$P$10:$P$14,)</f>
        <v>Bollettino postale</v>
      </c>
      <c r="R314" s="11" t="str">
        <f>_xlfn.XLOOKUP(I314,'Dati di Supporto'!$O$2:$O$6,'Dati di Supporto'!$P$2:$P$6,"-",-1)</f>
        <v>Fascia 1 (inferiore a 400 €)</v>
      </c>
    </row>
    <row r="315" spans="1:18" x14ac:dyDescent="0.3">
      <c r="A315" s="11">
        <v>314</v>
      </c>
      <c r="B315" s="6">
        <v>41782</v>
      </c>
      <c r="C315" s="22" t="str">
        <f t="shared" si="4"/>
        <v>maggio</v>
      </c>
      <c r="D315" s="1" t="s">
        <v>247</v>
      </c>
      <c r="E315" s="2" t="s">
        <v>126</v>
      </c>
      <c r="F315" s="2" t="str">
        <f>_xlfn.XLOOKUP(E315,'Dati di Supporto'!$B$2:$B$104,'Dati di Supporto'!$C$2:$C$104)</f>
        <v>Friuli-Venezia Giulia</v>
      </c>
      <c r="G315" s="2" t="str">
        <f>_xlfn.XLOOKUP(F315,'Dati di Supporto'!$G$2:$G$21,'Dati di Supporto'!$H$2:$H$21)</f>
        <v>NORD</v>
      </c>
      <c r="H315" s="2" t="s">
        <v>251</v>
      </c>
      <c r="I315" s="3">
        <v>1616</v>
      </c>
      <c r="J315" s="11" t="str" cm="1">
        <f t="array" ref="J315">_xlfn.IFS(AND(0&lt;I315,I315&lt;400),"Fascia 1 (inferiore a 400 €)",AND(399&lt;I315,I315&lt;800),"Fascia 2 (da 400 €  a meno di 800 €)",AND(799&lt;I315,I315&lt;1200),"Fascia 3 (da 800 €  a meno di 1200 €)",AND(1199&lt;I315,I315&lt;1500),"Fascia 4 (da 1200 €  a meno di 1500 €)",1500&lt;I315,"Fascia 5 (da 1500 € e oltre)")</f>
        <v>Fascia 5 (da 1500 € e oltre)</v>
      </c>
      <c r="K315" s="15">
        <v>2</v>
      </c>
      <c r="L315" s="15" t="str">
        <f>_xlfn.XLOOKUP(K315,'Dati di Supporto'!$O$10:$O$14,'Dati di Supporto'!$P$10:$P$14,)</f>
        <v>Bonifico Bancario</v>
      </c>
      <c r="R315" s="11" t="str">
        <f>_xlfn.XLOOKUP(I315,'Dati di Supporto'!$O$2:$O$6,'Dati di Supporto'!$P$2:$P$6,"-",-1)</f>
        <v>Fascia 5 (da 1500 € e oltre)</v>
      </c>
    </row>
    <row r="316" spans="1:18" x14ac:dyDescent="0.3">
      <c r="A316" s="11">
        <v>315</v>
      </c>
      <c r="B316" s="6">
        <v>41705</v>
      </c>
      <c r="C316" s="22" t="str">
        <f t="shared" si="4"/>
        <v>marzo</v>
      </c>
      <c r="D316" s="1" t="s">
        <v>248</v>
      </c>
      <c r="E316" s="2" t="s">
        <v>102</v>
      </c>
      <c r="F316" s="2" t="str">
        <f>_xlfn.XLOOKUP(E316,'Dati di Supporto'!$B$2:$B$104,'Dati di Supporto'!$C$2:$C$104)</f>
        <v>Toscana</v>
      </c>
      <c r="G316" s="2" t="str">
        <f>_xlfn.XLOOKUP(F316,'Dati di Supporto'!$G$2:$G$21,'Dati di Supporto'!$H$2:$H$21)</f>
        <v>CENTRO</v>
      </c>
      <c r="H316" s="2" t="s">
        <v>251</v>
      </c>
      <c r="I316" s="3">
        <v>66</v>
      </c>
      <c r="J316" s="11" t="str" cm="1">
        <f t="array" ref="J316">_xlfn.IFS(AND(0&lt;I316,I316&lt;400),"Fascia 1 (inferiore a 400 €)",AND(399&lt;I316,I316&lt;800),"Fascia 2 (da 400 €  a meno di 800 €)",AND(799&lt;I316,I316&lt;1200),"Fascia 3 (da 800 €  a meno di 1200 €)",AND(1199&lt;I316,I316&lt;1500),"Fascia 4 (da 1200 €  a meno di 1500 €)",1500&lt;I316,"Fascia 5 (da 1500 € e oltre)")</f>
        <v>Fascia 1 (inferiore a 400 €)</v>
      </c>
      <c r="K316" s="15">
        <v>3</v>
      </c>
      <c r="L316" s="15" t="str">
        <f>_xlfn.XLOOKUP(K316,'Dati di Supporto'!$O$10:$O$14,'Dati di Supporto'!$P$10:$P$14,)</f>
        <v>Carta di credito</v>
      </c>
      <c r="R316" s="11" t="str">
        <f>_xlfn.XLOOKUP(I316,'Dati di Supporto'!$O$2:$O$6,'Dati di Supporto'!$P$2:$P$6,"-",-1)</f>
        <v>Fascia 1 (inferiore a 400 €)</v>
      </c>
    </row>
    <row r="317" spans="1:18" x14ac:dyDescent="0.3">
      <c r="A317" s="11">
        <v>316</v>
      </c>
      <c r="B317" s="6">
        <v>41659</v>
      </c>
      <c r="C317" s="22" t="str">
        <f t="shared" si="4"/>
        <v>gennaio</v>
      </c>
      <c r="D317" s="1" t="s">
        <v>1</v>
      </c>
      <c r="E317" s="2" t="s">
        <v>105</v>
      </c>
      <c r="F317" s="2" t="str">
        <f>_xlfn.XLOOKUP(E317,'Dati di Supporto'!$B$2:$B$104,'Dati di Supporto'!$C$2:$C$104)</f>
        <v>Basilicata</v>
      </c>
      <c r="G317" s="2" t="str">
        <f>_xlfn.XLOOKUP(F317,'Dati di Supporto'!$G$2:$G$21,'Dati di Supporto'!$H$2:$H$21)</f>
        <v>SUD</v>
      </c>
      <c r="H317" s="2" t="s">
        <v>252</v>
      </c>
      <c r="I317" s="3">
        <v>1451</v>
      </c>
      <c r="J317" s="11" t="str" cm="1">
        <f t="array" ref="J317">_xlfn.IFS(AND(0&lt;I317,I317&lt;400),"Fascia 1 (inferiore a 400 €)",AND(399&lt;I317,I317&lt;800),"Fascia 2 (da 400 €  a meno di 800 €)",AND(799&lt;I317,I317&lt;1200),"Fascia 3 (da 800 €  a meno di 1200 €)",AND(1199&lt;I317,I317&lt;1500),"Fascia 4 (da 1200 €  a meno di 1500 €)",1500&lt;I317,"Fascia 5 (da 1500 € e oltre)")</f>
        <v>Fascia 4 (da 1200 €  a meno di 1500 €)</v>
      </c>
      <c r="K317" s="15">
        <v>2</v>
      </c>
      <c r="L317" s="15" t="str">
        <f>_xlfn.XLOOKUP(K317,'Dati di Supporto'!$O$10:$O$14,'Dati di Supporto'!$P$10:$P$14,)</f>
        <v>Bonifico Bancario</v>
      </c>
      <c r="R317" s="11" t="str">
        <f>_xlfn.XLOOKUP(I317,'Dati di Supporto'!$O$2:$O$6,'Dati di Supporto'!$P$2:$P$6,"-",-1)</f>
        <v>Fascia 4 (da 1200 €  a meno di 1500 €)</v>
      </c>
    </row>
    <row r="318" spans="1:18" x14ac:dyDescent="0.3">
      <c r="A318" s="11">
        <v>317</v>
      </c>
      <c r="B318" s="6">
        <v>41804</v>
      </c>
      <c r="C318" s="22" t="str">
        <f t="shared" si="4"/>
        <v>giugno</v>
      </c>
      <c r="D318" s="1" t="s">
        <v>3</v>
      </c>
      <c r="E318" s="2" t="s">
        <v>117</v>
      </c>
      <c r="F318" s="2" t="str">
        <f>_xlfn.XLOOKUP(E318,'Dati di Supporto'!$B$2:$B$104,'Dati di Supporto'!$C$2:$C$104)</f>
        <v>Sicilia</v>
      </c>
      <c r="G318" s="2" t="str">
        <f>_xlfn.XLOOKUP(F318,'Dati di Supporto'!$G$2:$G$21,'Dati di Supporto'!$H$2:$H$21)</f>
        <v>ISOLE</v>
      </c>
      <c r="H318" s="2" t="s">
        <v>10</v>
      </c>
      <c r="I318" s="3">
        <v>922</v>
      </c>
      <c r="J318" s="11" t="str" cm="1">
        <f t="array" ref="J318">_xlfn.IFS(AND(0&lt;I318,I318&lt;400),"Fascia 1 (inferiore a 400 €)",AND(399&lt;I318,I318&lt;800),"Fascia 2 (da 400 €  a meno di 800 €)",AND(799&lt;I318,I318&lt;1200),"Fascia 3 (da 800 €  a meno di 1200 €)",AND(1199&lt;I318,I318&lt;1500),"Fascia 4 (da 1200 €  a meno di 1500 €)",1500&lt;I318,"Fascia 5 (da 1500 € e oltre)")</f>
        <v>Fascia 3 (da 800 €  a meno di 1200 €)</v>
      </c>
      <c r="K318" s="15">
        <v>1</v>
      </c>
      <c r="L318" s="15" t="str">
        <f>_xlfn.XLOOKUP(K318,'Dati di Supporto'!$O$10:$O$14,'Dati di Supporto'!$P$10:$P$14,)</f>
        <v>Contanti</v>
      </c>
      <c r="R318" s="11" t="str">
        <f>_xlfn.XLOOKUP(I318,'Dati di Supporto'!$O$2:$O$6,'Dati di Supporto'!$P$2:$P$6,"-",-1)</f>
        <v>Fascia 3 (da 800 €  a meno di 1200 €)</v>
      </c>
    </row>
    <row r="319" spans="1:18" x14ac:dyDescent="0.3">
      <c r="A319" s="11">
        <v>318</v>
      </c>
      <c r="B319" s="6">
        <v>41747</v>
      </c>
      <c r="C319" s="22" t="str">
        <f t="shared" si="4"/>
        <v>aprile</v>
      </c>
      <c r="D319" s="1" t="s">
        <v>247</v>
      </c>
      <c r="E319" s="2" t="s">
        <v>98</v>
      </c>
      <c r="F319" s="2" t="str">
        <f>_xlfn.XLOOKUP(E319,'Dati di Supporto'!$B$2:$B$104,'Dati di Supporto'!$C$2:$C$104)</f>
        <v>Umbria</v>
      </c>
      <c r="G319" s="2" t="str">
        <f>_xlfn.XLOOKUP(F319,'Dati di Supporto'!$G$2:$G$21,'Dati di Supporto'!$H$2:$H$21)</f>
        <v>CENTRO</v>
      </c>
      <c r="H319" s="2" t="s">
        <v>251</v>
      </c>
      <c r="I319" s="3">
        <v>777</v>
      </c>
      <c r="J319" s="11" t="str" cm="1">
        <f t="array" ref="J319">_xlfn.IFS(AND(0&lt;I319,I319&lt;400),"Fascia 1 (inferiore a 400 €)",AND(399&lt;I319,I319&lt;800),"Fascia 2 (da 400 €  a meno di 800 €)",AND(799&lt;I319,I319&lt;1200),"Fascia 3 (da 800 €  a meno di 1200 €)",AND(1199&lt;I319,I319&lt;1500),"Fascia 4 (da 1200 €  a meno di 1500 €)",1500&lt;I319,"Fascia 5 (da 1500 € e oltre)")</f>
        <v>Fascia 2 (da 400 €  a meno di 800 €)</v>
      </c>
      <c r="K319" s="15">
        <v>4</v>
      </c>
      <c r="L319" s="15" t="str">
        <f>_xlfn.XLOOKUP(K319,'Dati di Supporto'!$O$10:$O$14,'Dati di Supporto'!$P$10:$P$14,)</f>
        <v>Bollettino postale</v>
      </c>
      <c r="R319" s="11" t="str">
        <f>_xlfn.XLOOKUP(I319,'Dati di Supporto'!$O$2:$O$6,'Dati di Supporto'!$P$2:$P$6,"-",-1)</f>
        <v>Fascia 2 (da 400 €  a meno di 800 €)</v>
      </c>
    </row>
    <row r="320" spans="1:18" x14ac:dyDescent="0.3">
      <c r="A320" s="11">
        <v>319</v>
      </c>
      <c r="B320" s="6">
        <v>41748</v>
      </c>
      <c r="C320" s="22" t="str">
        <f t="shared" si="4"/>
        <v>aprile</v>
      </c>
      <c r="D320" s="1" t="s">
        <v>247</v>
      </c>
      <c r="E320" s="2" t="s">
        <v>131</v>
      </c>
      <c r="F320" s="2" t="str">
        <f>_xlfn.XLOOKUP(E320,'Dati di Supporto'!$B$2:$B$104,'Dati di Supporto'!$C$2:$C$104)</f>
        <v>Piemonte</v>
      </c>
      <c r="G320" s="2" t="str">
        <f>_xlfn.XLOOKUP(F320,'Dati di Supporto'!$G$2:$G$21,'Dati di Supporto'!$H$2:$H$21)</f>
        <v>NORD</v>
      </c>
      <c r="H320" s="2" t="s">
        <v>252</v>
      </c>
      <c r="I320" s="3">
        <v>1553</v>
      </c>
      <c r="J320" s="11" t="str" cm="1">
        <f t="array" ref="J320">_xlfn.IFS(AND(0&lt;I320,I320&lt;400),"Fascia 1 (inferiore a 400 €)",AND(399&lt;I320,I320&lt;800),"Fascia 2 (da 400 €  a meno di 800 €)",AND(799&lt;I320,I320&lt;1200),"Fascia 3 (da 800 €  a meno di 1200 €)",AND(1199&lt;I320,I320&lt;1500),"Fascia 4 (da 1200 €  a meno di 1500 €)",1500&lt;I320,"Fascia 5 (da 1500 € e oltre)")</f>
        <v>Fascia 5 (da 1500 € e oltre)</v>
      </c>
      <c r="K320" s="15">
        <v>3</v>
      </c>
      <c r="L320" s="15" t="str">
        <f>_xlfn.XLOOKUP(K320,'Dati di Supporto'!$O$10:$O$14,'Dati di Supporto'!$P$10:$P$14,)</f>
        <v>Carta di credito</v>
      </c>
      <c r="R320" s="11" t="str">
        <f>_xlfn.XLOOKUP(I320,'Dati di Supporto'!$O$2:$O$6,'Dati di Supporto'!$P$2:$P$6,"-",-1)</f>
        <v>Fascia 5 (da 1500 € e oltre)</v>
      </c>
    </row>
    <row r="321" spans="1:18" x14ac:dyDescent="0.3">
      <c r="A321" s="11">
        <v>320</v>
      </c>
      <c r="B321" s="6">
        <v>41660</v>
      </c>
      <c r="C321" s="22" t="str">
        <f t="shared" si="4"/>
        <v>gennaio</v>
      </c>
      <c r="D321" s="1" t="s">
        <v>247</v>
      </c>
      <c r="E321" s="2" t="s">
        <v>111</v>
      </c>
      <c r="F321" s="2" t="str">
        <f>_xlfn.XLOOKUP(E321,'Dati di Supporto'!$B$2:$B$104,'Dati di Supporto'!$C$2:$C$104)</f>
        <v>Lazio</v>
      </c>
      <c r="G321" s="2" t="str">
        <f>_xlfn.XLOOKUP(F321,'Dati di Supporto'!$G$2:$G$21,'Dati di Supporto'!$H$2:$H$21)</f>
        <v>CENTRO</v>
      </c>
      <c r="H321" s="2" t="s">
        <v>11</v>
      </c>
      <c r="I321" s="3">
        <v>1602</v>
      </c>
      <c r="J321" s="11" t="str" cm="1">
        <f t="array" ref="J321">_xlfn.IFS(AND(0&lt;I321,I321&lt;400),"Fascia 1 (inferiore a 400 €)",AND(399&lt;I321,I321&lt;800),"Fascia 2 (da 400 €  a meno di 800 €)",AND(799&lt;I321,I321&lt;1200),"Fascia 3 (da 800 €  a meno di 1200 €)",AND(1199&lt;I321,I321&lt;1500),"Fascia 4 (da 1200 €  a meno di 1500 €)",1500&lt;I321,"Fascia 5 (da 1500 € e oltre)")</f>
        <v>Fascia 5 (da 1500 € e oltre)</v>
      </c>
      <c r="K321" s="15">
        <v>4</v>
      </c>
      <c r="L321" s="15" t="str">
        <f>_xlfn.XLOOKUP(K321,'Dati di Supporto'!$O$10:$O$14,'Dati di Supporto'!$P$10:$P$14,)</f>
        <v>Bollettino postale</v>
      </c>
      <c r="R321" s="11" t="str">
        <f>_xlfn.XLOOKUP(I321,'Dati di Supporto'!$O$2:$O$6,'Dati di Supporto'!$P$2:$P$6,"-",-1)</f>
        <v>Fascia 5 (da 1500 € e oltre)</v>
      </c>
    </row>
    <row r="322" spans="1:18" x14ac:dyDescent="0.3">
      <c r="A322" s="11">
        <v>321</v>
      </c>
      <c r="B322" s="6">
        <v>41745</v>
      </c>
      <c r="C322" s="22" t="str">
        <f t="shared" si="4"/>
        <v>aprile</v>
      </c>
      <c r="D322" s="1" t="s">
        <v>8</v>
      </c>
      <c r="E322" s="2" t="s">
        <v>126</v>
      </c>
      <c r="F322" s="2" t="str">
        <f>_xlfn.XLOOKUP(E322,'Dati di Supporto'!$B$2:$B$104,'Dati di Supporto'!$C$2:$C$104)</f>
        <v>Friuli-Venezia Giulia</v>
      </c>
      <c r="G322" s="2" t="str">
        <f>_xlfn.XLOOKUP(F322,'Dati di Supporto'!$G$2:$G$21,'Dati di Supporto'!$H$2:$H$21)</f>
        <v>NORD</v>
      </c>
      <c r="H322" s="2" t="s">
        <v>251</v>
      </c>
      <c r="I322" s="3">
        <v>1223</v>
      </c>
      <c r="J322" s="11" t="str" cm="1">
        <f t="array" ref="J322">_xlfn.IFS(AND(0&lt;I322,I322&lt;400),"Fascia 1 (inferiore a 400 €)",AND(399&lt;I322,I322&lt;800),"Fascia 2 (da 400 €  a meno di 800 €)",AND(799&lt;I322,I322&lt;1200),"Fascia 3 (da 800 €  a meno di 1200 €)",AND(1199&lt;I322,I322&lt;1500),"Fascia 4 (da 1200 €  a meno di 1500 €)",1500&lt;I322,"Fascia 5 (da 1500 € e oltre)")</f>
        <v>Fascia 4 (da 1200 €  a meno di 1500 €)</v>
      </c>
      <c r="K322" s="15">
        <v>4</v>
      </c>
      <c r="L322" s="15" t="str">
        <f>_xlfn.XLOOKUP(K322,'Dati di Supporto'!$O$10:$O$14,'Dati di Supporto'!$P$10:$P$14,)</f>
        <v>Bollettino postale</v>
      </c>
      <c r="R322" s="11" t="str">
        <f>_xlfn.XLOOKUP(I322,'Dati di Supporto'!$O$2:$O$6,'Dati di Supporto'!$P$2:$P$6,"-",-1)</f>
        <v>Fascia 4 (da 1200 €  a meno di 1500 €)</v>
      </c>
    </row>
    <row r="323" spans="1:18" x14ac:dyDescent="0.3">
      <c r="A323" s="11">
        <v>322</v>
      </c>
      <c r="B323" s="6">
        <v>41799</v>
      </c>
      <c r="C323" s="22" t="str">
        <f t="shared" ref="C323:C386" si="5">TEXT(B323,"mmmm")</f>
        <v>giugno</v>
      </c>
      <c r="D323" s="1" t="s">
        <v>1</v>
      </c>
      <c r="E323" s="2" t="s">
        <v>115</v>
      </c>
      <c r="F323" s="2" t="str">
        <f>_xlfn.XLOOKUP(E323,'Dati di Supporto'!$B$2:$B$104,'Dati di Supporto'!$C$2:$C$104)</f>
        <v>Liguria</v>
      </c>
      <c r="G323" s="2" t="str">
        <f>_xlfn.XLOOKUP(F323,'Dati di Supporto'!$G$2:$G$21,'Dati di Supporto'!$H$2:$H$21)</f>
        <v>NORD</v>
      </c>
      <c r="H323" s="2" t="s">
        <v>251</v>
      </c>
      <c r="I323" s="3">
        <v>1410</v>
      </c>
      <c r="J323" s="11" t="str" cm="1">
        <f t="array" ref="J323">_xlfn.IFS(AND(0&lt;I323,I323&lt;400),"Fascia 1 (inferiore a 400 €)",AND(399&lt;I323,I323&lt;800),"Fascia 2 (da 400 €  a meno di 800 €)",AND(799&lt;I323,I323&lt;1200),"Fascia 3 (da 800 €  a meno di 1200 €)",AND(1199&lt;I323,I323&lt;1500),"Fascia 4 (da 1200 €  a meno di 1500 €)",1500&lt;I323,"Fascia 5 (da 1500 € e oltre)")</f>
        <v>Fascia 4 (da 1200 €  a meno di 1500 €)</v>
      </c>
      <c r="K323" s="15">
        <v>1</v>
      </c>
      <c r="L323" s="15" t="str">
        <f>_xlfn.XLOOKUP(K323,'Dati di Supporto'!$O$10:$O$14,'Dati di Supporto'!$P$10:$P$14,)</f>
        <v>Contanti</v>
      </c>
      <c r="R323" s="11" t="str">
        <f>_xlfn.XLOOKUP(I323,'Dati di Supporto'!$O$2:$O$6,'Dati di Supporto'!$P$2:$P$6,"-",-1)</f>
        <v>Fascia 4 (da 1200 €  a meno di 1500 €)</v>
      </c>
    </row>
    <row r="324" spans="1:18" x14ac:dyDescent="0.3">
      <c r="A324" s="11">
        <v>323</v>
      </c>
      <c r="B324" s="6">
        <v>41640</v>
      </c>
      <c r="C324" s="22" t="str">
        <f t="shared" si="5"/>
        <v>gennaio</v>
      </c>
      <c r="D324" s="1" t="s">
        <v>1</v>
      </c>
      <c r="E324" s="2" t="s">
        <v>112</v>
      </c>
      <c r="F324" s="2" t="str">
        <f>_xlfn.XLOOKUP(E324,'Dati di Supporto'!$B$2:$B$104,'Dati di Supporto'!$C$2:$C$104)</f>
        <v>Veneto</v>
      </c>
      <c r="G324" s="2" t="str">
        <f>_xlfn.XLOOKUP(F324,'Dati di Supporto'!$G$2:$G$21,'Dati di Supporto'!$H$2:$H$21)</f>
        <v>NORD</v>
      </c>
      <c r="H324" s="2" t="s">
        <v>10</v>
      </c>
      <c r="I324" s="3">
        <v>452</v>
      </c>
      <c r="J324" s="11" t="str" cm="1">
        <f t="array" ref="J324">_xlfn.IFS(AND(0&lt;I324,I324&lt;400),"Fascia 1 (inferiore a 400 €)",AND(399&lt;I324,I324&lt;800),"Fascia 2 (da 400 €  a meno di 800 €)",AND(799&lt;I324,I324&lt;1200),"Fascia 3 (da 800 €  a meno di 1200 €)",AND(1199&lt;I324,I324&lt;1500),"Fascia 4 (da 1200 €  a meno di 1500 €)",1500&lt;I324,"Fascia 5 (da 1500 € e oltre)")</f>
        <v>Fascia 2 (da 400 €  a meno di 800 €)</v>
      </c>
      <c r="K324" s="15">
        <v>4</v>
      </c>
      <c r="L324" s="15" t="str">
        <f>_xlfn.XLOOKUP(K324,'Dati di Supporto'!$O$10:$O$14,'Dati di Supporto'!$P$10:$P$14,)</f>
        <v>Bollettino postale</v>
      </c>
      <c r="R324" s="11" t="str">
        <f>_xlfn.XLOOKUP(I324,'Dati di Supporto'!$O$2:$O$6,'Dati di Supporto'!$P$2:$P$6,"-",-1)</f>
        <v>Fascia 2 (da 400 €  a meno di 800 €)</v>
      </c>
    </row>
    <row r="325" spans="1:18" x14ac:dyDescent="0.3">
      <c r="A325" s="11">
        <v>324</v>
      </c>
      <c r="B325" s="6">
        <v>41658</v>
      </c>
      <c r="C325" s="22" t="str">
        <f t="shared" si="5"/>
        <v>gennaio</v>
      </c>
      <c r="D325" s="1" t="s">
        <v>2</v>
      </c>
      <c r="E325" s="2" t="s">
        <v>100</v>
      </c>
      <c r="F325" s="2" t="str">
        <f>_xlfn.XLOOKUP(E325,'Dati di Supporto'!$B$2:$B$104,'Dati di Supporto'!$C$2:$C$104)</f>
        <v>Abruzzo</v>
      </c>
      <c r="G325" s="2" t="str">
        <f>_xlfn.XLOOKUP(F325,'Dati di Supporto'!$G$2:$G$21,'Dati di Supporto'!$H$2:$H$21)</f>
        <v>CENTRO</v>
      </c>
      <c r="H325" s="2" t="s">
        <v>10</v>
      </c>
      <c r="I325" s="3">
        <v>242</v>
      </c>
      <c r="J325" s="11" t="str" cm="1">
        <f t="array" ref="J325">_xlfn.IFS(AND(0&lt;I325,I325&lt;400),"Fascia 1 (inferiore a 400 €)",AND(399&lt;I325,I325&lt;800),"Fascia 2 (da 400 €  a meno di 800 €)",AND(799&lt;I325,I325&lt;1200),"Fascia 3 (da 800 €  a meno di 1200 €)",AND(1199&lt;I325,I325&lt;1500),"Fascia 4 (da 1200 €  a meno di 1500 €)",1500&lt;I325,"Fascia 5 (da 1500 € e oltre)")</f>
        <v>Fascia 1 (inferiore a 400 €)</v>
      </c>
      <c r="K325" s="15">
        <v>1</v>
      </c>
      <c r="L325" s="15" t="str">
        <f>_xlfn.XLOOKUP(K325,'Dati di Supporto'!$O$10:$O$14,'Dati di Supporto'!$P$10:$P$14,)</f>
        <v>Contanti</v>
      </c>
      <c r="R325" s="11" t="str">
        <f>_xlfn.XLOOKUP(I325,'Dati di Supporto'!$O$2:$O$6,'Dati di Supporto'!$P$2:$P$6,"-",-1)</f>
        <v>Fascia 1 (inferiore a 400 €)</v>
      </c>
    </row>
    <row r="326" spans="1:18" x14ac:dyDescent="0.3">
      <c r="A326" s="11">
        <v>325</v>
      </c>
      <c r="B326" s="6">
        <v>41744</v>
      </c>
      <c r="C326" s="22" t="str">
        <f t="shared" si="5"/>
        <v>aprile</v>
      </c>
      <c r="D326" s="1" t="s">
        <v>8</v>
      </c>
      <c r="E326" s="2" t="s">
        <v>101</v>
      </c>
      <c r="F326" s="2" t="str">
        <f>_xlfn.XLOOKUP(E326,'Dati di Supporto'!$B$2:$B$104,'Dati di Supporto'!$C$2:$C$104)</f>
        <v>Emilia-Romagna</v>
      </c>
      <c r="G326" s="2" t="str">
        <f>_xlfn.XLOOKUP(F326,'Dati di Supporto'!$G$2:$G$21,'Dati di Supporto'!$H$2:$H$21)</f>
        <v>NORD</v>
      </c>
      <c r="H326" s="2" t="s">
        <v>11</v>
      </c>
      <c r="I326" s="3">
        <v>1568</v>
      </c>
      <c r="J326" s="11" t="str" cm="1">
        <f t="array" ref="J326">_xlfn.IFS(AND(0&lt;I326,I326&lt;400),"Fascia 1 (inferiore a 400 €)",AND(399&lt;I326,I326&lt;800),"Fascia 2 (da 400 €  a meno di 800 €)",AND(799&lt;I326,I326&lt;1200),"Fascia 3 (da 800 €  a meno di 1200 €)",AND(1199&lt;I326,I326&lt;1500),"Fascia 4 (da 1200 €  a meno di 1500 €)",1500&lt;I326,"Fascia 5 (da 1500 € e oltre)")</f>
        <v>Fascia 5 (da 1500 € e oltre)</v>
      </c>
      <c r="K326" s="15">
        <v>4</v>
      </c>
      <c r="L326" s="15" t="str">
        <f>_xlfn.XLOOKUP(K326,'Dati di Supporto'!$O$10:$O$14,'Dati di Supporto'!$P$10:$P$14,)</f>
        <v>Bollettino postale</v>
      </c>
      <c r="R326" s="11" t="str">
        <f>_xlfn.XLOOKUP(I326,'Dati di Supporto'!$O$2:$O$6,'Dati di Supporto'!$P$2:$P$6,"-",-1)</f>
        <v>Fascia 5 (da 1500 € e oltre)</v>
      </c>
    </row>
    <row r="327" spans="1:18" x14ac:dyDescent="0.3">
      <c r="A327" s="11">
        <v>326</v>
      </c>
      <c r="B327" s="6">
        <v>41706</v>
      </c>
      <c r="C327" s="22" t="str">
        <f t="shared" si="5"/>
        <v>marzo</v>
      </c>
      <c r="D327" s="1" t="s">
        <v>2</v>
      </c>
      <c r="E327" s="2" t="s">
        <v>135</v>
      </c>
      <c r="F327" s="2" t="str">
        <f>_xlfn.XLOOKUP(E327,'Dati di Supporto'!$B$2:$B$104,'Dati di Supporto'!$C$2:$C$104)</f>
        <v>Lazio</v>
      </c>
      <c r="G327" s="2" t="str">
        <f>_xlfn.XLOOKUP(F327,'Dati di Supporto'!$G$2:$G$21,'Dati di Supporto'!$H$2:$H$21)</f>
        <v>CENTRO</v>
      </c>
      <c r="H327" s="2" t="s">
        <v>251</v>
      </c>
      <c r="I327" s="3">
        <v>207</v>
      </c>
      <c r="J327" s="11" t="str" cm="1">
        <f t="array" ref="J327">_xlfn.IFS(AND(0&lt;I327,I327&lt;400),"Fascia 1 (inferiore a 400 €)",AND(399&lt;I327,I327&lt;800),"Fascia 2 (da 400 €  a meno di 800 €)",AND(799&lt;I327,I327&lt;1200),"Fascia 3 (da 800 €  a meno di 1200 €)",AND(1199&lt;I327,I327&lt;1500),"Fascia 4 (da 1200 €  a meno di 1500 €)",1500&lt;I327,"Fascia 5 (da 1500 € e oltre)")</f>
        <v>Fascia 1 (inferiore a 400 €)</v>
      </c>
      <c r="K327" s="15">
        <v>4</v>
      </c>
      <c r="L327" s="15" t="str">
        <f>_xlfn.XLOOKUP(K327,'Dati di Supporto'!$O$10:$O$14,'Dati di Supporto'!$P$10:$P$14,)</f>
        <v>Bollettino postale</v>
      </c>
      <c r="R327" s="11" t="str">
        <f>_xlfn.XLOOKUP(I327,'Dati di Supporto'!$O$2:$O$6,'Dati di Supporto'!$P$2:$P$6,"-",-1)</f>
        <v>Fascia 1 (inferiore a 400 €)</v>
      </c>
    </row>
    <row r="328" spans="1:18" x14ac:dyDescent="0.3">
      <c r="A328" s="11">
        <v>327</v>
      </c>
      <c r="B328" s="6">
        <v>41749</v>
      </c>
      <c r="C328" s="22" t="str">
        <f t="shared" si="5"/>
        <v>aprile</v>
      </c>
      <c r="D328" s="1" t="s">
        <v>8</v>
      </c>
      <c r="E328" s="2" t="s">
        <v>109</v>
      </c>
      <c r="F328" s="2" t="str">
        <f>_xlfn.XLOOKUP(E328,'Dati di Supporto'!$B$2:$B$104,'Dati di Supporto'!$C$2:$C$104)</f>
        <v>Lazio</v>
      </c>
      <c r="G328" s="2" t="str">
        <f>_xlfn.XLOOKUP(F328,'Dati di Supporto'!$G$2:$G$21,'Dati di Supporto'!$H$2:$H$21)</f>
        <v>CENTRO</v>
      </c>
      <c r="H328" s="2" t="s">
        <v>250</v>
      </c>
      <c r="I328" s="3">
        <v>1912</v>
      </c>
      <c r="J328" s="11" t="str" cm="1">
        <f t="array" ref="J328">_xlfn.IFS(AND(0&lt;I328,I328&lt;400),"Fascia 1 (inferiore a 400 €)",AND(399&lt;I328,I328&lt;800),"Fascia 2 (da 400 €  a meno di 800 €)",AND(799&lt;I328,I328&lt;1200),"Fascia 3 (da 800 €  a meno di 1200 €)",AND(1199&lt;I328,I328&lt;1500),"Fascia 4 (da 1200 €  a meno di 1500 €)",1500&lt;I328,"Fascia 5 (da 1500 € e oltre)")</f>
        <v>Fascia 5 (da 1500 € e oltre)</v>
      </c>
      <c r="K328" s="15">
        <v>2</v>
      </c>
      <c r="L328" s="15" t="str">
        <f>_xlfn.XLOOKUP(K328,'Dati di Supporto'!$O$10:$O$14,'Dati di Supporto'!$P$10:$P$14,)</f>
        <v>Bonifico Bancario</v>
      </c>
      <c r="R328" s="11" t="str">
        <f>_xlfn.XLOOKUP(I328,'Dati di Supporto'!$O$2:$O$6,'Dati di Supporto'!$P$2:$P$6,"-",-1)</f>
        <v>Fascia 5 (da 1500 € e oltre)</v>
      </c>
    </row>
    <row r="329" spans="1:18" x14ac:dyDescent="0.3">
      <c r="A329" s="11">
        <v>328</v>
      </c>
      <c r="B329" s="6">
        <v>41655</v>
      </c>
      <c r="C329" s="22" t="str">
        <f t="shared" si="5"/>
        <v>gennaio</v>
      </c>
      <c r="D329" s="1" t="s">
        <v>8</v>
      </c>
      <c r="E329" s="2" t="s">
        <v>213</v>
      </c>
      <c r="F329" s="2" t="str">
        <f>_xlfn.XLOOKUP(E329,'Dati di Supporto'!$B$2:$B$104,'Dati di Supporto'!$C$2:$C$104)</f>
        <v>Emilia-Romagna</v>
      </c>
      <c r="G329" s="2" t="str">
        <f>_xlfn.XLOOKUP(F329,'Dati di Supporto'!$G$2:$G$21,'Dati di Supporto'!$H$2:$H$21)</f>
        <v>NORD</v>
      </c>
      <c r="H329" s="2" t="s">
        <v>252</v>
      </c>
      <c r="I329" s="3">
        <v>771</v>
      </c>
      <c r="J329" s="11" t="str" cm="1">
        <f t="array" ref="J329">_xlfn.IFS(AND(0&lt;I329,I329&lt;400),"Fascia 1 (inferiore a 400 €)",AND(399&lt;I329,I329&lt;800),"Fascia 2 (da 400 €  a meno di 800 €)",AND(799&lt;I329,I329&lt;1200),"Fascia 3 (da 800 €  a meno di 1200 €)",AND(1199&lt;I329,I329&lt;1500),"Fascia 4 (da 1200 €  a meno di 1500 €)",1500&lt;I329,"Fascia 5 (da 1500 € e oltre)")</f>
        <v>Fascia 2 (da 400 €  a meno di 800 €)</v>
      </c>
      <c r="K329" s="15">
        <v>5</v>
      </c>
      <c r="L329" s="15" t="str">
        <f>_xlfn.XLOOKUP(K329,'Dati di Supporto'!$O$10:$O$14,'Dati di Supporto'!$P$10:$P$14,)</f>
        <v>Assegno Bancario</v>
      </c>
      <c r="R329" s="11" t="str">
        <f>_xlfn.XLOOKUP(I329,'Dati di Supporto'!$O$2:$O$6,'Dati di Supporto'!$P$2:$P$6,"-",-1)</f>
        <v>Fascia 2 (da 400 €  a meno di 800 €)</v>
      </c>
    </row>
    <row r="330" spans="1:18" x14ac:dyDescent="0.3">
      <c r="A330" s="11">
        <v>329</v>
      </c>
      <c r="B330" s="6">
        <v>41693</v>
      </c>
      <c r="C330" s="22" t="str">
        <f t="shared" si="5"/>
        <v>febbraio</v>
      </c>
      <c r="D330" s="1" t="s">
        <v>248</v>
      </c>
      <c r="E330" s="2" t="s">
        <v>115</v>
      </c>
      <c r="F330" s="2" t="str">
        <f>_xlfn.XLOOKUP(E330,'Dati di Supporto'!$B$2:$B$104,'Dati di Supporto'!$C$2:$C$104)</f>
        <v>Liguria</v>
      </c>
      <c r="G330" s="2" t="str">
        <f>_xlfn.XLOOKUP(F330,'Dati di Supporto'!$G$2:$G$21,'Dati di Supporto'!$H$2:$H$21)</f>
        <v>NORD</v>
      </c>
      <c r="H330" s="2" t="s">
        <v>251</v>
      </c>
      <c r="I330" s="3">
        <v>97</v>
      </c>
      <c r="J330" s="11" t="str" cm="1">
        <f t="array" ref="J330">_xlfn.IFS(AND(0&lt;I330,I330&lt;400),"Fascia 1 (inferiore a 400 €)",AND(399&lt;I330,I330&lt;800),"Fascia 2 (da 400 €  a meno di 800 €)",AND(799&lt;I330,I330&lt;1200),"Fascia 3 (da 800 €  a meno di 1200 €)",AND(1199&lt;I330,I330&lt;1500),"Fascia 4 (da 1200 €  a meno di 1500 €)",1500&lt;I330,"Fascia 5 (da 1500 € e oltre)")</f>
        <v>Fascia 1 (inferiore a 400 €)</v>
      </c>
      <c r="K330" s="15">
        <v>2</v>
      </c>
      <c r="L330" s="15" t="str">
        <f>_xlfn.XLOOKUP(K330,'Dati di Supporto'!$O$10:$O$14,'Dati di Supporto'!$P$10:$P$14,)</f>
        <v>Bonifico Bancario</v>
      </c>
      <c r="R330" s="11" t="str">
        <f>_xlfn.XLOOKUP(I330,'Dati di Supporto'!$O$2:$O$6,'Dati di Supporto'!$P$2:$P$6,"-",-1)</f>
        <v>Fascia 1 (inferiore a 400 €)</v>
      </c>
    </row>
    <row r="331" spans="1:18" x14ac:dyDescent="0.3">
      <c r="A331" s="11">
        <v>330</v>
      </c>
      <c r="B331" s="6">
        <v>41716</v>
      </c>
      <c r="C331" s="22" t="str">
        <f t="shared" si="5"/>
        <v>marzo</v>
      </c>
      <c r="D331" s="1" t="s">
        <v>1</v>
      </c>
      <c r="E331" s="2" t="s">
        <v>100</v>
      </c>
      <c r="F331" s="2" t="str">
        <f>_xlfn.XLOOKUP(E331,'Dati di Supporto'!$B$2:$B$104,'Dati di Supporto'!$C$2:$C$104)</f>
        <v>Abruzzo</v>
      </c>
      <c r="G331" s="2" t="str">
        <f>_xlfn.XLOOKUP(F331,'Dati di Supporto'!$G$2:$G$21,'Dati di Supporto'!$H$2:$H$21)</f>
        <v>CENTRO</v>
      </c>
      <c r="H331" s="2" t="s">
        <v>252</v>
      </c>
      <c r="I331" s="3">
        <v>1361</v>
      </c>
      <c r="J331" s="11" t="str" cm="1">
        <f t="array" ref="J331">_xlfn.IFS(AND(0&lt;I331,I331&lt;400),"Fascia 1 (inferiore a 400 €)",AND(399&lt;I331,I331&lt;800),"Fascia 2 (da 400 €  a meno di 800 €)",AND(799&lt;I331,I331&lt;1200),"Fascia 3 (da 800 €  a meno di 1200 €)",AND(1199&lt;I331,I331&lt;1500),"Fascia 4 (da 1200 €  a meno di 1500 €)",1500&lt;I331,"Fascia 5 (da 1500 € e oltre)")</f>
        <v>Fascia 4 (da 1200 €  a meno di 1500 €)</v>
      </c>
      <c r="K331" s="15">
        <v>5</v>
      </c>
      <c r="L331" s="15" t="str">
        <f>_xlfn.XLOOKUP(K331,'Dati di Supporto'!$O$10:$O$14,'Dati di Supporto'!$P$10:$P$14,)</f>
        <v>Assegno Bancario</v>
      </c>
      <c r="R331" s="11" t="str">
        <f>_xlfn.XLOOKUP(I331,'Dati di Supporto'!$O$2:$O$6,'Dati di Supporto'!$P$2:$P$6,"-",-1)</f>
        <v>Fascia 4 (da 1200 €  a meno di 1500 €)</v>
      </c>
    </row>
    <row r="332" spans="1:18" x14ac:dyDescent="0.3">
      <c r="A332" s="11">
        <v>331</v>
      </c>
      <c r="B332" s="6">
        <v>41703</v>
      </c>
      <c r="C332" s="22" t="str">
        <f t="shared" si="5"/>
        <v>marzo</v>
      </c>
      <c r="D332" s="1" t="s">
        <v>247</v>
      </c>
      <c r="E332" s="2" t="s">
        <v>134</v>
      </c>
      <c r="F332" s="2" t="str">
        <f>_xlfn.XLOOKUP(E332,'Dati di Supporto'!$B$2:$B$104,'Dati di Supporto'!$C$2:$C$104)</f>
        <v>Veneto</v>
      </c>
      <c r="G332" s="2" t="str">
        <f>_xlfn.XLOOKUP(F332,'Dati di Supporto'!$G$2:$G$21,'Dati di Supporto'!$H$2:$H$21)</f>
        <v>NORD</v>
      </c>
      <c r="H332" s="2" t="s">
        <v>250</v>
      </c>
      <c r="I332" s="3">
        <v>1986</v>
      </c>
      <c r="J332" s="11" t="str" cm="1">
        <f t="array" ref="J332">_xlfn.IFS(AND(0&lt;I332,I332&lt;400),"Fascia 1 (inferiore a 400 €)",AND(399&lt;I332,I332&lt;800),"Fascia 2 (da 400 €  a meno di 800 €)",AND(799&lt;I332,I332&lt;1200),"Fascia 3 (da 800 €  a meno di 1200 €)",AND(1199&lt;I332,I332&lt;1500),"Fascia 4 (da 1200 €  a meno di 1500 €)",1500&lt;I332,"Fascia 5 (da 1500 € e oltre)")</f>
        <v>Fascia 5 (da 1500 € e oltre)</v>
      </c>
      <c r="K332" s="15">
        <v>4</v>
      </c>
      <c r="L332" s="15" t="str">
        <f>_xlfn.XLOOKUP(K332,'Dati di Supporto'!$O$10:$O$14,'Dati di Supporto'!$P$10:$P$14,)</f>
        <v>Bollettino postale</v>
      </c>
      <c r="R332" s="11" t="str">
        <f>_xlfn.XLOOKUP(I332,'Dati di Supporto'!$O$2:$O$6,'Dati di Supporto'!$P$2:$P$6,"-",-1)</f>
        <v>Fascia 5 (da 1500 € e oltre)</v>
      </c>
    </row>
    <row r="333" spans="1:18" x14ac:dyDescent="0.3">
      <c r="A333" s="11">
        <v>332</v>
      </c>
      <c r="B333" s="6">
        <v>41708</v>
      </c>
      <c r="C333" s="22" t="str">
        <f t="shared" si="5"/>
        <v>marzo</v>
      </c>
      <c r="D333" s="1" t="s">
        <v>3</v>
      </c>
      <c r="E333" s="2" t="s">
        <v>129</v>
      </c>
      <c r="F333" s="2" t="str">
        <f>_xlfn.XLOOKUP(E333,'Dati di Supporto'!$B$2:$B$104,'Dati di Supporto'!$C$2:$C$104)</f>
        <v>Veneto</v>
      </c>
      <c r="G333" s="2" t="str">
        <f>_xlfn.XLOOKUP(F333,'Dati di Supporto'!$G$2:$G$21,'Dati di Supporto'!$H$2:$H$21)</f>
        <v>NORD</v>
      </c>
      <c r="H333" s="2" t="s">
        <v>252</v>
      </c>
      <c r="I333" s="3">
        <v>1244</v>
      </c>
      <c r="J333" s="11" t="str" cm="1">
        <f t="array" ref="J333">_xlfn.IFS(AND(0&lt;I333,I333&lt;400),"Fascia 1 (inferiore a 400 €)",AND(399&lt;I333,I333&lt;800),"Fascia 2 (da 400 €  a meno di 800 €)",AND(799&lt;I333,I333&lt;1200),"Fascia 3 (da 800 €  a meno di 1200 €)",AND(1199&lt;I333,I333&lt;1500),"Fascia 4 (da 1200 €  a meno di 1500 €)",1500&lt;I333,"Fascia 5 (da 1500 € e oltre)")</f>
        <v>Fascia 4 (da 1200 €  a meno di 1500 €)</v>
      </c>
      <c r="K333" s="15">
        <v>3</v>
      </c>
      <c r="L333" s="15" t="str">
        <f>_xlfn.XLOOKUP(K333,'Dati di Supporto'!$O$10:$O$14,'Dati di Supporto'!$P$10:$P$14,)</f>
        <v>Carta di credito</v>
      </c>
      <c r="R333" s="11" t="str">
        <f>_xlfn.XLOOKUP(I333,'Dati di Supporto'!$O$2:$O$6,'Dati di Supporto'!$P$2:$P$6,"-",-1)</f>
        <v>Fascia 4 (da 1200 €  a meno di 1500 €)</v>
      </c>
    </row>
    <row r="334" spans="1:18" x14ac:dyDescent="0.3">
      <c r="A334" s="11">
        <v>333</v>
      </c>
      <c r="B334" s="6">
        <v>41791</v>
      </c>
      <c r="C334" s="22" t="str">
        <f t="shared" si="5"/>
        <v>giugno</v>
      </c>
      <c r="D334" s="1" t="s">
        <v>2</v>
      </c>
      <c r="E334" s="2" t="s">
        <v>111</v>
      </c>
      <c r="F334" s="2" t="str">
        <f>_xlfn.XLOOKUP(E334,'Dati di Supporto'!$B$2:$B$104,'Dati di Supporto'!$C$2:$C$104)</f>
        <v>Lazio</v>
      </c>
      <c r="G334" s="2" t="str">
        <f>_xlfn.XLOOKUP(F334,'Dati di Supporto'!$G$2:$G$21,'Dati di Supporto'!$H$2:$H$21)</f>
        <v>CENTRO</v>
      </c>
      <c r="H334" s="2" t="s">
        <v>11</v>
      </c>
      <c r="I334" s="3">
        <v>1319</v>
      </c>
      <c r="J334" s="11" t="str" cm="1">
        <f t="array" ref="J334">_xlfn.IFS(AND(0&lt;I334,I334&lt;400),"Fascia 1 (inferiore a 400 €)",AND(399&lt;I334,I334&lt;800),"Fascia 2 (da 400 €  a meno di 800 €)",AND(799&lt;I334,I334&lt;1200),"Fascia 3 (da 800 €  a meno di 1200 €)",AND(1199&lt;I334,I334&lt;1500),"Fascia 4 (da 1200 €  a meno di 1500 €)",1500&lt;I334,"Fascia 5 (da 1500 € e oltre)")</f>
        <v>Fascia 4 (da 1200 €  a meno di 1500 €)</v>
      </c>
      <c r="K334" s="15">
        <v>1</v>
      </c>
      <c r="L334" s="15" t="str">
        <f>_xlfn.XLOOKUP(K334,'Dati di Supporto'!$O$10:$O$14,'Dati di Supporto'!$P$10:$P$14,)</f>
        <v>Contanti</v>
      </c>
      <c r="R334" s="11" t="str">
        <f>_xlfn.XLOOKUP(I334,'Dati di Supporto'!$O$2:$O$6,'Dati di Supporto'!$P$2:$P$6,"-",-1)</f>
        <v>Fascia 4 (da 1200 €  a meno di 1500 €)</v>
      </c>
    </row>
    <row r="335" spans="1:18" x14ac:dyDescent="0.3">
      <c r="A335" s="11">
        <v>334</v>
      </c>
      <c r="B335" s="6">
        <v>41684</v>
      </c>
      <c r="C335" s="22" t="str">
        <f t="shared" si="5"/>
        <v>febbraio</v>
      </c>
      <c r="D335" s="1" t="s">
        <v>248</v>
      </c>
      <c r="E335" s="2" t="s">
        <v>116</v>
      </c>
      <c r="F335" s="2" t="str">
        <f>_xlfn.XLOOKUP(E335,'Dati di Supporto'!$B$2:$B$104,'Dati di Supporto'!$C$2:$C$104)</f>
        <v>Toscana</v>
      </c>
      <c r="G335" s="2" t="str">
        <f>_xlfn.XLOOKUP(F335,'Dati di Supporto'!$G$2:$G$21,'Dati di Supporto'!$H$2:$H$21)</f>
        <v>CENTRO</v>
      </c>
      <c r="H335" s="2" t="s">
        <v>251</v>
      </c>
      <c r="I335" s="3">
        <v>1554</v>
      </c>
      <c r="J335" s="11" t="str" cm="1">
        <f t="array" ref="J335">_xlfn.IFS(AND(0&lt;I335,I335&lt;400),"Fascia 1 (inferiore a 400 €)",AND(399&lt;I335,I335&lt;800),"Fascia 2 (da 400 €  a meno di 800 €)",AND(799&lt;I335,I335&lt;1200),"Fascia 3 (da 800 €  a meno di 1200 €)",AND(1199&lt;I335,I335&lt;1500),"Fascia 4 (da 1200 €  a meno di 1500 €)",1500&lt;I335,"Fascia 5 (da 1500 € e oltre)")</f>
        <v>Fascia 5 (da 1500 € e oltre)</v>
      </c>
      <c r="K335" s="15">
        <v>4</v>
      </c>
      <c r="L335" s="15" t="str">
        <f>_xlfn.XLOOKUP(K335,'Dati di Supporto'!$O$10:$O$14,'Dati di Supporto'!$P$10:$P$14,)</f>
        <v>Bollettino postale</v>
      </c>
      <c r="R335" s="11" t="str">
        <f>_xlfn.XLOOKUP(I335,'Dati di Supporto'!$O$2:$O$6,'Dati di Supporto'!$P$2:$P$6,"-",-1)</f>
        <v>Fascia 5 (da 1500 € e oltre)</v>
      </c>
    </row>
    <row r="336" spans="1:18" x14ac:dyDescent="0.3">
      <c r="A336" s="11">
        <v>335</v>
      </c>
      <c r="B336" s="6">
        <v>41763</v>
      </c>
      <c r="C336" s="22" t="str">
        <f t="shared" si="5"/>
        <v>maggio</v>
      </c>
      <c r="D336" s="1" t="s">
        <v>3</v>
      </c>
      <c r="E336" s="2" t="s">
        <v>104</v>
      </c>
      <c r="F336" s="2" t="str">
        <f>_xlfn.XLOOKUP(E336,'Dati di Supporto'!$B$2:$B$104,'Dati di Supporto'!$C$2:$C$104)</f>
        <v>Friuli-Venezia Giulia</v>
      </c>
      <c r="G336" s="2" t="str">
        <f>_xlfn.XLOOKUP(F336,'Dati di Supporto'!$G$2:$G$21,'Dati di Supporto'!$H$2:$H$21)</f>
        <v>NORD</v>
      </c>
      <c r="H336" s="2" t="s">
        <v>250</v>
      </c>
      <c r="I336" s="3">
        <v>1472</v>
      </c>
      <c r="J336" s="11" t="str" cm="1">
        <f t="array" ref="J336">_xlfn.IFS(AND(0&lt;I336,I336&lt;400),"Fascia 1 (inferiore a 400 €)",AND(399&lt;I336,I336&lt;800),"Fascia 2 (da 400 €  a meno di 800 €)",AND(799&lt;I336,I336&lt;1200),"Fascia 3 (da 800 €  a meno di 1200 €)",AND(1199&lt;I336,I336&lt;1500),"Fascia 4 (da 1200 €  a meno di 1500 €)",1500&lt;I336,"Fascia 5 (da 1500 € e oltre)")</f>
        <v>Fascia 4 (da 1200 €  a meno di 1500 €)</v>
      </c>
      <c r="K336" s="15">
        <v>4</v>
      </c>
      <c r="L336" s="15" t="str">
        <f>_xlfn.XLOOKUP(K336,'Dati di Supporto'!$O$10:$O$14,'Dati di Supporto'!$P$10:$P$14,)</f>
        <v>Bollettino postale</v>
      </c>
      <c r="R336" s="11" t="str">
        <f>_xlfn.XLOOKUP(I336,'Dati di Supporto'!$O$2:$O$6,'Dati di Supporto'!$P$2:$P$6,"-",-1)</f>
        <v>Fascia 4 (da 1200 €  a meno di 1500 €)</v>
      </c>
    </row>
    <row r="337" spans="1:18" x14ac:dyDescent="0.3">
      <c r="A337" s="11">
        <v>336</v>
      </c>
      <c r="B337" s="6">
        <v>41784</v>
      </c>
      <c r="C337" s="22" t="str">
        <f t="shared" si="5"/>
        <v>maggio</v>
      </c>
      <c r="D337" s="1" t="s">
        <v>3</v>
      </c>
      <c r="E337" s="2" t="s">
        <v>131</v>
      </c>
      <c r="F337" s="2" t="str">
        <f>_xlfn.XLOOKUP(E337,'Dati di Supporto'!$B$2:$B$104,'Dati di Supporto'!$C$2:$C$104)</f>
        <v>Piemonte</v>
      </c>
      <c r="G337" s="2" t="str">
        <f>_xlfn.XLOOKUP(F337,'Dati di Supporto'!$G$2:$G$21,'Dati di Supporto'!$H$2:$H$21)</f>
        <v>NORD</v>
      </c>
      <c r="H337" s="2" t="s">
        <v>11</v>
      </c>
      <c r="I337" s="3">
        <v>220</v>
      </c>
      <c r="J337" s="11" t="str" cm="1">
        <f t="array" ref="J337">_xlfn.IFS(AND(0&lt;I337,I337&lt;400),"Fascia 1 (inferiore a 400 €)",AND(399&lt;I337,I337&lt;800),"Fascia 2 (da 400 €  a meno di 800 €)",AND(799&lt;I337,I337&lt;1200),"Fascia 3 (da 800 €  a meno di 1200 €)",AND(1199&lt;I337,I337&lt;1500),"Fascia 4 (da 1200 €  a meno di 1500 €)",1500&lt;I337,"Fascia 5 (da 1500 € e oltre)")</f>
        <v>Fascia 1 (inferiore a 400 €)</v>
      </c>
      <c r="K337" s="15">
        <v>5</v>
      </c>
      <c r="L337" s="15" t="str">
        <f>_xlfn.XLOOKUP(K337,'Dati di Supporto'!$O$10:$O$14,'Dati di Supporto'!$P$10:$P$14,)</f>
        <v>Assegno Bancario</v>
      </c>
      <c r="R337" s="11" t="str">
        <f>_xlfn.XLOOKUP(I337,'Dati di Supporto'!$O$2:$O$6,'Dati di Supporto'!$P$2:$P$6,"-",-1)</f>
        <v>Fascia 1 (inferiore a 400 €)</v>
      </c>
    </row>
    <row r="338" spans="1:18" x14ac:dyDescent="0.3">
      <c r="A338" s="11">
        <v>337</v>
      </c>
      <c r="B338" s="6">
        <v>41809</v>
      </c>
      <c r="C338" s="22" t="str">
        <f t="shared" si="5"/>
        <v>giugno</v>
      </c>
      <c r="D338" s="1" t="s">
        <v>2</v>
      </c>
      <c r="E338" s="2" t="s">
        <v>98</v>
      </c>
      <c r="F338" s="2" t="str">
        <f>_xlfn.XLOOKUP(E338,'Dati di Supporto'!$B$2:$B$104,'Dati di Supporto'!$C$2:$C$104)</f>
        <v>Umbria</v>
      </c>
      <c r="G338" s="2" t="str">
        <f>_xlfn.XLOOKUP(F338,'Dati di Supporto'!$G$2:$G$21,'Dati di Supporto'!$H$2:$H$21)</f>
        <v>CENTRO</v>
      </c>
      <c r="H338" s="2" t="s">
        <v>250</v>
      </c>
      <c r="I338" s="3">
        <v>397</v>
      </c>
      <c r="J338" s="11" t="str" cm="1">
        <f t="array" ref="J338">_xlfn.IFS(AND(0&lt;I338,I338&lt;400),"Fascia 1 (inferiore a 400 €)",AND(399&lt;I338,I338&lt;800),"Fascia 2 (da 400 €  a meno di 800 €)",AND(799&lt;I338,I338&lt;1200),"Fascia 3 (da 800 €  a meno di 1200 €)",AND(1199&lt;I338,I338&lt;1500),"Fascia 4 (da 1200 €  a meno di 1500 €)",1500&lt;I338,"Fascia 5 (da 1500 € e oltre)")</f>
        <v>Fascia 1 (inferiore a 400 €)</v>
      </c>
      <c r="K338" s="15">
        <v>2</v>
      </c>
      <c r="L338" s="15" t="str">
        <f>_xlfn.XLOOKUP(K338,'Dati di Supporto'!$O$10:$O$14,'Dati di Supporto'!$P$10:$P$14,)</f>
        <v>Bonifico Bancario</v>
      </c>
      <c r="R338" s="11" t="str">
        <f>_xlfn.XLOOKUP(I338,'Dati di Supporto'!$O$2:$O$6,'Dati di Supporto'!$P$2:$P$6,"-",-1)</f>
        <v>Fascia 1 (inferiore a 400 €)</v>
      </c>
    </row>
    <row r="339" spans="1:18" x14ac:dyDescent="0.3">
      <c r="A339" s="11">
        <v>338</v>
      </c>
      <c r="B339" s="6">
        <v>41769</v>
      </c>
      <c r="C339" s="22" t="str">
        <f t="shared" si="5"/>
        <v>maggio</v>
      </c>
      <c r="D339" s="1" t="s">
        <v>248</v>
      </c>
      <c r="E339" s="2" t="s">
        <v>135</v>
      </c>
      <c r="F339" s="2" t="str">
        <f>_xlfn.XLOOKUP(E339,'Dati di Supporto'!$B$2:$B$104,'Dati di Supporto'!$C$2:$C$104)</f>
        <v>Lazio</v>
      </c>
      <c r="G339" s="2" t="str">
        <f>_xlfn.XLOOKUP(F339,'Dati di Supporto'!$G$2:$G$21,'Dati di Supporto'!$H$2:$H$21)</f>
        <v>CENTRO</v>
      </c>
      <c r="H339" s="2" t="s">
        <v>250</v>
      </c>
      <c r="I339" s="3">
        <v>844</v>
      </c>
      <c r="J339" s="11" t="str" cm="1">
        <f t="array" ref="J339">_xlfn.IFS(AND(0&lt;I339,I339&lt;400),"Fascia 1 (inferiore a 400 €)",AND(399&lt;I339,I339&lt;800),"Fascia 2 (da 400 €  a meno di 800 €)",AND(799&lt;I339,I339&lt;1200),"Fascia 3 (da 800 €  a meno di 1200 €)",AND(1199&lt;I339,I339&lt;1500),"Fascia 4 (da 1200 €  a meno di 1500 €)",1500&lt;I339,"Fascia 5 (da 1500 € e oltre)")</f>
        <v>Fascia 3 (da 800 €  a meno di 1200 €)</v>
      </c>
      <c r="K339" s="15">
        <v>5</v>
      </c>
      <c r="L339" s="15" t="str">
        <f>_xlfn.XLOOKUP(K339,'Dati di Supporto'!$O$10:$O$14,'Dati di Supporto'!$P$10:$P$14,)</f>
        <v>Assegno Bancario</v>
      </c>
      <c r="R339" s="11" t="str">
        <f>_xlfn.XLOOKUP(I339,'Dati di Supporto'!$O$2:$O$6,'Dati di Supporto'!$P$2:$P$6,"-",-1)</f>
        <v>Fascia 3 (da 800 €  a meno di 1200 €)</v>
      </c>
    </row>
    <row r="340" spans="1:18" x14ac:dyDescent="0.3">
      <c r="A340" s="11">
        <v>339</v>
      </c>
      <c r="B340" s="6">
        <v>41655</v>
      </c>
      <c r="C340" s="22" t="str">
        <f t="shared" si="5"/>
        <v>gennaio</v>
      </c>
      <c r="D340" s="1" t="s">
        <v>2</v>
      </c>
      <c r="E340" s="2" t="s">
        <v>113</v>
      </c>
      <c r="F340" s="2" t="str">
        <f>_xlfn.XLOOKUP(E340,'Dati di Supporto'!$B$2:$B$104,'Dati di Supporto'!$C$2:$C$104)</f>
        <v>Campania</v>
      </c>
      <c r="G340" s="2" t="str">
        <f>_xlfn.XLOOKUP(F340,'Dati di Supporto'!$G$2:$G$21,'Dati di Supporto'!$H$2:$H$21)</f>
        <v>SUD</v>
      </c>
      <c r="H340" s="2" t="s">
        <v>250</v>
      </c>
      <c r="I340" s="3">
        <v>1733</v>
      </c>
      <c r="J340" s="11" t="str" cm="1">
        <f t="array" ref="J340">_xlfn.IFS(AND(0&lt;I340,I340&lt;400),"Fascia 1 (inferiore a 400 €)",AND(399&lt;I340,I340&lt;800),"Fascia 2 (da 400 €  a meno di 800 €)",AND(799&lt;I340,I340&lt;1200),"Fascia 3 (da 800 €  a meno di 1200 €)",AND(1199&lt;I340,I340&lt;1500),"Fascia 4 (da 1200 €  a meno di 1500 €)",1500&lt;I340,"Fascia 5 (da 1500 € e oltre)")</f>
        <v>Fascia 5 (da 1500 € e oltre)</v>
      </c>
      <c r="K340" s="15">
        <v>3</v>
      </c>
      <c r="L340" s="15" t="str">
        <f>_xlfn.XLOOKUP(K340,'Dati di Supporto'!$O$10:$O$14,'Dati di Supporto'!$P$10:$P$14,)</f>
        <v>Carta di credito</v>
      </c>
      <c r="R340" s="11" t="str">
        <f>_xlfn.XLOOKUP(I340,'Dati di Supporto'!$O$2:$O$6,'Dati di Supporto'!$P$2:$P$6,"-",-1)</f>
        <v>Fascia 5 (da 1500 € e oltre)</v>
      </c>
    </row>
    <row r="341" spans="1:18" x14ac:dyDescent="0.3">
      <c r="A341" s="11">
        <v>340</v>
      </c>
      <c r="B341" s="6">
        <v>41733</v>
      </c>
      <c r="C341" s="22" t="str">
        <f t="shared" si="5"/>
        <v>aprile</v>
      </c>
      <c r="D341" s="1" t="s">
        <v>248</v>
      </c>
      <c r="E341" s="2" t="s">
        <v>120</v>
      </c>
      <c r="F341" s="2" t="str">
        <f>_xlfn.XLOOKUP(E341,'Dati di Supporto'!$B$2:$B$104,'Dati di Supporto'!$C$2:$C$104)</f>
        <v>Abruzzo</v>
      </c>
      <c r="G341" s="2" t="str">
        <f>_xlfn.XLOOKUP(F341,'Dati di Supporto'!$G$2:$G$21,'Dati di Supporto'!$H$2:$H$21)</f>
        <v>CENTRO</v>
      </c>
      <c r="H341" s="2" t="s">
        <v>10</v>
      </c>
      <c r="I341" s="3">
        <v>1937</v>
      </c>
      <c r="J341" s="11" t="str" cm="1">
        <f t="array" ref="J341">_xlfn.IFS(AND(0&lt;I341,I341&lt;400),"Fascia 1 (inferiore a 400 €)",AND(399&lt;I341,I341&lt;800),"Fascia 2 (da 400 €  a meno di 800 €)",AND(799&lt;I341,I341&lt;1200),"Fascia 3 (da 800 €  a meno di 1200 €)",AND(1199&lt;I341,I341&lt;1500),"Fascia 4 (da 1200 €  a meno di 1500 €)",1500&lt;I341,"Fascia 5 (da 1500 € e oltre)")</f>
        <v>Fascia 5 (da 1500 € e oltre)</v>
      </c>
      <c r="K341" s="15">
        <v>1</v>
      </c>
      <c r="L341" s="15" t="str">
        <f>_xlfn.XLOOKUP(K341,'Dati di Supporto'!$O$10:$O$14,'Dati di Supporto'!$P$10:$P$14,)</f>
        <v>Contanti</v>
      </c>
      <c r="R341" s="11" t="str">
        <f>_xlfn.XLOOKUP(I341,'Dati di Supporto'!$O$2:$O$6,'Dati di Supporto'!$P$2:$P$6,"-",-1)</f>
        <v>Fascia 5 (da 1500 € e oltre)</v>
      </c>
    </row>
    <row r="342" spans="1:18" x14ac:dyDescent="0.3">
      <c r="A342" s="11">
        <v>341</v>
      </c>
      <c r="B342" s="6">
        <v>41739</v>
      </c>
      <c r="C342" s="22" t="str">
        <f t="shared" si="5"/>
        <v>aprile</v>
      </c>
      <c r="D342" s="1" t="s">
        <v>1</v>
      </c>
      <c r="E342" s="2" t="s">
        <v>105</v>
      </c>
      <c r="F342" s="2" t="str">
        <f>_xlfn.XLOOKUP(E342,'Dati di Supporto'!$B$2:$B$104,'Dati di Supporto'!$C$2:$C$104)</f>
        <v>Basilicata</v>
      </c>
      <c r="G342" s="2" t="str">
        <f>_xlfn.XLOOKUP(F342,'Dati di Supporto'!$G$2:$G$21,'Dati di Supporto'!$H$2:$H$21)</f>
        <v>SUD</v>
      </c>
      <c r="H342" s="2" t="s">
        <v>250</v>
      </c>
      <c r="I342" s="3">
        <v>591</v>
      </c>
      <c r="J342" s="11" t="str" cm="1">
        <f t="array" ref="J342">_xlfn.IFS(AND(0&lt;I342,I342&lt;400),"Fascia 1 (inferiore a 400 €)",AND(399&lt;I342,I342&lt;800),"Fascia 2 (da 400 €  a meno di 800 €)",AND(799&lt;I342,I342&lt;1200),"Fascia 3 (da 800 €  a meno di 1200 €)",AND(1199&lt;I342,I342&lt;1500),"Fascia 4 (da 1200 €  a meno di 1500 €)",1500&lt;I342,"Fascia 5 (da 1500 € e oltre)")</f>
        <v>Fascia 2 (da 400 €  a meno di 800 €)</v>
      </c>
      <c r="K342" s="15">
        <v>3</v>
      </c>
      <c r="L342" s="15" t="str">
        <f>_xlfn.XLOOKUP(K342,'Dati di Supporto'!$O$10:$O$14,'Dati di Supporto'!$P$10:$P$14,)</f>
        <v>Carta di credito</v>
      </c>
      <c r="R342" s="11" t="str">
        <f>_xlfn.XLOOKUP(I342,'Dati di Supporto'!$O$2:$O$6,'Dati di Supporto'!$P$2:$P$6,"-",-1)</f>
        <v>Fascia 2 (da 400 €  a meno di 800 €)</v>
      </c>
    </row>
    <row r="343" spans="1:18" x14ac:dyDescent="0.3">
      <c r="A343" s="11">
        <v>342</v>
      </c>
      <c r="B343" s="6">
        <v>41731</v>
      </c>
      <c r="C343" s="22" t="str">
        <f t="shared" si="5"/>
        <v>aprile</v>
      </c>
      <c r="D343" s="1" t="s">
        <v>247</v>
      </c>
      <c r="E343" s="2" t="s">
        <v>103</v>
      </c>
      <c r="F343" s="2" t="str">
        <f>_xlfn.XLOOKUP(E343,'Dati di Supporto'!$B$2:$B$104,'Dati di Supporto'!$C$2:$C$104)</f>
        <v>Toscana</v>
      </c>
      <c r="G343" s="2" t="str">
        <f>_xlfn.XLOOKUP(F343,'Dati di Supporto'!$G$2:$G$21,'Dati di Supporto'!$H$2:$H$21)</f>
        <v>CENTRO</v>
      </c>
      <c r="H343" s="2" t="s">
        <v>252</v>
      </c>
      <c r="I343" s="3">
        <v>1022</v>
      </c>
      <c r="J343" s="11" t="str" cm="1">
        <f t="array" ref="J343">_xlfn.IFS(AND(0&lt;I343,I343&lt;400),"Fascia 1 (inferiore a 400 €)",AND(399&lt;I343,I343&lt;800),"Fascia 2 (da 400 €  a meno di 800 €)",AND(799&lt;I343,I343&lt;1200),"Fascia 3 (da 800 €  a meno di 1200 €)",AND(1199&lt;I343,I343&lt;1500),"Fascia 4 (da 1200 €  a meno di 1500 €)",1500&lt;I343,"Fascia 5 (da 1500 € e oltre)")</f>
        <v>Fascia 3 (da 800 €  a meno di 1200 €)</v>
      </c>
      <c r="K343" s="15">
        <v>3</v>
      </c>
      <c r="L343" s="15" t="str">
        <f>_xlfn.XLOOKUP(K343,'Dati di Supporto'!$O$10:$O$14,'Dati di Supporto'!$P$10:$P$14,)</f>
        <v>Carta di credito</v>
      </c>
      <c r="R343" s="11" t="str">
        <f>_xlfn.XLOOKUP(I343,'Dati di Supporto'!$O$2:$O$6,'Dati di Supporto'!$P$2:$P$6,"-",-1)</f>
        <v>Fascia 3 (da 800 €  a meno di 1200 €)</v>
      </c>
    </row>
    <row r="344" spans="1:18" x14ac:dyDescent="0.3">
      <c r="A344" s="11">
        <v>343</v>
      </c>
      <c r="B344" s="6">
        <v>41756</v>
      </c>
      <c r="C344" s="22" t="str">
        <f t="shared" si="5"/>
        <v>aprile</v>
      </c>
      <c r="D344" s="1" t="s">
        <v>248</v>
      </c>
      <c r="E344" s="2" t="s">
        <v>128</v>
      </c>
      <c r="F344" s="2" t="str">
        <f>_xlfn.XLOOKUP(E344,'Dati di Supporto'!$B$2:$B$104,'Dati di Supporto'!$C$2:$C$104)</f>
        <v>Lombardia</v>
      </c>
      <c r="G344" s="2" t="str">
        <f>_xlfn.XLOOKUP(F344,'Dati di Supporto'!$G$2:$G$21,'Dati di Supporto'!$H$2:$H$21)</f>
        <v>NORD</v>
      </c>
      <c r="H344" s="2" t="s">
        <v>11</v>
      </c>
      <c r="I344" s="3">
        <v>990</v>
      </c>
      <c r="J344" s="11" t="str" cm="1">
        <f t="array" ref="J344">_xlfn.IFS(AND(0&lt;I344,I344&lt;400),"Fascia 1 (inferiore a 400 €)",AND(399&lt;I344,I344&lt;800),"Fascia 2 (da 400 €  a meno di 800 €)",AND(799&lt;I344,I344&lt;1200),"Fascia 3 (da 800 €  a meno di 1200 €)",AND(1199&lt;I344,I344&lt;1500),"Fascia 4 (da 1200 €  a meno di 1500 €)",1500&lt;I344,"Fascia 5 (da 1500 € e oltre)")</f>
        <v>Fascia 3 (da 800 €  a meno di 1200 €)</v>
      </c>
      <c r="K344" s="15">
        <v>5</v>
      </c>
      <c r="L344" s="15" t="str">
        <f>_xlfn.XLOOKUP(K344,'Dati di Supporto'!$O$10:$O$14,'Dati di Supporto'!$P$10:$P$14,)</f>
        <v>Assegno Bancario</v>
      </c>
      <c r="R344" s="11" t="str">
        <f>_xlfn.XLOOKUP(I344,'Dati di Supporto'!$O$2:$O$6,'Dati di Supporto'!$P$2:$P$6,"-",-1)</f>
        <v>Fascia 3 (da 800 €  a meno di 1200 €)</v>
      </c>
    </row>
    <row r="345" spans="1:18" x14ac:dyDescent="0.3">
      <c r="A345" s="11">
        <v>344</v>
      </c>
      <c r="B345" s="6">
        <v>41791</v>
      </c>
      <c r="C345" s="22" t="str">
        <f t="shared" si="5"/>
        <v>giugno</v>
      </c>
      <c r="D345" s="1" t="s">
        <v>3</v>
      </c>
      <c r="E345" s="2" t="s">
        <v>98</v>
      </c>
      <c r="F345" s="2" t="str">
        <f>_xlfn.XLOOKUP(E345,'Dati di Supporto'!$B$2:$B$104,'Dati di Supporto'!$C$2:$C$104)</f>
        <v>Umbria</v>
      </c>
      <c r="G345" s="2" t="str">
        <f>_xlfn.XLOOKUP(F345,'Dati di Supporto'!$G$2:$G$21,'Dati di Supporto'!$H$2:$H$21)</f>
        <v>CENTRO</v>
      </c>
      <c r="H345" s="2" t="s">
        <v>251</v>
      </c>
      <c r="I345" s="3">
        <v>842</v>
      </c>
      <c r="J345" s="11" t="str" cm="1">
        <f t="array" ref="J345">_xlfn.IFS(AND(0&lt;I345,I345&lt;400),"Fascia 1 (inferiore a 400 €)",AND(399&lt;I345,I345&lt;800),"Fascia 2 (da 400 €  a meno di 800 €)",AND(799&lt;I345,I345&lt;1200),"Fascia 3 (da 800 €  a meno di 1200 €)",AND(1199&lt;I345,I345&lt;1500),"Fascia 4 (da 1200 €  a meno di 1500 €)",1500&lt;I345,"Fascia 5 (da 1500 € e oltre)")</f>
        <v>Fascia 3 (da 800 €  a meno di 1200 €)</v>
      </c>
      <c r="K345" s="15">
        <v>2</v>
      </c>
      <c r="L345" s="15" t="str">
        <f>_xlfn.XLOOKUP(K345,'Dati di Supporto'!$O$10:$O$14,'Dati di Supporto'!$P$10:$P$14,)</f>
        <v>Bonifico Bancario</v>
      </c>
      <c r="R345" s="11" t="str">
        <f>_xlfn.XLOOKUP(I345,'Dati di Supporto'!$O$2:$O$6,'Dati di Supporto'!$P$2:$P$6,"-",-1)</f>
        <v>Fascia 3 (da 800 €  a meno di 1200 €)</v>
      </c>
    </row>
    <row r="346" spans="1:18" x14ac:dyDescent="0.3">
      <c r="A346" s="11">
        <v>345</v>
      </c>
      <c r="B346" s="6">
        <v>41763</v>
      </c>
      <c r="C346" s="22" t="str">
        <f t="shared" si="5"/>
        <v>maggio</v>
      </c>
      <c r="D346" s="1" t="s">
        <v>2</v>
      </c>
      <c r="E346" s="2" t="s">
        <v>130</v>
      </c>
      <c r="F346" s="2" t="str">
        <f>_xlfn.XLOOKUP(E346,'Dati di Supporto'!$B$2:$B$104,'Dati di Supporto'!$C$2:$C$104)</f>
        <v>Piemonte</v>
      </c>
      <c r="G346" s="2" t="str">
        <f>_xlfn.XLOOKUP(F346,'Dati di Supporto'!$G$2:$G$21,'Dati di Supporto'!$H$2:$H$21)</f>
        <v>NORD</v>
      </c>
      <c r="H346" s="2" t="s">
        <v>250</v>
      </c>
      <c r="I346" s="3">
        <v>506</v>
      </c>
      <c r="J346" s="11" t="str" cm="1">
        <f t="array" ref="J346">_xlfn.IFS(AND(0&lt;I346,I346&lt;400),"Fascia 1 (inferiore a 400 €)",AND(399&lt;I346,I346&lt;800),"Fascia 2 (da 400 €  a meno di 800 €)",AND(799&lt;I346,I346&lt;1200),"Fascia 3 (da 800 €  a meno di 1200 €)",AND(1199&lt;I346,I346&lt;1500),"Fascia 4 (da 1200 €  a meno di 1500 €)",1500&lt;I346,"Fascia 5 (da 1500 € e oltre)")</f>
        <v>Fascia 2 (da 400 €  a meno di 800 €)</v>
      </c>
      <c r="K346" s="15">
        <v>5</v>
      </c>
      <c r="L346" s="15" t="str">
        <f>_xlfn.XLOOKUP(K346,'Dati di Supporto'!$O$10:$O$14,'Dati di Supporto'!$P$10:$P$14,)</f>
        <v>Assegno Bancario</v>
      </c>
      <c r="R346" s="11" t="str">
        <f>_xlfn.XLOOKUP(I346,'Dati di Supporto'!$O$2:$O$6,'Dati di Supporto'!$P$2:$P$6,"-",-1)</f>
        <v>Fascia 2 (da 400 €  a meno di 800 €)</v>
      </c>
    </row>
    <row r="347" spans="1:18" x14ac:dyDescent="0.3">
      <c r="A347" s="11">
        <v>346</v>
      </c>
      <c r="B347" s="6">
        <v>41747</v>
      </c>
      <c r="C347" s="22" t="str">
        <f t="shared" si="5"/>
        <v>aprile</v>
      </c>
      <c r="D347" s="1" t="s">
        <v>2</v>
      </c>
      <c r="E347" s="2" t="s">
        <v>98</v>
      </c>
      <c r="F347" s="2" t="str">
        <f>_xlfn.XLOOKUP(E347,'Dati di Supporto'!$B$2:$B$104,'Dati di Supporto'!$C$2:$C$104)</f>
        <v>Umbria</v>
      </c>
      <c r="G347" s="2" t="str">
        <f>_xlfn.XLOOKUP(F347,'Dati di Supporto'!$G$2:$G$21,'Dati di Supporto'!$H$2:$H$21)</f>
        <v>CENTRO</v>
      </c>
      <c r="H347" s="2" t="s">
        <v>252</v>
      </c>
      <c r="I347" s="3">
        <v>1170</v>
      </c>
      <c r="J347" s="11" t="str" cm="1">
        <f t="array" ref="J347">_xlfn.IFS(AND(0&lt;I347,I347&lt;400),"Fascia 1 (inferiore a 400 €)",AND(399&lt;I347,I347&lt;800),"Fascia 2 (da 400 €  a meno di 800 €)",AND(799&lt;I347,I347&lt;1200),"Fascia 3 (da 800 €  a meno di 1200 €)",AND(1199&lt;I347,I347&lt;1500),"Fascia 4 (da 1200 €  a meno di 1500 €)",1500&lt;I347,"Fascia 5 (da 1500 € e oltre)")</f>
        <v>Fascia 3 (da 800 €  a meno di 1200 €)</v>
      </c>
      <c r="K347" s="15">
        <v>3</v>
      </c>
      <c r="L347" s="15" t="str">
        <f>_xlfn.XLOOKUP(K347,'Dati di Supporto'!$O$10:$O$14,'Dati di Supporto'!$P$10:$P$14,)</f>
        <v>Carta di credito</v>
      </c>
      <c r="R347" s="11" t="str">
        <f>_xlfn.XLOOKUP(I347,'Dati di Supporto'!$O$2:$O$6,'Dati di Supporto'!$P$2:$P$6,"-",-1)</f>
        <v>Fascia 3 (da 800 €  a meno di 1200 €)</v>
      </c>
    </row>
    <row r="348" spans="1:18" x14ac:dyDescent="0.3">
      <c r="A348" s="11">
        <v>347</v>
      </c>
      <c r="B348" s="6">
        <v>41777</v>
      </c>
      <c r="C348" s="22" t="str">
        <f t="shared" si="5"/>
        <v>maggio</v>
      </c>
      <c r="D348" s="1" t="s">
        <v>1</v>
      </c>
      <c r="E348" s="2" t="s">
        <v>121</v>
      </c>
      <c r="F348" s="2" t="str">
        <f>_xlfn.XLOOKUP(E348,'Dati di Supporto'!$B$2:$B$104,'Dati di Supporto'!$C$2:$C$104)</f>
        <v>Umbria</v>
      </c>
      <c r="G348" s="2" t="str">
        <f>_xlfn.XLOOKUP(F348,'Dati di Supporto'!$G$2:$G$21,'Dati di Supporto'!$H$2:$H$21)</f>
        <v>CENTRO</v>
      </c>
      <c r="H348" s="2" t="s">
        <v>251</v>
      </c>
      <c r="I348" s="3">
        <v>460</v>
      </c>
      <c r="J348" s="11" t="str" cm="1">
        <f t="array" ref="J348">_xlfn.IFS(AND(0&lt;I348,I348&lt;400),"Fascia 1 (inferiore a 400 €)",AND(399&lt;I348,I348&lt;800),"Fascia 2 (da 400 €  a meno di 800 €)",AND(799&lt;I348,I348&lt;1200),"Fascia 3 (da 800 €  a meno di 1200 €)",AND(1199&lt;I348,I348&lt;1500),"Fascia 4 (da 1200 €  a meno di 1500 €)",1500&lt;I348,"Fascia 5 (da 1500 € e oltre)")</f>
        <v>Fascia 2 (da 400 €  a meno di 800 €)</v>
      </c>
      <c r="K348" s="15">
        <v>4</v>
      </c>
      <c r="L348" s="15" t="str">
        <f>_xlfn.XLOOKUP(K348,'Dati di Supporto'!$O$10:$O$14,'Dati di Supporto'!$P$10:$P$14,)</f>
        <v>Bollettino postale</v>
      </c>
      <c r="R348" s="11" t="str">
        <f>_xlfn.XLOOKUP(I348,'Dati di Supporto'!$O$2:$O$6,'Dati di Supporto'!$P$2:$P$6,"-",-1)</f>
        <v>Fascia 2 (da 400 €  a meno di 800 €)</v>
      </c>
    </row>
    <row r="349" spans="1:18" x14ac:dyDescent="0.3">
      <c r="A349" s="11">
        <v>348</v>
      </c>
      <c r="B349" s="6">
        <v>41803</v>
      </c>
      <c r="C349" s="22" t="str">
        <f t="shared" si="5"/>
        <v>giugno</v>
      </c>
      <c r="D349" s="1" t="s">
        <v>247</v>
      </c>
      <c r="E349" s="2" t="s">
        <v>114</v>
      </c>
      <c r="F349" s="2" t="str">
        <f>_xlfn.XLOOKUP(E349,'Dati di Supporto'!$B$2:$B$104,'Dati di Supporto'!$C$2:$C$104)</f>
        <v>Sardegna</v>
      </c>
      <c r="G349" s="2" t="str">
        <f>_xlfn.XLOOKUP(F349,'Dati di Supporto'!$G$2:$G$21,'Dati di Supporto'!$H$2:$H$21)</f>
        <v>ISOLE</v>
      </c>
      <c r="H349" s="2" t="s">
        <v>251</v>
      </c>
      <c r="I349" s="3">
        <v>1321</v>
      </c>
      <c r="J349" s="11" t="str" cm="1">
        <f t="array" ref="J349">_xlfn.IFS(AND(0&lt;I349,I349&lt;400),"Fascia 1 (inferiore a 400 €)",AND(399&lt;I349,I349&lt;800),"Fascia 2 (da 400 €  a meno di 800 €)",AND(799&lt;I349,I349&lt;1200),"Fascia 3 (da 800 €  a meno di 1200 €)",AND(1199&lt;I349,I349&lt;1500),"Fascia 4 (da 1200 €  a meno di 1500 €)",1500&lt;I349,"Fascia 5 (da 1500 € e oltre)")</f>
        <v>Fascia 4 (da 1200 €  a meno di 1500 €)</v>
      </c>
      <c r="K349" s="15">
        <v>1</v>
      </c>
      <c r="L349" s="15" t="str">
        <f>_xlfn.XLOOKUP(K349,'Dati di Supporto'!$O$10:$O$14,'Dati di Supporto'!$P$10:$P$14,)</f>
        <v>Contanti</v>
      </c>
      <c r="R349" s="11" t="str">
        <f>_xlfn.XLOOKUP(I349,'Dati di Supporto'!$O$2:$O$6,'Dati di Supporto'!$P$2:$P$6,"-",-1)</f>
        <v>Fascia 4 (da 1200 €  a meno di 1500 €)</v>
      </c>
    </row>
    <row r="350" spans="1:18" x14ac:dyDescent="0.3">
      <c r="A350" s="11">
        <v>349</v>
      </c>
      <c r="B350" s="6">
        <v>41756</v>
      </c>
      <c r="C350" s="22" t="str">
        <f t="shared" si="5"/>
        <v>aprile</v>
      </c>
      <c r="D350" s="1" t="s">
        <v>2</v>
      </c>
      <c r="E350" s="2" t="s">
        <v>107</v>
      </c>
      <c r="F350" s="2" t="str">
        <f>_xlfn.XLOOKUP(E350,'Dati di Supporto'!$B$2:$B$104,'Dati di Supporto'!$C$2:$C$104)</f>
        <v>Sicilia</v>
      </c>
      <c r="G350" s="2" t="str">
        <f>_xlfn.XLOOKUP(F350,'Dati di Supporto'!$G$2:$G$21,'Dati di Supporto'!$H$2:$H$21)</f>
        <v>ISOLE</v>
      </c>
      <c r="H350" s="2" t="s">
        <v>252</v>
      </c>
      <c r="I350" s="3">
        <v>166</v>
      </c>
      <c r="J350" s="11" t="str" cm="1">
        <f t="array" ref="J350">_xlfn.IFS(AND(0&lt;I350,I350&lt;400),"Fascia 1 (inferiore a 400 €)",AND(399&lt;I350,I350&lt;800),"Fascia 2 (da 400 €  a meno di 800 €)",AND(799&lt;I350,I350&lt;1200),"Fascia 3 (da 800 €  a meno di 1200 €)",AND(1199&lt;I350,I350&lt;1500),"Fascia 4 (da 1200 €  a meno di 1500 €)",1500&lt;I350,"Fascia 5 (da 1500 € e oltre)")</f>
        <v>Fascia 1 (inferiore a 400 €)</v>
      </c>
      <c r="K350" s="15">
        <v>5</v>
      </c>
      <c r="L350" s="15" t="str">
        <f>_xlfn.XLOOKUP(K350,'Dati di Supporto'!$O$10:$O$14,'Dati di Supporto'!$P$10:$P$14,)</f>
        <v>Assegno Bancario</v>
      </c>
      <c r="R350" s="11" t="str">
        <f>_xlfn.XLOOKUP(I350,'Dati di Supporto'!$O$2:$O$6,'Dati di Supporto'!$P$2:$P$6,"-",-1)</f>
        <v>Fascia 1 (inferiore a 400 €)</v>
      </c>
    </row>
    <row r="351" spans="1:18" x14ac:dyDescent="0.3">
      <c r="A351" s="11">
        <v>350</v>
      </c>
      <c r="B351" s="6">
        <v>41771</v>
      </c>
      <c r="C351" s="22" t="str">
        <f t="shared" si="5"/>
        <v>maggio</v>
      </c>
      <c r="D351" s="1" t="s">
        <v>8</v>
      </c>
      <c r="E351" s="2" t="s">
        <v>135</v>
      </c>
      <c r="F351" s="2" t="str">
        <f>_xlfn.XLOOKUP(E351,'Dati di Supporto'!$B$2:$B$104,'Dati di Supporto'!$C$2:$C$104)</f>
        <v>Lazio</v>
      </c>
      <c r="G351" s="2" t="str">
        <f>_xlfn.XLOOKUP(F351,'Dati di Supporto'!$G$2:$G$21,'Dati di Supporto'!$H$2:$H$21)</f>
        <v>CENTRO</v>
      </c>
      <c r="H351" s="2" t="s">
        <v>252</v>
      </c>
      <c r="I351" s="3">
        <v>1115</v>
      </c>
      <c r="J351" s="11" t="str" cm="1">
        <f t="array" ref="J351">_xlfn.IFS(AND(0&lt;I351,I351&lt;400),"Fascia 1 (inferiore a 400 €)",AND(399&lt;I351,I351&lt;800),"Fascia 2 (da 400 €  a meno di 800 €)",AND(799&lt;I351,I351&lt;1200),"Fascia 3 (da 800 €  a meno di 1200 €)",AND(1199&lt;I351,I351&lt;1500),"Fascia 4 (da 1200 €  a meno di 1500 €)",1500&lt;I351,"Fascia 5 (da 1500 € e oltre)")</f>
        <v>Fascia 3 (da 800 €  a meno di 1200 €)</v>
      </c>
      <c r="K351" s="15">
        <v>1</v>
      </c>
      <c r="L351" s="15" t="str">
        <f>_xlfn.XLOOKUP(K351,'Dati di Supporto'!$O$10:$O$14,'Dati di Supporto'!$P$10:$P$14,)</f>
        <v>Contanti</v>
      </c>
      <c r="R351" s="11" t="str">
        <f>_xlfn.XLOOKUP(I351,'Dati di Supporto'!$O$2:$O$6,'Dati di Supporto'!$P$2:$P$6,"-",-1)</f>
        <v>Fascia 3 (da 800 €  a meno di 1200 €)</v>
      </c>
    </row>
    <row r="352" spans="1:18" x14ac:dyDescent="0.3">
      <c r="A352" s="11">
        <v>351</v>
      </c>
      <c r="B352" s="6">
        <v>41696</v>
      </c>
      <c r="C352" s="22" t="str">
        <f t="shared" si="5"/>
        <v>febbraio</v>
      </c>
      <c r="D352" s="1" t="s">
        <v>3</v>
      </c>
      <c r="E352" s="2" t="s">
        <v>98</v>
      </c>
      <c r="F352" s="2" t="str">
        <f>_xlfn.XLOOKUP(E352,'Dati di Supporto'!$B$2:$B$104,'Dati di Supporto'!$C$2:$C$104)</f>
        <v>Umbria</v>
      </c>
      <c r="G352" s="2" t="str">
        <f>_xlfn.XLOOKUP(F352,'Dati di Supporto'!$G$2:$G$21,'Dati di Supporto'!$H$2:$H$21)</f>
        <v>CENTRO</v>
      </c>
      <c r="H352" s="2" t="s">
        <v>252</v>
      </c>
      <c r="I352" s="3">
        <v>1919</v>
      </c>
      <c r="J352" s="11" t="str" cm="1">
        <f t="array" ref="J352">_xlfn.IFS(AND(0&lt;I352,I352&lt;400),"Fascia 1 (inferiore a 400 €)",AND(399&lt;I352,I352&lt;800),"Fascia 2 (da 400 €  a meno di 800 €)",AND(799&lt;I352,I352&lt;1200),"Fascia 3 (da 800 €  a meno di 1200 €)",AND(1199&lt;I352,I352&lt;1500),"Fascia 4 (da 1200 €  a meno di 1500 €)",1500&lt;I352,"Fascia 5 (da 1500 € e oltre)")</f>
        <v>Fascia 5 (da 1500 € e oltre)</v>
      </c>
      <c r="K352" s="15">
        <v>2</v>
      </c>
      <c r="L352" s="15" t="str">
        <f>_xlfn.XLOOKUP(K352,'Dati di Supporto'!$O$10:$O$14,'Dati di Supporto'!$P$10:$P$14,)</f>
        <v>Bonifico Bancario</v>
      </c>
      <c r="R352" s="11" t="str">
        <f>_xlfn.XLOOKUP(I352,'Dati di Supporto'!$O$2:$O$6,'Dati di Supporto'!$P$2:$P$6,"-",-1)</f>
        <v>Fascia 5 (da 1500 € e oltre)</v>
      </c>
    </row>
    <row r="353" spans="1:18" x14ac:dyDescent="0.3">
      <c r="A353" s="11">
        <v>352</v>
      </c>
      <c r="B353" s="6">
        <v>41809</v>
      </c>
      <c r="C353" s="22" t="str">
        <f t="shared" si="5"/>
        <v>giugno</v>
      </c>
      <c r="D353" s="1" t="s">
        <v>1</v>
      </c>
      <c r="E353" s="2" t="s">
        <v>112</v>
      </c>
      <c r="F353" s="2" t="str">
        <f>_xlfn.XLOOKUP(E353,'Dati di Supporto'!$B$2:$B$104,'Dati di Supporto'!$C$2:$C$104)</f>
        <v>Veneto</v>
      </c>
      <c r="G353" s="2" t="str">
        <f>_xlfn.XLOOKUP(F353,'Dati di Supporto'!$G$2:$G$21,'Dati di Supporto'!$H$2:$H$21)</f>
        <v>NORD</v>
      </c>
      <c r="H353" s="2" t="s">
        <v>252</v>
      </c>
      <c r="I353" s="3">
        <v>1514</v>
      </c>
      <c r="J353" s="11" t="str" cm="1">
        <f t="array" ref="J353">_xlfn.IFS(AND(0&lt;I353,I353&lt;400),"Fascia 1 (inferiore a 400 €)",AND(399&lt;I353,I353&lt;800),"Fascia 2 (da 400 €  a meno di 800 €)",AND(799&lt;I353,I353&lt;1200),"Fascia 3 (da 800 €  a meno di 1200 €)",AND(1199&lt;I353,I353&lt;1500),"Fascia 4 (da 1200 €  a meno di 1500 €)",1500&lt;I353,"Fascia 5 (da 1500 € e oltre)")</f>
        <v>Fascia 5 (da 1500 € e oltre)</v>
      </c>
      <c r="K353" s="15">
        <v>3</v>
      </c>
      <c r="L353" s="15" t="str">
        <f>_xlfn.XLOOKUP(K353,'Dati di Supporto'!$O$10:$O$14,'Dati di Supporto'!$P$10:$P$14,)</f>
        <v>Carta di credito</v>
      </c>
      <c r="R353" s="11" t="str">
        <f>_xlfn.XLOOKUP(I353,'Dati di Supporto'!$O$2:$O$6,'Dati di Supporto'!$P$2:$P$6,"-",-1)</f>
        <v>Fascia 5 (da 1500 € e oltre)</v>
      </c>
    </row>
    <row r="354" spans="1:18" x14ac:dyDescent="0.3">
      <c r="A354" s="11">
        <v>353</v>
      </c>
      <c r="B354" s="6">
        <v>41783</v>
      </c>
      <c r="C354" s="22" t="str">
        <f t="shared" si="5"/>
        <v>maggio</v>
      </c>
      <c r="D354" s="1" t="s">
        <v>2</v>
      </c>
      <c r="E354" s="2" t="s">
        <v>112</v>
      </c>
      <c r="F354" s="2" t="str">
        <f>_xlfn.XLOOKUP(E354,'Dati di Supporto'!$B$2:$B$104,'Dati di Supporto'!$C$2:$C$104)</f>
        <v>Veneto</v>
      </c>
      <c r="G354" s="2" t="str">
        <f>_xlfn.XLOOKUP(F354,'Dati di Supporto'!$G$2:$G$21,'Dati di Supporto'!$H$2:$H$21)</f>
        <v>NORD</v>
      </c>
      <c r="H354" s="2" t="s">
        <v>11</v>
      </c>
      <c r="I354" s="3">
        <v>3</v>
      </c>
      <c r="J354" s="11" t="str" cm="1">
        <f t="array" ref="J354">_xlfn.IFS(AND(0&lt;I354,I354&lt;400),"Fascia 1 (inferiore a 400 €)",AND(399&lt;I354,I354&lt;800),"Fascia 2 (da 400 €  a meno di 800 €)",AND(799&lt;I354,I354&lt;1200),"Fascia 3 (da 800 €  a meno di 1200 €)",AND(1199&lt;I354,I354&lt;1500),"Fascia 4 (da 1200 €  a meno di 1500 €)",1500&lt;I354,"Fascia 5 (da 1500 € e oltre)")</f>
        <v>Fascia 1 (inferiore a 400 €)</v>
      </c>
      <c r="K354" s="15">
        <v>2</v>
      </c>
      <c r="L354" s="15" t="str">
        <f>_xlfn.XLOOKUP(K354,'Dati di Supporto'!$O$10:$O$14,'Dati di Supporto'!$P$10:$P$14,)</f>
        <v>Bonifico Bancario</v>
      </c>
      <c r="R354" s="11" t="str">
        <f>_xlfn.XLOOKUP(I354,'Dati di Supporto'!$O$2:$O$6,'Dati di Supporto'!$P$2:$P$6,"-",-1)</f>
        <v>Fascia 1 (inferiore a 400 €)</v>
      </c>
    </row>
    <row r="355" spans="1:18" x14ac:dyDescent="0.3">
      <c r="A355" s="11">
        <v>354</v>
      </c>
      <c r="B355" s="6">
        <v>41760</v>
      </c>
      <c r="C355" s="22" t="str">
        <f t="shared" si="5"/>
        <v>maggio</v>
      </c>
      <c r="D355" s="1" t="s">
        <v>3</v>
      </c>
      <c r="E355" s="2" t="s">
        <v>118</v>
      </c>
      <c r="F355" s="2" t="str">
        <f>_xlfn.XLOOKUP(E355,'Dati di Supporto'!$B$2:$B$104,'Dati di Supporto'!$C$2:$C$104)</f>
        <v>Lombardia</v>
      </c>
      <c r="G355" s="2" t="str">
        <f>_xlfn.XLOOKUP(F355,'Dati di Supporto'!$G$2:$G$21,'Dati di Supporto'!$H$2:$H$21)</f>
        <v>NORD</v>
      </c>
      <c r="H355" s="2" t="s">
        <v>250</v>
      </c>
      <c r="I355" s="3">
        <v>445</v>
      </c>
      <c r="J355" s="11" t="str" cm="1">
        <f t="array" ref="J355">_xlfn.IFS(AND(0&lt;I355,I355&lt;400),"Fascia 1 (inferiore a 400 €)",AND(399&lt;I355,I355&lt;800),"Fascia 2 (da 400 €  a meno di 800 €)",AND(799&lt;I355,I355&lt;1200),"Fascia 3 (da 800 €  a meno di 1200 €)",AND(1199&lt;I355,I355&lt;1500),"Fascia 4 (da 1200 €  a meno di 1500 €)",1500&lt;I355,"Fascia 5 (da 1500 € e oltre)")</f>
        <v>Fascia 2 (da 400 €  a meno di 800 €)</v>
      </c>
      <c r="K355" s="15">
        <v>2</v>
      </c>
      <c r="L355" s="15" t="str">
        <f>_xlfn.XLOOKUP(K355,'Dati di Supporto'!$O$10:$O$14,'Dati di Supporto'!$P$10:$P$14,)</f>
        <v>Bonifico Bancario</v>
      </c>
      <c r="R355" s="11" t="str">
        <f>_xlfn.XLOOKUP(I355,'Dati di Supporto'!$O$2:$O$6,'Dati di Supporto'!$P$2:$P$6,"-",-1)</f>
        <v>Fascia 2 (da 400 €  a meno di 800 €)</v>
      </c>
    </row>
    <row r="356" spans="1:18" x14ac:dyDescent="0.3">
      <c r="A356" s="11">
        <v>355</v>
      </c>
      <c r="B356" s="6">
        <v>41695</v>
      </c>
      <c r="C356" s="22" t="str">
        <f t="shared" si="5"/>
        <v>febbraio</v>
      </c>
      <c r="D356" s="1" t="s">
        <v>1</v>
      </c>
      <c r="E356" s="2" t="s">
        <v>123</v>
      </c>
      <c r="F356" s="2" t="str">
        <f>_xlfn.XLOOKUP(E356,'Dati di Supporto'!$B$2:$B$104,'Dati di Supporto'!$C$2:$C$104)</f>
        <v>Sicilia</v>
      </c>
      <c r="G356" s="2" t="str">
        <f>_xlfn.XLOOKUP(F356,'Dati di Supporto'!$G$2:$G$21,'Dati di Supporto'!$H$2:$H$21)</f>
        <v>ISOLE</v>
      </c>
      <c r="H356" s="2" t="s">
        <v>251</v>
      </c>
      <c r="I356" s="3">
        <v>1028</v>
      </c>
      <c r="J356" s="11" t="str" cm="1">
        <f t="array" ref="J356">_xlfn.IFS(AND(0&lt;I356,I356&lt;400),"Fascia 1 (inferiore a 400 €)",AND(399&lt;I356,I356&lt;800),"Fascia 2 (da 400 €  a meno di 800 €)",AND(799&lt;I356,I356&lt;1200),"Fascia 3 (da 800 €  a meno di 1200 €)",AND(1199&lt;I356,I356&lt;1500),"Fascia 4 (da 1200 €  a meno di 1500 €)",1500&lt;I356,"Fascia 5 (da 1500 € e oltre)")</f>
        <v>Fascia 3 (da 800 €  a meno di 1200 €)</v>
      </c>
      <c r="K356" s="15">
        <v>4</v>
      </c>
      <c r="L356" s="15" t="str">
        <f>_xlfn.XLOOKUP(K356,'Dati di Supporto'!$O$10:$O$14,'Dati di Supporto'!$P$10:$P$14,)</f>
        <v>Bollettino postale</v>
      </c>
      <c r="R356" s="11" t="str">
        <f>_xlfn.XLOOKUP(I356,'Dati di Supporto'!$O$2:$O$6,'Dati di Supporto'!$P$2:$P$6,"-",-1)</f>
        <v>Fascia 3 (da 800 €  a meno di 1200 €)</v>
      </c>
    </row>
    <row r="357" spans="1:18" x14ac:dyDescent="0.3">
      <c r="A357" s="11">
        <v>356</v>
      </c>
      <c r="B357" s="6">
        <v>41755</v>
      </c>
      <c r="C357" s="22" t="str">
        <f t="shared" si="5"/>
        <v>aprile</v>
      </c>
      <c r="D357" s="1" t="s">
        <v>247</v>
      </c>
      <c r="E357" s="2" t="s">
        <v>99</v>
      </c>
      <c r="F357" s="2" t="str">
        <f>_xlfn.XLOOKUP(E357,'Dati di Supporto'!$B$2:$B$104,'Dati di Supporto'!$C$2:$C$104)</f>
        <v>Marche</v>
      </c>
      <c r="G357" s="2" t="str">
        <f>_xlfn.XLOOKUP(F357,'Dati di Supporto'!$G$2:$G$21,'Dati di Supporto'!$H$2:$H$21)</f>
        <v>CENTRO</v>
      </c>
      <c r="H357" s="2" t="s">
        <v>11</v>
      </c>
      <c r="I357" s="3">
        <v>893</v>
      </c>
      <c r="J357" s="11" t="str" cm="1">
        <f t="array" ref="J357">_xlfn.IFS(AND(0&lt;I357,I357&lt;400),"Fascia 1 (inferiore a 400 €)",AND(399&lt;I357,I357&lt;800),"Fascia 2 (da 400 €  a meno di 800 €)",AND(799&lt;I357,I357&lt;1200),"Fascia 3 (da 800 €  a meno di 1200 €)",AND(1199&lt;I357,I357&lt;1500),"Fascia 4 (da 1200 €  a meno di 1500 €)",1500&lt;I357,"Fascia 5 (da 1500 € e oltre)")</f>
        <v>Fascia 3 (da 800 €  a meno di 1200 €)</v>
      </c>
      <c r="K357" s="15">
        <v>4</v>
      </c>
      <c r="L357" s="15" t="str">
        <f>_xlfn.XLOOKUP(K357,'Dati di Supporto'!$O$10:$O$14,'Dati di Supporto'!$P$10:$P$14,)</f>
        <v>Bollettino postale</v>
      </c>
      <c r="R357" s="11" t="str">
        <f>_xlfn.XLOOKUP(I357,'Dati di Supporto'!$O$2:$O$6,'Dati di Supporto'!$P$2:$P$6,"-",-1)</f>
        <v>Fascia 3 (da 800 €  a meno di 1200 €)</v>
      </c>
    </row>
    <row r="358" spans="1:18" x14ac:dyDescent="0.3">
      <c r="A358" s="11">
        <v>357</v>
      </c>
      <c r="B358" s="6">
        <v>41762</v>
      </c>
      <c r="C358" s="22" t="str">
        <f t="shared" si="5"/>
        <v>maggio</v>
      </c>
      <c r="D358" s="1" t="s">
        <v>8</v>
      </c>
      <c r="E358" s="2" t="s">
        <v>112</v>
      </c>
      <c r="F358" s="2" t="str">
        <f>_xlfn.XLOOKUP(E358,'Dati di Supporto'!$B$2:$B$104,'Dati di Supporto'!$C$2:$C$104)</f>
        <v>Veneto</v>
      </c>
      <c r="G358" s="2" t="str">
        <f>_xlfn.XLOOKUP(F358,'Dati di Supporto'!$G$2:$G$21,'Dati di Supporto'!$H$2:$H$21)</f>
        <v>NORD</v>
      </c>
      <c r="H358" s="2" t="s">
        <v>11</v>
      </c>
      <c r="I358" s="3">
        <v>1421</v>
      </c>
      <c r="J358" s="11" t="str" cm="1">
        <f t="array" ref="J358">_xlfn.IFS(AND(0&lt;I358,I358&lt;400),"Fascia 1 (inferiore a 400 €)",AND(399&lt;I358,I358&lt;800),"Fascia 2 (da 400 €  a meno di 800 €)",AND(799&lt;I358,I358&lt;1200),"Fascia 3 (da 800 €  a meno di 1200 €)",AND(1199&lt;I358,I358&lt;1500),"Fascia 4 (da 1200 €  a meno di 1500 €)",1500&lt;I358,"Fascia 5 (da 1500 € e oltre)")</f>
        <v>Fascia 4 (da 1200 €  a meno di 1500 €)</v>
      </c>
      <c r="K358" s="15">
        <v>1</v>
      </c>
      <c r="L358" s="15" t="str">
        <f>_xlfn.XLOOKUP(K358,'Dati di Supporto'!$O$10:$O$14,'Dati di Supporto'!$P$10:$P$14,)</f>
        <v>Contanti</v>
      </c>
      <c r="R358" s="11" t="str">
        <f>_xlfn.XLOOKUP(I358,'Dati di Supporto'!$O$2:$O$6,'Dati di Supporto'!$P$2:$P$6,"-",-1)</f>
        <v>Fascia 4 (da 1200 €  a meno di 1500 €)</v>
      </c>
    </row>
    <row r="359" spans="1:18" x14ac:dyDescent="0.3">
      <c r="A359" s="11">
        <v>358</v>
      </c>
      <c r="B359" s="6">
        <v>41800</v>
      </c>
      <c r="C359" s="22" t="str">
        <f t="shared" si="5"/>
        <v>giugno</v>
      </c>
      <c r="D359" s="1" t="s">
        <v>1</v>
      </c>
      <c r="E359" s="2" t="s">
        <v>118</v>
      </c>
      <c r="F359" s="2" t="str">
        <f>_xlfn.XLOOKUP(E359,'Dati di Supporto'!$B$2:$B$104,'Dati di Supporto'!$C$2:$C$104)</f>
        <v>Lombardia</v>
      </c>
      <c r="G359" s="2" t="str">
        <f>_xlfn.XLOOKUP(F359,'Dati di Supporto'!$G$2:$G$21,'Dati di Supporto'!$H$2:$H$21)</f>
        <v>NORD</v>
      </c>
      <c r="H359" s="2" t="s">
        <v>250</v>
      </c>
      <c r="I359" s="3">
        <v>1941</v>
      </c>
      <c r="J359" s="11" t="str" cm="1">
        <f t="array" ref="J359">_xlfn.IFS(AND(0&lt;I359,I359&lt;400),"Fascia 1 (inferiore a 400 €)",AND(399&lt;I359,I359&lt;800),"Fascia 2 (da 400 €  a meno di 800 €)",AND(799&lt;I359,I359&lt;1200),"Fascia 3 (da 800 €  a meno di 1200 €)",AND(1199&lt;I359,I359&lt;1500),"Fascia 4 (da 1200 €  a meno di 1500 €)",1500&lt;I359,"Fascia 5 (da 1500 € e oltre)")</f>
        <v>Fascia 5 (da 1500 € e oltre)</v>
      </c>
      <c r="K359" s="15">
        <v>2</v>
      </c>
      <c r="L359" s="15" t="str">
        <f>_xlfn.XLOOKUP(K359,'Dati di Supporto'!$O$10:$O$14,'Dati di Supporto'!$P$10:$P$14,)</f>
        <v>Bonifico Bancario</v>
      </c>
      <c r="R359" s="11" t="str">
        <f>_xlfn.XLOOKUP(I359,'Dati di Supporto'!$O$2:$O$6,'Dati di Supporto'!$P$2:$P$6,"-",-1)</f>
        <v>Fascia 5 (da 1500 € e oltre)</v>
      </c>
    </row>
    <row r="360" spans="1:18" x14ac:dyDescent="0.3">
      <c r="A360" s="11">
        <v>359</v>
      </c>
      <c r="B360" s="6">
        <v>41674</v>
      </c>
      <c r="C360" s="22" t="str">
        <f t="shared" si="5"/>
        <v>febbraio</v>
      </c>
      <c r="D360" s="1" t="s">
        <v>247</v>
      </c>
      <c r="E360" s="2" t="s">
        <v>115</v>
      </c>
      <c r="F360" s="2" t="str">
        <f>_xlfn.XLOOKUP(E360,'Dati di Supporto'!$B$2:$B$104,'Dati di Supporto'!$C$2:$C$104)</f>
        <v>Liguria</v>
      </c>
      <c r="G360" s="2" t="str">
        <f>_xlfn.XLOOKUP(F360,'Dati di Supporto'!$G$2:$G$21,'Dati di Supporto'!$H$2:$H$21)</f>
        <v>NORD</v>
      </c>
      <c r="H360" s="2" t="s">
        <v>11</v>
      </c>
      <c r="I360" s="3">
        <v>1537</v>
      </c>
      <c r="J360" s="11" t="str" cm="1">
        <f t="array" ref="J360">_xlfn.IFS(AND(0&lt;I360,I360&lt;400),"Fascia 1 (inferiore a 400 €)",AND(399&lt;I360,I360&lt;800),"Fascia 2 (da 400 €  a meno di 800 €)",AND(799&lt;I360,I360&lt;1200),"Fascia 3 (da 800 €  a meno di 1200 €)",AND(1199&lt;I360,I360&lt;1500),"Fascia 4 (da 1200 €  a meno di 1500 €)",1500&lt;I360,"Fascia 5 (da 1500 € e oltre)")</f>
        <v>Fascia 5 (da 1500 € e oltre)</v>
      </c>
      <c r="K360" s="15">
        <v>5</v>
      </c>
      <c r="L360" s="15" t="str">
        <f>_xlfn.XLOOKUP(K360,'Dati di Supporto'!$O$10:$O$14,'Dati di Supporto'!$P$10:$P$14,)</f>
        <v>Assegno Bancario</v>
      </c>
      <c r="R360" s="11" t="str">
        <f>_xlfn.XLOOKUP(I360,'Dati di Supporto'!$O$2:$O$6,'Dati di Supporto'!$P$2:$P$6,"-",-1)</f>
        <v>Fascia 5 (da 1500 € e oltre)</v>
      </c>
    </row>
    <row r="361" spans="1:18" x14ac:dyDescent="0.3">
      <c r="A361" s="11">
        <v>360</v>
      </c>
      <c r="B361" s="6">
        <v>41669</v>
      </c>
      <c r="C361" s="22" t="str">
        <f t="shared" si="5"/>
        <v>gennaio</v>
      </c>
      <c r="D361" s="1" t="s">
        <v>2</v>
      </c>
      <c r="E361" s="2" t="s">
        <v>99</v>
      </c>
      <c r="F361" s="2" t="str">
        <f>_xlfn.XLOOKUP(E361,'Dati di Supporto'!$B$2:$B$104,'Dati di Supporto'!$C$2:$C$104)</f>
        <v>Marche</v>
      </c>
      <c r="G361" s="2" t="str">
        <f>_xlfn.XLOOKUP(F361,'Dati di Supporto'!$G$2:$G$21,'Dati di Supporto'!$H$2:$H$21)</f>
        <v>CENTRO</v>
      </c>
      <c r="H361" s="2" t="s">
        <v>10</v>
      </c>
      <c r="I361" s="3">
        <v>1957</v>
      </c>
      <c r="J361" s="11" t="str" cm="1">
        <f t="array" ref="J361">_xlfn.IFS(AND(0&lt;I361,I361&lt;400),"Fascia 1 (inferiore a 400 €)",AND(399&lt;I361,I361&lt;800),"Fascia 2 (da 400 €  a meno di 800 €)",AND(799&lt;I361,I361&lt;1200),"Fascia 3 (da 800 €  a meno di 1200 €)",AND(1199&lt;I361,I361&lt;1500),"Fascia 4 (da 1200 €  a meno di 1500 €)",1500&lt;I361,"Fascia 5 (da 1500 € e oltre)")</f>
        <v>Fascia 5 (da 1500 € e oltre)</v>
      </c>
      <c r="K361" s="15">
        <v>3</v>
      </c>
      <c r="L361" s="15" t="str">
        <f>_xlfn.XLOOKUP(K361,'Dati di Supporto'!$O$10:$O$14,'Dati di Supporto'!$P$10:$P$14,)</f>
        <v>Carta di credito</v>
      </c>
      <c r="R361" s="11" t="str">
        <f>_xlfn.XLOOKUP(I361,'Dati di Supporto'!$O$2:$O$6,'Dati di Supporto'!$P$2:$P$6,"-",-1)</f>
        <v>Fascia 5 (da 1500 € e oltre)</v>
      </c>
    </row>
    <row r="362" spans="1:18" x14ac:dyDescent="0.3">
      <c r="A362" s="11">
        <v>361</v>
      </c>
      <c r="B362" s="6">
        <v>41788</v>
      </c>
      <c r="C362" s="22" t="str">
        <f t="shared" si="5"/>
        <v>maggio</v>
      </c>
      <c r="D362" s="1" t="s">
        <v>8</v>
      </c>
      <c r="E362" s="2" t="s">
        <v>99</v>
      </c>
      <c r="F362" s="2" t="str">
        <f>_xlfn.XLOOKUP(E362,'Dati di Supporto'!$B$2:$B$104,'Dati di Supporto'!$C$2:$C$104)</f>
        <v>Marche</v>
      </c>
      <c r="G362" s="2" t="str">
        <f>_xlfn.XLOOKUP(F362,'Dati di Supporto'!$G$2:$G$21,'Dati di Supporto'!$H$2:$H$21)</f>
        <v>CENTRO</v>
      </c>
      <c r="H362" s="2" t="s">
        <v>10</v>
      </c>
      <c r="I362" s="3">
        <v>307</v>
      </c>
      <c r="J362" s="11" t="str" cm="1">
        <f t="array" ref="J362">_xlfn.IFS(AND(0&lt;I362,I362&lt;400),"Fascia 1 (inferiore a 400 €)",AND(399&lt;I362,I362&lt;800),"Fascia 2 (da 400 €  a meno di 800 €)",AND(799&lt;I362,I362&lt;1200),"Fascia 3 (da 800 €  a meno di 1200 €)",AND(1199&lt;I362,I362&lt;1500),"Fascia 4 (da 1200 €  a meno di 1500 €)",1500&lt;I362,"Fascia 5 (da 1500 € e oltre)")</f>
        <v>Fascia 1 (inferiore a 400 €)</v>
      </c>
      <c r="K362" s="15">
        <v>3</v>
      </c>
      <c r="L362" s="15" t="str">
        <f>_xlfn.XLOOKUP(K362,'Dati di Supporto'!$O$10:$O$14,'Dati di Supporto'!$P$10:$P$14,)</f>
        <v>Carta di credito</v>
      </c>
      <c r="R362" s="11" t="str">
        <f>_xlfn.XLOOKUP(I362,'Dati di Supporto'!$O$2:$O$6,'Dati di Supporto'!$P$2:$P$6,"-",-1)</f>
        <v>Fascia 1 (inferiore a 400 €)</v>
      </c>
    </row>
    <row r="363" spans="1:18" x14ac:dyDescent="0.3">
      <c r="A363" s="11">
        <v>362</v>
      </c>
      <c r="B363" s="6">
        <v>41746</v>
      </c>
      <c r="C363" s="22" t="str">
        <f t="shared" si="5"/>
        <v>aprile</v>
      </c>
      <c r="D363" s="1" t="s">
        <v>248</v>
      </c>
      <c r="E363" s="2" t="s">
        <v>117</v>
      </c>
      <c r="F363" s="2" t="str">
        <f>_xlfn.XLOOKUP(E363,'Dati di Supporto'!$B$2:$B$104,'Dati di Supporto'!$C$2:$C$104)</f>
        <v>Sicilia</v>
      </c>
      <c r="G363" s="2" t="str">
        <f>_xlfn.XLOOKUP(F363,'Dati di Supporto'!$G$2:$G$21,'Dati di Supporto'!$H$2:$H$21)</f>
        <v>ISOLE</v>
      </c>
      <c r="H363" s="2" t="s">
        <v>11</v>
      </c>
      <c r="I363" s="3">
        <v>1128</v>
      </c>
      <c r="J363" s="11" t="str" cm="1">
        <f t="array" ref="J363">_xlfn.IFS(AND(0&lt;I363,I363&lt;400),"Fascia 1 (inferiore a 400 €)",AND(399&lt;I363,I363&lt;800),"Fascia 2 (da 400 €  a meno di 800 €)",AND(799&lt;I363,I363&lt;1200),"Fascia 3 (da 800 €  a meno di 1200 €)",AND(1199&lt;I363,I363&lt;1500),"Fascia 4 (da 1200 €  a meno di 1500 €)",1500&lt;I363,"Fascia 5 (da 1500 € e oltre)")</f>
        <v>Fascia 3 (da 800 €  a meno di 1200 €)</v>
      </c>
      <c r="K363" s="15">
        <v>3</v>
      </c>
      <c r="L363" s="15" t="str">
        <f>_xlfn.XLOOKUP(K363,'Dati di Supporto'!$O$10:$O$14,'Dati di Supporto'!$P$10:$P$14,)</f>
        <v>Carta di credito</v>
      </c>
      <c r="R363" s="11" t="str">
        <f>_xlfn.XLOOKUP(I363,'Dati di Supporto'!$O$2:$O$6,'Dati di Supporto'!$P$2:$P$6,"-",-1)</f>
        <v>Fascia 3 (da 800 €  a meno di 1200 €)</v>
      </c>
    </row>
    <row r="364" spans="1:18" x14ac:dyDescent="0.3">
      <c r="A364" s="11">
        <v>363</v>
      </c>
      <c r="B364" s="6">
        <v>41759</v>
      </c>
      <c r="C364" s="22" t="str">
        <f t="shared" si="5"/>
        <v>aprile</v>
      </c>
      <c r="D364" s="1" t="s">
        <v>248</v>
      </c>
      <c r="E364" s="2" t="s">
        <v>114</v>
      </c>
      <c r="F364" s="2" t="str">
        <f>_xlfn.XLOOKUP(E364,'Dati di Supporto'!$B$2:$B$104,'Dati di Supporto'!$C$2:$C$104)</f>
        <v>Sardegna</v>
      </c>
      <c r="G364" s="2" t="str">
        <f>_xlfn.XLOOKUP(F364,'Dati di Supporto'!$G$2:$G$21,'Dati di Supporto'!$H$2:$H$21)</f>
        <v>ISOLE</v>
      </c>
      <c r="H364" s="2" t="s">
        <v>252</v>
      </c>
      <c r="I364" s="3">
        <v>849</v>
      </c>
      <c r="J364" s="11" t="str" cm="1">
        <f t="array" ref="J364">_xlfn.IFS(AND(0&lt;I364,I364&lt;400),"Fascia 1 (inferiore a 400 €)",AND(399&lt;I364,I364&lt;800),"Fascia 2 (da 400 €  a meno di 800 €)",AND(799&lt;I364,I364&lt;1200),"Fascia 3 (da 800 €  a meno di 1200 €)",AND(1199&lt;I364,I364&lt;1500),"Fascia 4 (da 1200 €  a meno di 1500 €)",1500&lt;I364,"Fascia 5 (da 1500 € e oltre)")</f>
        <v>Fascia 3 (da 800 €  a meno di 1200 €)</v>
      </c>
      <c r="K364" s="15">
        <v>2</v>
      </c>
      <c r="L364" s="15" t="str">
        <f>_xlfn.XLOOKUP(K364,'Dati di Supporto'!$O$10:$O$14,'Dati di Supporto'!$P$10:$P$14,)</f>
        <v>Bonifico Bancario</v>
      </c>
      <c r="R364" s="11" t="str">
        <f>_xlfn.XLOOKUP(I364,'Dati di Supporto'!$O$2:$O$6,'Dati di Supporto'!$P$2:$P$6,"-",-1)</f>
        <v>Fascia 3 (da 800 €  a meno di 1200 €)</v>
      </c>
    </row>
    <row r="365" spans="1:18" x14ac:dyDescent="0.3">
      <c r="A365" s="11">
        <v>364</v>
      </c>
      <c r="B365" s="6">
        <v>41819</v>
      </c>
      <c r="C365" s="22" t="str">
        <f t="shared" si="5"/>
        <v>giugno</v>
      </c>
      <c r="D365" s="1" t="s">
        <v>248</v>
      </c>
      <c r="E365" s="2" t="s">
        <v>128</v>
      </c>
      <c r="F365" s="2" t="str">
        <f>_xlfn.XLOOKUP(E365,'Dati di Supporto'!$B$2:$B$104,'Dati di Supporto'!$C$2:$C$104)</f>
        <v>Lombardia</v>
      </c>
      <c r="G365" s="2" t="str">
        <f>_xlfn.XLOOKUP(F365,'Dati di Supporto'!$G$2:$G$21,'Dati di Supporto'!$H$2:$H$21)</f>
        <v>NORD</v>
      </c>
      <c r="H365" s="2" t="s">
        <v>11</v>
      </c>
      <c r="I365" s="3">
        <v>1252</v>
      </c>
      <c r="J365" s="11" t="str" cm="1">
        <f t="array" ref="J365">_xlfn.IFS(AND(0&lt;I365,I365&lt;400),"Fascia 1 (inferiore a 400 €)",AND(399&lt;I365,I365&lt;800),"Fascia 2 (da 400 €  a meno di 800 €)",AND(799&lt;I365,I365&lt;1200),"Fascia 3 (da 800 €  a meno di 1200 €)",AND(1199&lt;I365,I365&lt;1500),"Fascia 4 (da 1200 €  a meno di 1500 €)",1500&lt;I365,"Fascia 5 (da 1500 € e oltre)")</f>
        <v>Fascia 4 (da 1200 €  a meno di 1500 €)</v>
      </c>
      <c r="K365" s="15">
        <v>1</v>
      </c>
      <c r="L365" s="15" t="str">
        <f>_xlfn.XLOOKUP(K365,'Dati di Supporto'!$O$10:$O$14,'Dati di Supporto'!$P$10:$P$14,)</f>
        <v>Contanti</v>
      </c>
      <c r="R365" s="11" t="str">
        <f>_xlfn.XLOOKUP(I365,'Dati di Supporto'!$O$2:$O$6,'Dati di Supporto'!$P$2:$P$6,"-",-1)</f>
        <v>Fascia 4 (da 1200 €  a meno di 1500 €)</v>
      </c>
    </row>
    <row r="366" spans="1:18" x14ac:dyDescent="0.3">
      <c r="A366" s="11">
        <v>365</v>
      </c>
      <c r="B366" s="6">
        <v>41765</v>
      </c>
      <c r="C366" s="22" t="str">
        <f t="shared" si="5"/>
        <v>maggio</v>
      </c>
      <c r="D366" s="1" t="s">
        <v>8</v>
      </c>
      <c r="E366" s="2" t="s">
        <v>127</v>
      </c>
      <c r="F366" s="2" t="str">
        <f>_xlfn.XLOOKUP(E366,'Dati di Supporto'!$B$2:$B$104,'Dati di Supporto'!$C$2:$C$104)</f>
        <v>Friuli-Venezia Giulia</v>
      </c>
      <c r="G366" s="2" t="str">
        <f>_xlfn.XLOOKUP(F366,'Dati di Supporto'!$G$2:$G$21,'Dati di Supporto'!$H$2:$H$21)</f>
        <v>NORD</v>
      </c>
      <c r="H366" s="2" t="s">
        <v>250</v>
      </c>
      <c r="I366" s="3">
        <v>1965</v>
      </c>
      <c r="J366" s="11" t="str" cm="1">
        <f t="array" ref="J366">_xlfn.IFS(AND(0&lt;I366,I366&lt;400),"Fascia 1 (inferiore a 400 €)",AND(399&lt;I366,I366&lt;800),"Fascia 2 (da 400 €  a meno di 800 €)",AND(799&lt;I366,I366&lt;1200),"Fascia 3 (da 800 €  a meno di 1200 €)",AND(1199&lt;I366,I366&lt;1500),"Fascia 4 (da 1200 €  a meno di 1500 €)",1500&lt;I366,"Fascia 5 (da 1500 € e oltre)")</f>
        <v>Fascia 5 (da 1500 € e oltre)</v>
      </c>
      <c r="K366" s="15">
        <v>4</v>
      </c>
      <c r="L366" s="15" t="str">
        <f>_xlfn.XLOOKUP(K366,'Dati di Supporto'!$O$10:$O$14,'Dati di Supporto'!$P$10:$P$14,)</f>
        <v>Bollettino postale</v>
      </c>
      <c r="R366" s="11" t="str">
        <f>_xlfn.XLOOKUP(I366,'Dati di Supporto'!$O$2:$O$6,'Dati di Supporto'!$P$2:$P$6,"-",-1)</f>
        <v>Fascia 5 (da 1500 € e oltre)</v>
      </c>
    </row>
    <row r="367" spans="1:18" x14ac:dyDescent="0.3">
      <c r="A367" s="11">
        <v>366</v>
      </c>
      <c r="B367" s="6">
        <v>41732</v>
      </c>
      <c r="C367" s="22" t="str">
        <f t="shared" si="5"/>
        <v>aprile</v>
      </c>
      <c r="D367" s="1" t="s">
        <v>1</v>
      </c>
      <c r="E367" s="2" t="s">
        <v>116</v>
      </c>
      <c r="F367" s="2" t="str">
        <f>_xlfn.XLOOKUP(E367,'Dati di Supporto'!$B$2:$B$104,'Dati di Supporto'!$C$2:$C$104)</f>
        <v>Toscana</v>
      </c>
      <c r="G367" s="2" t="str">
        <f>_xlfn.XLOOKUP(F367,'Dati di Supporto'!$G$2:$G$21,'Dati di Supporto'!$H$2:$H$21)</f>
        <v>CENTRO</v>
      </c>
      <c r="H367" s="2" t="s">
        <v>11</v>
      </c>
      <c r="I367" s="3">
        <v>667</v>
      </c>
      <c r="J367" s="11" t="str" cm="1">
        <f t="array" ref="J367">_xlfn.IFS(AND(0&lt;I367,I367&lt;400),"Fascia 1 (inferiore a 400 €)",AND(399&lt;I367,I367&lt;800),"Fascia 2 (da 400 €  a meno di 800 €)",AND(799&lt;I367,I367&lt;1200),"Fascia 3 (da 800 €  a meno di 1200 €)",AND(1199&lt;I367,I367&lt;1500),"Fascia 4 (da 1200 €  a meno di 1500 €)",1500&lt;I367,"Fascia 5 (da 1500 € e oltre)")</f>
        <v>Fascia 2 (da 400 €  a meno di 800 €)</v>
      </c>
      <c r="K367" s="15">
        <v>5</v>
      </c>
      <c r="L367" s="15" t="str">
        <f>_xlfn.XLOOKUP(K367,'Dati di Supporto'!$O$10:$O$14,'Dati di Supporto'!$P$10:$P$14,)</f>
        <v>Assegno Bancario</v>
      </c>
      <c r="R367" s="11" t="str">
        <f>_xlfn.XLOOKUP(I367,'Dati di Supporto'!$O$2:$O$6,'Dati di Supporto'!$P$2:$P$6,"-",-1)</f>
        <v>Fascia 2 (da 400 €  a meno di 800 €)</v>
      </c>
    </row>
    <row r="368" spans="1:18" x14ac:dyDescent="0.3">
      <c r="A368" s="11">
        <v>367</v>
      </c>
      <c r="B368" s="6">
        <v>41692</v>
      </c>
      <c r="C368" s="22" t="str">
        <f t="shared" si="5"/>
        <v>febbraio</v>
      </c>
      <c r="D368" s="1" t="s">
        <v>248</v>
      </c>
      <c r="E368" s="2" t="s">
        <v>135</v>
      </c>
      <c r="F368" s="2" t="str">
        <f>_xlfn.XLOOKUP(E368,'Dati di Supporto'!$B$2:$B$104,'Dati di Supporto'!$C$2:$C$104)</f>
        <v>Lazio</v>
      </c>
      <c r="G368" s="2" t="str">
        <f>_xlfn.XLOOKUP(F368,'Dati di Supporto'!$G$2:$G$21,'Dati di Supporto'!$H$2:$H$21)</f>
        <v>CENTRO</v>
      </c>
      <c r="H368" s="2" t="s">
        <v>10</v>
      </c>
      <c r="I368" s="3">
        <v>653</v>
      </c>
      <c r="J368" s="11" t="str" cm="1">
        <f t="array" ref="J368">_xlfn.IFS(AND(0&lt;I368,I368&lt;400),"Fascia 1 (inferiore a 400 €)",AND(399&lt;I368,I368&lt;800),"Fascia 2 (da 400 €  a meno di 800 €)",AND(799&lt;I368,I368&lt;1200),"Fascia 3 (da 800 €  a meno di 1200 €)",AND(1199&lt;I368,I368&lt;1500),"Fascia 4 (da 1200 €  a meno di 1500 €)",1500&lt;I368,"Fascia 5 (da 1500 € e oltre)")</f>
        <v>Fascia 2 (da 400 €  a meno di 800 €)</v>
      </c>
      <c r="K368" s="15">
        <v>3</v>
      </c>
      <c r="L368" s="15" t="str">
        <f>_xlfn.XLOOKUP(K368,'Dati di Supporto'!$O$10:$O$14,'Dati di Supporto'!$P$10:$P$14,)</f>
        <v>Carta di credito</v>
      </c>
      <c r="R368" s="11" t="str">
        <f>_xlfn.XLOOKUP(I368,'Dati di Supporto'!$O$2:$O$6,'Dati di Supporto'!$P$2:$P$6,"-",-1)</f>
        <v>Fascia 2 (da 400 €  a meno di 800 €)</v>
      </c>
    </row>
    <row r="369" spans="1:18" x14ac:dyDescent="0.3">
      <c r="A369" s="11">
        <v>368</v>
      </c>
      <c r="B369" s="6">
        <v>41819</v>
      </c>
      <c r="C369" s="22" t="str">
        <f t="shared" si="5"/>
        <v>giugno</v>
      </c>
      <c r="D369" s="1" t="s">
        <v>3</v>
      </c>
      <c r="E369" s="2" t="s">
        <v>111</v>
      </c>
      <c r="F369" s="2" t="str">
        <f>_xlfn.XLOOKUP(E369,'Dati di Supporto'!$B$2:$B$104,'Dati di Supporto'!$C$2:$C$104)</f>
        <v>Lazio</v>
      </c>
      <c r="G369" s="2" t="str">
        <f>_xlfn.XLOOKUP(F369,'Dati di Supporto'!$G$2:$G$21,'Dati di Supporto'!$H$2:$H$21)</f>
        <v>CENTRO</v>
      </c>
      <c r="H369" s="2" t="s">
        <v>252</v>
      </c>
      <c r="I369" s="3">
        <v>1602</v>
      </c>
      <c r="J369" s="11" t="str" cm="1">
        <f t="array" ref="J369">_xlfn.IFS(AND(0&lt;I369,I369&lt;400),"Fascia 1 (inferiore a 400 €)",AND(399&lt;I369,I369&lt;800),"Fascia 2 (da 400 €  a meno di 800 €)",AND(799&lt;I369,I369&lt;1200),"Fascia 3 (da 800 €  a meno di 1200 €)",AND(1199&lt;I369,I369&lt;1500),"Fascia 4 (da 1200 €  a meno di 1500 €)",1500&lt;I369,"Fascia 5 (da 1500 € e oltre)")</f>
        <v>Fascia 5 (da 1500 € e oltre)</v>
      </c>
      <c r="K369" s="15">
        <v>4</v>
      </c>
      <c r="L369" s="15" t="str">
        <f>_xlfn.XLOOKUP(K369,'Dati di Supporto'!$O$10:$O$14,'Dati di Supporto'!$P$10:$P$14,)</f>
        <v>Bollettino postale</v>
      </c>
      <c r="R369" s="11" t="str">
        <f>_xlfn.XLOOKUP(I369,'Dati di Supporto'!$O$2:$O$6,'Dati di Supporto'!$P$2:$P$6,"-",-1)</f>
        <v>Fascia 5 (da 1500 € e oltre)</v>
      </c>
    </row>
    <row r="370" spans="1:18" x14ac:dyDescent="0.3">
      <c r="A370" s="11">
        <v>369</v>
      </c>
      <c r="B370" s="6">
        <v>41813</v>
      </c>
      <c r="C370" s="22" t="str">
        <f t="shared" si="5"/>
        <v>giugno</v>
      </c>
      <c r="D370" s="1" t="s">
        <v>247</v>
      </c>
      <c r="E370" s="2" t="s">
        <v>115</v>
      </c>
      <c r="F370" s="2" t="str">
        <f>_xlfn.XLOOKUP(E370,'Dati di Supporto'!$B$2:$B$104,'Dati di Supporto'!$C$2:$C$104)</f>
        <v>Liguria</v>
      </c>
      <c r="G370" s="2" t="str">
        <f>_xlfn.XLOOKUP(F370,'Dati di Supporto'!$G$2:$G$21,'Dati di Supporto'!$H$2:$H$21)</f>
        <v>NORD</v>
      </c>
      <c r="H370" s="2" t="s">
        <v>252</v>
      </c>
      <c r="I370" s="3">
        <v>1609</v>
      </c>
      <c r="J370" s="11" t="str" cm="1">
        <f t="array" ref="J370">_xlfn.IFS(AND(0&lt;I370,I370&lt;400),"Fascia 1 (inferiore a 400 €)",AND(399&lt;I370,I370&lt;800),"Fascia 2 (da 400 €  a meno di 800 €)",AND(799&lt;I370,I370&lt;1200),"Fascia 3 (da 800 €  a meno di 1200 €)",AND(1199&lt;I370,I370&lt;1500),"Fascia 4 (da 1200 €  a meno di 1500 €)",1500&lt;I370,"Fascia 5 (da 1500 € e oltre)")</f>
        <v>Fascia 5 (da 1500 € e oltre)</v>
      </c>
      <c r="K370" s="15">
        <v>2</v>
      </c>
      <c r="L370" s="15" t="str">
        <f>_xlfn.XLOOKUP(K370,'Dati di Supporto'!$O$10:$O$14,'Dati di Supporto'!$P$10:$P$14,)</f>
        <v>Bonifico Bancario</v>
      </c>
      <c r="R370" s="11" t="str">
        <f>_xlfn.XLOOKUP(I370,'Dati di Supporto'!$O$2:$O$6,'Dati di Supporto'!$P$2:$P$6,"-",-1)</f>
        <v>Fascia 5 (da 1500 € e oltre)</v>
      </c>
    </row>
    <row r="371" spans="1:18" x14ac:dyDescent="0.3">
      <c r="A371" s="11">
        <v>370</v>
      </c>
      <c r="B371" s="6">
        <v>41764</v>
      </c>
      <c r="C371" s="22" t="str">
        <f t="shared" si="5"/>
        <v>maggio</v>
      </c>
      <c r="D371" s="1" t="s">
        <v>247</v>
      </c>
      <c r="E371" s="2" t="s">
        <v>99</v>
      </c>
      <c r="F371" s="2" t="str">
        <f>_xlfn.XLOOKUP(E371,'Dati di Supporto'!$B$2:$B$104,'Dati di Supporto'!$C$2:$C$104)</f>
        <v>Marche</v>
      </c>
      <c r="G371" s="2" t="str">
        <f>_xlfn.XLOOKUP(F371,'Dati di Supporto'!$G$2:$G$21,'Dati di Supporto'!$H$2:$H$21)</f>
        <v>CENTRO</v>
      </c>
      <c r="H371" s="2" t="s">
        <v>250</v>
      </c>
      <c r="I371" s="3">
        <v>1234</v>
      </c>
      <c r="J371" s="11" t="str" cm="1">
        <f t="array" ref="J371">_xlfn.IFS(AND(0&lt;I371,I371&lt;400),"Fascia 1 (inferiore a 400 €)",AND(399&lt;I371,I371&lt;800),"Fascia 2 (da 400 €  a meno di 800 €)",AND(799&lt;I371,I371&lt;1200),"Fascia 3 (da 800 €  a meno di 1200 €)",AND(1199&lt;I371,I371&lt;1500),"Fascia 4 (da 1200 €  a meno di 1500 €)",1500&lt;I371,"Fascia 5 (da 1500 € e oltre)")</f>
        <v>Fascia 4 (da 1200 €  a meno di 1500 €)</v>
      </c>
      <c r="K371" s="15">
        <v>4</v>
      </c>
      <c r="L371" s="15" t="str">
        <f>_xlfn.XLOOKUP(K371,'Dati di Supporto'!$O$10:$O$14,'Dati di Supporto'!$P$10:$P$14,)</f>
        <v>Bollettino postale</v>
      </c>
      <c r="R371" s="11" t="str">
        <f>_xlfn.XLOOKUP(I371,'Dati di Supporto'!$O$2:$O$6,'Dati di Supporto'!$P$2:$P$6,"-",-1)</f>
        <v>Fascia 4 (da 1200 €  a meno di 1500 €)</v>
      </c>
    </row>
    <row r="372" spans="1:18" x14ac:dyDescent="0.3">
      <c r="A372" s="11">
        <v>371</v>
      </c>
      <c r="B372" s="6">
        <v>41727</v>
      </c>
      <c r="C372" s="22" t="str">
        <f t="shared" si="5"/>
        <v>marzo</v>
      </c>
      <c r="D372" s="1" t="s">
        <v>3</v>
      </c>
      <c r="E372" s="2" t="s">
        <v>121</v>
      </c>
      <c r="F372" s="2" t="str">
        <f>_xlfn.XLOOKUP(E372,'Dati di Supporto'!$B$2:$B$104,'Dati di Supporto'!$C$2:$C$104)</f>
        <v>Umbria</v>
      </c>
      <c r="G372" s="2" t="str">
        <f>_xlfn.XLOOKUP(F372,'Dati di Supporto'!$G$2:$G$21,'Dati di Supporto'!$H$2:$H$21)</f>
        <v>CENTRO</v>
      </c>
      <c r="H372" s="2" t="s">
        <v>11</v>
      </c>
      <c r="I372" s="3">
        <v>186</v>
      </c>
      <c r="J372" s="11" t="str" cm="1">
        <f t="array" ref="J372">_xlfn.IFS(AND(0&lt;I372,I372&lt;400),"Fascia 1 (inferiore a 400 €)",AND(399&lt;I372,I372&lt;800),"Fascia 2 (da 400 €  a meno di 800 €)",AND(799&lt;I372,I372&lt;1200),"Fascia 3 (da 800 €  a meno di 1200 €)",AND(1199&lt;I372,I372&lt;1500),"Fascia 4 (da 1200 €  a meno di 1500 €)",1500&lt;I372,"Fascia 5 (da 1500 € e oltre)")</f>
        <v>Fascia 1 (inferiore a 400 €)</v>
      </c>
      <c r="K372" s="15">
        <v>3</v>
      </c>
      <c r="L372" s="15" t="str">
        <f>_xlfn.XLOOKUP(K372,'Dati di Supporto'!$O$10:$O$14,'Dati di Supporto'!$P$10:$P$14,)</f>
        <v>Carta di credito</v>
      </c>
      <c r="R372" s="11" t="str">
        <f>_xlfn.XLOOKUP(I372,'Dati di Supporto'!$O$2:$O$6,'Dati di Supporto'!$P$2:$P$6,"-",-1)</f>
        <v>Fascia 1 (inferiore a 400 €)</v>
      </c>
    </row>
    <row r="373" spans="1:18" x14ac:dyDescent="0.3">
      <c r="A373" s="11">
        <v>372</v>
      </c>
      <c r="B373" s="6">
        <v>41762</v>
      </c>
      <c r="C373" s="22" t="str">
        <f t="shared" si="5"/>
        <v>maggio</v>
      </c>
      <c r="D373" s="1" t="s">
        <v>2</v>
      </c>
      <c r="E373" s="2" t="s">
        <v>103</v>
      </c>
      <c r="F373" s="2" t="str">
        <f>_xlfn.XLOOKUP(E373,'Dati di Supporto'!$B$2:$B$104,'Dati di Supporto'!$C$2:$C$104)</f>
        <v>Toscana</v>
      </c>
      <c r="G373" s="2" t="str">
        <f>_xlfn.XLOOKUP(F373,'Dati di Supporto'!$G$2:$G$21,'Dati di Supporto'!$H$2:$H$21)</f>
        <v>CENTRO</v>
      </c>
      <c r="H373" s="2" t="s">
        <v>11</v>
      </c>
      <c r="I373" s="3">
        <v>556</v>
      </c>
      <c r="J373" s="11" t="str" cm="1">
        <f t="array" ref="J373">_xlfn.IFS(AND(0&lt;I373,I373&lt;400),"Fascia 1 (inferiore a 400 €)",AND(399&lt;I373,I373&lt;800),"Fascia 2 (da 400 €  a meno di 800 €)",AND(799&lt;I373,I373&lt;1200),"Fascia 3 (da 800 €  a meno di 1200 €)",AND(1199&lt;I373,I373&lt;1500),"Fascia 4 (da 1200 €  a meno di 1500 €)",1500&lt;I373,"Fascia 5 (da 1500 € e oltre)")</f>
        <v>Fascia 2 (da 400 €  a meno di 800 €)</v>
      </c>
      <c r="K373" s="15">
        <v>4</v>
      </c>
      <c r="L373" s="15" t="str">
        <f>_xlfn.XLOOKUP(K373,'Dati di Supporto'!$O$10:$O$14,'Dati di Supporto'!$P$10:$P$14,)</f>
        <v>Bollettino postale</v>
      </c>
      <c r="R373" s="11" t="str">
        <f>_xlfn.XLOOKUP(I373,'Dati di Supporto'!$O$2:$O$6,'Dati di Supporto'!$P$2:$P$6,"-",-1)</f>
        <v>Fascia 2 (da 400 €  a meno di 800 €)</v>
      </c>
    </row>
    <row r="374" spans="1:18" x14ac:dyDescent="0.3">
      <c r="A374" s="11">
        <v>373</v>
      </c>
      <c r="B374" s="6">
        <v>41804</v>
      </c>
      <c r="C374" s="22" t="str">
        <f t="shared" si="5"/>
        <v>giugno</v>
      </c>
      <c r="D374" s="1" t="s">
        <v>1</v>
      </c>
      <c r="E374" s="2" t="s">
        <v>122</v>
      </c>
      <c r="F374" s="2" t="str">
        <f>_xlfn.XLOOKUP(E374,'Dati di Supporto'!$B$2:$B$104,'Dati di Supporto'!$C$2:$C$104)</f>
        <v>Piemonte</v>
      </c>
      <c r="G374" s="2" t="str">
        <f>_xlfn.XLOOKUP(F374,'Dati di Supporto'!$G$2:$G$21,'Dati di Supporto'!$H$2:$H$21)</f>
        <v>NORD</v>
      </c>
      <c r="H374" s="2" t="s">
        <v>251</v>
      </c>
      <c r="I374" s="3">
        <v>408</v>
      </c>
      <c r="J374" s="11" t="str" cm="1">
        <f t="array" ref="J374">_xlfn.IFS(AND(0&lt;I374,I374&lt;400),"Fascia 1 (inferiore a 400 €)",AND(399&lt;I374,I374&lt;800),"Fascia 2 (da 400 €  a meno di 800 €)",AND(799&lt;I374,I374&lt;1200),"Fascia 3 (da 800 €  a meno di 1200 €)",AND(1199&lt;I374,I374&lt;1500),"Fascia 4 (da 1200 €  a meno di 1500 €)",1500&lt;I374,"Fascia 5 (da 1500 € e oltre)")</f>
        <v>Fascia 2 (da 400 €  a meno di 800 €)</v>
      </c>
      <c r="K374" s="15">
        <v>5</v>
      </c>
      <c r="L374" s="15" t="str">
        <f>_xlfn.XLOOKUP(K374,'Dati di Supporto'!$O$10:$O$14,'Dati di Supporto'!$P$10:$P$14,)</f>
        <v>Assegno Bancario</v>
      </c>
      <c r="R374" s="11" t="str">
        <f>_xlfn.XLOOKUP(I374,'Dati di Supporto'!$O$2:$O$6,'Dati di Supporto'!$P$2:$P$6,"-",-1)</f>
        <v>Fascia 2 (da 400 €  a meno di 800 €)</v>
      </c>
    </row>
    <row r="375" spans="1:18" x14ac:dyDescent="0.3">
      <c r="A375" s="11">
        <v>374</v>
      </c>
      <c r="B375" s="6">
        <v>41706</v>
      </c>
      <c r="C375" s="22" t="str">
        <f t="shared" si="5"/>
        <v>marzo</v>
      </c>
      <c r="D375" s="1" t="s">
        <v>1</v>
      </c>
      <c r="E375" s="2" t="s">
        <v>133</v>
      </c>
      <c r="F375" s="2" t="str">
        <f>_xlfn.XLOOKUP(E375,'Dati di Supporto'!$B$2:$B$104,'Dati di Supporto'!$C$2:$C$104)</f>
        <v>Calabria</v>
      </c>
      <c r="G375" s="2" t="str">
        <f>_xlfn.XLOOKUP(F375,'Dati di Supporto'!$G$2:$G$21,'Dati di Supporto'!$H$2:$H$21)</f>
        <v>SUD</v>
      </c>
      <c r="H375" s="2" t="s">
        <v>252</v>
      </c>
      <c r="I375" s="3">
        <v>754</v>
      </c>
      <c r="J375" s="11" t="str" cm="1">
        <f t="array" ref="J375">_xlfn.IFS(AND(0&lt;I375,I375&lt;400),"Fascia 1 (inferiore a 400 €)",AND(399&lt;I375,I375&lt;800),"Fascia 2 (da 400 €  a meno di 800 €)",AND(799&lt;I375,I375&lt;1200),"Fascia 3 (da 800 €  a meno di 1200 €)",AND(1199&lt;I375,I375&lt;1500),"Fascia 4 (da 1200 €  a meno di 1500 €)",1500&lt;I375,"Fascia 5 (da 1500 € e oltre)")</f>
        <v>Fascia 2 (da 400 €  a meno di 800 €)</v>
      </c>
      <c r="K375" s="15">
        <v>3</v>
      </c>
      <c r="L375" s="15" t="str">
        <f>_xlfn.XLOOKUP(K375,'Dati di Supporto'!$O$10:$O$14,'Dati di Supporto'!$P$10:$P$14,)</f>
        <v>Carta di credito</v>
      </c>
      <c r="R375" s="11" t="str">
        <f>_xlfn.XLOOKUP(I375,'Dati di Supporto'!$O$2:$O$6,'Dati di Supporto'!$P$2:$P$6,"-",-1)</f>
        <v>Fascia 2 (da 400 €  a meno di 800 €)</v>
      </c>
    </row>
    <row r="376" spans="1:18" x14ac:dyDescent="0.3">
      <c r="A376" s="11">
        <v>375</v>
      </c>
      <c r="B376" s="6">
        <v>41645</v>
      </c>
      <c r="C376" s="22" t="str">
        <f t="shared" si="5"/>
        <v>gennaio</v>
      </c>
      <c r="D376" s="1" t="s">
        <v>3</v>
      </c>
      <c r="E376" s="2" t="s">
        <v>130</v>
      </c>
      <c r="F376" s="2" t="str">
        <f>_xlfn.XLOOKUP(E376,'Dati di Supporto'!$B$2:$B$104,'Dati di Supporto'!$C$2:$C$104)</f>
        <v>Piemonte</v>
      </c>
      <c r="G376" s="2" t="str">
        <f>_xlfn.XLOOKUP(F376,'Dati di Supporto'!$G$2:$G$21,'Dati di Supporto'!$H$2:$H$21)</f>
        <v>NORD</v>
      </c>
      <c r="H376" s="2" t="s">
        <v>252</v>
      </c>
      <c r="I376" s="3">
        <v>131</v>
      </c>
      <c r="J376" s="11" t="str" cm="1">
        <f t="array" ref="J376">_xlfn.IFS(AND(0&lt;I376,I376&lt;400),"Fascia 1 (inferiore a 400 €)",AND(399&lt;I376,I376&lt;800),"Fascia 2 (da 400 €  a meno di 800 €)",AND(799&lt;I376,I376&lt;1200),"Fascia 3 (da 800 €  a meno di 1200 €)",AND(1199&lt;I376,I376&lt;1500),"Fascia 4 (da 1200 €  a meno di 1500 €)",1500&lt;I376,"Fascia 5 (da 1500 € e oltre)")</f>
        <v>Fascia 1 (inferiore a 400 €)</v>
      </c>
      <c r="K376" s="15">
        <v>1</v>
      </c>
      <c r="L376" s="15" t="str">
        <f>_xlfn.XLOOKUP(K376,'Dati di Supporto'!$O$10:$O$14,'Dati di Supporto'!$P$10:$P$14,)</f>
        <v>Contanti</v>
      </c>
      <c r="R376" s="11" t="str">
        <f>_xlfn.XLOOKUP(I376,'Dati di Supporto'!$O$2:$O$6,'Dati di Supporto'!$P$2:$P$6,"-",-1)</f>
        <v>Fascia 1 (inferiore a 400 €)</v>
      </c>
    </row>
    <row r="377" spans="1:18" x14ac:dyDescent="0.3">
      <c r="A377" s="11">
        <v>376</v>
      </c>
      <c r="B377" s="6">
        <v>41692</v>
      </c>
      <c r="C377" s="22" t="str">
        <f t="shared" si="5"/>
        <v>febbraio</v>
      </c>
      <c r="D377" s="1" t="s">
        <v>2</v>
      </c>
      <c r="E377" s="2" t="s">
        <v>114</v>
      </c>
      <c r="F377" s="2" t="str">
        <f>_xlfn.XLOOKUP(E377,'Dati di Supporto'!$B$2:$B$104,'Dati di Supporto'!$C$2:$C$104)</f>
        <v>Sardegna</v>
      </c>
      <c r="G377" s="2" t="str">
        <f>_xlfn.XLOOKUP(F377,'Dati di Supporto'!$G$2:$G$21,'Dati di Supporto'!$H$2:$H$21)</f>
        <v>ISOLE</v>
      </c>
      <c r="H377" s="2" t="s">
        <v>250</v>
      </c>
      <c r="I377" s="3">
        <v>1494</v>
      </c>
      <c r="J377" s="11" t="str" cm="1">
        <f t="array" ref="J377">_xlfn.IFS(AND(0&lt;I377,I377&lt;400),"Fascia 1 (inferiore a 400 €)",AND(399&lt;I377,I377&lt;800),"Fascia 2 (da 400 €  a meno di 800 €)",AND(799&lt;I377,I377&lt;1200),"Fascia 3 (da 800 €  a meno di 1200 €)",AND(1199&lt;I377,I377&lt;1500),"Fascia 4 (da 1200 €  a meno di 1500 €)",1500&lt;I377,"Fascia 5 (da 1500 € e oltre)")</f>
        <v>Fascia 4 (da 1200 €  a meno di 1500 €)</v>
      </c>
      <c r="K377" s="15">
        <v>5</v>
      </c>
      <c r="L377" s="15" t="str">
        <f>_xlfn.XLOOKUP(K377,'Dati di Supporto'!$O$10:$O$14,'Dati di Supporto'!$P$10:$P$14,)</f>
        <v>Assegno Bancario</v>
      </c>
      <c r="R377" s="11" t="str">
        <f>_xlfn.XLOOKUP(I377,'Dati di Supporto'!$O$2:$O$6,'Dati di Supporto'!$P$2:$P$6,"-",-1)</f>
        <v>Fascia 4 (da 1200 €  a meno di 1500 €)</v>
      </c>
    </row>
    <row r="378" spans="1:18" x14ac:dyDescent="0.3">
      <c r="A378" s="11">
        <v>377</v>
      </c>
      <c r="B378" s="6">
        <v>41753</v>
      </c>
      <c r="C378" s="22" t="str">
        <f t="shared" si="5"/>
        <v>aprile</v>
      </c>
      <c r="D378" s="1" t="s">
        <v>1</v>
      </c>
      <c r="E378" s="2" t="s">
        <v>130</v>
      </c>
      <c r="F378" s="2" t="str">
        <f>_xlfn.XLOOKUP(E378,'Dati di Supporto'!$B$2:$B$104,'Dati di Supporto'!$C$2:$C$104)</f>
        <v>Piemonte</v>
      </c>
      <c r="G378" s="2" t="str">
        <f>_xlfn.XLOOKUP(F378,'Dati di Supporto'!$G$2:$G$21,'Dati di Supporto'!$H$2:$H$21)</f>
        <v>NORD</v>
      </c>
      <c r="H378" s="2" t="s">
        <v>251</v>
      </c>
      <c r="I378" s="3">
        <v>1960</v>
      </c>
      <c r="J378" s="11" t="str" cm="1">
        <f t="array" ref="J378">_xlfn.IFS(AND(0&lt;I378,I378&lt;400),"Fascia 1 (inferiore a 400 €)",AND(399&lt;I378,I378&lt;800),"Fascia 2 (da 400 €  a meno di 800 €)",AND(799&lt;I378,I378&lt;1200),"Fascia 3 (da 800 €  a meno di 1200 €)",AND(1199&lt;I378,I378&lt;1500),"Fascia 4 (da 1200 €  a meno di 1500 €)",1500&lt;I378,"Fascia 5 (da 1500 € e oltre)")</f>
        <v>Fascia 5 (da 1500 € e oltre)</v>
      </c>
      <c r="K378" s="15">
        <v>5</v>
      </c>
      <c r="L378" s="15" t="str">
        <f>_xlfn.XLOOKUP(K378,'Dati di Supporto'!$O$10:$O$14,'Dati di Supporto'!$P$10:$P$14,)</f>
        <v>Assegno Bancario</v>
      </c>
      <c r="R378" s="11" t="str">
        <f>_xlfn.XLOOKUP(I378,'Dati di Supporto'!$O$2:$O$6,'Dati di Supporto'!$P$2:$P$6,"-",-1)</f>
        <v>Fascia 5 (da 1500 € e oltre)</v>
      </c>
    </row>
    <row r="379" spans="1:18" x14ac:dyDescent="0.3">
      <c r="A379" s="11">
        <v>378</v>
      </c>
      <c r="B379" s="6">
        <v>41689</v>
      </c>
      <c r="C379" s="22" t="str">
        <f t="shared" si="5"/>
        <v>febbraio</v>
      </c>
      <c r="D379" s="1" t="s">
        <v>3</v>
      </c>
      <c r="E379" s="2" t="s">
        <v>107</v>
      </c>
      <c r="F379" s="2" t="str">
        <f>_xlfn.XLOOKUP(E379,'Dati di Supporto'!$B$2:$B$104,'Dati di Supporto'!$C$2:$C$104)</f>
        <v>Sicilia</v>
      </c>
      <c r="G379" s="2" t="str">
        <f>_xlfn.XLOOKUP(F379,'Dati di Supporto'!$G$2:$G$21,'Dati di Supporto'!$H$2:$H$21)</f>
        <v>ISOLE</v>
      </c>
      <c r="H379" s="2" t="s">
        <v>251</v>
      </c>
      <c r="I379" s="3">
        <v>1586</v>
      </c>
      <c r="J379" s="11" t="str" cm="1">
        <f t="array" ref="J379">_xlfn.IFS(AND(0&lt;I379,I379&lt;400),"Fascia 1 (inferiore a 400 €)",AND(399&lt;I379,I379&lt;800),"Fascia 2 (da 400 €  a meno di 800 €)",AND(799&lt;I379,I379&lt;1200),"Fascia 3 (da 800 €  a meno di 1200 €)",AND(1199&lt;I379,I379&lt;1500),"Fascia 4 (da 1200 €  a meno di 1500 €)",1500&lt;I379,"Fascia 5 (da 1500 € e oltre)")</f>
        <v>Fascia 5 (da 1500 € e oltre)</v>
      </c>
      <c r="K379" s="15">
        <v>4</v>
      </c>
      <c r="L379" s="15" t="str">
        <f>_xlfn.XLOOKUP(K379,'Dati di Supporto'!$O$10:$O$14,'Dati di Supporto'!$P$10:$P$14,)</f>
        <v>Bollettino postale</v>
      </c>
      <c r="R379" s="11" t="str">
        <f>_xlfn.XLOOKUP(I379,'Dati di Supporto'!$O$2:$O$6,'Dati di Supporto'!$P$2:$P$6,"-",-1)</f>
        <v>Fascia 5 (da 1500 € e oltre)</v>
      </c>
    </row>
    <row r="380" spans="1:18" x14ac:dyDescent="0.3">
      <c r="A380" s="11">
        <v>379</v>
      </c>
      <c r="B380" s="6">
        <v>41682</v>
      </c>
      <c r="C380" s="22" t="str">
        <f t="shared" si="5"/>
        <v>febbraio</v>
      </c>
      <c r="D380" s="1" t="s">
        <v>247</v>
      </c>
      <c r="E380" s="2" t="s">
        <v>102</v>
      </c>
      <c r="F380" s="2" t="str">
        <f>_xlfn.XLOOKUP(E380,'Dati di Supporto'!$B$2:$B$104,'Dati di Supporto'!$C$2:$C$104)</f>
        <v>Toscana</v>
      </c>
      <c r="G380" s="2" t="str">
        <f>_xlfn.XLOOKUP(F380,'Dati di Supporto'!$G$2:$G$21,'Dati di Supporto'!$H$2:$H$21)</f>
        <v>CENTRO</v>
      </c>
      <c r="H380" s="2" t="s">
        <v>11</v>
      </c>
      <c r="I380" s="3">
        <v>255</v>
      </c>
      <c r="J380" s="11" t="str" cm="1">
        <f t="array" ref="J380">_xlfn.IFS(AND(0&lt;I380,I380&lt;400),"Fascia 1 (inferiore a 400 €)",AND(399&lt;I380,I380&lt;800),"Fascia 2 (da 400 €  a meno di 800 €)",AND(799&lt;I380,I380&lt;1200),"Fascia 3 (da 800 €  a meno di 1200 €)",AND(1199&lt;I380,I380&lt;1500),"Fascia 4 (da 1200 €  a meno di 1500 €)",1500&lt;I380,"Fascia 5 (da 1500 € e oltre)")</f>
        <v>Fascia 1 (inferiore a 400 €)</v>
      </c>
      <c r="K380" s="15">
        <v>1</v>
      </c>
      <c r="L380" s="15" t="str">
        <f>_xlfn.XLOOKUP(K380,'Dati di Supporto'!$O$10:$O$14,'Dati di Supporto'!$P$10:$P$14,)</f>
        <v>Contanti</v>
      </c>
      <c r="R380" s="11" t="str">
        <f>_xlfn.XLOOKUP(I380,'Dati di Supporto'!$O$2:$O$6,'Dati di Supporto'!$P$2:$P$6,"-",-1)</f>
        <v>Fascia 1 (inferiore a 400 €)</v>
      </c>
    </row>
    <row r="381" spans="1:18" x14ac:dyDescent="0.3">
      <c r="A381" s="11">
        <v>380</v>
      </c>
      <c r="B381" s="6">
        <v>41659</v>
      </c>
      <c r="C381" s="22" t="str">
        <f t="shared" si="5"/>
        <v>gennaio</v>
      </c>
      <c r="D381" s="1" t="s">
        <v>248</v>
      </c>
      <c r="E381" s="2" t="s">
        <v>118</v>
      </c>
      <c r="F381" s="2" t="str">
        <f>_xlfn.XLOOKUP(E381,'Dati di Supporto'!$B$2:$B$104,'Dati di Supporto'!$C$2:$C$104)</f>
        <v>Lombardia</v>
      </c>
      <c r="G381" s="2" t="str">
        <f>_xlfn.XLOOKUP(F381,'Dati di Supporto'!$G$2:$G$21,'Dati di Supporto'!$H$2:$H$21)</f>
        <v>NORD</v>
      </c>
      <c r="H381" s="2" t="s">
        <v>250</v>
      </c>
      <c r="I381" s="3">
        <v>1469</v>
      </c>
      <c r="J381" s="11" t="str" cm="1">
        <f t="array" ref="J381">_xlfn.IFS(AND(0&lt;I381,I381&lt;400),"Fascia 1 (inferiore a 400 €)",AND(399&lt;I381,I381&lt;800),"Fascia 2 (da 400 €  a meno di 800 €)",AND(799&lt;I381,I381&lt;1200),"Fascia 3 (da 800 €  a meno di 1200 €)",AND(1199&lt;I381,I381&lt;1500),"Fascia 4 (da 1200 €  a meno di 1500 €)",1500&lt;I381,"Fascia 5 (da 1500 € e oltre)")</f>
        <v>Fascia 4 (da 1200 €  a meno di 1500 €)</v>
      </c>
      <c r="K381" s="15">
        <v>2</v>
      </c>
      <c r="L381" s="15" t="str">
        <f>_xlfn.XLOOKUP(K381,'Dati di Supporto'!$O$10:$O$14,'Dati di Supporto'!$P$10:$P$14,)</f>
        <v>Bonifico Bancario</v>
      </c>
      <c r="R381" s="11" t="str">
        <f>_xlfn.XLOOKUP(I381,'Dati di Supporto'!$O$2:$O$6,'Dati di Supporto'!$P$2:$P$6,"-",-1)</f>
        <v>Fascia 4 (da 1200 €  a meno di 1500 €)</v>
      </c>
    </row>
    <row r="382" spans="1:18" x14ac:dyDescent="0.3">
      <c r="A382" s="11">
        <v>381</v>
      </c>
      <c r="B382" s="6">
        <v>41729</v>
      </c>
      <c r="C382" s="22" t="str">
        <f t="shared" si="5"/>
        <v>marzo</v>
      </c>
      <c r="D382" s="1" t="s">
        <v>247</v>
      </c>
      <c r="E382" s="2" t="s">
        <v>99</v>
      </c>
      <c r="F382" s="2" t="str">
        <f>_xlfn.XLOOKUP(E382,'Dati di Supporto'!$B$2:$B$104,'Dati di Supporto'!$C$2:$C$104)</f>
        <v>Marche</v>
      </c>
      <c r="G382" s="2" t="str">
        <f>_xlfn.XLOOKUP(F382,'Dati di Supporto'!$G$2:$G$21,'Dati di Supporto'!$H$2:$H$21)</f>
        <v>CENTRO</v>
      </c>
      <c r="H382" s="2" t="s">
        <v>251</v>
      </c>
      <c r="I382" s="3">
        <v>1321</v>
      </c>
      <c r="J382" s="11" t="str" cm="1">
        <f t="array" ref="J382">_xlfn.IFS(AND(0&lt;I382,I382&lt;400),"Fascia 1 (inferiore a 400 €)",AND(399&lt;I382,I382&lt;800),"Fascia 2 (da 400 €  a meno di 800 €)",AND(799&lt;I382,I382&lt;1200),"Fascia 3 (da 800 €  a meno di 1200 €)",AND(1199&lt;I382,I382&lt;1500),"Fascia 4 (da 1200 €  a meno di 1500 €)",1500&lt;I382,"Fascia 5 (da 1500 € e oltre)")</f>
        <v>Fascia 4 (da 1200 €  a meno di 1500 €)</v>
      </c>
      <c r="K382" s="15">
        <v>4</v>
      </c>
      <c r="L382" s="15" t="str">
        <f>_xlfn.XLOOKUP(K382,'Dati di Supporto'!$O$10:$O$14,'Dati di Supporto'!$P$10:$P$14,)</f>
        <v>Bollettino postale</v>
      </c>
      <c r="R382" s="11" t="str">
        <f>_xlfn.XLOOKUP(I382,'Dati di Supporto'!$O$2:$O$6,'Dati di Supporto'!$P$2:$P$6,"-",-1)</f>
        <v>Fascia 4 (da 1200 €  a meno di 1500 €)</v>
      </c>
    </row>
    <row r="383" spans="1:18" x14ac:dyDescent="0.3">
      <c r="A383" s="11">
        <v>382</v>
      </c>
      <c r="B383" s="6">
        <v>41741</v>
      </c>
      <c r="C383" s="22" t="str">
        <f t="shared" si="5"/>
        <v>aprile</v>
      </c>
      <c r="D383" s="1" t="s">
        <v>3</v>
      </c>
      <c r="E383" s="2" t="s">
        <v>125</v>
      </c>
      <c r="F383" s="2" t="str">
        <f>_xlfn.XLOOKUP(E383,'Dati di Supporto'!$B$2:$B$104,'Dati di Supporto'!$C$2:$C$104)</f>
        <v>Veneto</v>
      </c>
      <c r="G383" s="2" t="str">
        <f>_xlfn.XLOOKUP(F383,'Dati di Supporto'!$G$2:$G$21,'Dati di Supporto'!$H$2:$H$21)</f>
        <v>NORD</v>
      </c>
      <c r="H383" s="2" t="s">
        <v>250</v>
      </c>
      <c r="I383" s="3">
        <v>735</v>
      </c>
      <c r="J383" s="11" t="str" cm="1">
        <f t="array" ref="J383">_xlfn.IFS(AND(0&lt;I383,I383&lt;400),"Fascia 1 (inferiore a 400 €)",AND(399&lt;I383,I383&lt;800),"Fascia 2 (da 400 €  a meno di 800 €)",AND(799&lt;I383,I383&lt;1200),"Fascia 3 (da 800 €  a meno di 1200 €)",AND(1199&lt;I383,I383&lt;1500),"Fascia 4 (da 1200 €  a meno di 1500 €)",1500&lt;I383,"Fascia 5 (da 1500 € e oltre)")</f>
        <v>Fascia 2 (da 400 €  a meno di 800 €)</v>
      </c>
      <c r="K383" s="15">
        <v>2</v>
      </c>
      <c r="L383" s="15" t="str">
        <f>_xlfn.XLOOKUP(K383,'Dati di Supporto'!$O$10:$O$14,'Dati di Supporto'!$P$10:$P$14,)</f>
        <v>Bonifico Bancario</v>
      </c>
      <c r="R383" s="11" t="str">
        <f>_xlfn.XLOOKUP(I383,'Dati di Supporto'!$O$2:$O$6,'Dati di Supporto'!$P$2:$P$6,"-",-1)</f>
        <v>Fascia 2 (da 400 €  a meno di 800 €)</v>
      </c>
    </row>
    <row r="384" spans="1:18" x14ac:dyDescent="0.3">
      <c r="A384" s="11">
        <v>383</v>
      </c>
      <c r="B384" s="6">
        <v>41732</v>
      </c>
      <c r="C384" s="22" t="str">
        <f t="shared" si="5"/>
        <v>aprile</v>
      </c>
      <c r="D384" s="1" t="s">
        <v>2</v>
      </c>
      <c r="E384" s="2" t="s">
        <v>116</v>
      </c>
      <c r="F384" s="2" t="str">
        <f>_xlfn.XLOOKUP(E384,'Dati di Supporto'!$B$2:$B$104,'Dati di Supporto'!$C$2:$C$104)</f>
        <v>Toscana</v>
      </c>
      <c r="G384" s="2" t="str">
        <f>_xlfn.XLOOKUP(F384,'Dati di Supporto'!$G$2:$G$21,'Dati di Supporto'!$H$2:$H$21)</f>
        <v>CENTRO</v>
      </c>
      <c r="H384" s="2" t="s">
        <v>251</v>
      </c>
      <c r="I384" s="3">
        <v>153</v>
      </c>
      <c r="J384" s="11" t="str" cm="1">
        <f t="array" ref="J384">_xlfn.IFS(AND(0&lt;I384,I384&lt;400),"Fascia 1 (inferiore a 400 €)",AND(399&lt;I384,I384&lt;800),"Fascia 2 (da 400 €  a meno di 800 €)",AND(799&lt;I384,I384&lt;1200),"Fascia 3 (da 800 €  a meno di 1200 €)",AND(1199&lt;I384,I384&lt;1500),"Fascia 4 (da 1200 €  a meno di 1500 €)",1500&lt;I384,"Fascia 5 (da 1500 € e oltre)")</f>
        <v>Fascia 1 (inferiore a 400 €)</v>
      </c>
      <c r="K384" s="15">
        <v>3</v>
      </c>
      <c r="L384" s="15" t="str">
        <f>_xlfn.XLOOKUP(K384,'Dati di Supporto'!$O$10:$O$14,'Dati di Supporto'!$P$10:$P$14,)</f>
        <v>Carta di credito</v>
      </c>
      <c r="R384" s="11" t="str">
        <f>_xlfn.XLOOKUP(I384,'Dati di Supporto'!$O$2:$O$6,'Dati di Supporto'!$P$2:$P$6,"-",-1)</f>
        <v>Fascia 1 (inferiore a 400 €)</v>
      </c>
    </row>
    <row r="385" spans="1:18" x14ac:dyDescent="0.3">
      <c r="A385" s="11">
        <v>384</v>
      </c>
      <c r="B385" s="6">
        <v>41727</v>
      </c>
      <c r="C385" s="22" t="str">
        <f t="shared" si="5"/>
        <v>marzo</v>
      </c>
      <c r="D385" s="1" t="s">
        <v>8</v>
      </c>
      <c r="E385" s="2" t="s">
        <v>103</v>
      </c>
      <c r="F385" s="2" t="str">
        <f>_xlfn.XLOOKUP(E385,'Dati di Supporto'!$B$2:$B$104,'Dati di Supporto'!$C$2:$C$104)</f>
        <v>Toscana</v>
      </c>
      <c r="G385" s="2" t="str">
        <f>_xlfn.XLOOKUP(F385,'Dati di Supporto'!$G$2:$G$21,'Dati di Supporto'!$H$2:$H$21)</f>
        <v>CENTRO</v>
      </c>
      <c r="H385" s="2" t="s">
        <v>250</v>
      </c>
      <c r="I385" s="3">
        <v>1474</v>
      </c>
      <c r="J385" s="11" t="str" cm="1">
        <f t="array" ref="J385">_xlfn.IFS(AND(0&lt;I385,I385&lt;400),"Fascia 1 (inferiore a 400 €)",AND(399&lt;I385,I385&lt;800),"Fascia 2 (da 400 €  a meno di 800 €)",AND(799&lt;I385,I385&lt;1200),"Fascia 3 (da 800 €  a meno di 1200 €)",AND(1199&lt;I385,I385&lt;1500),"Fascia 4 (da 1200 €  a meno di 1500 €)",1500&lt;I385,"Fascia 5 (da 1500 € e oltre)")</f>
        <v>Fascia 4 (da 1200 €  a meno di 1500 €)</v>
      </c>
      <c r="K385" s="15">
        <v>1</v>
      </c>
      <c r="L385" s="15" t="str">
        <f>_xlfn.XLOOKUP(K385,'Dati di Supporto'!$O$10:$O$14,'Dati di Supporto'!$P$10:$P$14,)</f>
        <v>Contanti</v>
      </c>
      <c r="R385" s="11" t="str">
        <f>_xlfn.XLOOKUP(I385,'Dati di Supporto'!$O$2:$O$6,'Dati di Supporto'!$P$2:$P$6,"-",-1)</f>
        <v>Fascia 4 (da 1200 €  a meno di 1500 €)</v>
      </c>
    </row>
    <row r="386" spans="1:18" x14ac:dyDescent="0.3">
      <c r="A386" s="11">
        <v>385</v>
      </c>
      <c r="B386" s="6">
        <v>41776</v>
      </c>
      <c r="C386" s="22" t="str">
        <f t="shared" si="5"/>
        <v>maggio</v>
      </c>
      <c r="D386" s="1" t="s">
        <v>3</v>
      </c>
      <c r="E386" s="2" t="s">
        <v>112</v>
      </c>
      <c r="F386" s="2" t="str">
        <f>_xlfn.XLOOKUP(E386,'Dati di Supporto'!$B$2:$B$104,'Dati di Supporto'!$C$2:$C$104)</f>
        <v>Veneto</v>
      </c>
      <c r="G386" s="2" t="str">
        <f>_xlfn.XLOOKUP(F386,'Dati di Supporto'!$G$2:$G$21,'Dati di Supporto'!$H$2:$H$21)</f>
        <v>NORD</v>
      </c>
      <c r="H386" s="2" t="s">
        <v>251</v>
      </c>
      <c r="I386" s="3">
        <v>1108</v>
      </c>
      <c r="J386" s="11" t="str" cm="1">
        <f t="array" ref="J386">_xlfn.IFS(AND(0&lt;I386,I386&lt;400),"Fascia 1 (inferiore a 400 €)",AND(399&lt;I386,I386&lt;800),"Fascia 2 (da 400 €  a meno di 800 €)",AND(799&lt;I386,I386&lt;1200),"Fascia 3 (da 800 €  a meno di 1200 €)",AND(1199&lt;I386,I386&lt;1500),"Fascia 4 (da 1200 €  a meno di 1500 €)",1500&lt;I386,"Fascia 5 (da 1500 € e oltre)")</f>
        <v>Fascia 3 (da 800 €  a meno di 1200 €)</v>
      </c>
      <c r="K386" s="15">
        <v>2</v>
      </c>
      <c r="L386" s="15" t="str">
        <f>_xlfn.XLOOKUP(K386,'Dati di Supporto'!$O$10:$O$14,'Dati di Supporto'!$P$10:$P$14,)</f>
        <v>Bonifico Bancario</v>
      </c>
      <c r="R386" s="11" t="str">
        <f>_xlfn.XLOOKUP(I386,'Dati di Supporto'!$O$2:$O$6,'Dati di Supporto'!$P$2:$P$6,"-",-1)</f>
        <v>Fascia 3 (da 800 €  a meno di 1200 €)</v>
      </c>
    </row>
    <row r="387" spans="1:18" x14ac:dyDescent="0.3">
      <c r="A387" s="11">
        <v>386</v>
      </c>
      <c r="B387" s="6">
        <v>41766</v>
      </c>
      <c r="C387" s="22" t="str">
        <f t="shared" ref="C387:C450" si="6">TEXT(B387,"mmmm")</f>
        <v>maggio</v>
      </c>
      <c r="D387" s="1" t="s">
        <v>2</v>
      </c>
      <c r="E387" s="2" t="s">
        <v>98</v>
      </c>
      <c r="F387" s="2" t="str">
        <f>_xlfn.XLOOKUP(E387,'Dati di Supporto'!$B$2:$B$104,'Dati di Supporto'!$C$2:$C$104)</f>
        <v>Umbria</v>
      </c>
      <c r="G387" s="2" t="str">
        <f>_xlfn.XLOOKUP(F387,'Dati di Supporto'!$G$2:$G$21,'Dati di Supporto'!$H$2:$H$21)</f>
        <v>CENTRO</v>
      </c>
      <c r="H387" s="2" t="s">
        <v>11</v>
      </c>
      <c r="I387" s="3">
        <v>1430</v>
      </c>
      <c r="J387" s="11" t="str" cm="1">
        <f t="array" ref="J387">_xlfn.IFS(AND(0&lt;I387,I387&lt;400),"Fascia 1 (inferiore a 400 €)",AND(399&lt;I387,I387&lt;800),"Fascia 2 (da 400 €  a meno di 800 €)",AND(799&lt;I387,I387&lt;1200),"Fascia 3 (da 800 €  a meno di 1200 €)",AND(1199&lt;I387,I387&lt;1500),"Fascia 4 (da 1200 €  a meno di 1500 €)",1500&lt;I387,"Fascia 5 (da 1500 € e oltre)")</f>
        <v>Fascia 4 (da 1200 €  a meno di 1500 €)</v>
      </c>
      <c r="K387" s="15">
        <v>4</v>
      </c>
      <c r="L387" s="15" t="str">
        <f>_xlfn.XLOOKUP(K387,'Dati di Supporto'!$O$10:$O$14,'Dati di Supporto'!$P$10:$P$14,)</f>
        <v>Bollettino postale</v>
      </c>
      <c r="R387" s="11" t="str">
        <f>_xlfn.XLOOKUP(I387,'Dati di Supporto'!$O$2:$O$6,'Dati di Supporto'!$P$2:$P$6,"-",-1)</f>
        <v>Fascia 4 (da 1200 €  a meno di 1500 €)</v>
      </c>
    </row>
    <row r="388" spans="1:18" x14ac:dyDescent="0.3">
      <c r="A388" s="11">
        <v>387</v>
      </c>
      <c r="B388" s="6">
        <v>41680</v>
      </c>
      <c r="C388" s="22" t="str">
        <f t="shared" si="6"/>
        <v>febbraio</v>
      </c>
      <c r="D388" s="1" t="s">
        <v>2</v>
      </c>
      <c r="E388" s="2" t="s">
        <v>111</v>
      </c>
      <c r="F388" s="2" t="str">
        <f>_xlfn.XLOOKUP(E388,'Dati di Supporto'!$B$2:$B$104,'Dati di Supporto'!$C$2:$C$104)</f>
        <v>Lazio</v>
      </c>
      <c r="G388" s="2" t="str">
        <f>_xlfn.XLOOKUP(F388,'Dati di Supporto'!$G$2:$G$21,'Dati di Supporto'!$H$2:$H$21)</f>
        <v>CENTRO</v>
      </c>
      <c r="H388" s="2" t="s">
        <v>251</v>
      </c>
      <c r="I388" s="3">
        <v>788</v>
      </c>
      <c r="J388" s="11" t="str" cm="1">
        <f t="array" ref="J388">_xlfn.IFS(AND(0&lt;I388,I388&lt;400),"Fascia 1 (inferiore a 400 €)",AND(399&lt;I388,I388&lt;800),"Fascia 2 (da 400 €  a meno di 800 €)",AND(799&lt;I388,I388&lt;1200),"Fascia 3 (da 800 €  a meno di 1200 €)",AND(1199&lt;I388,I388&lt;1500),"Fascia 4 (da 1200 €  a meno di 1500 €)",1500&lt;I388,"Fascia 5 (da 1500 € e oltre)")</f>
        <v>Fascia 2 (da 400 €  a meno di 800 €)</v>
      </c>
      <c r="K388" s="15">
        <v>5</v>
      </c>
      <c r="L388" s="15" t="str">
        <f>_xlfn.XLOOKUP(K388,'Dati di Supporto'!$O$10:$O$14,'Dati di Supporto'!$P$10:$P$14,)</f>
        <v>Assegno Bancario</v>
      </c>
      <c r="R388" s="11" t="str">
        <f>_xlfn.XLOOKUP(I388,'Dati di Supporto'!$O$2:$O$6,'Dati di Supporto'!$P$2:$P$6,"-",-1)</f>
        <v>Fascia 2 (da 400 €  a meno di 800 €)</v>
      </c>
    </row>
    <row r="389" spans="1:18" x14ac:dyDescent="0.3">
      <c r="A389" s="11">
        <v>388</v>
      </c>
      <c r="B389" s="6">
        <v>41774</v>
      </c>
      <c r="C389" s="22" t="str">
        <f t="shared" si="6"/>
        <v>maggio</v>
      </c>
      <c r="D389" s="1" t="s">
        <v>2</v>
      </c>
      <c r="E389" s="2" t="s">
        <v>135</v>
      </c>
      <c r="F389" s="2" t="str">
        <f>_xlfn.XLOOKUP(E389,'Dati di Supporto'!$B$2:$B$104,'Dati di Supporto'!$C$2:$C$104)</f>
        <v>Lazio</v>
      </c>
      <c r="G389" s="2" t="str">
        <f>_xlfn.XLOOKUP(F389,'Dati di Supporto'!$G$2:$G$21,'Dati di Supporto'!$H$2:$H$21)</f>
        <v>CENTRO</v>
      </c>
      <c r="H389" s="2" t="s">
        <v>251</v>
      </c>
      <c r="I389" s="3">
        <v>1362</v>
      </c>
      <c r="J389" s="11" t="str" cm="1">
        <f t="array" ref="J389">_xlfn.IFS(AND(0&lt;I389,I389&lt;400),"Fascia 1 (inferiore a 400 €)",AND(399&lt;I389,I389&lt;800),"Fascia 2 (da 400 €  a meno di 800 €)",AND(799&lt;I389,I389&lt;1200),"Fascia 3 (da 800 €  a meno di 1200 €)",AND(1199&lt;I389,I389&lt;1500),"Fascia 4 (da 1200 €  a meno di 1500 €)",1500&lt;I389,"Fascia 5 (da 1500 € e oltre)")</f>
        <v>Fascia 4 (da 1200 €  a meno di 1500 €)</v>
      </c>
      <c r="K389" s="15">
        <v>3</v>
      </c>
      <c r="L389" s="15" t="str">
        <f>_xlfn.XLOOKUP(K389,'Dati di Supporto'!$O$10:$O$14,'Dati di Supporto'!$P$10:$P$14,)</f>
        <v>Carta di credito</v>
      </c>
      <c r="R389" s="11" t="str">
        <f>_xlfn.XLOOKUP(I389,'Dati di Supporto'!$O$2:$O$6,'Dati di Supporto'!$P$2:$P$6,"-",-1)</f>
        <v>Fascia 4 (da 1200 €  a meno di 1500 €)</v>
      </c>
    </row>
    <row r="390" spans="1:18" x14ac:dyDescent="0.3">
      <c r="A390" s="11">
        <v>389</v>
      </c>
      <c r="B390" s="6">
        <v>41695</v>
      </c>
      <c r="C390" s="22" t="str">
        <f t="shared" si="6"/>
        <v>febbraio</v>
      </c>
      <c r="D390" s="1" t="s">
        <v>8</v>
      </c>
      <c r="E390" s="2" t="s">
        <v>133</v>
      </c>
      <c r="F390" s="2" t="str">
        <f>_xlfn.XLOOKUP(E390,'Dati di Supporto'!$B$2:$B$104,'Dati di Supporto'!$C$2:$C$104)</f>
        <v>Calabria</v>
      </c>
      <c r="G390" s="2" t="str">
        <f>_xlfn.XLOOKUP(F390,'Dati di Supporto'!$G$2:$G$21,'Dati di Supporto'!$H$2:$H$21)</f>
        <v>SUD</v>
      </c>
      <c r="H390" s="2" t="s">
        <v>10</v>
      </c>
      <c r="I390" s="3">
        <v>744</v>
      </c>
      <c r="J390" s="11" t="str" cm="1">
        <f t="array" ref="J390">_xlfn.IFS(AND(0&lt;I390,I390&lt;400),"Fascia 1 (inferiore a 400 €)",AND(399&lt;I390,I390&lt;800),"Fascia 2 (da 400 €  a meno di 800 €)",AND(799&lt;I390,I390&lt;1200),"Fascia 3 (da 800 €  a meno di 1200 €)",AND(1199&lt;I390,I390&lt;1500),"Fascia 4 (da 1200 €  a meno di 1500 €)",1500&lt;I390,"Fascia 5 (da 1500 € e oltre)")</f>
        <v>Fascia 2 (da 400 €  a meno di 800 €)</v>
      </c>
      <c r="K390" s="15">
        <v>3</v>
      </c>
      <c r="L390" s="15" t="str">
        <f>_xlfn.XLOOKUP(K390,'Dati di Supporto'!$O$10:$O$14,'Dati di Supporto'!$P$10:$P$14,)</f>
        <v>Carta di credito</v>
      </c>
      <c r="R390" s="11" t="str">
        <f>_xlfn.XLOOKUP(I390,'Dati di Supporto'!$O$2:$O$6,'Dati di Supporto'!$P$2:$P$6,"-",-1)</f>
        <v>Fascia 2 (da 400 €  a meno di 800 €)</v>
      </c>
    </row>
    <row r="391" spans="1:18" x14ac:dyDescent="0.3">
      <c r="A391" s="11">
        <v>390</v>
      </c>
      <c r="B391" s="6">
        <v>41775</v>
      </c>
      <c r="C391" s="22" t="str">
        <f t="shared" si="6"/>
        <v>maggio</v>
      </c>
      <c r="D391" s="1" t="s">
        <v>2</v>
      </c>
      <c r="E391" s="2" t="s">
        <v>129</v>
      </c>
      <c r="F391" s="2" t="str">
        <f>_xlfn.XLOOKUP(E391,'Dati di Supporto'!$B$2:$B$104,'Dati di Supporto'!$C$2:$C$104)</f>
        <v>Veneto</v>
      </c>
      <c r="G391" s="2" t="str">
        <f>_xlfn.XLOOKUP(F391,'Dati di Supporto'!$G$2:$G$21,'Dati di Supporto'!$H$2:$H$21)</f>
        <v>NORD</v>
      </c>
      <c r="H391" s="2" t="s">
        <v>10</v>
      </c>
      <c r="I391" s="3">
        <v>1252</v>
      </c>
      <c r="J391" s="11" t="str" cm="1">
        <f t="array" ref="J391">_xlfn.IFS(AND(0&lt;I391,I391&lt;400),"Fascia 1 (inferiore a 400 €)",AND(399&lt;I391,I391&lt;800),"Fascia 2 (da 400 €  a meno di 800 €)",AND(799&lt;I391,I391&lt;1200),"Fascia 3 (da 800 €  a meno di 1200 €)",AND(1199&lt;I391,I391&lt;1500),"Fascia 4 (da 1200 €  a meno di 1500 €)",1500&lt;I391,"Fascia 5 (da 1500 € e oltre)")</f>
        <v>Fascia 4 (da 1200 €  a meno di 1500 €)</v>
      </c>
      <c r="K391" s="15">
        <v>2</v>
      </c>
      <c r="L391" s="15" t="str">
        <f>_xlfn.XLOOKUP(K391,'Dati di Supporto'!$O$10:$O$14,'Dati di Supporto'!$P$10:$P$14,)</f>
        <v>Bonifico Bancario</v>
      </c>
      <c r="R391" s="11" t="str">
        <f>_xlfn.XLOOKUP(I391,'Dati di Supporto'!$O$2:$O$6,'Dati di Supporto'!$P$2:$P$6,"-",-1)</f>
        <v>Fascia 4 (da 1200 €  a meno di 1500 €)</v>
      </c>
    </row>
    <row r="392" spans="1:18" x14ac:dyDescent="0.3">
      <c r="A392" s="11">
        <v>391</v>
      </c>
      <c r="B392" s="6">
        <v>41762</v>
      </c>
      <c r="C392" s="22" t="str">
        <f t="shared" si="6"/>
        <v>maggio</v>
      </c>
      <c r="D392" s="1" t="s">
        <v>2</v>
      </c>
      <c r="E392" s="2" t="s">
        <v>115</v>
      </c>
      <c r="F392" s="2" t="str">
        <f>_xlfn.XLOOKUP(E392,'Dati di Supporto'!$B$2:$B$104,'Dati di Supporto'!$C$2:$C$104)</f>
        <v>Liguria</v>
      </c>
      <c r="G392" s="2" t="str">
        <f>_xlfn.XLOOKUP(F392,'Dati di Supporto'!$G$2:$G$21,'Dati di Supporto'!$H$2:$H$21)</f>
        <v>NORD</v>
      </c>
      <c r="H392" s="2" t="s">
        <v>251</v>
      </c>
      <c r="I392" s="3">
        <v>1378</v>
      </c>
      <c r="J392" s="11" t="str" cm="1">
        <f t="array" ref="J392">_xlfn.IFS(AND(0&lt;I392,I392&lt;400),"Fascia 1 (inferiore a 400 €)",AND(399&lt;I392,I392&lt;800),"Fascia 2 (da 400 €  a meno di 800 €)",AND(799&lt;I392,I392&lt;1200),"Fascia 3 (da 800 €  a meno di 1200 €)",AND(1199&lt;I392,I392&lt;1500),"Fascia 4 (da 1200 €  a meno di 1500 €)",1500&lt;I392,"Fascia 5 (da 1500 € e oltre)")</f>
        <v>Fascia 4 (da 1200 €  a meno di 1500 €)</v>
      </c>
      <c r="K392" s="15">
        <v>3</v>
      </c>
      <c r="L392" s="15" t="str">
        <f>_xlfn.XLOOKUP(K392,'Dati di Supporto'!$O$10:$O$14,'Dati di Supporto'!$P$10:$P$14,)</f>
        <v>Carta di credito</v>
      </c>
      <c r="R392" s="11" t="str">
        <f>_xlfn.XLOOKUP(I392,'Dati di Supporto'!$O$2:$O$6,'Dati di Supporto'!$P$2:$P$6,"-",-1)</f>
        <v>Fascia 4 (da 1200 €  a meno di 1500 €)</v>
      </c>
    </row>
    <row r="393" spans="1:18" x14ac:dyDescent="0.3">
      <c r="A393" s="11">
        <v>392</v>
      </c>
      <c r="B393" s="6">
        <v>41682</v>
      </c>
      <c r="C393" s="22" t="str">
        <f t="shared" si="6"/>
        <v>febbraio</v>
      </c>
      <c r="D393" s="1" t="s">
        <v>1</v>
      </c>
      <c r="E393" s="2" t="s">
        <v>98</v>
      </c>
      <c r="F393" s="2" t="str">
        <f>_xlfn.XLOOKUP(E393,'Dati di Supporto'!$B$2:$B$104,'Dati di Supporto'!$C$2:$C$104)</f>
        <v>Umbria</v>
      </c>
      <c r="G393" s="2" t="str">
        <f>_xlfn.XLOOKUP(F393,'Dati di Supporto'!$G$2:$G$21,'Dati di Supporto'!$H$2:$H$21)</f>
        <v>CENTRO</v>
      </c>
      <c r="H393" s="2" t="s">
        <v>10</v>
      </c>
      <c r="I393" s="3">
        <v>192</v>
      </c>
      <c r="J393" s="11" t="str" cm="1">
        <f t="array" ref="J393">_xlfn.IFS(AND(0&lt;I393,I393&lt;400),"Fascia 1 (inferiore a 400 €)",AND(399&lt;I393,I393&lt;800),"Fascia 2 (da 400 €  a meno di 800 €)",AND(799&lt;I393,I393&lt;1200),"Fascia 3 (da 800 €  a meno di 1200 €)",AND(1199&lt;I393,I393&lt;1500),"Fascia 4 (da 1200 €  a meno di 1500 €)",1500&lt;I393,"Fascia 5 (da 1500 € e oltre)")</f>
        <v>Fascia 1 (inferiore a 400 €)</v>
      </c>
      <c r="K393" s="15">
        <v>5</v>
      </c>
      <c r="L393" s="15" t="str">
        <f>_xlfn.XLOOKUP(K393,'Dati di Supporto'!$O$10:$O$14,'Dati di Supporto'!$P$10:$P$14,)</f>
        <v>Assegno Bancario</v>
      </c>
      <c r="R393" s="11" t="str">
        <f>_xlfn.XLOOKUP(I393,'Dati di Supporto'!$O$2:$O$6,'Dati di Supporto'!$P$2:$P$6,"-",-1)</f>
        <v>Fascia 1 (inferiore a 400 €)</v>
      </c>
    </row>
    <row r="394" spans="1:18" x14ac:dyDescent="0.3">
      <c r="A394" s="11">
        <v>393</v>
      </c>
      <c r="B394" s="6">
        <v>41814</v>
      </c>
      <c r="C394" s="22" t="str">
        <f t="shared" si="6"/>
        <v>giugno</v>
      </c>
      <c r="D394" s="1" t="s">
        <v>248</v>
      </c>
      <c r="E394" s="2" t="s">
        <v>118</v>
      </c>
      <c r="F394" s="2" t="str">
        <f>_xlfn.XLOOKUP(E394,'Dati di Supporto'!$B$2:$B$104,'Dati di Supporto'!$C$2:$C$104)</f>
        <v>Lombardia</v>
      </c>
      <c r="G394" s="2" t="str">
        <f>_xlfn.XLOOKUP(F394,'Dati di Supporto'!$G$2:$G$21,'Dati di Supporto'!$H$2:$H$21)</f>
        <v>NORD</v>
      </c>
      <c r="H394" s="2" t="s">
        <v>251</v>
      </c>
      <c r="I394" s="3">
        <v>1876</v>
      </c>
      <c r="J394" s="11" t="str" cm="1">
        <f t="array" ref="J394">_xlfn.IFS(AND(0&lt;I394,I394&lt;400),"Fascia 1 (inferiore a 400 €)",AND(399&lt;I394,I394&lt;800),"Fascia 2 (da 400 €  a meno di 800 €)",AND(799&lt;I394,I394&lt;1200),"Fascia 3 (da 800 €  a meno di 1200 €)",AND(1199&lt;I394,I394&lt;1500),"Fascia 4 (da 1200 €  a meno di 1500 €)",1500&lt;I394,"Fascia 5 (da 1500 € e oltre)")</f>
        <v>Fascia 5 (da 1500 € e oltre)</v>
      </c>
      <c r="K394" s="15">
        <v>2</v>
      </c>
      <c r="L394" s="15" t="str">
        <f>_xlfn.XLOOKUP(K394,'Dati di Supporto'!$O$10:$O$14,'Dati di Supporto'!$P$10:$P$14,)</f>
        <v>Bonifico Bancario</v>
      </c>
      <c r="R394" s="11" t="str">
        <f>_xlfn.XLOOKUP(I394,'Dati di Supporto'!$O$2:$O$6,'Dati di Supporto'!$P$2:$P$6,"-",-1)</f>
        <v>Fascia 5 (da 1500 € e oltre)</v>
      </c>
    </row>
    <row r="395" spans="1:18" x14ac:dyDescent="0.3">
      <c r="A395" s="11">
        <v>394</v>
      </c>
      <c r="B395" s="6">
        <v>41751</v>
      </c>
      <c r="C395" s="22" t="str">
        <f t="shared" si="6"/>
        <v>aprile</v>
      </c>
      <c r="D395" s="1" t="s">
        <v>2</v>
      </c>
      <c r="E395" s="2" t="s">
        <v>211</v>
      </c>
      <c r="F395" s="2" t="str">
        <f>_xlfn.XLOOKUP(E395,'Dati di Supporto'!$B$2:$B$104,'Dati di Supporto'!$C$2:$C$104)</f>
        <v>Calabria</v>
      </c>
      <c r="G395" s="2" t="str">
        <f>_xlfn.XLOOKUP(F395,'Dati di Supporto'!$G$2:$G$21,'Dati di Supporto'!$H$2:$H$21)</f>
        <v>SUD</v>
      </c>
      <c r="H395" s="2" t="s">
        <v>10</v>
      </c>
      <c r="I395" s="3">
        <v>1640</v>
      </c>
      <c r="J395" s="11" t="str" cm="1">
        <f t="array" ref="J395">_xlfn.IFS(AND(0&lt;I395,I395&lt;400),"Fascia 1 (inferiore a 400 €)",AND(399&lt;I395,I395&lt;800),"Fascia 2 (da 400 €  a meno di 800 €)",AND(799&lt;I395,I395&lt;1200),"Fascia 3 (da 800 €  a meno di 1200 €)",AND(1199&lt;I395,I395&lt;1500),"Fascia 4 (da 1200 €  a meno di 1500 €)",1500&lt;I395,"Fascia 5 (da 1500 € e oltre)")</f>
        <v>Fascia 5 (da 1500 € e oltre)</v>
      </c>
      <c r="K395" s="15">
        <v>1</v>
      </c>
      <c r="L395" s="15" t="str">
        <f>_xlfn.XLOOKUP(K395,'Dati di Supporto'!$O$10:$O$14,'Dati di Supporto'!$P$10:$P$14,)</f>
        <v>Contanti</v>
      </c>
      <c r="R395" s="11" t="str">
        <f>_xlfn.XLOOKUP(I395,'Dati di Supporto'!$O$2:$O$6,'Dati di Supporto'!$P$2:$P$6,"-",-1)</f>
        <v>Fascia 5 (da 1500 € e oltre)</v>
      </c>
    </row>
    <row r="396" spans="1:18" x14ac:dyDescent="0.3">
      <c r="A396" s="11">
        <v>395</v>
      </c>
      <c r="B396" s="6">
        <v>41686</v>
      </c>
      <c r="C396" s="22" t="str">
        <f t="shared" si="6"/>
        <v>febbraio</v>
      </c>
      <c r="D396" s="1" t="s">
        <v>8</v>
      </c>
      <c r="E396" s="2" t="s">
        <v>130</v>
      </c>
      <c r="F396" s="2" t="str">
        <f>_xlfn.XLOOKUP(E396,'Dati di Supporto'!$B$2:$B$104,'Dati di Supporto'!$C$2:$C$104)</f>
        <v>Piemonte</v>
      </c>
      <c r="G396" s="2" t="str">
        <f>_xlfn.XLOOKUP(F396,'Dati di Supporto'!$G$2:$G$21,'Dati di Supporto'!$H$2:$H$21)</f>
        <v>NORD</v>
      </c>
      <c r="H396" s="2" t="s">
        <v>252</v>
      </c>
      <c r="I396" s="3">
        <v>848</v>
      </c>
      <c r="J396" s="11" t="str" cm="1">
        <f t="array" ref="J396">_xlfn.IFS(AND(0&lt;I396,I396&lt;400),"Fascia 1 (inferiore a 400 €)",AND(399&lt;I396,I396&lt;800),"Fascia 2 (da 400 €  a meno di 800 €)",AND(799&lt;I396,I396&lt;1200),"Fascia 3 (da 800 €  a meno di 1200 €)",AND(1199&lt;I396,I396&lt;1500),"Fascia 4 (da 1200 €  a meno di 1500 €)",1500&lt;I396,"Fascia 5 (da 1500 € e oltre)")</f>
        <v>Fascia 3 (da 800 €  a meno di 1200 €)</v>
      </c>
      <c r="K396" s="15">
        <v>4</v>
      </c>
      <c r="L396" s="15" t="str">
        <f>_xlfn.XLOOKUP(K396,'Dati di Supporto'!$O$10:$O$14,'Dati di Supporto'!$P$10:$P$14,)</f>
        <v>Bollettino postale</v>
      </c>
      <c r="R396" s="11" t="str">
        <f>_xlfn.XLOOKUP(I396,'Dati di Supporto'!$O$2:$O$6,'Dati di Supporto'!$P$2:$P$6,"-",-1)</f>
        <v>Fascia 3 (da 800 €  a meno di 1200 €)</v>
      </c>
    </row>
    <row r="397" spans="1:18" x14ac:dyDescent="0.3">
      <c r="A397" s="11">
        <v>396</v>
      </c>
      <c r="B397" s="6">
        <v>41651</v>
      </c>
      <c r="C397" s="22" t="str">
        <f t="shared" si="6"/>
        <v>gennaio</v>
      </c>
      <c r="D397" s="1" t="s">
        <v>1</v>
      </c>
      <c r="E397" s="2" t="s">
        <v>129</v>
      </c>
      <c r="F397" s="2" t="str">
        <f>_xlfn.XLOOKUP(E397,'Dati di Supporto'!$B$2:$B$104,'Dati di Supporto'!$C$2:$C$104)</f>
        <v>Veneto</v>
      </c>
      <c r="G397" s="2" t="str">
        <f>_xlfn.XLOOKUP(F397,'Dati di Supporto'!$G$2:$G$21,'Dati di Supporto'!$H$2:$H$21)</f>
        <v>NORD</v>
      </c>
      <c r="H397" s="2" t="s">
        <v>10</v>
      </c>
      <c r="I397" s="3">
        <v>692</v>
      </c>
      <c r="J397" s="11" t="str" cm="1">
        <f t="array" ref="J397">_xlfn.IFS(AND(0&lt;I397,I397&lt;400),"Fascia 1 (inferiore a 400 €)",AND(399&lt;I397,I397&lt;800),"Fascia 2 (da 400 €  a meno di 800 €)",AND(799&lt;I397,I397&lt;1200),"Fascia 3 (da 800 €  a meno di 1200 €)",AND(1199&lt;I397,I397&lt;1500),"Fascia 4 (da 1200 €  a meno di 1500 €)",1500&lt;I397,"Fascia 5 (da 1500 € e oltre)")</f>
        <v>Fascia 2 (da 400 €  a meno di 800 €)</v>
      </c>
      <c r="K397" s="15">
        <v>1</v>
      </c>
      <c r="L397" s="15" t="str">
        <f>_xlfn.XLOOKUP(K397,'Dati di Supporto'!$O$10:$O$14,'Dati di Supporto'!$P$10:$P$14,)</f>
        <v>Contanti</v>
      </c>
      <c r="R397" s="11" t="str">
        <f>_xlfn.XLOOKUP(I397,'Dati di Supporto'!$O$2:$O$6,'Dati di Supporto'!$P$2:$P$6,"-",-1)</f>
        <v>Fascia 2 (da 400 €  a meno di 800 €)</v>
      </c>
    </row>
    <row r="398" spans="1:18" x14ac:dyDescent="0.3">
      <c r="A398" s="11">
        <v>397</v>
      </c>
      <c r="B398" s="6">
        <v>41646</v>
      </c>
      <c r="C398" s="22" t="str">
        <f t="shared" si="6"/>
        <v>gennaio</v>
      </c>
      <c r="D398" s="1" t="s">
        <v>248</v>
      </c>
      <c r="E398" s="2" t="s">
        <v>106</v>
      </c>
      <c r="F398" s="2" t="str">
        <f>_xlfn.XLOOKUP(E398,'Dati di Supporto'!$B$2:$B$104,'Dati di Supporto'!$C$2:$C$104)</f>
        <v>Toscana</v>
      </c>
      <c r="G398" s="2" t="str">
        <f>_xlfn.XLOOKUP(F398,'Dati di Supporto'!$G$2:$G$21,'Dati di Supporto'!$H$2:$H$21)</f>
        <v>CENTRO</v>
      </c>
      <c r="H398" s="2" t="s">
        <v>10</v>
      </c>
      <c r="I398" s="3">
        <v>549</v>
      </c>
      <c r="J398" s="11" t="str" cm="1">
        <f t="array" ref="J398">_xlfn.IFS(AND(0&lt;I398,I398&lt;400),"Fascia 1 (inferiore a 400 €)",AND(399&lt;I398,I398&lt;800),"Fascia 2 (da 400 €  a meno di 800 €)",AND(799&lt;I398,I398&lt;1200),"Fascia 3 (da 800 €  a meno di 1200 €)",AND(1199&lt;I398,I398&lt;1500),"Fascia 4 (da 1200 €  a meno di 1500 €)",1500&lt;I398,"Fascia 5 (da 1500 € e oltre)")</f>
        <v>Fascia 2 (da 400 €  a meno di 800 €)</v>
      </c>
      <c r="K398" s="15">
        <v>1</v>
      </c>
      <c r="L398" s="15" t="str">
        <f>_xlfn.XLOOKUP(K398,'Dati di Supporto'!$O$10:$O$14,'Dati di Supporto'!$P$10:$P$14,)</f>
        <v>Contanti</v>
      </c>
      <c r="R398" s="11" t="str">
        <f>_xlfn.XLOOKUP(I398,'Dati di Supporto'!$O$2:$O$6,'Dati di Supporto'!$P$2:$P$6,"-",-1)</f>
        <v>Fascia 2 (da 400 €  a meno di 800 €)</v>
      </c>
    </row>
    <row r="399" spans="1:18" x14ac:dyDescent="0.3">
      <c r="A399" s="11">
        <v>398</v>
      </c>
      <c r="B399" s="6">
        <v>41694</v>
      </c>
      <c r="C399" s="22" t="str">
        <f t="shared" si="6"/>
        <v>febbraio</v>
      </c>
      <c r="D399" s="1" t="s">
        <v>2</v>
      </c>
      <c r="E399" s="2" t="s">
        <v>108</v>
      </c>
      <c r="F399" s="2" t="str">
        <f>_xlfn.XLOOKUP(E399,'Dati di Supporto'!$B$2:$B$104,'Dati di Supporto'!$C$2:$C$104)</f>
        <v>Emilia-Romagna</v>
      </c>
      <c r="G399" s="2" t="str">
        <f>_xlfn.XLOOKUP(F399,'Dati di Supporto'!$G$2:$G$21,'Dati di Supporto'!$H$2:$H$21)</f>
        <v>NORD</v>
      </c>
      <c r="H399" s="2" t="s">
        <v>251</v>
      </c>
      <c r="I399" s="3">
        <v>1482</v>
      </c>
      <c r="J399" s="11" t="str" cm="1">
        <f t="array" ref="J399">_xlfn.IFS(AND(0&lt;I399,I399&lt;400),"Fascia 1 (inferiore a 400 €)",AND(399&lt;I399,I399&lt;800),"Fascia 2 (da 400 €  a meno di 800 €)",AND(799&lt;I399,I399&lt;1200),"Fascia 3 (da 800 €  a meno di 1200 €)",AND(1199&lt;I399,I399&lt;1500),"Fascia 4 (da 1200 €  a meno di 1500 €)",1500&lt;I399,"Fascia 5 (da 1500 € e oltre)")</f>
        <v>Fascia 4 (da 1200 €  a meno di 1500 €)</v>
      </c>
      <c r="K399" s="15">
        <v>2</v>
      </c>
      <c r="L399" s="15" t="str">
        <f>_xlfn.XLOOKUP(K399,'Dati di Supporto'!$O$10:$O$14,'Dati di Supporto'!$P$10:$P$14,)</f>
        <v>Bonifico Bancario</v>
      </c>
      <c r="R399" s="11" t="str">
        <f>_xlfn.XLOOKUP(I399,'Dati di Supporto'!$O$2:$O$6,'Dati di Supporto'!$P$2:$P$6,"-",-1)</f>
        <v>Fascia 4 (da 1200 €  a meno di 1500 €)</v>
      </c>
    </row>
    <row r="400" spans="1:18" x14ac:dyDescent="0.3">
      <c r="A400" s="11">
        <v>399</v>
      </c>
      <c r="B400" s="6">
        <v>41700</v>
      </c>
      <c r="C400" s="22" t="str">
        <f t="shared" si="6"/>
        <v>marzo</v>
      </c>
      <c r="D400" s="1" t="s">
        <v>1</v>
      </c>
      <c r="E400" s="2" t="s">
        <v>102</v>
      </c>
      <c r="F400" s="2" t="str">
        <f>_xlfn.XLOOKUP(E400,'Dati di Supporto'!$B$2:$B$104,'Dati di Supporto'!$C$2:$C$104)</f>
        <v>Toscana</v>
      </c>
      <c r="G400" s="2" t="str">
        <f>_xlfn.XLOOKUP(F400,'Dati di Supporto'!$G$2:$G$21,'Dati di Supporto'!$H$2:$H$21)</f>
        <v>CENTRO</v>
      </c>
      <c r="H400" s="2" t="s">
        <v>250</v>
      </c>
      <c r="I400" s="3">
        <v>3</v>
      </c>
      <c r="J400" s="11" t="str" cm="1">
        <f t="array" ref="J400">_xlfn.IFS(AND(0&lt;I400,I400&lt;400),"Fascia 1 (inferiore a 400 €)",AND(399&lt;I400,I400&lt;800),"Fascia 2 (da 400 €  a meno di 800 €)",AND(799&lt;I400,I400&lt;1200),"Fascia 3 (da 800 €  a meno di 1200 €)",AND(1199&lt;I400,I400&lt;1500),"Fascia 4 (da 1200 €  a meno di 1500 €)",1500&lt;I400,"Fascia 5 (da 1500 € e oltre)")</f>
        <v>Fascia 1 (inferiore a 400 €)</v>
      </c>
      <c r="K400" s="15">
        <v>5</v>
      </c>
      <c r="L400" s="15" t="str">
        <f>_xlfn.XLOOKUP(K400,'Dati di Supporto'!$O$10:$O$14,'Dati di Supporto'!$P$10:$P$14,)</f>
        <v>Assegno Bancario</v>
      </c>
      <c r="R400" s="11" t="str">
        <f>_xlfn.XLOOKUP(I400,'Dati di Supporto'!$O$2:$O$6,'Dati di Supporto'!$P$2:$P$6,"-",-1)</f>
        <v>Fascia 1 (inferiore a 400 €)</v>
      </c>
    </row>
    <row r="401" spans="1:18" x14ac:dyDescent="0.3">
      <c r="A401" s="11">
        <v>400</v>
      </c>
      <c r="B401" s="6">
        <v>41748</v>
      </c>
      <c r="C401" s="22" t="str">
        <f t="shared" si="6"/>
        <v>aprile</v>
      </c>
      <c r="D401" s="1" t="s">
        <v>8</v>
      </c>
      <c r="E401" s="2" t="s">
        <v>125</v>
      </c>
      <c r="F401" s="2" t="str">
        <f>_xlfn.XLOOKUP(E401,'Dati di Supporto'!$B$2:$B$104,'Dati di Supporto'!$C$2:$C$104)</f>
        <v>Veneto</v>
      </c>
      <c r="G401" s="2" t="str">
        <f>_xlfn.XLOOKUP(F401,'Dati di Supporto'!$G$2:$G$21,'Dati di Supporto'!$H$2:$H$21)</f>
        <v>NORD</v>
      </c>
      <c r="H401" s="2" t="s">
        <v>251</v>
      </c>
      <c r="I401" s="3">
        <v>467</v>
      </c>
      <c r="J401" s="11" t="str" cm="1">
        <f t="array" ref="J401">_xlfn.IFS(AND(0&lt;I401,I401&lt;400),"Fascia 1 (inferiore a 400 €)",AND(399&lt;I401,I401&lt;800),"Fascia 2 (da 400 €  a meno di 800 €)",AND(799&lt;I401,I401&lt;1200),"Fascia 3 (da 800 €  a meno di 1200 €)",AND(1199&lt;I401,I401&lt;1500),"Fascia 4 (da 1200 €  a meno di 1500 €)",1500&lt;I401,"Fascia 5 (da 1500 € e oltre)")</f>
        <v>Fascia 2 (da 400 €  a meno di 800 €)</v>
      </c>
      <c r="K401" s="15">
        <v>3</v>
      </c>
      <c r="L401" s="15" t="str">
        <f>_xlfn.XLOOKUP(K401,'Dati di Supporto'!$O$10:$O$14,'Dati di Supporto'!$P$10:$P$14,)</f>
        <v>Carta di credito</v>
      </c>
      <c r="R401" s="11" t="str">
        <f>_xlfn.XLOOKUP(I401,'Dati di Supporto'!$O$2:$O$6,'Dati di Supporto'!$P$2:$P$6,"-",-1)</f>
        <v>Fascia 2 (da 400 €  a meno di 800 €)</v>
      </c>
    </row>
    <row r="402" spans="1:18" x14ac:dyDescent="0.3">
      <c r="A402" s="11">
        <v>401</v>
      </c>
      <c r="B402" s="6">
        <v>41811</v>
      </c>
      <c r="C402" s="22" t="str">
        <f t="shared" si="6"/>
        <v>giugno</v>
      </c>
      <c r="D402" s="1" t="s">
        <v>1</v>
      </c>
      <c r="E402" s="2" t="s">
        <v>110</v>
      </c>
      <c r="F402" s="2" t="str">
        <f>_xlfn.XLOOKUP(E402,'Dati di Supporto'!$B$2:$B$104,'Dati di Supporto'!$C$2:$C$104)</f>
        <v>Emilia-Romagna</v>
      </c>
      <c r="G402" s="2" t="str">
        <f>_xlfn.XLOOKUP(F402,'Dati di Supporto'!$G$2:$G$21,'Dati di Supporto'!$H$2:$H$21)</f>
        <v>NORD</v>
      </c>
      <c r="H402" s="2" t="s">
        <v>11</v>
      </c>
      <c r="I402" s="3">
        <v>1746</v>
      </c>
      <c r="J402" s="11" t="str" cm="1">
        <f t="array" ref="J402">_xlfn.IFS(AND(0&lt;I402,I402&lt;400),"Fascia 1 (inferiore a 400 €)",AND(399&lt;I402,I402&lt;800),"Fascia 2 (da 400 €  a meno di 800 €)",AND(799&lt;I402,I402&lt;1200),"Fascia 3 (da 800 €  a meno di 1200 €)",AND(1199&lt;I402,I402&lt;1500),"Fascia 4 (da 1200 €  a meno di 1500 €)",1500&lt;I402,"Fascia 5 (da 1500 € e oltre)")</f>
        <v>Fascia 5 (da 1500 € e oltre)</v>
      </c>
      <c r="K402" s="15">
        <v>3</v>
      </c>
      <c r="L402" s="15" t="str">
        <f>_xlfn.XLOOKUP(K402,'Dati di Supporto'!$O$10:$O$14,'Dati di Supporto'!$P$10:$P$14,)</f>
        <v>Carta di credito</v>
      </c>
      <c r="R402" s="11" t="str">
        <f>_xlfn.XLOOKUP(I402,'Dati di Supporto'!$O$2:$O$6,'Dati di Supporto'!$P$2:$P$6,"-",-1)</f>
        <v>Fascia 5 (da 1500 € e oltre)</v>
      </c>
    </row>
    <row r="403" spans="1:18" x14ac:dyDescent="0.3">
      <c r="A403" s="11">
        <v>402</v>
      </c>
      <c r="B403" s="6">
        <v>41649</v>
      </c>
      <c r="C403" s="22" t="str">
        <f t="shared" si="6"/>
        <v>gennaio</v>
      </c>
      <c r="D403" s="1" t="s">
        <v>248</v>
      </c>
      <c r="E403" s="2" t="s">
        <v>109</v>
      </c>
      <c r="F403" s="2" t="str">
        <f>_xlfn.XLOOKUP(E403,'Dati di Supporto'!$B$2:$B$104,'Dati di Supporto'!$C$2:$C$104)</f>
        <v>Lazio</v>
      </c>
      <c r="G403" s="2" t="str">
        <f>_xlfn.XLOOKUP(F403,'Dati di Supporto'!$G$2:$G$21,'Dati di Supporto'!$H$2:$H$21)</f>
        <v>CENTRO</v>
      </c>
      <c r="H403" s="2" t="s">
        <v>11</v>
      </c>
      <c r="I403" s="3">
        <v>681</v>
      </c>
      <c r="J403" s="11" t="str" cm="1">
        <f t="array" ref="J403">_xlfn.IFS(AND(0&lt;I403,I403&lt;400),"Fascia 1 (inferiore a 400 €)",AND(399&lt;I403,I403&lt;800),"Fascia 2 (da 400 €  a meno di 800 €)",AND(799&lt;I403,I403&lt;1200),"Fascia 3 (da 800 €  a meno di 1200 €)",AND(1199&lt;I403,I403&lt;1500),"Fascia 4 (da 1200 €  a meno di 1500 €)",1500&lt;I403,"Fascia 5 (da 1500 € e oltre)")</f>
        <v>Fascia 2 (da 400 €  a meno di 800 €)</v>
      </c>
      <c r="K403" s="15">
        <v>4</v>
      </c>
      <c r="L403" s="15" t="str">
        <f>_xlfn.XLOOKUP(K403,'Dati di Supporto'!$O$10:$O$14,'Dati di Supporto'!$P$10:$P$14,)</f>
        <v>Bollettino postale</v>
      </c>
      <c r="R403" s="11" t="str">
        <f>_xlfn.XLOOKUP(I403,'Dati di Supporto'!$O$2:$O$6,'Dati di Supporto'!$P$2:$P$6,"-",-1)</f>
        <v>Fascia 2 (da 400 €  a meno di 800 €)</v>
      </c>
    </row>
    <row r="404" spans="1:18" x14ac:dyDescent="0.3">
      <c r="A404" s="11">
        <v>403</v>
      </c>
      <c r="B404" s="6">
        <v>41725</v>
      </c>
      <c r="C404" s="22" t="str">
        <f t="shared" si="6"/>
        <v>marzo</v>
      </c>
      <c r="D404" s="1" t="s">
        <v>8</v>
      </c>
      <c r="E404" s="2" t="s">
        <v>108</v>
      </c>
      <c r="F404" s="2" t="str">
        <f>_xlfn.XLOOKUP(E404,'Dati di Supporto'!$B$2:$B$104,'Dati di Supporto'!$C$2:$C$104)</f>
        <v>Emilia-Romagna</v>
      </c>
      <c r="G404" s="2" t="str">
        <f>_xlfn.XLOOKUP(F404,'Dati di Supporto'!$G$2:$G$21,'Dati di Supporto'!$H$2:$H$21)</f>
        <v>NORD</v>
      </c>
      <c r="H404" s="2" t="s">
        <v>250</v>
      </c>
      <c r="I404" s="3">
        <v>136</v>
      </c>
      <c r="J404" s="11" t="str" cm="1">
        <f t="array" ref="J404">_xlfn.IFS(AND(0&lt;I404,I404&lt;400),"Fascia 1 (inferiore a 400 €)",AND(399&lt;I404,I404&lt;800),"Fascia 2 (da 400 €  a meno di 800 €)",AND(799&lt;I404,I404&lt;1200),"Fascia 3 (da 800 €  a meno di 1200 €)",AND(1199&lt;I404,I404&lt;1500),"Fascia 4 (da 1200 €  a meno di 1500 €)",1500&lt;I404,"Fascia 5 (da 1500 € e oltre)")</f>
        <v>Fascia 1 (inferiore a 400 €)</v>
      </c>
      <c r="K404" s="15">
        <v>3</v>
      </c>
      <c r="L404" s="15" t="str">
        <f>_xlfn.XLOOKUP(K404,'Dati di Supporto'!$O$10:$O$14,'Dati di Supporto'!$P$10:$P$14,)</f>
        <v>Carta di credito</v>
      </c>
      <c r="R404" s="11" t="str">
        <f>_xlfn.XLOOKUP(I404,'Dati di Supporto'!$O$2:$O$6,'Dati di Supporto'!$P$2:$P$6,"-",-1)</f>
        <v>Fascia 1 (inferiore a 400 €)</v>
      </c>
    </row>
    <row r="405" spans="1:18" x14ac:dyDescent="0.3">
      <c r="A405" s="11">
        <v>404</v>
      </c>
      <c r="B405" s="6">
        <v>41792</v>
      </c>
      <c r="C405" s="22" t="str">
        <f t="shared" si="6"/>
        <v>giugno</v>
      </c>
      <c r="D405" s="1" t="s">
        <v>2</v>
      </c>
      <c r="E405" s="2" t="s">
        <v>133</v>
      </c>
      <c r="F405" s="2" t="str">
        <f>_xlfn.XLOOKUP(E405,'Dati di Supporto'!$B$2:$B$104,'Dati di Supporto'!$C$2:$C$104)</f>
        <v>Calabria</v>
      </c>
      <c r="G405" s="2" t="str">
        <f>_xlfn.XLOOKUP(F405,'Dati di Supporto'!$G$2:$G$21,'Dati di Supporto'!$H$2:$H$21)</f>
        <v>SUD</v>
      </c>
      <c r="H405" s="2" t="s">
        <v>10</v>
      </c>
      <c r="I405" s="3">
        <v>1600</v>
      </c>
      <c r="J405" s="11" t="str" cm="1">
        <f t="array" ref="J405">_xlfn.IFS(AND(0&lt;I405,I405&lt;400),"Fascia 1 (inferiore a 400 €)",AND(399&lt;I405,I405&lt;800),"Fascia 2 (da 400 €  a meno di 800 €)",AND(799&lt;I405,I405&lt;1200),"Fascia 3 (da 800 €  a meno di 1200 €)",AND(1199&lt;I405,I405&lt;1500),"Fascia 4 (da 1200 €  a meno di 1500 €)",1500&lt;I405,"Fascia 5 (da 1500 € e oltre)")</f>
        <v>Fascia 5 (da 1500 € e oltre)</v>
      </c>
      <c r="K405" s="15">
        <v>3</v>
      </c>
      <c r="L405" s="15" t="str">
        <f>_xlfn.XLOOKUP(K405,'Dati di Supporto'!$O$10:$O$14,'Dati di Supporto'!$P$10:$P$14,)</f>
        <v>Carta di credito</v>
      </c>
      <c r="R405" s="11" t="str">
        <f>_xlfn.XLOOKUP(I405,'Dati di Supporto'!$O$2:$O$6,'Dati di Supporto'!$P$2:$P$6,"-",-1)</f>
        <v>Fascia 5 (da 1500 € e oltre)</v>
      </c>
    </row>
    <row r="406" spans="1:18" x14ac:dyDescent="0.3">
      <c r="A406" s="11">
        <v>405</v>
      </c>
      <c r="B406" s="6">
        <v>41721</v>
      </c>
      <c r="C406" s="22" t="str">
        <f t="shared" si="6"/>
        <v>marzo</v>
      </c>
      <c r="D406" s="1" t="s">
        <v>2</v>
      </c>
      <c r="E406" s="2" t="s">
        <v>135</v>
      </c>
      <c r="F406" s="2" t="str">
        <f>_xlfn.XLOOKUP(E406,'Dati di Supporto'!$B$2:$B$104,'Dati di Supporto'!$C$2:$C$104)</f>
        <v>Lazio</v>
      </c>
      <c r="G406" s="2" t="str">
        <f>_xlfn.XLOOKUP(F406,'Dati di Supporto'!$G$2:$G$21,'Dati di Supporto'!$H$2:$H$21)</f>
        <v>CENTRO</v>
      </c>
      <c r="H406" s="2" t="s">
        <v>11</v>
      </c>
      <c r="I406" s="3">
        <v>1825</v>
      </c>
      <c r="J406" s="11" t="str" cm="1">
        <f t="array" ref="J406">_xlfn.IFS(AND(0&lt;I406,I406&lt;400),"Fascia 1 (inferiore a 400 €)",AND(399&lt;I406,I406&lt;800),"Fascia 2 (da 400 €  a meno di 800 €)",AND(799&lt;I406,I406&lt;1200),"Fascia 3 (da 800 €  a meno di 1200 €)",AND(1199&lt;I406,I406&lt;1500),"Fascia 4 (da 1200 €  a meno di 1500 €)",1500&lt;I406,"Fascia 5 (da 1500 € e oltre)")</f>
        <v>Fascia 5 (da 1500 € e oltre)</v>
      </c>
      <c r="K406" s="15">
        <v>5</v>
      </c>
      <c r="L406" s="15" t="str">
        <f>_xlfn.XLOOKUP(K406,'Dati di Supporto'!$O$10:$O$14,'Dati di Supporto'!$P$10:$P$14,)</f>
        <v>Assegno Bancario</v>
      </c>
      <c r="R406" s="11" t="str">
        <f>_xlfn.XLOOKUP(I406,'Dati di Supporto'!$O$2:$O$6,'Dati di Supporto'!$P$2:$P$6,"-",-1)</f>
        <v>Fascia 5 (da 1500 € e oltre)</v>
      </c>
    </row>
    <row r="407" spans="1:18" x14ac:dyDescent="0.3">
      <c r="A407" s="11">
        <v>406</v>
      </c>
      <c r="B407" s="6">
        <v>41730</v>
      </c>
      <c r="C407" s="22" t="str">
        <f t="shared" si="6"/>
        <v>aprile</v>
      </c>
      <c r="D407" s="1" t="s">
        <v>8</v>
      </c>
      <c r="E407" s="2" t="s">
        <v>125</v>
      </c>
      <c r="F407" s="2" t="str">
        <f>_xlfn.XLOOKUP(E407,'Dati di Supporto'!$B$2:$B$104,'Dati di Supporto'!$C$2:$C$104)</f>
        <v>Veneto</v>
      </c>
      <c r="G407" s="2" t="str">
        <f>_xlfn.XLOOKUP(F407,'Dati di Supporto'!$G$2:$G$21,'Dati di Supporto'!$H$2:$H$21)</f>
        <v>NORD</v>
      </c>
      <c r="H407" s="2" t="s">
        <v>11</v>
      </c>
      <c r="I407" s="3">
        <v>957</v>
      </c>
      <c r="J407" s="11" t="str" cm="1">
        <f t="array" ref="J407">_xlfn.IFS(AND(0&lt;I407,I407&lt;400),"Fascia 1 (inferiore a 400 €)",AND(399&lt;I407,I407&lt;800),"Fascia 2 (da 400 €  a meno di 800 €)",AND(799&lt;I407,I407&lt;1200),"Fascia 3 (da 800 €  a meno di 1200 €)",AND(1199&lt;I407,I407&lt;1500),"Fascia 4 (da 1200 €  a meno di 1500 €)",1500&lt;I407,"Fascia 5 (da 1500 € e oltre)")</f>
        <v>Fascia 3 (da 800 €  a meno di 1200 €)</v>
      </c>
      <c r="K407" s="15">
        <v>1</v>
      </c>
      <c r="L407" s="15" t="str">
        <f>_xlfn.XLOOKUP(K407,'Dati di Supporto'!$O$10:$O$14,'Dati di Supporto'!$P$10:$P$14,)</f>
        <v>Contanti</v>
      </c>
      <c r="R407" s="11" t="str">
        <f>_xlfn.XLOOKUP(I407,'Dati di Supporto'!$O$2:$O$6,'Dati di Supporto'!$P$2:$P$6,"-",-1)</f>
        <v>Fascia 3 (da 800 €  a meno di 1200 €)</v>
      </c>
    </row>
    <row r="408" spans="1:18" x14ac:dyDescent="0.3">
      <c r="A408" s="11">
        <v>407</v>
      </c>
      <c r="B408" s="6">
        <v>41813</v>
      </c>
      <c r="C408" s="22" t="str">
        <f t="shared" si="6"/>
        <v>giugno</v>
      </c>
      <c r="D408" s="1" t="s">
        <v>1</v>
      </c>
      <c r="E408" s="2" t="s">
        <v>115</v>
      </c>
      <c r="F408" s="2" t="str">
        <f>_xlfn.XLOOKUP(E408,'Dati di Supporto'!$B$2:$B$104,'Dati di Supporto'!$C$2:$C$104)</f>
        <v>Liguria</v>
      </c>
      <c r="G408" s="2" t="str">
        <f>_xlfn.XLOOKUP(F408,'Dati di Supporto'!$G$2:$G$21,'Dati di Supporto'!$H$2:$H$21)</f>
        <v>NORD</v>
      </c>
      <c r="H408" s="2" t="s">
        <v>252</v>
      </c>
      <c r="I408" s="3">
        <v>1941</v>
      </c>
      <c r="J408" s="11" t="str" cm="1">
        <f t="array" ref="J408">_xlfn.IFS(AND(0&lt;I408,I408&lt;400),"Fascia 1 (inferiore a 400 €)",AND(399&lt;I408,I408&lt;800),"Fascia 2 (da 400 €  a meno di 800 €)",AND(799&lt;I408,I408&lt;1200),"Fascia 3 (da 800 €  a meno di 1200 €)",AND(1199&lt;I408,I408&lt;1500),"Fascia 4 (da 1200 €  a meno di 1500 €)",1500&lt;I408,"Fascia 5 (da 1500 € e oltre)")</f>
        <v>Fascia 5 (da 1500 € e oltre)</v>
      </c>
      <c r="K408" s="15">
        <v>5</v>
      </c>
      <c r="L408" s="15" t="str">
        <f>_xlfn.XLOOKUP(K408,'Dati di Supporto'!$O$10:$O$14,'Dati di Supporto'!$P$10:$P$14,)</f>
        <v>Assegno Bancario</v>
      </c>
      <c r="R408" s="11" t="str">
        <f>_xlfn.XLOOKUP(I408,'Dati di Supporto'!$O$2:$O$6,'Dati di Supporto'!$P$2:$P$6,"-",-1)</f>
        <v>Fascia 5 (da 1500 € e oltre)</v>
      </c>
    </row>
    <row r="409" spans="1:18" x14ac:dyDescent="0.3">
      <c r="A409" s="11">
        <v>408</v>
      </c>
      <c r="B409" s="6">
        <v>41741</v>
      </c>
      <c r="C409" s="22" t="str">
        <f t="shared" si="6"/>
        <v>aprile</v>
      </c>
      <c r="D409" s="1" t="s">
        <v>2</v>
      </c>
      <c r="E409" s="2" t="s">
        <v>120</v>
      </c>
      <c r="F409" s="2" t="str">
        <f>_xlfn.XLOOKUP(E409,'Dati di Supporto'!$B$2:$B$104,'Dati di Supporto'!$C$2:$C$104)</f>
        <v>Abruzzo</v>
      </c>
      <c r="G409" s="2" t="str">
        <f>_xlfn.XLOOKUP(F409,'Dati di Supporto'!$G$2:$G$21,'Dati di Supporto'!$H$2:$H$21)</f>
        <v>CENTRO</v>
      </c>
      <c r="H409" s="2" t="s">
        <v>251</v>
      </c>
      <c r="I409" s="3">
        <v>417</v>
      </c>
      <c r="J409" s="11" t="str" cm="1">
        <f t="array" ref="J409">_xlfn.IFS(AND(0&lt;I409,I409&lt;400),"Fascia 1 (inferiore a 400 €)",AND(399&lt;I409,I409&lt;800),"Fascia 2 (da 400 €  a meno di 800 €)",AND(799&lt;I409,I409&lt;1200),"Fascia 3 (da 800 €  a meno di 1200 €)",AND(1199&lt;I409,I409&lt;1500),"Fascia 4 (da 1200 €  a meno di 1500 €)",1500&lt;I409,"Fascia 5 (da 1500 € e oltre)")</f>
        <v>Fascia 2 (da 400 €  a meno di 800 €)</v>
      </c>
      <c r="K409" s="15">
        <v>1</v>
      </c>
      <c r="L409" s="15" t="str">
        <f>_xlfn.XLOOKUP(K409,'Dati di Supporto'!$O$10:$O$14,'Dati di Supporto'!$P$10:$P$14,)</f>
        <v>Contanti</v>
      </c>
      <c r="R409" s="11" t="str">
        <f>_xlfn.XLOOKUP(I409,'Dati di Supporto'!$O$2:$O$6,'Dati di Supporto'!$P$2:$P$6,"-",-1)</f>
        <v>Fascia 2 (da 400 €  a meno di 800 €)</v>
      </c>
    </row>
    <row r="410" spans="1:18" x14ac:dyDescent="0.3">
      <c r="A410" s="11">
        <v>409</v>
      </c>
      <c r="B410" s="6">
        <v>41695</v>
      </c>
      <c r="C410" s="22" t="str">
        <f t="shared" si="6"/>
        <v>febbraio</v>
      </c>
      <c r="D410" s="1" t="s">
        <v>248</v>
      </c>
      <c r="E410" s="2" t="s">
        <v>133</v>
      </c>
      <c r="F410" s="2" t="str">
        <f>_xlfn.XLOOKUP(E410,'Dati di Supporto'!$B$2:$B$104,'Dati di Supporto'!$C$2:$C$104)</f>
        <v>Calabria</v>
      </c>
      <c r="G410" s="2" t="str">
        <f>_xlfn.XLOOKUP(F410,'Dati di Supporto'!$G$2:$G$21,'Dati di Supporto'!$H$2:$H$21)</f>
        <v>SUD</v>
      </c>
      <c r="H410" s="2" t="s">
        <v>252</v>
      </c>
      <c r="I410" s="3">
        <v>1839</v>
      </c>
      <c r="J410" s="11" t="str" cm="1">
        <f t="array" ref="J410">_xlfn.IFS(AND(0&lt;I410,I410&lt;400),"Fascia 1 (inferiore a 400 €)",AND(399&lt;I410,I410&lt;800),"Fascia 2 (da 400 €  a meno di 800 €)",AND(799&lt;I410,I410&lt;1200),"Fascia 3 (da 800 €  a meno di 1200 €)",AND(1199&lt;I410,I410&lt;1500),"Fascia 4 (da 1200 €  a meno di 1500 €)",1500&lt;I410,"Fascia 5 (da 1500 € e oltre)")</f>
        <v>Fascia 5 (da 1500 € e oltre)</v>
      </c>
      <c r="K410" s="15">
        <v>4</v>
      </c>
      <c r="L410" s="15" t="str">
        <f>_xlfn.XLOOKUP(K410,'Dati di Supporto'!$O$10:$O$14,'Dati di Supporto'!$P$10:$P$14,)</f>
        <v>Bollettino postale</v>
      </c>
      <c r="R410" s="11" t="str">
        <f>_xlfn.XLOOKUP(I410,'Dati di Supporto'!$O$2:$O$6,'Dati di Supporto'!$P$2:$P$6,"-",-1)</f>
        <v>Fascia 5 (da 1500 € e oltre)</v>
      </c>
    </row>
    <row r="411" spans="1:18" x14ac:dyDescent="0.3">
      <c r="A411" s="11">
        <v>410</v>
      </c>
      <c r="B411" s="6">
        <v>41675</v>
      </c>
      <c r="C411" s="22" t="str">
        <f t="shared" si="6"/>
        <v>febbraio</v>
      </c>
      <c r="D411" s="1" t="s">
        <v>3</v>
      </c>
      <c r="E411" s="2" t="s">
        <v>127</v>
      </c>
      <c r="F411" s="2" t="str">
        <f>_xlfn.XLOOKUP(E411,'Dati di Supporto'!$B$2:$B$104,'Dati di Supporto'!$C$2:$C$104)</f>
        <v>Friuli-Venezia Giulia</v>
      </c>
      <c r="G411" s="2" t="str">
        <f>_xlfn.XLOOKUP(F411,'Dati di Supporto'!$G$2:$G$21,'Dati di Supporto'!$H$2:$H$21)</f>
        <v>NORD</v>
      </c>
      <c r="H411" s="2" t="s">
        <v>250</v>
      </c>
      <c r="I411" s="3">
        <v>1647</v>
      </c>
      <c r="J411" s="11" t="str" cm="1">
        <f t="array" ref="J411">_xlfn.IFS(AND(0&lt;I411,I411&lt;400),"Fascia 1 (inferiore a 400 €)",AND(399&lt;I411,I411&lt;800),"Fascia 2 (da 400 €  a meno di 800 €)",AND(799&lt;I411,I411&lt;1200),"Fascia 3 (da 800 €  a meno di 1200 €)",AND(1199&lt;I411,I411&lt;1500),"Fascia 4 (da 1200 €  a meno di 1500 €)",1500&lt;I411,"Fascia 5 (da 1500 € e oltre)")</f>
        <v>Fascia 5 (da 1500 € e oltre)</v>
      </c>
      <c r="K411" s="15">
        <v>1</v>
      </c>
      <c r="L411" s="15" t="str">
        <f>_xlfn.XLOOKUP(K411,'Dati di Supporto'!$O$10:$O$14,'Dati di Supporto'!$P$10:$P$14,)</f>
        <v>Contanti</v>
      </c>
      <c r="R411" s="11" t="str">
        <f>_xlfn.XLOOKUP(I411,'Dati di Supporto'!$O$2:$O$6,'Dati di Supporto'!$P$2:$P$6,"-",-1)</f>
        <v>Fascia 5 (da 1500 € e oltre)</v>
      </c>
    </row>
    <row r="412" spans="1:18" x14ac:dyDescent="0.3">
      <c r="A412" s="11">
        <v>411</v>
      </c>
      <c r="B412" s="6">
        <v>41711</v>
      </c>
      <c r="C412" s="22" t="str">
        <f t="shared" si="6"/>
        <v>marzo</v>
      </c>
      <c r="D412" s="1" t="s">
        <v>2</v>
      </c>
      <c r="E412" s="2" t="s">
        <v>108</v>
      </c>
      <c r="F412" s="2" t="str">
        <f>_xlfn.XLOOKUP(E412,'Dati di Supporto'!$B$2:$B$104,'Dati di Supporto'!$C$2:$C$104)</f>
        <v>Emilia-Romagna</v>
      </c>
      <c r="G412" s="2" t="str">
        <f>_xlfn.XLOOKUP(F412,'Dati di Supporto'!$G$2:$G$21,'Dati di Supporto'!$H$2:$H$21)</f>
        <v>NORD</v>
      </c>
      <c r="H412" s="2" t="s">
        <v>252</v>
      </c>
      <c r="I412" s="3">
        <v>87</v>
      </c>
      <c r="J412" s="11" t="str" cm="1">
        <f t="array" ref="J412">_xlfn.IFS(AND(0&lt;I412,I412&lt;400),"Fascia 1 (inferiore a 400 €)",AND(399&lt;I412,I412&lt;800),"Fascia 2 (da 400 €  a meno di 800 €)",AND(799&lt;I412,I412&lt;1200),"Fascia 3 (da 800 €  a meno di 1200 €)",AND(1199&lt;I412,I412&lt;1500),"Fascia 4 (da 1200 €  a meno di 1500 €)",1500&lt;I412,"Fascia 5 (da 1500 € e oltre)")</f>
        <v>Fascia 1 (inferiore a 400 €)</v>
      </c>
      <c r="K412" s="15">
        <v>5</v>
      </c>
      <c r="L412" s="15" t="str">
        <f>_xlfn.XLOOKUP(K412,'Dati di Supporto'!$O$10:$O$14,'Dati di Supporto'!$P$10:$P$14,)</f>
        <v>Assegno Bancario</v>
      </c>
      <c r="R412" s="11" t="str">
        <f>_xlfn.XLOOKUP(I412,'Dati di Supporto'!$O$2:$O$6,'Dati di Supporto'!$P$2:$P$6,"-",-1)</f>
        <v>Fascia 1 (inferiore a 400 €)</v>
      </c>
    </row>
    <row r="413" spans="1:18" x14ac:dyDescent="0.3">
      <c r="A413" s="11">
        <v>412</v>
      </c>
      <c r="B413" s="6">
        <v>41720</v>
      </c>
      <c r="C413" s="22" t="str">
        <f t="shared" si="6"/>
        <v>marzo</v>
      </c>
      <c r="D413" s="1" t="s">
        <v>2</v>
      </c>
      <c r="E413" s="2" t="s">
        <v>100</v>
      </c>
      <c r="F413" s="2" t="str">
        <f>_xlfn.XLOOKUP(E413,'Dati di Supporto'!$B$2:$B$104,'Dati di Supporto'!$C$2:$C$104)</f>
        <v>Abruzzo</v>
      </c>
      <c r="G413" s="2" t="str">
        <f>_xlfn.XLOOKUP(F413,'Dati di Supporto'!$G$2:$G$21,'Dati di Supporto'!$H$2:$H$21)</f>
        <v>CENTRO</v>
      </c>
      <c r="H413" s="2" t="s">
        <v>10</v>
      </c>
      <c r="I413" s="3">
        <v>1123</v>
      </c>
      <c r="J413" s="11" t="str" cm="1">
        <f t="array" ref="J413">_xlfn.IFS(AND(0&lt;I413,I413&lt;400),"Fascia 1 (inferiore a 400 €)",AND(399&lt;I413,I413&lt;800),"Fascia 2 (da 400 €  a meno di 800 €)",AND(799&lt;I413,I413&lt;1200),"Fascia 3 (da 800 €  a meno di 1200 €)",AND(1199&lt;I413,I413&lt;1500),"Fascia 4 (da 1200 €  a meno di 1500 €)",1500&lt;I413,"Fascia 5 (da 1500 € e oltre)")</f>
        <v>Fascia 3 (da 800 €  a meno di 1200 €)</v>
      </c>
      <c r="K413" s="15">
        <v>2</v>
      </c>
      <c r="L413" s="15" t="str">
        <f>_xlfn.XLOOKUP(K413,'Dati di Supporto'!$O$10:$O$14,'Dati di Supporto'!$P$10:$P$14,)</f>
        <v>Bonifico Bancario</v>
      </c>
      <c r="R413" s="11" t="str">
        <f>_xlfn.XLOOKUP(I413,'Dati di Supporto'!$O$2:$O$6,'Dati di Supporto'!$P$2:$P$6,"-",-1)</f>
        <v>Fascia 3 (da 800 €  a meno di 1200 €)</v>
      </c>
    </row>
    <row r="414" spans="1:18" x14ac:dyDescent="0.3">
      <c r="A414" s="11">
        <v>413</v>
      </c>
      <c r="B414" s="6">
        <v>41654</v>
      </c>
      <c r="C414" s="22" t="str">
        <f t="shared" si="6"/>
        <v>gennaio</v>
      </c>
      <c r="D414" s="1" t="s">
        <v>247</v>
      </c>
      <c r="E414" s="2" t="s">
        <v>113</v>
      </c>
      <c r="F414" s="2" t="str">
        <f>_xlfn.XLOOKUP(E414,'Dati di Supporto'!$B$2:$B$104,'Dati di Supporto'!$C$2:$C$104)</f>
        <v>Campania</v>
      </c>
      <c r="G414" s="2" t="str">
        <f>_xlfn.XLOOKUP(F414,'Dati di Supporto'!$G$2:$G$21,'Dati di Supporto'!$H$2:$H$21)</f>
        <v>SUD</v>
      </c>
      <c r="H414" s="2" t="s">
        <v>252</v>
      </c>
      <c r="I414" s="3">
        <v>1881</v>
      </c>
      <c r="J414" s="11" t="str" cm="1">
        <f t="array" ref="J414">_xlfn.IFS(AND(0&lt;I414,I414&lt;400),"Fascia 1 (inferiore a 400 €)",AND(399&lt;I414,I414&lt;800),"Fascia 2 (da 400 €  a meno di 800 €)",AND(799&lt;I414,I414&lt;1200),"Fascia 3 (da 800 €  a meno di 1200 €)",AND(1199&lt;I414,I414&lt;1500),"Fascia 4 (da 1200 €  a meno di 1500 €)",1500&lt;I414,"Fascia 5 (da 1500 € e oltre)")</f>
        <v>Fascia 5 (da 1500 € e oltre)</v>
      </c>
      <c r="K414" s="15">
        <v>1</v>
      </c>
      <c r="L414" s="15" t="str">
        <f>_xlfn.XLOOKUP(K414,'Dati di Supporto'!$O$10:$O$14,'Dati di Supporto'!$P$10:$P$14,)</f>
        <v>Contanti</v>
      </c>
      <c r="R414" s="11" t="str">
        <f>_xlfn.XLOOKUP(I414,'Dati di Supporto'!$O$2:$O$6,'Dati di Supporto'!$P$2:$P$6,"-",-1)</f>
        <v>Fascia 5 (da 1500 € e oltre)</v>
      </c>
    </row>
    <row r="415" spans="1:18" x14ac:dyDescent="0.3">
      <c r="A415" s="11">
        <v>414</v>
      </c>
      <c r="B415" s="6">
        <v>41707</v>
      </c>
      <c r="C415" s="22" t="str">
        <f t="shared" si="6"/>
        <v>marzo</v>
      </c>
      <c r="D415" s="1" t="s">
        <v>1</v>
      </c>
      <c r="E415" s="2" t="s">
        <v>103</v>
      </c>
      <c r="F415" s="2" t="str">
        <f>_xlfn.XLOOKUP(E415,'Dati di Supporto'!$B$2:$B$104,'Dati di Supporto'!$C$2:$C$104)</f>
        <v>Toscana</v>
      </c>
      <c r="G415" s="2" t="str">
        <f>_xlfn.XLOOKUP(F415,'Dati di Supporto'!$G$2:$G$21,'Dati di Supporto'!$H$2:$H$21)</f>
        <v>CENTRO</v>
      </c>
      <c r="H415" s="2" t="s">
        <v>252</v>
      </c>
      <c r="I415" s="3">
        <v>517</v>
      </c>
      <c r="J415" s="11" t="str" cm="1">
        <f t="array" ref="J415">_xlfn.IFS(AND(0&lt;I415,I415&lt;400),"Fascia 1 (inferiore a 400 €)",AND(399&lt;I415,I415&lt;800),"Fascia 2 (da 400 €  a meno di 800 €)",AND(799&lt;I415,I415&lt;1200),"Fascia 3 (da 800 €  a meno di 1200 €)",AND(1199&lt;I415,I415&lt;1500),"Fascia 4 (da 1200 €  a meno di 1500 €)",1500&lt;I415,"Fascia 5 (da 1500 € e oltre)")</f>
        <v>Fascia 2 (da 400 €  a meno di 800 €)</v>
      </c>
      <c r="K415" s="15">
        <v>1</v>
      </c>
      <c r="L415" s="15" t="str">
        <f>_xlfn.XLOOKUP(K415,'Dati di Supporto'!$O$10:$O$14,'Dati di Supporto'!$P$10:$P$14,)</f>
        <v>Contanti</v>
      </c>
      <c r="R415" s="11" t="str">
        <f>_xlfn.XLOOKUP(I415,'Dati di Supporto'!$O$2:$O$6,'Dati di Supporto'!$P$2:$P$6,"-",-1)</f>
        <v>Fascia 2 (da 400 €  a meno di 800 €)</v>
      </c>
    </row>
    <row r="416" spans="1:18" x14ac:dyDescent="0.3">
      <c r="A416" s="11">
        <v>415</v>
      </c>
      <c r="B416" s="6">
        <v>41662</v>
      </c>
      <c r="C416" s="22" t="str">
        <f t="shared" si="6"/>
        <v>gennaio</v>
      </c>
      <c r="D416" s="1" t="s">
        <v>8</v>
      </c>
      <c r="E416" s="2" t="s">
        <v>116</v>
      </c>
      <c r="F416" s="2" t="str">
        <f>_xlfn.XLOOKUP(E416,'Dati di Supporto'!$B$2:$B$104,'Dati di Supporto'!$C$2:$C$104)</f>
        <v>Toscana</v>
      </c>
      <c r="G416" s="2" t="str">
        <f>_xlfn.XLOOKUP(F416,'Dati di Supporto'!$G$2:$G$21,'Dati di Supporto'!$H$2:$H$21)</f>
        <v>CENTRO</v>
      </c>
      <c r="H416" s="2" t="s">
        <v>11</v>
      </c>
      <c r="I416" s="3">
        <v>1662</v>
      </c>
      <c r="J416" s="11" t="str" cm="1">
        <f t="array" ref="J416">_xlfn.IFS(AND(0&lt;I416,I416&lt;400),"Fascia 1 (inferiore a 400 €)",AND(399&lt;I416,I416&lt;800),"Fascia 2 (da 400 €  a meno di 800 €)",AND(799&lt;I416,I416&lt;1200),"Fascia 3 (da 800 €  a meno di 1200 €)",AND(1199&lt;I416,I416&lt;1500),"Fascia 4 (da 1200 €  a meno di 1500 €)",1500&lt;I416,"Fascia 5 (da 1500 € e oltre)")</f>
        <v>Fascia 5 (da 1500 € e oltre)</v>
      </c>
      <c r="K416" s="15">
        <v>3</v>
      </c>
      <c r="L416" s="15" t="str">
        <f>_xlfn.XLOOKUP(K416,'Dati di Supporto'!$O$10:$O$14,'Dati di Supporto'!$P$10:$P$14,)</f>
        <v>Carta di credito</v>
      </c>
      <c r="R416" s="11" t="str">
        <f>_xlfn.XLOOKUP(I416,'Dati di Supporto'!$O$2:$O$6,'Dati di Supporto'!$P$2:$P$6,"-",-1)</f>
        <v>Fascia 5 (da 1500 € e oltre)</v>
      </c>
    </row>
    <row r="417" spans="1:18" x14ac:dyDescent="0.3">
      <c r="A417" s="11">
        <v>416</v>
      </c>
      <c r="B417" s="6">
        <v>41724</v>
      </c>
      <c r="C417" s="22" t="str">
        <f t="shared" si="6"/>
        <v>marzo</v>
      </c>
      <c r="D417" s="1" t="s">
        <v>8</v>
      </c>
      <c r="E417" s="2" t="s">
        <v>129</v>
      </c>
      <c r="F417" s="2" t="str">
        <f>_xlfn.XLOOKUP(E417,'Dati di Supporto'!$B$2:$B$104,'Dati di Supporto'!$C$2:$C$104)</f>
        <v>Veneto</v>
      </c>
      <c r="G417" s="2" t="str">
        <f>_xlfn.XLOOKUP(F417,'Dati di Supporto'!$G$2:$G$21,'Dati di Supporto'!$H$2:$H$21)</f>
        <v>NORD</v>
      </c>
      <c r="H417" s="2" t="s">
        <v>252</v>
      </c>
      <c r="I417" s="3">
        <v>540</v>
      </c>
      <c r="J417" s="11" t="str" cm="1">
        <f t="array" ref="J417">_xlfn.IFS(AND(0&lt;I417,I417&lt;400),"Fascia 1 (inferiore a 400 €)",AND(399&lt;I417,I417&lt;800),"Fascia 2 (da 400 €  a meno di 800 €)",AND(799&lt;I417,I417&lt;1200),"Fascia 3 (da 800 €  a meno di 1200 €)",AND(1199&lt;I417,I417&lt;1500),"Fascia 4 (da 1200 €  a meno di 1500 €)",1500&lt;I417,"Fascia 5 (da 1500 € e oltre)")</f>
        <v>Fascia 2 (da 400 €  a meno di 800 €)</v>
      </c>
      <c r="K417" s="15">
        <v>4</v>
      </c>
      <c r="L417" s="15" t="str">
        <f>_xlfn.XLOOKUP(K417,'Dati di Supporto'!$O$10:$O$14,'Dati di Supporto'!$P$10:$P$14,)</f>
        <v>Bollettino postale</v>
      </c>
      <c r="R417" s="11" t="str">
        <f>_xlfn.XLOOKUP(I417,'Dati di Supporto'!$O$2:$O$6,'Dati di Supporto'!$P$2:$P$6,"-",-1)</f>
        <v>Fascia 2 (da 400 €  a meno di 800 €)</v>
      </c>
    </row>
    <row r="418" spans="1:18" x14ac:dyDescent="0.3">
      <c r="A418" s="11">
        <v>417</v>
      </c>
      <c r="B418" s="6">
        <v>41752</v>
      </c>
      <c r="C418" s="22" t="str">
        <f t="shared" si="6"/>
        <v>aprile</v>
      </c>
      <c r="D418" s="1" t="s">
        <v>3</v>
      </c>
      <c r="E418" s="2" t="s">
        <v>211</v>
      </c>
      <c r="F418" s="2" t="str">
        <f>_xlfn.XLOOKUP(E418,'Dati di Supporto'!$B$2:$B$104,'Dati di Supporto'!$C$2:$C$104)</f>
        <v>Calabria</v>
      </c>
      <c r="G418" s="2" t="str">
        <f>_xlfn.XLOOKUP(F418,'Dati di Supporto'!$G$2:$G$21,'Dati di Supporto'!$H$2:$H$21)</f>
        <v>SUD</v>
      </c>
      <c r="H418" s="2" t="s">
        <v>10</v>
      </c>
      <c r="I418" s="3">
        <v>207</v>
      </c>
      <c r="J418" s="11" t="str" cm="1">
        <f t="array" ref="J418">_xlfn.IFS(AND(0&lt;I418,I418&lt;400),"Fascia 1 (inferiore a 400 €)",AND(399&lt;I418,I418&lt;800),"Fascia 2 (da 400 €  a meno di 800 €)",AND(799&lt;I418,I418&lt;1200),"Fascia 3 (da 800 €  a meno di 1200 €)",AND(1199&lt;I418,I418&lt;1500),"Fascia 4 (da 1200 €  a meno di 1500 €)",1500&lt;I418,"Fascia 5 (da 1500 € e oltre)")</f>
        <v>Fascia 1 (inferiore a 400 €)</v>
      </c>
      <c r="K418" s="15">
        <v>1</v>
      </c>
      <c r="L418" s="15" t="str">
        <f>_xlfn.XLOOKUP(K418,'Dati di Supporto'!$O$10:$O$14,'Dati di Supporto'!$P$10:$P$14,)</f>
        <v>Contanti</v>
      </c>
      <c r="R418" s="11" t="str">
        <f>_xlfn.XLOOKUP(I418,'Dati di Supporto'!$O$2:$O$6,'Dati di Supporto'!$P$2:$P$6,"-",-1)</f>
        <v>Fascia 1 (inferiore a 400 €)</v>
      </c>
    </row>
    <row r="419" spans="1:18" x14ac:dyDescent="0.3">
      <c r="A419" s="11">
        <v>418</v>
      </c>
      <c r="B419" s="6">
        <v>41685</v>
      </c>
      <c r="C419" s="22" t="str">
        <f t="shared" si="6"/>
        <v>febbraio</v>
      </c>
      <c r="D419" s="1" t="s">
        <v>8</v>
      </c>
      <c r="E419" s="2" t="s">
        <v>101</v>
      </c>
      <c r="F419" s="2" t="str">
        <f>_xlfn.XLOOKUP(E419,'Dati di Supporto'!$B$2:$B$104,'Dati di Supporto'!$C$2:$C$104)</f>
        <v>Emilia-Romagna</v>
      </c>
      <c r="G419" s="2" t="str">
        <f>_xlfn.XLOOKUP(F419,'Dati di Supporto'!$G$2:$G$21,'Dati di Supporto'!$H$2:$H$21)</f>
        <v>NORD</v>
      </c>
      <c r="H419" s="2" t="s">
        <v>11</v>
      </c>
      <c r="I419" s="3">
        <v>879</v>
      </c>
      <c r="J419" s="11" t="str" cm="1">
        <f t="array" ref="J419">_xlfn.IFS(AND(0&lt;I419,I419&lt;400),"Fascia 1 (inferiore a 400 €)",AND(399&lt;I419,I419&lt;800),"Fascia 2 (da 400 €  a meno di 800 €)",AND(799&lt;I419,I419&lt;1200),"Fascia 3 (da 800 €  a meno di 1200 €)",AND(1199&lt;I419,I419&lt;1500),"Fascia 4 (da 1200 €  a meno di 1500 €)",1500&lt;I419,"Fascia 5 (da 1500 € e oltre)")</f>
        <v>Fascia 3 (da 800 €  a meno di 1200 €)</v>
      </c>
      <c r="K419" s="15">
        <v>2</v>
      </c>
      <c r="L419" s="15" t="str">
        <f>_xlfn.XLOOKUP(K419,'Dati di Supporto'!$O$10:$O$14,'Dati di Supporto'!$P$10:$P$14,)</f>
        <v>Bonifico Bancario</v>
      </c>
      <c r="R419" s="11" t="str">
        <f>_xlfn.XLOOKUP(I419,'Dati di Supporto'!$O$2:$O$6,'Dati di Supporto'!$P$2:$P$6,"-",-1)</f>
        <v>Fascia 3 (da 800 €  a meno di 1200 €)</v>
      </c>
    </row>
    <row r="420" spans="1:18" x14ac:dyDescent="0.3">
      <c r="A420" s="11">
        <v>419</v>
      </c>
      <c r="B420" s="6">
        <v>41696</v>
      </c>
      <c r="C420" s="22" t="str">
        <f t="shared" si="6"/>
        <v>febbraio</v>
      </c>
      <c r="D420" s="1" t="s">
        <v>2</v>
      </c>
      <c r="E420" s="2" t="s">
        <v>107</v>
      </c>
      <c r="F420" s="2" t="str">
        <f>_xlfn.XLOOKUP(E420,'Dati di Supporto'!$B$2:$B$104,'Dati di Supporto'!$C$2:$C$104)</f>
        <v>Sicilia</v>
      </c>
      <c r="G420" s="2" t="str">
        <f>_xlfn.XLOOKUP(F420,'Dati di Supporto'!$G$2:$G$21,'Dati di Supporto'!$H$2:$H$21)</f>
        <v>ISOLE</v>
      </c>
      <c r="H420" s="2" t="s">
        <v>252</v>
      </c>
      <c r="I420" s="3">
        <v>1602</v>
      </c>
      <c r="J420" s="11" t="str" cm="1">
        <f t="array" ref="J420">_xlfn.IFS(AND(0&lt;I420,I420&lt;400),"Fascia 1 (inferiore a 400 €)",AND(399&lt;I420,I420&lt;800),"Fascia 2 (da 400 €  a meno di 800 €)",AND(799&lt;I420,I420&lt;1200),"Fascia 3 (da 800 €  a meno di 1200 €)",AND(1199&lt;I420,I420&lt;1500),"Fascia 4 (da 1200 €  a meno di 1500 €)",1500&lt;I420,"Fascia 5 (da 1500 € e oltre)")</f>
        <v>Fascia 5 (da 1500 € e oltre)</v>
      </c>
      <c r="K420" s="15">
        <v>5</v>
      </c>
      <c r="L420" s="15" t="str">
        <f>_xlfn.XLOOKUP(K420,'Dati di Supporto'!$O$10:$O$14,'Dati di Supporto'!$P$10:$P$14,)</f>
        <v>Assegno Bancario</v>
      </c>
      <c r="R420" s="11" t="str">
        <f>_xlfn.XLOOKUP(I420,'Dati di Supporto'!$O$2:$O$6,'Dati di Supporto'!$P$2:$P$6,"-",-1)</f>
        <v>Fascia 5 (da 1500 € e oltre)</v>
      </c>
    </row>
    <row r="421" spans="1:18" x14ac:dyDescent="0.3">
      <c r="A421" s="11">
        <v>420</v>
      </c>
      <c r="B421" s="6">
        <v>41690</v>
      </c>
      <c r="C421" s="22" t="str">
        <f t="shared" si="6"/>
        <v>febbraio</v>
      </c>
      <c r="D421" s="1" t="s">
        <v>1</v>
      </c>
      <c r="E421" s="2" t="s">
        <v>105</v>
      </c>
      <c r="F421" s="2" t="str">
        <f>_xlfn.XLOOKUP(E421,'Dati di Supporto'!$B$2:$B$104,'Dati di Supporto'!$C$2:$C$104)</f>
        <v>Basilicata</v>
      </c>
      <c r="G421" s="2" t="str">
        <f>_xlfn.XLOOKUP(F421,'Dati di Supporto'!$G$2:$G$21,'Dati di Supporto'!$H$2:$H$21)</f>
        <v>SUD</v>
      </c>
      <c r="H421" s="2" t="s">
        <v>11</v>
      </c>
      <c r="I421" s="3">
        <v>1061</v>
      </c>
      <c r="J421" s="11" t="str" cm="1">
        <f t="array" ref="J421">_xlfn.IFS(AND(0&lt;I421,I421&lt;400),"Fascia 1 (inferiore a 400 €)",AND(399&lt;I421,I421&lt;800),"Fascia 2 (da 400 €  a meno di 800 €)",AND(799&lt;I421,I421&lt;1200),"Fascia 3 (da 800 €  a meno di 1200 €)",AND(1199&lt;I421,I421&lt;1500),"Fascia 4 (da 1200 €  a meno di 1500 €)",1500&lt;I421,"Fascia 5 (da 1500 € e oltre)")</f>
        <v>Fascia 3 (da 800 €  a meno di 1200 €)</v>
      </c>
      <c r="K421" s="15">
        <v>1</v>
      </c>
      <c r="L421" s="15" t="str">
        <f>_xlfn.XLOOKUP(K421,'Dati di Supporto'!$O$10:$O$14,'Dati di Supporto'!$P$10:$P$14,)</f>
        <v>Contanti</v>
      </c>
      <c r="R421" s="11" t="str">
        <f>_xlfn.XLOOKUP(I421,'Dati di Supporto'!$O$2:$O$6,'Dati di Supporto'!$P$2:$P$6,"-",-1)</f>
        <v>Fascia 3 (da 800 €  a meno di 1200 €)</v>
      </c>
    </row>
    <row r="422" spans="1:18" x14ac:dyDescent="0.3">
      <c r="A422" s="11">
        <v>421</v>
      </c>
      <c r="B422" s="6">
        <v>41714</v>
      </c>
      <c r="C422" s="22" t="str">
        <f t="shared" si="6"/>
        <v>marzo</v>
      </c>
      <c r="D422" s="1" t="s">
        <v>1</v>
      </c>
      <c r="E422" s="2" t="s">
        <v>102</v>
      </c>
      <c r="F422" s="2" t="str">
        <f>_xlfn.XLOOKUP(E422,'Dati di Supporto'!$B$2:$B$104,'Dati di Supporto'!$C$2:$C$104)</f>
        <v>Toscana</v>
      </c>
      <c r="G422" s="2" t="str">
        <f>_xlfn.XLOOKUP(F422,'Dati di Supporto'!$G$2:$G$21,'Dati di Supporto'!$H$2:$H$21)</f>
        <v>CENTRO</v>
      </c>
      <c r="H422" s="2" t="s">
        <v>250</v>
      </c>
      <c r="I422" s="3">
        <v>569</v>
      </c>
      <c r="J422" s="11" t="str" cm="1">
        <f t="array" ref="J422">_xlfn.IFS(AND(0&lt;I422,I422&lt;400),"Fascia 1 (inferiore a 400 €)",AND(399&lt;I422,I422&lt;800),"Fascia 2 (da 400 €  a meno di 800 €)",AND(799&lt;I422,I422&lt;1200),"Fascia 3 (da 800 €  a meno di 1200 €)",AND(1199&lt;I422,I422&lt;1500),"Fascia 4 (da 1200 €  a meno di 1500 €)",1500&lt;I422,"Fascia 5 (da 1500 € e oltre)")</f>
        <v>Fascia 2 (da 400 €  a meno di 800 €)</v>
      </c>
      <c r="K422" s="15">
        <v>1</v>
      </c>
      <c r="L422" s="15" t="str">
        <f>_xlfn.XLOOKUP(K422,'Dati di Supporto'!$O$10:$O$14,'Dati di Supporto'!$P$10:$P$14,)</f>
        <v>Contanti</v>
      </c>
      <c r="R422" s="11" t="str">
        <f>_xlfn.XLOOKUP(I422,'Dati di Supporto'!$O$2:$O$6,'Dati di Supporto'!$P$2:$P$6,"-",-1)</f>
        <v>Fascia 2 (da 400 €  a meno di 800 €)</v>
      </c>
    </row>
    <row r="423" spans="1:18" x14ac:dyDescent="0.3">
      <c r="A423" s="11">
        <v>422</v>
      </c>
      <c r="B423" s="6">
        <v>41793</v>
      </c>
      <c r="C423" s="22" t="str">
        <f t="shared" si="6"/>
        <v>giugno</v>
      </c>
      <c r="D423" s="1" t="s">
        <v>3</v>
      </c>
      <c r="E423" s="2" t="s">
        <v>123</v>
      </c>
      <c r="F423" s="2" t="str">
        <f>_xlfn.XLOOKUP(E423,'Dati di Supporto'!$B$2:$B$104,'Dati di Supporto'!$C$2:$C$104)</f>
        <v>Sicilia</v>
      </c>
      <c r="G423" s="2" t="str">
        <f>_xlfn.XLOOKUP(F423,'Dati di Supporto'!$G$2:$G$21,'Dati di Supporto'!$H$2:$H$21)</f>
        <v>ISOLE</v>
      </c>
      <c r="H423" s="2" t="s">
        <v>252</v>
      </c>
      <c r="I423" s="3">
        <v>1479</v>
      </c>
      <c r="J423" s="11" t="str" cm="1">
        <f t="array" ref="J423">_xlfn.IFS(AND(0&lt;I423,I423&lt;400),"Fascia 1 (inferiore a 400 €)",AND(399&lt;I423,I423&lt;800),"Fascia 2 (da 400 €  a meno di 800 €)",AND(799&lt;I423,I423&lt;1200),"Fascia 3 (da 800 €  a meno di 1200 €)",AND(1199&lt;I423,I423&lt;1500),"Fascia 4 (da 1200 €  a meno di 1500 €)",1500&lt;I423,"Fascia 5 (da 1500 € e oltre)")</f>
        <v>Fascia 4 (da 1200 €  a meno di 1500 €)</v>
      </c>
      <c r="K423" s="15">
        <v>3</v>
      </c>
      <c r="L423" s="15" t="str">
        <f>_xlfn.XLOOKUP(K423,'Dati di Supporto'!$O$10:$O$14,'Dati di Supporto'!$P$10:$P$14,)</f>
        <v>Carta di credito</v>
      </c>
      <c r="R423" s="11" t="str">
        <f>_xlfn.XLOOKUP(I423,'Dati di Supporto'!$O$2:$O$6,'Dati di Supporto'!$P$2:$P$6,"-",-1)</f>
        <v>Fascia 4 (da 1200 €  a meno di 1500 €)</v>
      </c>
    </row>
    <row r="424" spans="1:18" x14ac:dyDescent="0.3">
      <c r="A424" s="11">
        <v>423</v>
      </c>
      <c r="B424" s="6">
        <v>41751</v>
      </c>
      <c r="C424" s="22" t="str">
        <f t="shared" si="6"/>
        <v>aprile</v>
      </c>
      <c r="D424" s="1" t="s">
        <v>8</v>
      </c>
      <c r="E424" s="2" t="s">
        <v>211</v>
      </c>
      <c r="F424" s="2" t="str">
        <f>_xlfn.XLOOKUP(E424,'Dati di Supporto'!$B$2:$B$104,'Dati di Supporto'!$C$2:$C$104)</f>
        <v>Calabria</v>
      </c>
      <c r="G424" s="2" t="str">
        <f>_xlfn.XLOOKUP(F424,'Dati di Supporto'!$G$2:$G$21,'Dati di Supporto'!$H$2:$H$21)</f>
        <v>SUD</v>
      </c>
      <c r="H424" s="2" t="s">
        <v>251</v>
      </c>
      <c r="I424" s="3">
        <v>1940</v>
      </c>
      <c r="J424" s="11" t="str" cm="1">
        <f t="array" ref="J424">_xlfn.IFS(AND(0&lt;I424,I424&lt;400),"Fascia 1 (inferiore a 400 €)",AND(399&lt;I424,I424&lt;800),"Fascia 2 (da 400 €  a meno di 800 €)",AND(799&lt;I424,I424&lt;1200),"Fascia 3 (da 800 €  a meno di 1200 €)",AND(1199&lt;I424,I424&lt;1500),"Fascia 4 (da 1200 €  a meno di 1500 €)",1500&lt;I424,"Fascia 5 (da 1500 € e oltre)")</f>
        <v>Fascia 5 (da 1500 € e oltre)</v>
      </c>
      <c r="K424" s="15">
        <v>5</v>
      </c>
      <c r="L424" s="15" t="str">
        <f>_xlfn.XLOOKUP(K424,'Dati di Supporto'!$O$10:$O$14,'Dati di Supporto'!$P$10:$P$14,)</f>
        <v>Assegno Bancario</v>
      </c>
      <c r="R424" s="11" t="str">
        <f>_xlfn.XLOOKUP(I424,'Dati di Supporto'!$O$2:$O$6,'Dati di Supporto'!$P$2:$P$6,"-",-1)</f>
        <v>Fascia 5 (da 1500 € e oltre)</v>
      </c>
    </row>
    <row r="425" spans="1:18" x14ac:dyDescent="0.3">
      <c r="A425" s="11">
        <v>424</v>
      </c>
      <c r="B425" s="6">
        <v>41705</v>
      </c>
      <c r="C425" s="22" t="str">
        <f t="shared" si="6"/>
        <v>marzo</v>
      </c>
      <c r="D425" s="1" t="s">
        <v>2</v>
      </c>
      <c r="E425" s="2" t="s">
        <v>121</v>
      </c>
      <c r="F425" s="2" t="str">
        <f>_xlfn.XLOOKUP(E425,'Dati di Supporto'!$B$2:$B$104,'Dati di Supporto'!$C$2:$C$104)</f>
        <v>Umbria</v>
      </c>
      <c r="G425" s="2" t="str">
        <f>_xlfn.XLOOKUP(F425,'Dati di Supporto'!$G$2:$G$21,'Dati di Supporto'!$H$2:$H$21)</f>
        <v>CENTRO</v>
      </c>
      <c r="H425" s="2" t="s">
        <v>11</v>
      </c>
      <c r="I425" s="3">
        <v>1590</v>
      </c>
      <c r="J425" s="11" t="str" cm="1">
        <f t="array" ref="J425">_xlfn.IFS(AND(0&lt;I425,I425&lt;400),"Fascia 1 (inferiore a 400 €)",AND(399&lt;I425,I425&lt;800),"Fascia 2 (da 400 €  a meno di 800 €)",AND(799&lt;I425,I425&lt;1200),"Fascia 3 (da 800 €  a meno di 1200 €)",AND(1199&lt;I425,I425&lt;1500),"Fascia 4 (da 1200 €  a meno di 1500 €)",1500&lt;I425,"Fascia 5 (da 1500 € e oltre)")</f>
        <v>Fascia 5 (da 1500 € e oltre)</v>
      </c>
      <c r="K425" s="15">
        <v>5</v>
      </c>
      <c r="L425" s="15" t="str">
        <f>_xlfn.XLOOKUP(K425,'Dati di Supporto'!$O$10:$O$14,'Dati di Supporto'!$P$10:$P$14,)</f>
        <v>Assegno Bancario</v>
      </c>
      <c r="R425" s="11" t="str">
        <f>_xlfn.XLOOKUP(I425,'Dati di Supporto'!$O$2:$O$6,'Dati di Supporto'!$P$2:$P$6,"-",-1)</f>
        <v>Fascia 5 (da 1500 € e oltre)</v>
      </c>
    </row>
    <row r="426" spans="1:18" x14ac:dyDescent="0.3">
      <c r="A426" s="11">
        <v>425</v>
      </c>
      <c r="B426" s="6">
        <v>41762</v>
      </c>
      <c r="C426" s="22" t="str">
        <f t="shared" si="6"/>
        <v>maggio</v>
      </c>
      <c r="D426" s="1" t="s">
        <v>8</v>
      </c>
      <c r="E426" s="2" t="s">
        <v>103</v>
      </c>
      <c r="F426" s="2" t="str">
        <f>_xlfn.XLOOKUP(E426,'Dati di Supporto'!$B$2:$B$104,'Dati di Supporto'!$C$2:$C$104)</f>
        <v>Toscana</v>
      </c>
      <c r="G426" s="2" t="str">
        <f>_xlfn.XLOOKUP(F426,'Dati di Supporto'!$G$2:$G$21,'Dati di Supporto'!$H$2:$H$21)</f>
        <v>CENTRO</v>
      </c>
      <c r="H426" s="2" t="s">
        <v>10</v>
      </c>
      <c r="I426" s="3">
        <v>882</v>
      </c>
      <c r="J426" s="11" t="str" cm="1">
        <f t="array" ref="J426">_xlfn.IFS(AND(0&lt;I426,I426&lt;400),"Fascia 1 (inferiore a 400 €)",AND(399&lt;I426,I426&lt;800),"Fascia 2 (da 400 €  a meno di 800 €)",AND(799&lt;I426,I426&lt;1200),"Fascia 3 (da 800 €  a meno di 1200 €)",AND(1199&lt;I426,I426&lt;1500),"Fascia 4 (da 1200 €  a meno di 1500 €)",1500&lt;I426,"Fascia 5 (da 1500 € e oltre)")</f>
        <v>Fascia 3 (da 800 €  a meno di 1200 €)</v>
      </c>
      <c r="K426" s="15">
        <v>1</v>
      </c>
      <c r="L426" s="15" t="str">
        <f>_xlfn.XLOOKUP(K426,'Dati di Supporto'!$O$10:$O$14,'Dati di Supporto'!$P$10:$P$14,)</f>
        <v>Contanti</v>
      </c>
      <c r="R426" s="11" t="str">
        <f>_xlfn.XLOOKUP(I426,'Dati di Supporto'!$O$2:$O$6,'Dati di Supporto'!$P$2:$P$6,"-",-1)</f>
        <v>Fascia 3 (da 800 €  a meno di 1200 €)</v>
      </c>
    </row>
    <row r="427" spans="1:18" x14ac:dyDescent="0.3">
      <c r="A427" s="11">
        <v>426</v>
      </c>
      <c r="B427" s="6">
        <v>41660</v>
      </c>
      <c r="C427" s="22" t="str">
        <f t="shared" si="6"/>
        <v>gennaio</v>
      </c>
      <c r="D427" s="1" t="s">
        <v>1</v>
      </c>
      <c r="E427" s="2" t="s">
        <v>119</v>
      </c>
      <c r="F427" s="2" t="str">
        <f>_xlfn.XLOOKUP(E427,'Dati di Supporto'!$B$2:$B$104,'Dati di Supporto'!$C$2:$C$104)</f>
        <v>Puglia</v>
      </c>
      <c r="G427" s="2" t="str">
        <f>_xlfn.XLOOKUP(F427,'Dati di Supporto'!$G$2:$G$21,'Dati di Supporto'!$H$2:$H$21)</f>
        <v>SUD</v>
      </c>
      <c r="H427" s="2" t="s">
        <v>10</v>
      </c>
      <c r="I427" s="3">
        <v>593</v>
      </c>
      <c r="J427" s="11" t="str" cm="1">
        <f t="array" ref="J427">_xlfn.IFS(AND(0&lt;I427,I427&lt;400),"Fascia 1 (inferiore a 400 €)",AND(399&lt;I427,I427&lt;800),"Fascia 2 (da 400 €  a meno di 800 €)",AND(799&lt;I427,I427&lt;1200),"Fascia 3 (da 800 €  a meno di 1200 €)",AND(1199&lt;I427,I427&lt;1500),"Fascia 4 (da 1200 €  a meno di 1500 €)",1500&lt;I427,"Fascia 5 (da 1500 € e oltre)")</f>
        <v>Fascia 2 (da 400 €  a meno di 800 €)</v>
      </c>
      <c r="K427" s="15">
        <v>2</v>
      </c>
      <c r="L427" s="15" t="str">
        <f>_xlfn.XLOOKUP(K427,'Dati di Supporto'!$O$10:$O$14,'Dati di Supporto'!$P$10:$P$14,)</f>
        <v>Bonifico Bancario</v>
      </c>
      <c r="R427" s="11" t="str">
        <f>_xlfn.XLOOKUP(I427,'Dati di Supporto'!$O$2:$O$6,'Dati di Supporto'!$P$2:$P$6,"-",-1)</f>
        <v>Fascia 2 (da 400 €  a meno di 800 €)</v>
      </c>
    </row>
    <row r="428" spans="1:18" x14ac:dyDescent="0.3">
      <c r="A428" s="11">
        <v>427</v>
      </c>
      <c r="B428" s="6">
        <v>41814</v>
      </c>
      <c r="C428" s="22" t="str">
        <f t="shared" si="6"/>
        <v>giugno</v>
      </c>
      <c r="D428" s="1" t="s">
        <v>248</v>
      </c>
      <c r="E428" s="2" t="s">
        <v>101</v>
      </c>
      <c r="F428" s="2" t="str">
        <f>_xlfn.XLOOKUP(E428,'Dati di Supporto'!$B$2:$B$104,'Dati di Supporto'!$C$2:$C$104)</f>
        <v>Emilia-Romagna</v>
      </c>
      <c r="G428" s="2" t="str">
        <f>_xlfn.XLOOKUP(F428,'Dati di Supporto'!$G$2:$G$21,'Dati di Supporto'!$H$2:$H$21)</f>
        <v>NORD</v>
      </c>
      <c r="H428" s="2" t="s">
        <v>251</v>
      </c>
      <c r="I428" s="3">
        <v>1853</v>
      </c>
      <c r="J428" s="11" t="str" cm="1">
        <f t="array" ref="J428">_xlfn.IFS(AND(0&lt;I428,I428&lt;400),"Fascia 1 (inferiore a 400 €)",AND(399&lt;I428,I428&lt;800),"Fascia 2 (da 400 €  a meno di 800 €)",AND(799&lt;I428,I428&lt;1200),"Fascia 3 (da 800 €  a meno di 1200 €)",AND(1199&lt;I428,I428&lt;1500),"Fascia 4 (da 1200 €  a meno di 1500 €)",1500&lt;I428,"Fascia 5 (da 1500 € e oltre)")</f>
        <v>Fascia 5 (da 1500 € e oltre)</v>
      </c>
      <c r="K428" s="15">
        <v>1</v>
      </c>
      <c r="L428" s="15" t="str">
        <f>_xlfn.XLOOKUP(K428,'Dati di Supporto'!$O$10:$O$14,'Dati di Supporto'!$P$10:$P$14,)</f>
        <v>Contanti</v>
      </c>
      <c r="R428" s="11" t="str">
        <f>_xlfn.XLOOKUP(I428,'Dati di Supporto'!$O$2:$O$6,'Dati di Supporto'!$P$2:$P$6,"-",-1)</f>
        <v>Fascia 5 (da 1500 € e oltre)</v>
      </c>
    </row>
    <row r="429" spans="1:18" x14ac:dyDescent="0.3">
      <c r="A429" s="11">
        <v>428</v>
      </c>
      <c r="B429" s="6">
        <v>41640</v>
      </c>
      <c r="C429" s="22" t="str">
        <f t="shared" si="6"/>
        <v>gennaio</v>
      </c>
      <c r="D429" s="1" t="s">
        <v>2</v>
      </c>
      <c r="E429" s="2" t="s">
        <v>102</v>
      </c>
      <c r="F429" s="2" t="str">
        <f>_xlfn.XLOOKUP(E429,'Dati di Supporto'!$B$2:$B$104,'Dati di Supporto'!$C$2:$C$104)</f>
        <v>Toscana</v>
      </c>
      <c r="G429" s="2" t="str">
        <f>_xlfn.XLOOKUP(F429,'Dati di Supporto'!$G$2:$G$21,'Dati di Supporto'!$H$2:$H$21)</f>
        <v>CENTRO</v>
      </c>
      <c r="H429" s="2" t="s">
        <v>252</v>
      </c>
      <c r="I429" s="3">
        <v>1276</v>
      </c>
      <c r="J429" s="11" t="str" cm="1">
        <f t="array" ref="J429">_xlfn.IFS(AND(0&lt;I429,I429&lt;400),"Fascia 1 (inferiore a 400 €)",AND(399&lt;I429,I429&lt;800),"Fascia 2 (da 400 €  a meno di 800 €)",AND(799&lt;I429,I429&lt;1200),"Fascia 3 (da 800 €  a meno di 1200 €)",AND(1199&lt;I429,I429&lt;1500),"Fascia 4 (da 1200 €  a meno di 1500 €)",1500&lt;I429,"Fascia 5 (da 1500 € e oltre)")</f>
        <v>Fascia 4 (da 1200 €  a meno di 1500 €)</v>
      </c>
      <c r="K429" s="15">
        <v>3</v>
      </c>
      <c r="L429" s="15" t="str">
        <f>_xlfn.XLOOKUP(K429,'Dati di Supporto'!$O$10:$O$14,'Dati di Supporto'!$P$10:$P$14,)</f>
        <v>Carta di credito</v>
      </c>
      <c r="R429" s="11" t="str">
        <f>_xlfn.XLOOKUP(I429,'Dati di Supporto'!$O$2:$O$6,'Dati di Supporto'!$P$2:$P$6,"-",-1)</f>
        <v>Fascia 4 (da 1200 €  a meno di 1500 €)</v>
      </c>
    </row>
    <row r="430" spans="1:18" x14ac:dyDescent="0.3">
      <c r="A430" s="11">
        <v>429</v>
      </c>
      <c r="B430" s="6">
        <v>41651</v>
      </c>
      <c r="C430" s="22" t="str">
        <f t="shared" si="6"/>
        <v>gennaio</v>
      </c>
      <c r="D430" s="1" t="s">
        <v>3</v>
      </c>
      <c r="E430" s="2" t="s">
        <v>98</v>
      </c>
      <c r="F430" s="2" t="str">
        <f>_xlfn.XLOOKUP(E430,'Dati di Supporto'!$B$2:$B$104,'Dati di Supporto'!$C$2:$C$104)</f>
        <v>Umbria</v>
      </c>
      <c r="G430" s="2" t="str">
        <f>_xlfn.XLOOKUP(F430,'Dati di Supporto'!$G$2:$G$21,'Dati di Supporto'!$H$2:$H$21)</f>
        <v>CENTRO</v>
      </c>
      <c r="H430" s="2" t="s">
        <v>11</v>
      </c>
      <c r="I430" s="3">
        <v>563</v>
      </c>
      <c r="J430" s="11" t="str" cm="1">
        <f t="array" ref="J430">_xlfn.IFS(AND(0&lt;I430,I430&lt;400),"Fascia 1 (inferiore a 400 €)",AND(399&lt;I430,I430&lt;800),"Fascia 2 (da 400 €  a meno di 800 €)",AND(799&lt;I430,I430&lt;1200),"Fascia 3 (da 800 €  a meno di 1200 €)",AND(1199&lt;I430,I430&lt;1500),"Fascia 4 (da 1200 €  a meno di 1500 €)",1500&lt;I430,"Fascia 5 (da 1500 € e oltre)")</f>
        <v>Fascia 2 (da 400 €  a meno di 800 €)</v>
      </c>
      <c r="K430" s="15">
        <v>1</v>
      </c>
      <c r="L430" s="15" t="str">
        <f>_xlfn.XLOOKUP(K430,'Dati di Supporto'!$O$10:$O$14,'Dati di Supporto'!$P$10:$P$14,)</f>
        <v>Contanti</v>
      </c>
      <c r="R430" s="11" t="str">
        <f>_xlfn.XLOOKUP(I430,'Dati di Supporto'!$O$2:$O$6,'Dati di Supporto'!$P$2:$P$6,"-",-1)</f>
        <v>Fascia 2 (da 400 €  a meno di 800 €)</v>
      </c>
    </row>
    <row r="431" spans="1:18" x14ac:dyDescent="0.3">
      <c r="A431" s="11">
        <v>430</v>
      </c>
      <c r="B431" s="6">
        <v>41677</v>
      </c>
      <c r="C431" s="22" t="str">
        <f t="shared" si="6"/>
        <v>febbraio</v>
      </c>
      <c r="D431" s="1" t="s">
        <v>247</v>
      </c>
      <c r="E431" s="2" t="s">
        <v>133</v>
      </c>
      <c r="F431" s="2" t="str">
        <f>_xlfn.XLOOKUP(E431,'Dati di Supporto'!$B$2:$B$104,'Dati di Supporto'!$C$2:$C$104)</f>
        <v>Calabria</v>
      </c>
      <c r="G431" s="2" t="str">
        <f>_xlfn.XLOOKUP(F431,'Dati di Supporto'!$G$2:$G$21,'Dati di Supporto'!$H$2:$H$21)</f>
        <v>SUD</v>
      </c>
      <c r="H431" s="2" t="s">
        <v>10</v>
      </c>
      <c r="I431" s="3">
        <v>114</v>
      </c>
      <c r="J431" s="11" t="str" cm="1">
        <f t="array" ref="J431">_xlfn.IFS(AND(0&lt;I431,I431&lt;400),"Fascia 1 (inferiore a 400 €)",AND(399&lt;I431,I431&lt;800),"Fascia 2 (da 400 €  a meno di 800 €)",AND(799&lt;I431,I431&lt;1200),"Fascia 3 (da 800 €  a meno di 1200 €)",AND(1199&lt;I431,I431&lt;1500),"Fascia 4 (da 1200 €  a meno di 1500 €)",1500&lt;I431,"Fascia 5 (da 1500 € e oltre)")</f>
        <v>Fascia 1 (inferiore a 400 €)</v>
      </c>
      <c r="K431" s="15">
        <v>4</v>
      </c>
      <c r="L431" s="15" t="str">
        <f>_xlfn.XLOOKUP(K431,'Dati di Supporto'!$O$10:$O$14,'Dati di Supporto'!$P$10:$P$14,)</f>
        <v>Bollettino postale</v>
      </c>
      <c r="R431" s="11" t="str">
        <f>_xlfn.XLOOKUP(I431,'Dati di Supporto'!$O$2:$O$6,'Dati di Supporto'!$P$2:$P$6,"-",-1)</f>
        <v>Fascia 1 (inferiore a 400 €)</v>
      </c>
    </row>
    <row r="432" spans="1:18" x14ac:dyDescent="0.3">
      <c r="A432" s="11">
        <v>431</v>
      </c>
      <c r="B432" s="6">
        <v>41662</v>
      </c>
      <c r="C432" s="22" t="str">
        <f t="shared" si="6"/>
        <v>gennaio</v>
      </c>
      <c r="D432" s="1" t="s">
        <v>247</v>
      </c>
      <c r="E432" s="2" t="s">
        <v>119</v>
      </c>
      <c r="F432" s="2" t="str">
        <f>_xlfn.XLOOKUP(E432,'Dati di Supporto'!$B$2:$B$104,'Dati di Supporto'!$C$2:$C$104)</f>
        <v>Puglia</v>
      </c>
      <c r="G432" s="2" t="str">
        <f>_xlfn.XLOOKUP(F432,'Dati di Supporto'!$G$2:$G$21,'Dati di Supporto'!$H$2:$H$21)</f>
        <v>SUD</v>
      </c>
      <c r="H432" s="2" t="s">
        <v>252</v>
      </c>
      <c r="I432" s="3">
        <v>997</v>
      </c>
      <c r="J432" s="11" t="str" cm="1">
        <f t="array" ref="J432">_xlfn.IFS(AND(0&lt;I432,I432&lt;400),"Fascia 1 (inferiore a 400 €)",AND(399&lt;I432,I432&lt;800),"Fascia 2 (da 400 €  a meno di 800 €)",AND(799&lt;I432,I432&lt;1200),"Fascia 3 (da 800 €  a meno di 1200 €)",AND(1199&lt;I432,I432&lt;1500),"Fascia 4 (da 1200 €  a meno di 1500 €)",1500&lt;I432,"Fascia 5 (da 1500 € e oltre)")</f>
        <v>Fascia 3 (da 800 €  a meno di 1200 €)</v>
      </c>
      <c r="K432" s="15">
        <v>3</v>
      </c>
      <c r="L432" s="15" t="str">
        <f>_xlfn.XLOOKUP(K432,'Dati di Supporto'!$O$10:$O$14,'Dati di Supporto'!$P$10:$P$14,)</f>
        <v>Carta di credito</v>
      </c>
      <c r="R432" s="11" t="str">
        <f>_xlfn.XLOOKUP(I432,'Dati di Supporto'!$O$2:$O$6,'Dati di Supporto'!$P$2:$P$6,"-",-1)</f>
        <v>Fascia 3 (da 800 €  a meno di 1200 €)</v>
      </c>
    </row>
    <row r="433" spans="1:18" x14ac:dyDescent="0.3">
      <c r="A433" s="11">
        <v>432</v>
      </c>
      <c r="B433" s="6">
        <v>41771</v>
      </c>
      <c r="C433" s="22" t="str">
        <f t="shared" si="6"/>
        <v>maggio</v>
      </c>
      <c r="D433" s="1" t="s">
        <v>1</v>
      </c>
      <c r="E433" s="2" t="s">
        <v>116</v>
      </c>
      <c r="F433" s="2" t="str">
        <f>_xlfn.XLOOKUP(E433,'Dati di Supporto'!$B$2:$B$104,'Dati di Supporto'!$C$2:$C$104)</f>
        <v>Toscana</v>
      </c>
      <c r="G433" s="2" t="str">
        <f>_xlfn.XLOOKUP(F433,'Dati di Supporto'!$G$2:$G$21,'Dati di Supporto'!$H$2:$H$21)</f>
        <v>CENTRO</v>
      </c>
      <c r="H433" s="2" t="s">
        <v>251</v>
      </c>
      <c r="I433" s="3">
        <v>492</v>
      </c>
      <c r="J433" s="11" t="str" cm="1">
        <f t="array" ref="J433">_xlfn.IFS(AND(0&lt;I433,I433&lt;400),"Fascia 1 (inferiore a 400 €)",AND(399&lt;I433,I433&lt;800),"Fascia 2 (da 400 €  a meno di 800 €)",AND(799&lt;I433,I433&lt;1200),"Fascia 3 (da 800 €  a meno di 1200 €)",AND(1199&lt;I433,I433&lt;1500),"Fascia 4 (da 1200 €  a meno di 1500 €)",1500&lt;I433,"Fascia 5 (da 1500 € e oltre)")</f>
        <v>Fascia 2 (da 400 €  a meno di 800 €)</v>
      </c>
      <c r="K433" s="15">
        <v>1</v>
      </c>
      <c r="L433" s="15" t="str">
        <f>_xlfn.XLOOKUP(K433,'Dati di Supporto'!$O$10:$O$14,'Dati di Supporto'!$P$10:$P$14,)</f>
        <v>Contanti</v>
      </c>
      <c r="R433" s="11" t="str">
        <f>_xlfn.XLOOKUP(I433,'Dati di Supporto'!$O$2:$O$6,'Dati di Supporto'!$P$2:$P$6,"-",-1)</f>
        <v>Fascia 2 (da 400 €  a meno di 800 €)</v>
      </c>
    </row>
    <row r="434" spans="1:18" x14ac:dyDescent="0.3">
      <c r="A434" s="11">
        <v>433</v>
      </c>
      <c r="B434" s="6">
        <v>41679</v>
      </c>
      <c r="C434" s="22" t="str">
        <f t="shared" si="6"/>
        <v>febbraio</v>
      </c>
      <c r="D434" s="1" t="s">
        <v>248</v>
      </c>
      <c r="E434" s="2" t="s">
        <v>135</v>
      </c>
      <c r="F434" s="2" t="str">
        <f>_xlfn.XLOOKUP(E434,'Dati di Supporto'!$B$2:$B$104,'Dati di Supporto'!$C$2:$C$104)</f>
        <v>Lazio</v>
      </c>
      <c r="G434" s="2" t="str">
        <f>_xlfn.XLOOKUP(F434,'Dati di Supporto'!$G$2:$G$21,'Dati di Supporto'!$H$2:$H$21)</f>
        <v>CENTRO</v>
      </c>
      <c r="H434" s="2" t="s">
        <v>250</v>
      </c>
      <c r="I434" s="3">
        <v>1722</v>
      </c>
      <c r="J434" s="11" t="str" cm="1">
        <f t="array" ref="J434">_xlfn.IFS(AND(0&lt;I434,I434&lt;400),"Fascia 1 (inferiore a 400 €)",AND(399&lt;I434,I434&lt;800),"Fascia 2 (da 400 €  a meno di 800 €)",AND(799&lt;I434,I434&lt;1200),"Fascia 3 (da 800 €  a meno di 1200 €)",AND(1199&lt;I434,I434&lt;1500),"Fascia 4 (da 1200 €  a meno di 1500 €)",1500&lt;I434,"Fascia 5 (da 1500 € e oltre)")</f>
        <v>Fascia 5 (da 1500 € e oltre)</v>
      </c>
      <c r="K434" s="15">
        <v>3</v>
      </c>
      <c r="L434" s="15" t="str">
        <f>_xlfn.XLOOKUP(K434,'Dati di Supporto'!$O$10:$O$14,'Dati di Supporto'!$P$10:$P$14,)</f>
        <v>Carta di credito</v>
      </c>
      <c r="R434" s="11" t="str">
        <f>_xlfn.XLOOKUP(I434,'Dati di Supporto'!$O$2:$O$6,'Dati di Supporto'!$P$2:$P$6,"-",-1)</f>
        <v>Fascia 5 (da 1500 € e oltre)</v>
      </c>
    </row>
    <row r="435" spans="1:18" x14ac:dyDescent="0.3">
      <c r="A435" s="11">
        <v>434</v>
      </c>
      <c r="B435" s="6">
        <v>41744</v>
      </c>
      <c r="C435" s="22" t="str">
        <f t="shared" si="6"/>
        <v>aprile</v>
      </c>
      <c r="D435" s="1" t="s">
        <v>1</v>
      </c>
      <c r="E435" s="2" t="s">
        <v>129</v>
      </c>
      <c r="F435" s="2" t="str">
        <f>_xlfn.XLOOKUP(E435,'Dati di Supporto'!$B$2:$B$104,'Dati di Supporto'!$C$2:$C$104)</f>
        <v>Veneto</v>
      </c>
      <c r="G435" s="2" t="str">
        <f>_xlfn.XLOOKUP(F435,'Dati di Supporto'!$G$2:$G$21,'Dati di Supporto'!$H$2:$H$21)</f>
        <v>NORD</v>
      </c>
      <c r="H435" s="2" t="s">
        <v>10</v>
      </c>
      <c r="I435" s="3">
        <v>1314</v>
      </c>
      <c r="J435" s="11" t="str" cm="1">
        <f t="array" ref="J435">_xlfn.IFS(AND(0&lt;I435,I435&lt;400),"Fascia 1 (inferiore a 400 €)",AND(399&lt;I435,I435&lt;800),"Fascia 2 (da 400 €  a meno di 800 €)",AND(799&lt;I435,I435&lt;1200),"Fascia 3 (da 800 €  a meno di 1200 €)",AND(1199&lt;I435,I435&lt;1500),"Fascia 4 (da 1200 €  a meno di 1500 €)",1500&lt;I435,"Fascia 5 (da 1500 € e oltre)")</f>
        <v>Fascia 4 (da 1200 €  a meno di 1500 €)</v>
      </c>
      <c r="K435" s="15">
        <v>5</v>
      </c>
      <c r="L435" s="15" t="str">
        <f>_xlfn.XLOOKUP(K435,'Dati di Supporto'!$O$10:$O$14,'Dati di Supporto'!$P$10:$P$14,)</f>
        <v>Assegno Bancario</v>
      </c>
      <c r="R435" s="11" t="str">
        <f>_xlfn.XLOOKUP(I435,'Dati di Supporto'!$O$2:$O$6,'Dati di Supporto'!$P$2:$P$6,"-",-1)</f>
        <v>Fascia 4 (da 1200 €  a meno di 1500 €)</v>
      </c>
    </row>
    <row r="436" spans="1:18" x14ac:dyDescent="0.3">
      <c r="A436" s="11">
        <v>435</v>
      </c>
      <c r="B436" s="6">
        <v>41681</v>
      </c>
      <c r="C436" s="22" t="str">
        <f t="shared" si="6"/>
        <v>febbraio</v>
      </c>
      <c r="D436" s="1" t="s">
        <v>248</v>
      </c>
      <c r="E436" s="2" t="s">
        <v>109</v>
      </c>
      <c r="F436" s="2" t="str">
        <f>_xlfn.XLOOKUP(E436,'Dati di Supporto'!$B$2:$B$104,'Dati di Supporto'!$C$2:$C$104)</f>
        <v>Lazio</v>
      </c>
      <c r="G436" s="2" t="str">
        <f>_xlfn.XLOOKUP(F436,'Dati di Supporto'!$G$2:$G$21,'Dati di Supporto'!$H$2:$H$21)</f>
        <v>CENTRO</v>
      </c>
      <c r="H436" s="2" t="s">
        <v>251</v>
      </c>
      <c r="I436" s="3">
        <v>702</v>
      </c>
      <c r="J436" s="11" t="str" cm="1">
        <f t="array" ref="J436">_xlfn.IFS(AND(0&lt;I436,I436&lt;400),"Fascia 1 (inferiore a 400 €)",AND(399&lt;I436,I436&lt;800),"Fascia 2 (da 400 €  a meno di 800 €)",AND(799&lt;I436,I436&lt;1200),"Fascia 3 (da 800 €  a meno di 1200 €)",AND(1199&lt;I436,I436&lt;1500),"Fascia 4 (da 1200 €  a meno di 1500 €)",1500&lt;I436,"Fascia 5 (da 1500 € e oltre)")</f>
        <v>Fascia 2 (da 400 €  a meno di 800 €)</v>
      </c>
      <c r="K436" s="15">
        <v>2</v>
      </c>
      <c r="L436" s="15" t="str">
        <f>_xlfn.XLOOKUP(K436,'Dati di Supporto'!$O$10:$O$14,'Dati di Supporto'!$P$10:$P$14,)</f>
        <v>Bonifico Bancario</v>
      </c>
      <c r="R436" s="11" t="str">
        <f>_xlfn.XLOOKUP(I436,'Dati di Supporto'!$O$2:$O$6,'Dati di Supporto'!$P$2:$P$6,"-",-1)</f>
        <v>Fascia 2 (da 400 €  a meno di 800 €)</v>
      </c>
    </row>
    <row r="437" spans="1:18" x14ac:dyDescent="0.3">
      <c r="A437" s="11">
        <v>436</v>
      </c>
      <c r="B437" s="6">
        <v>41818</v>
      </c>
      <c r="C437" s="22" t="str">
        <f t="shared" si="6"/>
        <v>giugno</v>
      </c>
      <c r="D437" s="1" t="s">
        <v>3</v>
      </c>
      <c r="E437" s="2" t="s">
        <v>114</v>
      </c>
      <c r="F437" s="2" t="str">
        <f>_xlfn.XLOOKUP(E437,'Dati di Supporto'!$B$2:$B$104,'Dati di Supporto'!$C$2:$C$104)</f>
        <v>Sardegna</v>
      </c>
      <c r="G437" s="2" t="str">
        <f>_xlfn.XLOOKUP(F437,'Dati di Supporto'!$G$2:$G$21,'Dati di Supporto'!$H$2:$H$21)</f>
        <v>ISOLE</v>
      </c>
      <c r="H437" s="2" t="s">
        <v>10</v>
      </c>
      <c r="I437" s="3">
        <v>1090</v>
      </c>
      <c r="J437" s="11" t="str" cm="1">
        <f t="array" ref="J437">_xlfn.IFS(AND(0&lt;I437,I437&lt;400),"Fascia 1 (inferiore a 400 €)",AND(399&lt;I437,I437&lt;800),"Fascia 2 (da 400 €  a meno di 800 €)",AND(799&lt;I437,I437&lt;1200),"Fascia 3 (da 800 €  a meno di 1200 €)",AND(1199&lt;I437,I437&lt;1500),"Fascia 4 (da 1200 €  a meno di 1500 €)",1500&lt;I437,"Fascia 5 (da 1500 € e oltre)")</f>
        <v>Fascia 3 (da 800 €  a meno di 1200 €)</v>
      </c>
      <c r="K437" s="15">
        <v>2</v>
      </c>
      <c r="L437" s="15" t="str">
        <f>_xlfn.XLOOKUP(K437,'Dati di Supporto'!$O$10:$O$14,'Dati di Supporto'!$P$10:$P$14,)</f>
        <v>Bonifico Bancario</v>
      </c>
      <c r="R437" s="11" t="str">
        <f>_xlfn.XLOOKUP(I437,'Dati di Supporto'!$O$2:$O$6,'Dati di Supporto'!$P$2:$P$6,"-",-1)</f>
        <v>Fascia 3 (da 800 €  a meno di 1200 €)</v>
      </c>
    </row>
    <row r="438" spans="1:18" x14ac:dyDescent="0.3">
      <c r="A438" s="11">
        <v>437</v>
      </c>
      <c r="B438" s="6">
        <v>41794</v>
      </c>
      <c r="C438" s="22" t="str">
        <f t="shared" si="6"/>
        <v>giugno</v>
      </c>
      <c r="D438" s="1" t="s">
        <v>247</v>
      </c>
      <c r="E438" s="2" t="s">
        <v>116</v>
      </c>
      <c r="F438" s="2" t="str">
        <f>_xlfn.XLOOKUP(E438,'Dati di Supporto'!$B$2:$B$104,'Dati di Supporto'!$C$2:$C$104)</f>
        <v>Toscana</v>
      </c>
      <c r="G438" s="2" t="str">
        <f>_xlfn.XLOOKUP(F438,'Dati di Supporto'!$G$2:$G$21,'Dati di Supporto'!$H$2:$H$21)</f>
        <v>CENTRO</v>
      </c>
      <c r="H438" s="2" t="s">
        <v>11</v>
      </c>
      <c r="I438" s="3">
        <v>1552</v>
      </c>
      <c r="J438" s="11" t="str" cm="1">
        <f t="array" ref="J438">_xlfn.IFS(AND(0&lt;I438,I438&lt;400),"Fascia 1 (inferiore a 400 €)",AND(399&lt;I438,I438&lt;800),"Fascia 2 (da 400 €  a meno di 800 €)",AND(799&lt;I438,I438&lt;1200),"Fascia 3 (da 800 €  a meno di 1200 €)",AND(1199&lt;I438,I438&lt;1500),"Fascia 4 (da 1200 €  a meno di 1500 €)",1500&lt;I438,"Fascia 5 (da 1500 € e oltre)")</f>
        <v>Fascia 5 (da 1500 € e oltre)</v>
      </c>
      <c r="K438" s="15">
        <v>5</v>
      </c>
      <c r="L438" s="15" t="str">
        <f>_xlfn.XLOOKUP(K438,'Dati di Supporto'!$O$10:$O$14,'Dati di Supporto'!$P$10:$P$14,)</f>
        <v>Assegno Bancario</v>
      </c>
      <c r="R438" s="11" t="str">
        <f>_xlfn.XLOOKUP(I438,'Dati di Supporto'!$O$2:$O$6,'Dati di Supporto'!$P$2:$P$6,"-",-1)</f>
        <v>Fascia 5 (da 1500 € e oltre)</v>
      </c>
    </row>
    <row r="439" spans="1:18" x14ac:dyDescent="0.3">
      <c r="A439" s="11">
        <v>438</v>
      </c>
      <c r="B439" s="6">
        <v>41723</v>
      </c>
      <c r="C439" s="22" t="str">
        <f t="shared" si="6"/>
        <v>marzo</v>
      </c>
      <c r="D439" s="1" t="s">
        <v>247</v>
      </c>
      <c r="E439" s="2" t="s">
        <v>211</v>
      </c>
      <c r="F439" s="2" t="str">
        <f>_xlfn.XLOOKUP(E439,'Dati di Supporto'!$B$2:$B$104,'Dati di Supporto'!$C$2:$C$104)</f>
        <v>Calabria</v>
      </c>
      <c r="G439" s="2" t="str">
        <f>_xlfn.XLOOKUP(F439,'Dati di Supporto'!$G$2:$G$21,'Dati di Supporto'!$H$2:$H$21)</f>
        <v>SUD</v>
      </c>
      <c r="H439" s="2" t="s">
        <v>10</v>
      </c>
      <c r="I439" s="3">
        <v>1087</v>
      </c>
      <c r="J439" s="11" t="str" cm="1">
        <f t="array" ref="J439">_xlfn.IFS(AND(0&lt;I439,I439&lt;400),"Fascia 1 (inferiore a 400 €)",AND(399&lt;I439,I439&lt;800),"Fascia 2 (da 400 €  a meno di 800 €)",AND(799&lt;I439,I439&lt;1200),"Fascia 3 (da 800 €  a meno di 1200 €)",AND(1199&lt;I439,I439&lt;1500),"Fascia 4 (da 1200 €  a meno di 1500 €)",1500&lt;I439,"Fascia 5 (da 1500 € e oltre)")</f>
        <v>Fascia 3 (da 800 €  a meno di 1200 €)</v>
      </c>
      <c r="K439" s="15">
        <v>4</v>
      </c>
      <c r="L439" s="15" t="str">
        <f>_xlfn.XLOOKUP(K439,'Dati di Supporto'!$O$10:$O$14,'Dati di Supporto'!$P$10:$P$14,)</f>
        <v>Bollettino postale</v>
      </c>
      <c r="R439" s="11" t="str">
        <f>_xlfn.XLOOKUP(I439,'Dati di Supporto'!$O$2:$O$6,'Dati di Supporto'!$P$2:$P$6,"-",-1)</f>
        <v>Fascia 3 (da 800 €  a meno di 1200 €)</v>
      </c>
    </row>
    <row r="440" spans="1:18" x14ac:dyDescent="0.3">
      <c r="A440" s="11">
        <v>439</v>
      </c>
      <c r="B440" s="6">
        <v>41755</v>
      </c>
      <c r="C440" s="22" t="str">
        <f t="shared" si="6"/>
        <v>aprile</v>
      </c>
      <c r="D440" s="1" t="s">
        <v>1</v>
      </c>
      <c r="E440" s="2" t="s">
        <v>105</v>
      </c>
      <c r="F440" s="2" t="str">
        <f>_xlfn.XLOOKUP(E440,'Dati di Supporto'!$B$2:$B$104,'Dati di Supporto'!$C$2:$C$104)</f>
        <v>Basilicata</v>
      </c>
      <c r="G440" s="2" t="str">
        <f>_xlfn.XLOOKUP(F440,'Dati di Supporto'!$G$2:$G$21,'Dati di Supporto'!$H$2:$H$21)</f>
        <v>SUD</v>
      </c>
      <c r="H440" s="2" t="s">
        <v>251</v>
      </c>
      <c r="I440" s="3">
        <v>665</v>
      </c>
      <c r="J440" s="11" t="str" cm="1">
        <f t="array" ref="J440">_xlfn.IFS(AND(0&lt;I440,I440&lt;400),"Fascia 1 (inferiore a 400 €)",AND(399&lt;I440,I440&lt;800),"Fascia 2 (da 400 €  a meno di 800 €)",AND(799&lt;I440,I440&lt;1200),"Fascia 3 (da 800 €  a meno di 1200 €)",AND(1199&lt;I440,I440&lt;1500),"Fascia 4 (da 1200 €  a meno di 1500 €)",1500&lt;I440,"Fascia 5 (da 1500 € e oltre)")</f>
        <v>Fascia 2 (da 400 €  a meno di 800 €)</v>
      </c>
      <c r="K440" s="15">
        <v>4</v>
      </c>
      <c r="L440" s="15" t="str">
        <f>_xlfn.XLOOKUP(K440,'Dati di Supporto'!$O$10:$O$14,'Dati di Supporto'!$P$10:$P$14,)</f>
        <v>Bollettino postale</v>
      </c>
      <c r="R440" s="11" t="str">
        <f>_xlfn.XLOOKUP(I440,'Dati di Supporto'!$O$2:$O$6,'Dati di Supporto'!$P$2:$P$6,"-",-1)</f>
        <v>Fascia 2 (da 400 €  a meno di 800 €)</v>
      </c>
    </row>
    <row r="441" spans="1:18" x14ac:dyDescent="0.3">
      <c r="A441" s="11">
        <v>440</v>
      </c>
      <c r="B441" s="6">
        <v>41775</v>
      </c>
      <c r="C441" s="22" t="str">
        <f t="shared" si="6"/>
        <v>maggio</v>
      </c>
      <c r="D441" s="1" t="s">
        <v>247</v>
      </c>
      <c r="E441" s="2" t="s">
        <v>132</v>
      </c>
      <c r="F441" s="2" t="str">
        <f>_xlfn.XLOOKUP(E441,'Dati di Supporto'!$B$2:$B$104,'Dati di Supporto'!$C$2:$C$104)</f>
        <v>Veneto</v>
      </c>
      <c r="G441" s="2" t="str">
        <f>_xlfn.XLOOKUP(F441,'Dati di Supporto'!$G$2:$G$21,'Dati di Supporto'!$H$2:$H$21)</f>
        <v>NORD</v>
      </c>
      <c r="H441" s="2" t="s">
        <v>250</v>
      </c>
      <c r="I441" s="3">
        <v>1247</v>
      </c>
      <c r="J441" s="11" t="str" cm="1">
        <f t="array" ref="J441">_xlfn.IFS(AND(0&lt;I441,I441&lt;400),"Fascia 1 (inferiore a 400 €)",AND(399&lt;I441,I441&lt;800),"Fascia 2 (da 400 €  a meno di 800 €)",AND(799&lt;I441,I441&lt;1200),"Fascia 3 (da 800 €  a meno di 1200 €)",AND(1199&lt;I441,I441&lt;1500),"Fascia 4 (da 1200 €  a meno di 1500 €)",1500&lt;I441,"Fascia 5 (da 1500 € e oltre)")</f>
        <v>Fascia 4 (da 1200 €  a meno di 1500 €)</v>
      </c>
      <c r="K441" s="15">
        <v>5</v>
      </c>
      <c r="L441" s="15" t="str">
        <f>_xlfn.XLOOKUP(K441,'Dati di Supporto'!$O$10:$O$14,'Dati di Supporto'!$P$10:$P$14,)</f>
        <v>Assegno Bancario</v>
      </c>
      <c r="R441" s="11" t="str">
        <f>_xlfn.XLOOKUP(I441,'Dati di Supporto'!$O$2:$O$6,'Dati di Supporto'!$P$2:$P$6,"-",-1)</f>
        <v>Fascia 4 (da 1200 €  a meno di 1500 €)</v>
      </c>
    </row>
    <row r="442" spans="1:18" x14ac:dyDescent="0.3">
      <c r="A442" s="11">
        <v>441</v>
      </c>
      <c r="B442" s="6">
        <v>41818</v>
      </c>
      <c r="C442" s="22" t="str">
        <f t="shared" si="6"/>
        <v>giugno</v>
      </c>
      <c r="D442" s="1" t="s">
        <v>247</v>
      </c>
      <c r="E442" s="2" t="s">
        <v>213</v>
      </c>
      <c r="F442" s="2" t="str">
        <f>_xlfn.XLOOKUP(E442,'Dati di Supporto'!$B$2:$B$104,'Dati di Supporto'!$C$2:$C$104)</f>
        <v>Emilia-Romagna</v>
      </c>
      <c r="G442" s="2" t="str">
        <f>_xlfn.XLOOKUP(F442,'Dati di Supporto'!$G$2:$G$21,'Dati di Supporto'!$H$2:$H$21)</f>
        <v>NORD</v>
      </c>
      <c r="H442" s="2" t="s">
        <v>252</v>
      </c>
      <c r="I442" s="3">
        <v>1265</v>
      </c>
      <c r="J442" s="11" t="str" cm="1">
        <f t="array" ref="J442">_xlfn.IFS(AND(0&lt;I442,I442&lt;400),"Fascia 1 (inferiore a 400 €)",AND(399&lt;I442,I442&lt;800),"Fascia 2 (da 400 €  a meno di 800 €)",AND(799&lt;I442,I442&lt;1200),"Fascia 3 (da 800 €  a meno di 1200 €)",AND(1199&lt;I442,I442&lt;1500),"Fascia 4 (da 1200 €  a meno di 1500 €)",1500&lt;I442,"Fascia 5 (da 1500 € e oltre)")</f>
        <v>Fascia 4 (da 1200 €  a meno di 1500 €)</v>
      </c>
      <c r="K442" s="15">
        <v>5</v>
      </c>
      <c r="L442" s="15" t="str">
        <f>_xlfn.XLOOKUP(K442,'Dati di Supporto'!$O$10:$O$14,'Dati di Supporto'!$P$10:$P$14,)</f>
        <v>Assegno Bancario</v>
      </c>
      <c r="R442" s="11" t="str">
        <f>_xlfn.XLOOKUP(I442,'Dati di Supporto'!$O$2:$O$6,'Dati di Supporto'!$P$2:$P$6,"-",-1)</f>
        <v>Fascia 4 (da 1200 €  a meno di 1500 €)</v>
      </c>
    </row>
    <row r="443" spans="1:18" x14ac:dyDescent="0.3">
      <c r="A443" s="11">
        <v>442</v>
      </c>
      <c r="B443" s="6">
        <v>41774</v>
      </c>
      <c r="C443" s="22" t="str">
        <f t="shared" si="6"/>
        <v>maggio</v>
      </c>
      <c r="D443" s="1" t="s">
        <v>2</v>
      </c>
      <c r="E443" s="2" t="s">
        <v>113</v>
      </c>
      <c r="F443" s="2" t="str">
        <f>_xlfn.XLOOKUP(E443,'Dati di Supporto'!$B$2:$B$104,'Dati di Supporto'!$C$2:$C$104)</f>
        <v>Campania</v>
      </c>
      <c r="G443" s="2" t="str">
        <f>_xlfn.XLOOKUP(F443,'Dati di Supporto'!$G$2:$G$21,'Dati di Supporto'!$H$2:$H$21)</f>
        <v>SUD</v>
      </c>
      <c r="H443" s="2" t="s">
        <v>250</v>
      </c>
      <c r="I443" s="3">
        <v>828</v>
      </c>
      <c r="J443" s="11" t="str" cm="1">
        <f t="array" ref="J443">_xlfn.IFS(AND(0&lt;I443,I443&lt;400),"Fascia 1 (inferiore a 400 €)",AND(399&lt;I443,I443&lt;800),"Fascia 2 (da 400 €  a meno di 800 €)",AND(799&lt;I443,I443&lt;1200),"Fascia 3 (da 800 €  a meno di 1200 €)",AND(1199&lt;I443,I443&lt;1500),"Fascia 4 (da 1200 €  a meno di 1500 €)",1500&lt;I443,"Fascia 5 (da 1500 € e oltre)")</f>
        <v>Fascia 3 (da 800 €  a meno di 1200 €)</v>
      </c>
      <c r="K443" s="15">
        <v>3</v>
      </c>
      <c r="L443" s="15" t="str">
        <f>_xlfn.XLOOKUP(K443,'Dati di Supporto'!$O$10:$O$14,'Dati di Supporto'!$P$10:$P$14,)</f>
        <v>Carta di credito</v>
      </c>
      <c r="R443" s="11" t="str">
        <f>_xlfn.XLOOKUP(I443,'Dati di Supporto'!$O$2:$O$6,'Dati di Supporto'!$P$2:$P$6,"-",-1)</f>
        <v>Fascia 3 (da 800 €  a meno di 1200 €)</v>
      </c>
    </row>
    <row r="444" spans="1:18" x14ac:dyDescent="0.3">
      <c r="A444" s="11">
        <v>443</v>
      </c>
      <c r="B444" s="6">
        <v>41698</v>
      </c>
      <c r="C444" s="22" t="str">
        <f t="shared" si="6"/>
        <v>febbraio</v>
      </c>
      <c r="D444" s="1" t="s">
        <v>2</v>
      </c>
      <c r="E444" s="2" t="s">
        <v>120</v>
      </c>
      <c r="F444" s="2" t="str">
        <f>_xlfn.XLOOKUP(E444,'Dati di Supporto'!$B$2:$B$104,'Dati di Supporto'!$C$2:$C$104)</f>
        <v>Abruzzo</v>
      </c>
      <c r="G444" s="2" t="str">
        <f>_xlfn.XLOOKUP(F444,'Dati di Supporto'!$G$2:$G$21,'Dati di Supporto'!$H$2:$H$21)</f>
        <v>CENTRO</v>
      </c>
      <c r="H444" s="2" t="s">
        <v>250</v>
      </c>
      <c r="I444" s="3">
        <v>1960</v>
      </c>
      <c r="J444" s="11" t="str" cm="1">
        <f t="array" ref="J444">_xlfn.IFS(AND(0&lt;I444,I444&lt;400),"Fascia 1 (inferiore a 400 €)",AND(399&lt;I444,I444&lt;800),"Fascia 2 (da 400 €  a meno di 800 €)",AND(799&lt;I444,I444&lt;1200),"Fascia 3 (da 800 €  a meno di 1200 €)",AND(1199&lt;I444,I444&lt;1500),"Fascia 4 (da 1200 €  a meno di 1500 €)",1500&lt;I444,"Fascia 5 (da 1500 € e oltre)")</f>
        <v>Fascia 5 (da 1500 € e oltre)</v>
      </c>
      <c r="K444" s="15">
        <v>3</v>
      </c>
      <c r="L444" s="15" t="str">
        <f>_xlfn.XLOOKUP(K444,'Dati di Supporto'!$O$10:$O$14,'Dati di Supporto'!$P$10:$P$14,)</f>
        <v>Carta di credito</v>
      </c>
      <c r="R444" s="11" t="str">
        <f>_xlfn.XLOOKUP(I444,'Dati di Supporto'!$O$2:$O$6,'Dati di Supporto'!$P$2:$P$6,"-",-1)</f>
        <v>Fascia 5 (da 1500 € e oltre)</v>
      </c>
    </row>
    <row r="445" spans="1:18" x14ac:dyDescent="0.3">
      <c r="A445" s="11">
        <v>444</v>
      </c>
      <c r="B445" s="6">
        <v>41665</v>
      </c>
      <c r="C445" s="22" t="str">
        <f t="shared" si="6"/>
        <v>gennaio</v>
      </c>
      <c r="D445" s="1" t="s">
        <v>248</v>
      </c>
      <c r="E445" s="2" t="s">
        <v>97</v>
      </c>
      <c r="F445" s="2" t="str">
        <f>_xlfn.XLOOKUP(E445,'Dati di Supporto'!$B$2:$B$104,'Dati di Supporto'!$C$2:$C$104)</f>
        <v>Lombardia</v>
      </c>
      <c r="G445" s="2" t="str">
        <f>_xlfn.XLOOKUP(F445,'Dati di Supporto'!$G$2:$G$21,'Dati di Supporto'!$H$2:$H$21)</f>
        <v>NORD</v>
      </c>
      <c r="H445" s="2" t="s">
        <v>251</v>
      </c>
      <c r="I445" s="3">
        <v>120</v>
      </c>
      <c r="J445" s="11" t="str" cm="1">
        <f t="array" ref="J445">_xlfn.IFS(AND(0&lt;I445,I445&lt;400),"Fascia 1 (inferiore a 400 €)",AND(399&lt;I445,I445&lt;800),"Fascia 2 (da 400 €  a meno di 800 €)",AND(799&lt;I445,I445&lt;1200),"Fascia 3 (da 800 €  a meno di 1200 €)",AND(1199&lt;I445,I445&lt;1500),"Fascia 4 (da 1200 €  a meno di 1500 €)",1500&lt;I445,"Fascia 5 (da 1500 € e oltre)")</f>
        <v>Fascia 1 (inferiore a 400 €)</v>
      </c>
      <c r="K445" s="15">
        <v>4</v>
      </c>
      <c r="L445" s="15" t="str">
        <f>_xlfn.XLOOKUP(K445,'Dati di Supporto'!$O$10:$O$14,'Dati di Supporto'!$P$10:$P$14,)</f>
        <v>Bollettino postale</v>
      </c>
      <c r="R445" s="11" t="str">
        <f>_xlfn.XLOOKUP(I445,'Dati di Supporto'!$O$2:$O$6,'Dati di Supporto'!$P$2:$P$6,"-",-1)</f>
        <v>Fascia 1 (inferiore a 400 €)</v>
      </c>
    </row>
    <row r="446" spans="1:18" x14ac:dyDescent="0.3">
      <c r="A446" s="11">
        <v>445</v>
      </c>
      <c r="B446" s="6">
        <v>41770</v>
      </c>
      <c r="C446" s="22" t="str">
        <f t="shared" si="6"/>
        <v>maggio</v>
      </c>
      <c r="D446" s="1" t="s">
        <v>3</v>
      </c>
      <c r="E446" s="2" t="s">
        <v>111</v>
      </c>
      <c r="F446" s="2" t="str">
        <f>_xlfn.XLOOKUP(E446,'Dati di Supporto'!$B$2:$B$104,'Dati di Supporto'!$C$2:$C$104)</f>
        <v>Lazio</v>
      </c>
      <c r="G446" s="2" t="str">
        <f>_xlfn.XLOOKUP(F446,'Dati di Supporto'!$G$2:$G$21,'Dati di Supporto'!$H$2:$H$21)</f>
        <v>CENTRO</v>
      </c>
      <c r="H446" s="2" t="s">
        <v>251</v>
      </c>
      <c r="I446" s="3">
        <v>1951</v>
      </c>
      <c r="J446" s="11" t="str" cm="1">
        <f t="array" ref="J446">_xlfn.IFS(AND(0&lt;I446,I446&lt;400),"Fascia 1 (inferiore a 400 €)",AND(399&lt;I446,I446&lt;800),"Fascia 2 (da 400 €  a meno di 800 €)",AND(799&lt;I446,I446&lt;1200),"Fascia 3 (da 800 €  a meno di 1200 €)",AND(1199&lt;I446,I446&lt;1500),"Fascia 4 (da 1200 €  a meno di 1500 €)",1500&lt;I446,"Fascia 5 (da 1500 € e oltre)")</f>
        <v>Fascia 5 (da 1500 € e oltre)</v>
      </c>
      <c r="K446" s="15">
        <v>3</v>
      </c>
      <c r="L446" s="15" t="str">
        <f>_xlfn.XLOOKUP(K446,'Dati di Supporto'!$O$10:$O$14,'Dati di Supporto'!$P$10:$P$14,)</f>
        <v>Carta di credito</v>
      </c>
      <c r="R446" s="11" t="str">
        <f>_xlfn.XLOOKUP(I446,'Dati di Supporto'!$O$2:$O$6,'Dati di Supporto'!$P$2:$P$6,"-",-1)</f>
        <v>Fascia 5 (da 1500 € e oltre)</v>
      </c>
    </row>
    <row r="447" spans="1:18" x14ac:dyDescent="0.3">
      <c r="A447" s="11">
        <v>446</v>
      </c>
      <c r="B447" s="6">
        <v>41689</v>
      </c>
      <c r="C447" s="22" t="str">
        <f t="shared" si="6"/>
        <v>febbraio</v>
      </c>
      <c r="D447" s="1" t="s">
        <v>247</v>
      </c>
      <c r="E447" s="2" t="s">
        <v>103</v>
      </c>
      <c r="F447" s="2" t="str">
        <f>_xlfn.XLOOKUP(E447,'Dati di Supporto'!$B$2:$B$104,'Dati di Supporto'!$C$2:$C$104)</f>
        <v>Toscana</v>
      </c>
      <c r="G447" s="2" t="str">
        <f>_xlfn.XLOOKUP(F447,'Dati di Supporto'!$G$2:$G$21,'Dati di Supporto'!$H$2:$H$21)</f>
        <v>CENTRO</v>
      </c>
      <c r="H447" s="2" t="s">
        <v>251</v>
      </c>
      <c r="I447" s="3">
        <v>756</v>
      </c>
      <c r="J447" s="11" t="str" cm="1">
        <f t="array" ref="J447">_xlfn.IFS(AND(0&lt;I447,I447&lt;400),"Fascia 1 (inferiore a 400 €)",AND(399&lt;I447,I447&lt;800),"Fascia 2 (da 400 €  a meno di 800 €)",AND(799&lt;I447,I447&lt;1200),"Fascia 3 (da 800 €  a meno di 1200 €)",AND(1199&lt;I447,I447&lt;1500),"Fascia 4 (da 1200 €  a meno di 1500 €)",1500&lt;I447,"Fascia 5 (da 1500 € e oltre)")</f>
        <v>Fascia 2 (da 400 €  a meno di 800 €)</v>
      </c>
      <c r="K447" s="15">
        <v>2</v>
      </c>
      <c r="L447" s="15" t="str">
        <f>_xlfn.XLOOKUP(K447,'Dati di Supporto'!$O$10:$O$14,'Dati di Supporto'!$P$10:$P$14,)</f>
        <v>Bonifico Bancario</v>
      </c>
      <c r="R447" s="11" t="str">
        <f>_xlfn.XLOOKUP(I447,'Dati di Supporto'!$O$2:$O$6,'Dati di Supporto'!$P$2:$P$6,"-",-1)</f>
        <v>Fascia 2 (da 400 €  a meno di 800 €)</v>
      </c>
    </row>
    <row r="448" spans="1:18" x14ac:dyDescent="0.3">
      <c r="A448" s="11">
        <v>447</v>
      </c>
      <c r="B448" s="6">
        <v>41797</v>
      </c>
      <c r="C448" s="22" t="str">
        <f t="shared" si="6"/>
        <v>giugno</v>
      </c>
      <c r="D448" s="1" t="s">
        <v>1</v>
      </c>
      <c r="E448" s="2" t="s">
        <v>133</v>
      </c>
      <c r="F448" s="2" t="str">
        <f>_xlfn.XLOOKUP(E448,'Dati di Supporto'!$B$2:$B$104,'Dati di Supporto'!$C$2:$C$104)</f>
        <v>Calabria</v>
      </c>
      <c r="G448" s="2" t="str">
        <f>_xlfn.XLOOKUP(F448,'Dati di Supporto'!$G$2:$G$21,'Dati di Supporto'!$H$2:$H$21)</f>
        <v>SUD</v>
      </c>
      <c r="H448" s="2" t="s">
        <v>10</v>
      </c>
      <c r="I448" s="3">
        <v>178</v>
      </c>
      <c r="J448" s="11" t="str" cm="1">
        <f t="array" ref="J448">_xlfn.IFS(AND(0&lt;I448,I448&lt;400),"Fascia 1 (inferiore a 400 €)",AND(399&lt;I448,I448&lt;800),"Fascia 2 (da 400 €  a meno di 800 €)",AND(799&lt;I448,I448&lt;1200),"Fascia 3 (da 800 €  a meno di 1200 €)",AND(1199&lt;I448,I448&lt;1500),"Fascia 4 (da 1200 €  a meno di 1500 €)",1500&lt;I448,"Fascia 5 (da 1500 € e oltre)")</f>
        <v>Fascia 1 (inferiore a 400 €)</v>
      </c>
      <c r="K448" s="15">
        <v>5</v>
      </c>
      <c r="L448" s="15" t="str">
        <f>_xlfn.XLOOKUP(K448,'Dati di Supporto'!$O$10:$O$14,'Dati di Supporto'!$P$10:$P$14,)</f>
        <v>Assegno Bancario</v>
      </c>
      <c r="R448" s="11" t="str">
        <f>_xlfn.XLOOKUP(I448,'Dati di Supporto'!$O$2:$O$6,'Dati di Supporto'!$P$2:$P$6,"-",-1)</f>
        <v>Fascia 1 (inferiore a 400 €)</v>
      </c>
    </row>
    <row r="449" spans="1:18" x14ac:dyDescent="0.3">
      <c r="A449" s="11">
        <v>448</v>
      </c>
      <c r="B449" s="6">
        <v>41728</v>
      </c>
      <c r="C449" s="22" t="str">
        <f t="shared" si="6"/>
        <v>marzo</v>
      </c>
      <c r="D449" s="1" t="s">
        <v>3</v>
      </c>
      <c r="E449" s="2" t="s">
        <v>123</v>
      </c>
      <c r="F449" s="2" t="str">
        <f>_xlfn.XLOOKUP(E449,'Dati di Supporto'!$B$2:$B$104,'Dati di Supporto'!$C$2:$C$104)</f>
        <v>Sicilia</v>
      </c>
      <c r="G449" s="2" t="str">
        <f>_xlfn.XLOOKUP(F449,'Dati di Supporto'!$G$2:$G$21,'Dati di Supporto'!$H$2:$H$21)</f>
        <v>ISOLE</v>
      </c>
      <c r="H449" s="2" t="s">
        <v>251</v>
      </c>
      <c r="I449" s="3">
        <v>912</v>
      </c>
      <c r="J449" s="11" t="str" cm="1">
        <f t="array" ref="J449">_xlfn.IFS(AND(0&lt;I449,I449&lt;400),"Fascia 1 (inferiore a 400 €)",AND(399&lt;I449,I449&lt;800),"Fascia 2 (da 400 €  a meno di 800 €)",AND(799&lt;I449,I449&lt;1200),"Fascia 3 (da 800 €  a meno di 1200 €)",AND(1199&lt;I449,I449&lt;1500),"Fascia 4 (da 1200 €  a meno di 1500 €)",1500&lt;I449,"Fascia 5 (da 1500 € e oltre)")</f>
        <v>Fascia 3 (da 800 €  a meno di 1200 €)</v>
      </c>
      <c r="K449" s="15">
        <v>4</v>
      </c>
      <c r="L449" s="15" t="str">
        <f>_xlfn.XLOOKUP(K449,'Dati di Supporto'!$O$10:$O$14,'Dati di Supporto'!$P$10:$P$14,)</f>
        <v>Bollettino postale</v>
      </c>
      <c r="R449" s="11" t="str">
        <f>_xlfn.XLOOKUP(I449,'Dati di Supporto'!$O$2:$O$6,'Dati di Supporto'!$P$2:$P$6,"-",-1)</f>
        <v>Fascia 3 (da 800 €  a meno di 1200 €)</v>
      </c>
    </row>
    <row r="450" spans="1:18" x14ac:dyDescent="0.3">
      <c r="A450" s="11">
        <v>449</v>
      </c>
      <c r="B450" s="6">
        <v>41761</v>
      </c>
      <c r="C450" s="22" t="str">
        <f t="shared" si="6"/>
        <v>maggio</v>
      </c>
      <c r="D450" s="1" t="s">
        <v>247</v>
      </c>
      <c r="E450" s="2" t="s">
        <v>115</v>
      </c>
      <c r="F450" s="2" t="str">
        <f>_xlfn.XLOOKUP(E450,'Dati di Supporto'!$B$2:$B$104,'Dati di Supporto'!$C$2:$C$104)</f>
        <v>Liguria</v>
      </c>
      <c r="G450" s="2" t="str">
        <f>_xlfn.XLOOKUP(F450,'Dati di Supporto'!$G$2:$G$21,'Dati di Supporto'!$H$2:$H$21)</f>
        <v>NORD</v>
      </c>
      <c r="H450" s="2" t="s">
        <v>251</v>
      </c>
      <c r="I450" s="3">
        <v>216</v>
      </c>
      <c r="J450" s="11" t="str" cm="1">
        <f t="array" ref="J450">_xlfn.IFS(AND(0&lt;I450,I450&lt;400),"Fascia 1 (inferiore a 400 €)",AND(399&lt;I450,I450&lt;800),"Fascia 2 (da 400 €  a meno di 800 €)",AND(799&lt;I450,I450&lt;1200),"Fascia 3 (da 800 €  a meno di 1200 €)",AND(1199&lt;I450,I450&lt;1500),"Fascia 4 (da 1200 €  a meno di 1500 €)",1500&lt;I450,"Fascia 5 (da 1500 € e oltre)")</f>
        <v>Fascia 1 (inferiore a 400 €)</v>
      </c>
      <c r="K450" s="15">
        <v>1</v>
      </c>
      <c r="L450" s="15" t="str">
        <f>_xlfn.XLOOKUP(K450,'Dati di Supporto'!$O$10:$O$14,'Dati di Supporto'!$P$10:$P$14,)</f>
        <v>Contanti</v>
      </c>
      <c r="R450" s="11" t="str">
        <f>_xlfn.XLOOKUP(I450,'Dati di Supporto'!$O$2:$O$6,'Dati di Supporto'!$P$2:$P$6,"-",-1)</f>
        <v>Fascia 1 (inferiore a 400 €)</v>
      </c>
    </row>
    <row r="451" spans="1:18" x14ac:dyDescent="0.3">
      <c r="A451" s="11">
        <v>450</v>
      </c>
      <c r="B451" s="6">
        <v>41684</v>
      </c>
      <c r="C451" s="22" t="str">
        <f t="shared" ref="C451:C501" si="7">TEXT(B451,"mmmm")</f>
        <v>febbraio</v>
      </c>
      <c r="D451" s="1" t="s">
        <v>247</v>
      </c>
      <c r="E451" s="2" t="s">
        <v>129</v>
      </c>
      <c r="F451" s="2" t="str">
        <f>_xlfn.XLOOKUP(E451,'Dati di Supporto'!$B$2:$B$104,'Dati di Supporto'!$C$2:$C$104)</f>
        <v>Veneto</v>
      </c>
      <c r="G451" s="2" t="str">
        <f>_xlfn.XLOOKUP(F451,'Dati di Supporto'!$G$2:$G$21,'Dati di Supporto'!$H$2:$H$21)</f>
        <v>NORD</v>
      </c>
      <c r="H451" s="2" t="s">
        <v>10</v>
      </c>
      <c r="I451" s="3">
        <v>647</v>
      </c>
      <c r="J451" s="11" t="str" cm="1">
        <f t="array" ref="J451">_xlfn.IFS(AND(0&lt;I451,I451&lt;400),"Fascia 1 (inferiore a 400 €)",AND(399&lt;I451,I451&lt;800),"Fascia 2 (da 400 €  a meno di 800 €)",AND(799&lt;I451,I451&lt;1200),"Fascia 3 (da 800 €  a meno di 1200 €)",AND(1199&lt;I451,I451&lt;1500),"Fascia 4 (da 1200 €  a meno di 1500 €)",1500&lt;I451,"Fascia 5 (da 1500 € e oltre)")</f>
        <v>Fascia 2 (da 400 €  a meno di 800 €)</v>
      </c>
      <c r="K451" s="15">
        <v>2</v>
      </c>
      <c r="L451" s="15" t="str">
        <f>_xlfn.XLOOKUP(K451,'Dati di Supporto'!$O$10:$O$14,'Dati di Supporto'!$P$10:$P$14,)</f>
        <v>Bonifico Bancario</v>
      </c>
      <c r="R451" s="11" t="str">
        <f>_xlfn.XLOOKUP(I451,'Dati di Supporto'!$O$2:$O$6,'Dati di Supporto'!$P$2:$P$6,"-",-1)</f>
        <v>Fascia 2 (da 400 €  a meno di 800 €)</v>
      </c>
    </row>
    <row r="452" spans="1:18" x14ac:dyDescent="0.3">
      <c r="A452" s="11">
        <v>451</v>
      </c>
      <c r="B452" s="6">
        <v>41742</v>
      </c>
      <c r="C452" s="22" t="str">
        <f t="shared" si="7"/>
        <v>aprile</v>
      </c>
      <c r="D452" s="1" t="s">
        <v>3</v>
      </c>
      <c r="E452" s="2" t="s">
        <v>123</v>
      </c>
      <c r="F452" s="2" t="str">
        <f>_xlfn.XLOOKUP(E452,'Dati di Supporto'!$B$2:$B$104,'Dati di Supporto'!$C$2:$C$104)</f>
        <v>Sicilia</v>
      </c>
      <c r="G452" s="2" t="str">
        <f>_xlfn.XLOOKUP(F452,'Dati di Supporto'!$G$2:$G$21,'Dati di Supporto'!$H$2:$H$21)</f>
        <v>ISOLE</v>
      </c>
      <c r="H452" s="2" t="s">
        <v>10</v>
      </c>
      <c r="I452" s="3">
        <v>1101</v>
      </c>
      <c r="J452" s="11" t="str" cm="1">
        <f t="array" ref="J452">_xlfn.IFS(AND(0&lt;I452,I452&lt;400),"Fascia 1 (inferiore a 400 €)",AND(399&lt;I452,I452&lt;800),"Fascia 2 (da 400 €  a meno di 800 €)",AND(799&lt;I452,I452&lt;1200),"Fascia 3 (da 800 €  a meno di 1200 €)",AND(1199&lt;I452,I452&lt;1500),"Fascia 4 (da 1200 €  a meno di 1500 €)",1500&lt;I452,"Fascia 5 (da 1500 € e oltre)")</f>
        <v>Fascia 3 (da 800 €  a meno di 1200 €)</v>
      </c>
      <c r="K452" s="15">
        <v>2</v>
      </c>
      <c r="L452" s="15" t="str">
        <f>_xlfn.XLOOKUP(K452,'Dati di Supporto'!$O$10:$O$14,'Dati di Supporto'!$P$10:$P$14,)</f>
        <v>Bonifico Bancario</v>
      </c>
      <c r="R452" s="11" t="str">
        <f>_xlfn.XLOOKUP(I452,'Dati di Supporto'!$O$2:$O$6,'Dati di Supporto'!$P$2:$P$6,"-",-1)</f>
        <v>Fascia 3 (da 800 €  a meno di 1200 €)</v>
      </c>
    </row>
    <row r="453" spans="1:18" x14ac:dyDescent="0.3">
      <c r="A453" s="11">
        <v>452</v>
      </c>
      <c r="B453" s="6">
        <v>41688</v>
      </c>
      <c r="C453" s="22" t="str">
        <f t="shared" si="7"/>
        <v>febbraio</v>
      </c>
      <c r="D453" s="1" t="s">
        <v>3</v>
      </c>
      <c r="E453" s="2" t="s">
        <v>98</v>
      </c>
      <c r="F453" s="2" t="str">
        <f>_xlfn.XLOOKUP(E453,'Dati di Supporto'!$B$2:$B$104,'Dati di Supporto'!$C$2:$C$104)</f>
        <v>Umbria</v>
      </c>
      <c r="G453" s="2" t="str">
        <f>_xlfn.XLOOKUP(F453,'Dati di Supporto'!$G$2:$G$21,'Dati di Supporto'!$H$2:$H$21)</f>
        <v>CENTRO</v>
      </c>
      <c r="H453" s="2" t="s">
        <v>252</v>
      </c>
      <c r="I453" s="3">
        <v>426</v>
      </c>
      <c r="J453" s="11" t="str" cm="1">
        <f t="array" ref="J453">_xlfn.IFS(AND(0&lt;I453,I453&lt;400),"Fascia 1 (inferiore a 400 €)",AND(399&lt;I453,I453&lt;800),"Fascia 2 (da 400 €  a meno di 800 €)",AND(799&lt;I453,I453&lt;1200),"Fascia 3 (da 800 €  a meno di 1200 €)",AND(1199&lt;I453,I453&lt;1500),"Fascia 4 (da 1200 €  a meno di 1500 €)",1500&lt;I453,"Fascia 5 (da 1500 € e oltre)")</f>
        <v>Fascia 2 (da 400 €  a meno di 800 €)</v>
      </c>
      <c r="K453" s="15">
        <v>2</v>
      </c>
      <c r="L453" s="15" t="str">
        <f>_xlfn.XLOOKUP(K453,'Dati di Supporto'!$O$10:$O$14,'Dati di Supporto'!$P$10:$P$14,)</f>
        <v>Bonifico Bancario</v>
      </c>
      <c r="R453" s="11" t="str">
        <f>_xlfn.XLOOKUP(I453,'Dati di Supporto'!$O$2:$O$6,'Dati di Supporto'!$P$2:$P$6,"-",-1)</f>
        <v>Fascia 2 (da 400 €  a meno di 800 €)</v>
      </c>
    </row>
    <row r="454" spans="1:18" x14ac:dyDescent="0.3">
      <c r="A454" s="11">
        <v>453</v>
      </c>
      <c r="B454" s="6">
        <v>41704</v>
      </c>
      <c r="C454" s="22" t="str">
        <f t="shared" si="7"/>
        <v>marzo</v>
      </c>
      <c r="D454" s="1" t="s">
        <v>8</v>
      </c>
      <c r="E454" s="2" t="s">
        <v>123</v>
      </c>
      <c r="F454" s="2" t="str">
        <f>_xlfn.XLOOKUP(E454,'Dati di Supporto'!$B$2:$B$104,'Dati di Supporto'!$C$2:$C$104)</f>
        <v>Sicilia</v>
      </c>
      <c r="G454" s="2" t="str">
        <f>_xlfn.XLOOKUP(F454,'Dati di Supporto'!$G$2:$G$21,'Dati di Supporto'!$H$2:$H$21)</f>
        <v>ISOLE</v>
      </c>
      <c r="H454" s="2" t="s">
        <v>10</v>
      </c>
      <c r="I454" s="3">
        <v>1476</v>
      </c>
      <c r="J454" s="11" t="str" cm="1">
        <f t="array" ref="J454">_xlfn.IFS(AND(0&lt;I454,I454&lt;400),"Fascia 1 (inferiore a 400 €)",AND(399&lt;I454,I454&lt;800),"Fascia 2 (da 400 €  a meno di 800 €)",AND(799&lt;I454,I454&lt;1200),"Fascia 3 (da 800 €  a meno di 1200 €)",AND(1199&lt;I454,I454&lt;1500),"Fascia 4 (da 1200 €  a meno di 1500 €)",1500&lt;I454,"Fascia 5 (da 1500 € e oltre)")</f>
        <v>Fascia 4 (da 1200 €  a meno di 1500 €)</v>
      </c>
      <c r="K454" s="15">
        <v>1</v>
      </c>
      <c r="L454" s="15" t="str">
        <f>_xlfn.XLOOKUP(K454,'Dati di Supporto'!$O$10:$O$14,'Dati di Supporto'!$P$10:$P$14,)</f>
        <v>Contanti</v>
      </c>
      <c r="R454" s="11" t="str">
        <f>_xlfn.XLOOKUP(I454,'Dati di Supporto'!$O$2:$O$6,'Dati di Supporto'!$P$2:$P$6,"-",-1)</f>
        <v>Fascia 4 (da 1200 €  a meno di 1500 €)</v>
      </c>
    </row>
    <row r="455" spans="1:18" x14ac:dyDescent="0.3">
      <c r="A455" s="11">
        <v>454</v>
      </c>
      <c r="B455" s="6">
        <v>41715</v>
      </c>
      <c r="C455" s="22" t="str">
        <f t="shared" si="7"/>
        <v>marzo</v>
      </c>
      <c r="D455" s="1" t="s">
        <v>1</v>
      </c>
      <c r="E455" s="2" t="s">
        <v>109</v>
      </c>
      <c r="F455" s="2" t="str">
        <f>_xlfn.XLOOKUP(E455,'Dati di Supporto'!$B$2:$B$104,'Dati di Supporto'!$C$2:$C$104)</f>
        <v>Lazio</v>
      </c>
      <c r="G455" s="2" t="str">
        <f>_xlfn.XLOOKUP(F455,'Dati di Supporto'!$G$2:$G$21,'Dati di Supporto'!$H$2:$H$21)</f>
        <v>CENTRO</v>
      </c>
      <c r="H455" s="2" t="s">
        <v>10</v>
      </c>
      <c r="I455" s="3">
        <v>1417</v>
      </c>
      <c r="J455" s="11" t="str" cm="1">
        <f t="array" ref="J455">_xlfn.IFS(AND(0&lt;I455,I455&lt;400),"Fascia 1 (inferiore a 400 €)",AND(399&lt;I455,I455&lt;800),"Fascia 2 (da 400 €  a meno di 800 €)",AND(799&lt;I455,I455&lt;1200),"Fascia 3 (da 800 €  a meno di 1200 €)",AND(1199&lt;I455,I455&lt;1500),"Fascia 4 (da 1200 €  a meno di 1500 €)",1500&lt;I455,"Fascia 5 (da 1500 € e oltre)")</f>
        <v>Fascia 4 (da 1200 €  a meno di 1500 €)</v>
      </c>
      <c r="K455" s="15">
        <v>2</v>
      </c>
      <c r="L455" s="15" t="str">
        <f>_xlfn.XLOOKUP(K455,'Dati di Supporto'!$O$10:$O$14,'Dati di Supporto'!$P$10:$P$14,)</f>
        <v>Bonifico Bancario</v>
      </c>
      <c r="R455" s="11" t="str">
        <f>_xlfn.XLOOKUP(I455,'Dati di Supporto'!$O$2:$O$6,'Dati di Supporto'!$P$2:$P$6,"-",-1)</f>
        <v>Fascia 4 (da 1200 €  a meno di 1500 €)</v>
      </c>
    </row>
    <row r="456" spans="1:18" x14ac:dyDescent="0.3">
      <c r="A456" s="11">
        <v>455</v>
      </c>
      <c r="B456" s="6">
        <v>41799</v>
      </c>
      <c r="C456" s="22" t="str">
        <f t="shared" si="7"/>
        <v>giugno</v>
      </c>
      <c r="D456" s="1" t="s">
        <v>247</v>
      </c>
      <c r="E456" s="2" t="s">
        <v>113</v>
      </c>
      <c r="F456" s="2" t="str">
        <f>_xlfn.XLOOKUP(E456,'Dati di Supporto'!$B$2:$B$104,'Dati di Supporto'!$C$2:$C$104)</f>
        <v>Campania</v>
      </c>
      <c r="G456" s="2" t="str">
        <f>_xlfn.XLOOKUP(F456,'Dati di Supporto'!$G$2:$G$21,'Dati di Supporto'!$H$2:$H$21)</f>
        <v>SUD</v>
      </c>
      <c r="H456" s="2" t="s">
        <v>252</v>
      </c>
      <c r="I456" s="3">
        <v>1715</v>
      </c>
      <c r="J456" s="11" t="str" cm="1">
        <f t="array" ref="J456">_xlfn.IFS(AND(0&lt;I456,I456&lt;400),"Fascia 1 (inferiore a 400 €)",AND(399&lt;I456,I456&lt;800),"Fascia 2 (da 400 €  a meno di 800 €)",AND(799&lt;I456,I456&lt;1200),"Fascia 3 (da 800 €  a meno di 1200 €)",AND(1199&lt;I456,I456&lt;1500),"Fascia 4 (da 1200 €  a meno di 1500 €)",1500&lt;I456,"Fascia 5 (da 1500 € e oltre)")</f>
        <v>Fascia 5 (da 1500 € e oltre)</v>
      </c>
      <c r="K456" s="15">
        <v>2</v>
      </c>
      <c r="L456" s="15" t="str">
        <f>_xlfn.XLOOKUP(K456,'Dati di Supporto'!$O$10:$O$14,'Dati di Supporto'!$P$10:$P$14,)</f>
        <v>Bonifico Bancario</v>
      </c>
      <c r="R456" s="11" t="str">
        <f>_xlfn.XLOOKUP(I456,'Dati di Supporto'!$O$2:$O$6,'Dati di Supporto'!$P$2:$P$6,"-",-1)</f>
        <v>Fascia 5 (da 1500 € e oltre)</v>
      </c>
    </row>
    <row r="457" spans="1:18" x14ac:dyDescent="0.3">
      <c r="A457" s="11">
        <v>456</v>
      </c>
      <c r="B457" s="6">
        <v>41785</v>
      </c>
      <c r="C457" s="22" t="str">
        <f t="shared" si="7"/>
        <v>maggio</v>
      </c>
      <c r="D457" s="1" t="s">
        <v>3</v>
      </c>
      <c r="E457" s="2" t="s">
        <v>116</v>
      </c>
      <c r="F457" s="2" t="str">
        <f>_xlfn.XLOOKUP(E457,'Dati di Supporto'!$B$2:$B$104,'Dati di Supporto'!$C$2:$C$104)</f>
        <v>Toscana</v>
      </c>
      <c r="G457" s="2" t="str">
        <f>_xlfn.XLOOKUP(F457,'Dati di Supporto'!$G$2:$G$21,'Dati di Supporto'!$H$2:$H$21)</f>
        <v>CENTRO</v>
      </c>
      <c r="H457" s="2" t="s">
        <v>10</v>
      </c>
      <c r="I457" s="3">
        <v>1289</v>
      </c>
      <c r="J457" s="11" t="str" cm="1">
        <f t="array" ref="J457">_xlfn.IFS(AND(0&lt;I457,I457&lt;400),"Fascia 1 (inferiore a 400 €)",AND(399&lt;I457,I457&lt;800),"Fascia 2 (da 400 €  a meno di 800 €)",AND(799&lt;I457,I457&lt;1200),"Fascia 3 (da 800 €  a meno di 1200 €)",AND(1199&lt;I457,I457&lt;1500),"Fascia 4 (da 1200 €  a meno di 1500 €)",1500&lt;I457,"Fascia 5 (da 1500 € e oltre)")</f>
        <v>Fascia 4 (da 1200 €  a meno di 1500 €)</v>
      </c>
      <c r="K457" s="15">
        <v>4</v>
      </c>
      <c r="L457" s="15" t="str">
        <f>_xlfn.XLOOKUP(K457,'Dati di Supporto'!$O$10:$O$14,'Dati di Supporto'!$P$10:$P$14,)</f>
        <v>Bollettino postale</v>
      </c>
      <c r="R457" s="11" t="str">
        <f>_xlfn.XLOOKUP(I457,'Dati di Supporto'!$O$2:$O$6,'Dati di Supporto'!$P$2:$P$6,"-",-1)</f>
        <v>Fascia 4 (da 1200 €  a meno di 1500 €)</v>
      </c>
    </row>
    <row r="458" spans="1:18" x14ac:dyDescent="0.3">
      <c r="A458" s="11">
        <v>457</v>
      </c>
      <c r="B458" s="6">
        <v>41704</v>
      </c>
      <c r="C458" s="22" t="str">
        <f t="shared" si="7"/>
        <v>marzo</v>
      </c>
      <c r="D458" s="1" t="s">
        <v>248</v>
      </c>
      <c r="E458" s="2" t="s">
        <v>99</v>
      </c>
      <c r="F458" s="2" t="str">
        <f>_xlfn.XLOOKUP(E458,'Dati di Supporto'!$B$2:$B$104,'Dati di Supporto'!$C$2:$C$104)</f>
        <v>Marche</v>
      </c>
      <c r="G458" s="2" t="str">
        <f>_xlfn.XLOOKUP(F458,'Dati di Supporto'!$G$2:$G$21,'Dati di Supporto'!$H$2:$H$21)</f>
        <v>CENTRO</v>
      </c>
      <c r="H458" s="2" t="s">
        <v>251</v>
      </c>
      <c r="I458" s="3">
        <v>1427</v>
      </c>
      <c r="J458" s="11" t="str" cm="1">
        <f t="array" ref="J458">_xlfn.IFS(AND(0&lt;I458,I458&lt;400),"Fascia 1 (inferiore a 400 €)",AND(399&lt;I458,I458&lt;800),"Fascia 2 (da 400 €  a meno di 800 €)",AND(799&lt;I458,I458&lt;1200),"Fascia 3 (da 800 €  a meno di 1200 €)",AND(1199&lt;I458,I458&lt;1500),"Fascia 4 (da 1200 €  a meno di 1500 €)",1500&lt;I458,"Fascia 5 (da 1500 € e oltre)")</f>
        <v>Fascia 4 (da 1200 €  a meno di 1500 €)</v>
      </c>
      <c r="K458" s="15">
        <v>5</v>
      </c>
      <c r="L458" s="15" t="str">
        <f>_xlfn.XLOOKUP(K458,'Dati di Supporto'!$O$10:$O$14,'Dati di Supporto'!$P$10:$P$14,)</f>
        <v>Assegno Bancario</v>
      </c>
      <c r="R458" s="11" t="str">
        <f>_xlfn.XLOOKUP(I458,'Dati di Supporto'!$O$2:$O$6,'Dati di Supporto'!$P$2:$P$6,"-",-1)</f>
        <v>Fascia 4 (da 1200 €  a meno di 1500 €)</v>
      </c>
    </row>
    <row r="459" spans="1:18" x14ac:dyDescent="0.3">
      <c r="A459" s="11">
        <v>458</v>
      </c>
      <c r="B459" s="6">
        <v>41678</v>
      </c>
      <c r="C459" s="22" t="str">
        <f t="shared" si="7"/>
        <v>febbraio</v>
      </c>
      <c r="D459" s="1" t="s">
        <v>248</v>
      </c>
      <c r="E459" s="2" t="s">
        <v>118</v>
      </c>
      <c r="F459" s="2" t="str">
        <f>_xlfn.XLOOKUP(E459,'Dati di Supporto'!$B$2:$B$104,'Dati di Supporto'!$C$2:$C$104)</f>
        <v>Lombardia</v>
      </c>
      <c r="G459" s="2" t="str">
        <f>_xlfn.XLOOKUP(F459,'Dati di Supporto'!$G$2:$G$21,'Dati di Supporto'!$H$2:$H$21)</f>
        <v>NORD</v>
      </c>
      <c r="H459" s="2" t="s">
        <v>11</v>
      </c>
      <c r="I459" s="3">
        <v>445</v>
      </c>
      <c r="J459" s="11" t="str" cm="1">
        <f t="array" ref="J459">_xlfn.IFS(AND(0&lt;I459,I459&lt;400),"Fascia 1 (inferiore a 400 €)",AND(399&lt;I459,I459&lt;800),"Fascia 2 (da 400 €  a meno di 800 €)",AND(799&lt;I459,I459&lt;1200),"Fascia 3 (da 800 €  a meno di 1200 €)",AND(1199&lt;I459,I459&lt;1500),"Fascia 4 (da 1200 €  a meno di 1500 €)",1500&lt;I459,"Fascia 5 (da 1500 € e oltre)")</f>
        <v>Fascia 2 (da 400 €  a meno di 800 €)</v>
      </c>
      <c r="K459" s="15">
        <v>5</v>
      </c>
      <c r="L459" s="15" t="str">
        <f>_xlfn.XLOOKUP(K459,'Dati di Supporto'!$O$10:$O$14,'Dati di Supporto'!$P$10:$P$14,)</f>
        <v>Assegno Bancario</v>
      </c>
      <c r="R459" s="11" t="str">
        <f>_xlfn.XLOOKUP(I459,'Dati di Supporto'!$O$2:$O$6,'Dati di Supporto'!$P$2:$P$6,"-",-1)</f>
        <v>Fascia 2 (da 400 €  a meno di 800 €)</v>
      </c>
    </row>
    <row r="460" spans="1:18" x14ac:dyDescent="0.3">
      <c r="A460" s="11">
        <v>459</v>
      </c>
      <c r="B460" s="6">
        <v>41776</v>
      </c>
      <c r="C460" s="22" t="str">
        <f t="shared" si="7"/>
        <v>maggio</v>
      </c>
      <c r="D460" s="1" t="s">
        <v>1</v>
      </c>
      <c r="E460" s="2" t="s">
        <v>110</v>
      </c>
      <c r="F460" s="2" t="str">
        <f>_xlfn.XLOOKUP(E460,'Dati di Supporto'!$B$2:$B$104,'Dati di Supporto'!$C$2:$C$104)</f>
        <v>Emilia-Romagna</v>
      </c>
      <c r="G460" s="2" t="str">
        <f>_xlfn.XLOOKUP(F460,'Dati di Supporto'!$G$2:$G$21,'Dati di Supporto'!$H$2:$H$21)</f>
        <v>NORD</v>
      </c>
      <c r="H460" s="2" t="s">
        <v>252</v>
      </c>
      <c r="I460" s="3">
        <v>1390</v>
      </c>
      <c r="J460" s="11" t="str" cm="1">
        <f t="array" ref="J460">_xlfn.IFS(AND(0&lt;I460,I460&lt;400),"Fascia 1 (inferiore a 400 €)",AND(399&lt;I460,I460&lt;800),"Fascia 2 (da 400 €  a meno di 800 €)",AND(799&lt;I460,I460&lt;1200),"Fascia 3 (da 800 €  a meno di 1200 €)",AND(1199&lt;I460,I460&lt;1500),"Fascia 4 (da 1200 €  a meno di 1500 €)",1500&lt;I460,"Fascia 5 (da 1500 € e oltre)")</f>
        <v>Fascia 4 (da 1200 €  a meno di 1500 €)</v>
      </c>
      <c r="K460" s="15">
        <v>4</v>
      </c>
      <c r="L460" s="15" t="str">
        <f>_xlfn.XLOOKUP(K460,'Dati di Supporto'!$O$10:$O$14,'Dati di Supporto'!$P$10:$P$14,)</f>
        <v>Bollettino postale</v>
      </c>
      <c r="R460" s="11" t="str">
        <f>_xlfn.XLOOKUP(I460,'Dati di Supporto'!$O$2:$O$6,'Dati di Supporto'!$P$2:$P$6,"-",-1)</f>
        <v>Fascia 4 (da 1200 €  a meno di 1500 €)</v>
      </c>
    </row>
    <row r="461" spans="1:18" x14ac:dyDescent="0.3">
      <c r="A461" s="11">
        <v>460</v>
      </c>
      <c r="B461" s="6">
        <v>41793</v>
      </c>
      <c r="C461" s="22" t="str">
        <f t="shared" si="7"/>
        <v>giugno</v>
      </c>
      <c r="D461" s="1" t="s">
        <v>2</v>
      </c>
      <c r="E461" s="2" t="s">
        <v>105</v>
      </c>
      <c r="F461" s="2" t="str">
        <f>_xlfn.XLOOKUP(E461,'Dati di Supporto'!$B$2:$B$104,'Dati di Supporto'!$C$2:$C$104)</f>
        <v>Basilicata</v>
      </c>
      <c r="G461" s="2" t="str">
        <f>_xlfn.XLOOKUP(F461,'Dati di Supporto'!$G$2:$G$21,'Dati di Supporto'!$H$2:$H$21)</f>
        <v>SUD</v>
      </c>
      <c r="H461" s="2" t="s">
        <v>10</v>
      </c>
      <c r="I461" s="3">
        <v>1897</v>
      </c>
      <c r="J461" s="11" t="str" cm="1">
        <f t="array" ref="J461">_xlfn.IFS(AND(0&lt;I461,I461&lt;400),"Fascia 1 (inferiore a 400 €)",AND(399&lt;I461,I461&lt;800),"Fascia 2 (da 400 €  a meno di 800 €)",AND(799&lt;I461,I461&lt;1200),"Fascia 3 (da 800 €  a meno di 1200 €)",AND(1199&lt;I461,I461&lt;1500),"Fascia 4 (da 1200 €  a meno di 1500 €)",1500&lt;I461,"Fascia 5 (da 1500 € e oltre)")</f>
        <v>Fascia 5 (da 1500 € e oltre)</v>
      </c>
      <c r="K461" s="15">
        <v>3</v>
      </c>
      <c r="L461" s="15" t="str">
        <f>_xlfn.XLOOKUP(K461,'Dati di Supporto'!$O$10:$O$14,'Dati di Supporto'!$P$10:$P$14,)</f>
        <v>Carta di credito</v>
      </c>
      <c r="R461" s="11" t="str">
        <f>_xlfn.XLOOKUP(I461,'Dati di Supporto'!$O$2:$O$6,'Dati di Supporto'!$P$2:$P$6,"-",-1)</f>
        <v>Fascia 5 (da 1500 € e oltre)</v>
      </c>
    </row>
    <row r="462" spans="1:18" x14ac:dyDescent="0.3">
      <c r="A462" s="11">
        <v>461</v>
      </c>
      <c r="B462" s="6">
        <v>41690</v>
      </c>
      <c r="C462" s="22" t="str">
        <f t="shared" si="7"/>
        <v>febbraio</v>
      </c>
      <c r="D462" s="1" t="s">
        <v>8</v>
      </c>
      <c r="E462" s="2" t="s">
        <v>122</v>
      </c>
      <c r="F462" s="2" t="str">
        <f>_xlfn.XLOOKUP(E462,'Dati di Supporto'!$B$2:$B$104,'Dati di Supporto'!$C$2:$C$104)</f>
        <v>Piemonte</v>
      </c>
      <c r="G462" s="2" t="str">
        <f>_xlfn.XLOOKUP(F462,'Dati di Supporto'!$G$2:$G$21,'Dati di Supporto'!$H$2:$H$21)</f>
        <v>NORD</v>
      </c>
      <c r="H462" s="2" t="s">
        <v>252</v>
      </c>
      <c r="I462" s="3">
        <v>713</v>
      </c>
      <c r="J462" s="11" t="str" cm="1">
        <f t="array" ref="J462">_xlfn.IFS(AND(0&lt;I462,I462&lt;400),"Fascia 1 (inferiore a 400 €)",AND(399&lt;I462,I462&lt;800),"Fascia 2 (da 400 €  a meno di 800 €)",AND(799&lt;I462,I462&lt;1200),"Fascia 3 (da 800 €  a meno di 1200 €)",AND(1199&lt;I462,I462&lt;1500),"Fascia 4 (da 1200 €  a meno di 1500 €)",1500&lt;I462,"Fascia 5 (da 1500 € e oltre)")</f>
        <v>Fascia 2 (da 400 €  a meno di 800 €)</v>
      </c>
      <c r="K462" s="15">
        <v>5</v>
      </c>
      <c r="L462" s="15" t="str">
        <f>_xlfn.XLOOKUP(K462,'Dati di Supporto'!$O$10:$O$14,'Dati di Supporto'!$P$10:$P$14,)</f>
        <v>Assegno Bancario</v>
      </c>
      <c r="R462" s="11" t="str">
        <f>_xlfn.XLOOKUP(I462,'Dati di Supporto'!$O$2:$O$6,'Dati di Supporto'!$P$2:$P$6,"-",-1)</f>
        <v>Fascia 2 (da 400 €  a meno di 800 €)</v>
      </c>
    </row>
    <row r="463" spans="1:18" x14ac:dyDescent="0.3">
      <c r="A463" s="11">
        <v>462</v>
      </c>
      <c r="B463" s="6">
        <v>41746</v>
      </c>
      <c r="C463" s="22" t="str">
        <f t="shared" si="7"/>
        <v>aprile</v>
      </c>
      <c r="D463" s="1" t="s">
        <v>8</v>
      </c>
      <c r="E463" s="2" t="s">
        <v>121</v>
      </c>
      <c r="F463" s="2" t="str">
        <f>_xlfn.XLOOKUP(E463,'Dati di Supporto'!$B$2:$B$104,'Dati di Supporto'!$C$2:$C$104)</f>
        <v>Umbria</v>
      </c>
      <c r="G463" s="2" t="str">
        <f>_xlfn.XLOOKUP(F463,'Dati di Supporto'!$G$2:$G$21,'Dati di Supporto'!$H$2:$H$21)</f>
        <v>CENTRO</v>
      </c>
      <c r="H463" s="2" t="s">
        <v>11</v>
      </c>
      <c r="I463" s="3">
        <v>1509</v>
      </c>
      <c r="J463" s="11" t="str" cm="1">
        <f t="array" ref="J463">_xlfn.IFS(AND(0&lt;I463,I463&lt;400),"Fascia 1 (inferiore a 400 €)",AND(399&lt;I463,I463&lt;800),"Fascia 2 (da 400 €  a meno di 800 €)",AND(799&lt;I463,I463&lt;1200),"Fascia 3 (da 800 €  a meno di 1200 €)",AND(1199&lt;I463,I463&lt;1500),"Fascia 4 (da 1200 €  a meno di 1500 €)",1500&lt;I463,"Fascia 5 (da 1500 € e oltre)")</f>
        <v>Fascia 5 (da 1500 € e oltre)</v>
      </c>
      <c r="K463" s="15">
        <v>2</v>
      </c>
      <c r="L463" s="15" t="str">
        <f>_xlfn.XLOOKUP(K463,'Dati di Supporto'!$O$10:$O$14,'Dati di Supporto'!$P$10:$P$14,)</f>
        <v>Bonifico Bancario</v>
      </c>
      <c r="R463" s="11" t="str">
        <f>_xlfn.XLOOKUP(I463,'Dati di Supporto'!$O$2:$O$6,'Dati di Supporto'!$P$2:$P$6,"-",-1)</f>
        <v>Fascia 5 (da 1500 € e oltre)</v>
      </c>
    </row>
    <row r="464" spans="1:18" x14ac:dyDescent="0.3">
      <c r="A464" s="11">
        <v>463</v>
      </c>
      <c r="B464" s="6">
        <v>41663</v>
      </c>
      <c r="C464" s="22" t="str">
        <f t="shared" si="7"/>
        <v>gennaio</v>
      </c>
      <c r="D464" s="1" t="s">
        <v>1</v>
      </c>
      <c r="E464" s="2" t="s">
        <v>114</v>
      </c>
      <c r="F464" s="2" t="str">
        <f>_xlfn.XLOOKUP(E464,'Dati di Supporto'!$B$2:$B$104,'Dati di Supporto'!$C$2:$C$104)</f>
        <v>Sardegna</v>
      </c>
      <c r="G464" s="2" t="str">
        <f>_xlfn.XLOOKUP(F464,'Dati di Supporto'!$G$2:$G$21,'Dati di Supporto'!$H$2:$H$21)</f>
        <v>ISOLE</v>
      </c>
      <c r="H464" s="2" t="s">
        <v>251</v>
      </c>
      <c r="I464" s="3">
        <v>210</v>
      </c>
      <c r="J464" s="11" t="str" cm="1">
        <f t="array" ref="J464">_xlfn.IFS(AND(0&lt;I464,I464&lt;400),"Fascia 1 (inferiore a 400 €)",AND(399&lt;I464,I464&lt;800),"Fascia 2 (da 400 €  a meno di 800 €)",AND(799&lt;I464,I464&lt;1200),"Fascia 3 (da 800 €  a meno di 1200 €)",AND(1199&lt;I464,I464&lt;1500),"Fascia 4 (da 1200 €  a meno di 1500 €)",1500&lt;I464,"Fascia 5 (da 1500 € e oltre)")</f>
        <v>Fascia 1 (inferiore a 400 €)</v>
      </c>
      <c r="K464" s="15">
        <v>4</v>
      </c>
      <c r="L464" s="15" t="str">
        <f>_xlfn.XLOOKUP(K464,'Dati di Supporto'!$O$10:$O$14,'Dati di Supporto'!$P$10:$P$14,)</f>
        <v>Bollettino postale</v>
      </c>
      <c r="R464" s="11" t="str">
        <f>_xlfn.XLOOKUP(I464,'Dati di Supporto'!$O$2:$O$6,'Dati di Supporto'!$P$2:$P$6,"-",-1)</f>
        <v>Fascia 1 (inferiore a 400 €)</v>
      </c>
    </row>
    <row r="465" spans="1:18" x14ac:dyDescent="0.3">
      <c r="A465" s="11">
        <v>464</v>
      </c>
      <c r="B465" s="6">
        <v>41755</v>
      </c>
      <c r="C465" s="22" t="str">
        <f t="shared" si="7"/>
        <v>aprile</v>
      </c>
      <c r="D465" s="1" t="s">
        <v>3</v>
      </c>
      <c r="E465" s="2" t="s">
        <v>100</v>
      </c>
      <c r="F465" s="2" t="str">
        <f>_xlfn.XLOOKUP(E465,'Dati di Supporto'!$B$2:$B$104,'Dati di Supporto'!$C$2:$C$104)</f>
        <v>Abruzzo</v>
      </c>
      <c r="G465" s="2" t="str">
        <f>_xlfn.XLOOKUP(F465,'Dati di Supporto'!$G$2:$G$21,'Dati di Supporto'!$H$2:$H$21)</f>
        <v>CENTRO</v>
      </c>
      <c r="H465" s="2" t="s">
        <v>11</v>
      </c>
      <c r="I465" s="3">
        <v>660</v>
      </c>
      <c r="J465" s="11" t="str" cm="1">
        <f t="array" ref="J465">_xlfn.IFS(AND(0&lt;I465,I465&lt;400),"Fascia 1 (inferiore a 400 €)",AND(399&lt;I465,I465&lt;800),"Fascia 2 (da 400 €  a meno di 800 €)",AND(799&lt;I465,I465&lt;1200),"Fascia 3 (da 800 €  a meno di 1200 €)",AND(1199&lt;I465,I465&lt;1500),"Fascia 4 (da 1200 €  a meno di 1500 €)",1500&lt;I465,"Fascia 5 (da 1500 € e oltre)")</f>
        <v>Fascia 2 (da 400 €  a meno di 800 €)</v>
      </c>
      <c r="K465" s="15">
        <v>3</v>
      </c>
      <c r="L465" s="15" t="str">
        <f>_xlfn.XLOOKUP(K465,'Dati di Supporto'!$O$10:$O$14,'Dati di Supporto'!$P$10:$P$14,)</f>
        <v>Carta di credito</v>
      </c>
      <c r="R465" s="11" t="str">
        <f>_xlfn.XLOOKUP(I465,'Dati di Supporto'!$O$2:$O$6,'Dati di Supporto'!$P$2:$P$6,"-",-1)</f>
        <v>Fascia 2 (da 400 €  a meno di 800 €)</v>
      </c>
    </row>
    <row r="466" spans="1:18" x14ac:dyDescent="0.3">
      <c r="A466" s="11">
        <v>465</v>
      </c>
      <c r="B466" s="6">
        <v>41797</v>
      </c>
      <c r="C466" s="22" t="str">
        <f t="shared" si="7"/>
        <v>giugno</v>
      </c>
      <c r="D466" s="1" t="s">
        <v>1</v>
      </c>
      <c r="E466" s="2" t="s">
        <v>98</v>
      </c>
      <c r="F466" s="2" t="str">
        <f>_xlfn.XLOOKUP(E466,'Dati di Supporto'!$B$2:$B$104,'Dati di Supporto'!$C$2:$C$104)</f>
        <v>Umbria</v>
      </c>
      <c r="G466" s="2" t="str">
        <f>_xlfn.XLOOKUP(F466,'Dati di Supporto'!$G$2:$G$21,'Dati di Supporto'!$H$2:$H$21)</f>
        <v>CENTRO</v>
      </c>
      <c r="H466" s="2" t="s">
        <v>251</v>
      </c>
      <c r="I466" s="3">
        <v>872</v>
      </c>
      <c r="J466" s="11" t="str" cm="1">
        <f t="array" ref="J466">_xlfn.IFS(AND(0&lt;I466,I466&lt;400),"Fascia 1 (inferiore a 400 €)",AND(399&lt;I466,I466&lt;800),"Fascia 2 (da 400 €  a meno di 800 €)",AND(799&lt;I466,I466&lt;1200),"Fascia 3 (da 800 €  a meno di 1200 €)",AND(1199&lt;I466,I466&lt;1500),"Fascia 4 (da 1200 €  a meno di 1500 €)",1500&lt;I466,"Fascia 5 (da 1500 € e oltre)")</f>
        <v>Fascia 3 (da 800 €  a meno di 1200 €)</v>
      </c>
      <c r="K466" s="15">
        <v>2</v>
      </c>
      <c r="L466" s="15" t="str">
        <f>_xlfn.XLOOKUP(K466,'Dati di Supporto'!$O$10:$O$14,'Dati di Supporto'!$P$10:$P$14,)</f>
        <v>Bonifico Bancario</v>
      </c>
      <c r="R466" s="11" t="str">
        <f>_xlfn.XLOOKUP(I466,'Dati di Supporto'!$O$2:$O$6,'Dati di Supporto'!$P$2:$P$6,"-",-1)</f>
        <v>Fascia 3 (da 800 €  a meno di 1200 €)</v>
      </c>
    </row>
    <row r="467" spans="1:18" x14ac:dyDescent="0.3">
      <c r="A467" s="11">
        <v>466</v>
      </c>
      <c r="B467" s="6">
        <v>41701</v>
      </c>
      <c r="C467" s="22" t="str">
        <f t="shared" si="7"/>
        <v>marzo</v>
      </c>
      <c r="D467" s="1" t="s">
        <v>1</v>
      </c>
      <c r="E467" s="2" t="s">
        <v>122</v>
      </c>
      <c r="F467" s="2" t="str">
        <f>_xlfn.XLOOKUP(E467,'Dati di Supporto'!$B$2:$B$104,'Dati di Supporto'!$C$2:$C$104)</f>
        <v>Piemonte</v>
      </c>
      <c r="G467" s="2" t="str">
        <f>_xlfn.XLOOKUP(F467,'Dati di Supporto'!$G$2:$G$21,'Dati di Supporto'!$H$2:$H$21)</f>
        <v>NORD</v>
      </c>
      <c r="H467" s="2" t="s">
        <v>11</v>
      </c>
      <c r="I467" s="3">
        <v>1225</v>
      </c>
      <c r="J467" s="11" t="str" cm="1">
        <f t="array" ref="J467">_xlfn.IFS(AND(0&lt;I467,I467&lt;400),"Fascia 1 (inferiore a 400 €)",AND(399&lt;I467,I467&lt;800),"Fascia 2 (da 400 €  a meno di 800 €)",AND(799&lt;I467,I467&lt;1200),"Fascia 3 (da 800 €  a meno di 1200 €)",AND(1199&lt;I467,I467&lt;1500),"Fascia 4 (da 1200 €  a meno di 1500 €)",1500&lt;I467,"Fascia 5 (da 1500 € e oltre)")</f>
        <v>Fascia 4 (da 1200 €  a meno di 1500 €)</v>
      </c>
      <c r="K467" s="15">
        <v>5</v>
      </c>
      <c r="L467" s="15" t="str">
        <f>_xlfn.XLOOKUP(K467,'Dati di Supporto'!$O$10:$O$14,'Dati di Supporto'!$P$10:$P$14,)</f>
        <v>Assegno Bancario</v>
      </c>
      <c r="R467" s="11" t="str">
        <f>_xlfn.XLOOKUP(I467,'Dati di Supporto'!$O$2:$O$6,'Dati di Supporto'!$P$2:$P$6,"-",-1)</f>
        <v>Fascia 4 (da 1200 €  a meno di 1500 €)</v>
      </c>
    </row>
    <row r="468" spans="1:18" x14ac:dyDescent="0.3">
      <c r="A468" s="11">
        <v>467</v>
      </c>
      <c r="B468" s="6">
        <v>41660</v>
      </c>
      <c r="C468" s="22" t="str">
        <f t="shared" si="7"/>
        <v>gennaio</v>
      </c>
      <c r="D468" s="1" t="s">
        <v>2</v>
      </c>
      <c r="E468" s="2" t="s">
        <v>114</v>
      </c>
      <c r="F468" s="2" t="str">
        <f>_xlfn.XLOOKUP(E468,'Dati di Supporto'!$B$2:$B$104,'Dati di Supporto'!$C$2:$C$104)</f>
        <v>Sardegna</v>
      </c>
      <c r="G468" s="2" t="str">
        <f>_xlfn.XLOOKUP(F468,'Dati di Supporto'!$G$2:$G$21,'Dati di Supporto'!$H$2:$H$21)</f>
        <v>ISOLE</v>
      </c>
      <c r="H468" s="2" t="s">
        <v>11</v>
      </c>
      <c r="I468" s="3">
        <v>1916</v>
      </c>
      <c r="J468" s="11" t="str" cm="1">
        <f t="array" ref="J468">_xlfn.IFS(AND(0&lt;I468,I468&lt;400),"Fascia 1 (inferiore a 400 €)",AND(399&lt;I468,I468&lt;800),"Fascia 2 (da 400 €  a meno di 800 €)",AND(799&lt;I468,I468&lt;1200),"Fascia 3 (da 800 €  a meno di 1200 €)",AND(1199&lt;I468,I468&lt;1500),"Fascia 4 (da 1200 €  a meno di 1500 €)",1500&lt;I468,"Fascia 5 (da 1500 € e oltre)")</f>
        <v>Fascia 5 (da 1500 € e oltre)</v>
      </c>
      <c r="K468" s="15">
        <v>5</v>
      </c>
      <c r="L468" s="15" t="str">
        <f>_xlfn.XLOOKUP(K468,'Dati di Supporto'!$O$10:$O$14,'Dati di Supporto'!$P$10:$P$14,)</f>
        <v>Assegno Bancario</v>
      </c>
      <c r="R468" s="11" t="str">
        <f>_xlfn.XLOOKUP(I468,'Dati di Supporto'!$O$2:$O$6,'Dati di Supporto'!$P$2:$P$6,"-",-1)</f>
        <v>Fascia 5 (da 1500 € e oltre)</v>
      </c>
    </row>
    <row r="469" spans="1:18" x14ac:dyDescent="0.3">
      <c r="A469" s="11">
        <v>468</v>
      </c>
      <c r="B469" s="6">
        <v>41802</v>
      </c>
      <c r="C469" s="22" t="str">
        <f t="shared" si="7"/>
        <v>giugno</v>
      </c>
      <c r="D469" s="1" t="s">
        <v>1</v>
      </c>
      <c r="E469" s="2" t="s">
        <v>130</v>
      </c>
      <c r="F469" s="2" t="str">
        <f>_xlfn.XLOOKUP(E469,'Dati di Supporto'!$B$2:$B$104,'Dati di Supporto'!$C$2:$C$104)</f>
        <v>Piemonte</v>
      </c>
      <c r="G469" s="2" t="str">
        <f>_xlfn.XLOOKUP(F469,'Dati di Supporto'!$G$2:$G$21,'Dati di Supporto'!$H$2:$H$21)</f>
        <v>NORD</v>
      </c>
      <c r="H469" s="2" t="s">
        <v>11</v>
      </c>
      <c r="I469" s="3">
        <v>1173</v>
      </c>
      <c r="J469" s="11" t="str" cm="1">
        <f t="array" ref="J469">_xlfn.IFS(AND(0&lt;I469,I469&lt;400),"Fascia 1 (inferiore a 400 €)",AND(399&lt;I469,I469&lt;800),"Fascia 2 (da 400 €  a meno di 800 €)",AND(799&lt;I469,I469&lt;1200),"Fascia 3 (da 800 €  a meno di 1200 €)",AND(1199&lt;I469,I469&lt;1500),"Fascia 4 (da 1200 €  a meno di 1500 €)",1500&lt;I469,"Fascia 5 (da 1500 € e oltre)")</f>
        <v>Fascia 3 (da 800 €  a meno di 1200 €)</v>
      </c>
      <c r="K469" s="15">
        <v>2</v>
      </c>
      <c r="L469" s="15" t="str">
        <f>_xlfn.XLOOKUP(K469,'Dati di Supporto'!$O$10:$O$14,'Dati di Supporto'!$P$10:$P$14,)</f>
        <v>Bonifico Bancario</v>
      </c>
      <c r="R469" s="11" t="str">
        <f>_xlfn.XLOOKUP(I469,'Dati di Supporto'!$O$2:$O$6,'Dati di Supporto'!$P$2:$P$6,"-",-1)</f>
        <v>Fascia 3 (da 800 €  a meno di 1200 €)</v>
      </c>
    </row>
    <row r="470" spans="1:18" x14ac:dyDescent="0.3">
      <c r="A470" s="11">
        <v>469</v>
      </c>
      <c r="B470" s="6">
        <v>41754</v>
      </c>
      <c r="C470" s="22" t="str">
        <f t="shared" si="7"/>
        <v>aprile</v>
      </c>
      <c r="D470" s="1" t="s">
        <v>247</v>
      </c>
      <c r="E470" s="2" t="s">
        <v>111</v>
      </c>
      <c r="F470" s="2" t="str">
        <f>_xlfn.XLOOKUP(E470,'Dati di Supporto'!$B$2:$B$104,'Dati di Supporto'!$C$2:$C$104)</f>
        <v>Lazio</v>
      </c>
      <c r="G470" s="2" t="str">
        <f>_xlfn.XLOOKUP(F470,'Dati di Supporto'!$G$2:$G$21,'Dati di Supporto'!$H$2:$H$21)</f>
        <v>CENTRO</v>
      </c>
      <c r="H470" s="2" t="s">
        <v>252</v>
      </c>
      <c r="I470" s="3">
        <v>297</v>
      </c>
      <c r="J470" s="11" t="str" cm="1">
        <f t="array" ref="J470">_xlfn.IFS(AND(0&lt;I470,I470&lt;400),"Fascia 1 (inferiore a 400 €)",AND(399&lt;I470,I470&lt;800),"Fascia 2 (da 400 €  a meno di 800 €)",AND(799&lt;I470,I470&lt;1200),"Fascia 3 (da 800 €  a meno di 1200 €)",AND(1199&lt;I470,I470&lt;1500),"Fascia 4 (da 1200 €  a meno di 1500 €)",1500&lt;I470,"Fascia 5 (da 1500 € e oltre)")</f>
        <v>Fascia 1 (inferiore a 400 €)</v>
      </c>
      <c r="K470" s="15">
        <v>3</v>
      </c>
      <c r="L470" s="15" t="str">
        <f>_xlfn.XLOOKUP(K470,'Dati di Supporto'!$O$10:$O$14,'Dati di Supporto'!$P$10:$P$14,)</f>
        <v>Carta di credito</v>
      </c>
      <c r="R470" s="11" t="str">
        <f>_xlfn.XLOOKUP(I470,'Dati di Supporto'!$O$2:$O$6,'Dati di Supporto'!$P$2:$P$6,"-",-1)</f>
        <v>Fascia 1 (inferiore a 400 €)</v>
      </c>
    </row>
    <row r="471" spans="1:18" x14ac:dyDescent="0.3">
      <c r="A471" s="11">
        <v>470</v>
      </c>
      <c r="B471" s="6">
        <v>41820</v>
      </c>
      <c r="C471" s="22" t="str">
        <f t="shared" si="7"/>
        <v>giugno</v>
      </c>
      <c r="D471" s="1" t="s">
        <v>3</v>
      </c>
      <c r="E471" s="2" t="s">
        <v>135</v>
      </c>
      <c r="F471" s="2" t="str">
        <f>_xlfn.XLOOKUP(E471,'Dati di Supporto'!$B$2:$B$104,'Dati di Supporto'!$C$2:$C$104)</f>
        <v>Lazio</v>
      </c>
      <c r="G471" s="2" t="str">
        <f>_xlfn.XLOOKUP(F471,'Dati di Supporto'!$G$2:$G$21,'Dati di Supporto'!$H$2:$H$21)</f>
        <v>CENTRO</v>
      </c>
      <c r="H471" s="2" t="s">
        <v>252</v>
      </c>
      <c r="I471" s="3">
        <v>1244</v>
      </c>
      <c r="J471" s="11" t="str" cm="1">
        <f t="array" ref="J471">_xlfn.IFS(AND(0&lt;I471,I471&lt;400),"Fascia 1 (inferiore a 400 €)",AND(399&lt;I471,I471&lt;800),"Fascia 2 (da 400 €  a meno di 800 €)",AND(799&lt;I471,I471&lt;1200),"Fascia 3 (da 800 €  a meno di 1200 €)",AND(1199&lt;I471,I471&lt;1500),"Fascia 4 (da 1200 €  a meno di 1500 €)",1500&lt;I471,"Fascia 5 (da 1500 € e oltre)")</f>
        <v>Fascia 4 (da 1200 €  a meno di 1500 €)</v>
      </c>
      <c r="K471" s="15">
        <v>5</v>
      </c>
      <c r="L471" s="15" t="str">
        <f>_xlfn.XLOOKUP(K471,'Dati di Supporto'!$O$10:$O$14,'Dati di Supporto'!$P$10:$P$14,)</f>
        <v>Assegno Bancario</v>
      </c>
      <c r="R471" s="11" t="str">
        <f>_xlfn.XLOOKUP(I471,'Dati di Supporto'!$O$2:$O$6,'Dati di Supporto'!$P$2:$P$6,"-",-1)</f>
        <v>Fascia 4 (da 1200 €  a meno di 1500 €)</v>
      </c>
    </row>
    <row r="472" spans="1:18" x14ac:dyDescent="0.3">
      <c r="A472" s="11">
        <v>471</v>
      </c>
      <c r="B472" s="6">
        <v>41676</v>
      </c>
      <c r="C472" s="22" t="str">
        <f t="shared" si="7"/>
        <v>febbraio</v>
      </c>
      <c r="D472" s="1" t="s">
        <v>3</v>
      </c>
      <c r="E472" s="2" t="s">
        <v>130</v>
      </c>
      <c r="F472" s="2" t="str">
        <f>_xlfn.XLOOKUP(E472,'Dati di Supporto'!$B$2:$B$104,'Dati di Supporto'!$C$2:$C$104)</f>
        <v>Piemonte</v>
      </c>
      <c r="G472" s="2" t="str">
        <f>_xlfn.XLOOKUP(F472,'Dati di Supporto'!$G$2:$G$21,'Dati di Supporto'!$H$2:$H$21)</f>
        <v>NORD</v>
      </c>
      <c r="H472" s="2" t="s">
        <v>250</v>
      </c>
      <c r="I472" s="3">
        <v>1099</v>
      </c>
      <c r="J472" s="11" t="str" cm="1">
        <f t="array" ref="J472">_xlfn.IFS(AND(0&lt;I472,I472&lt;400),"Fascia 1 (inferiore a 400 €)",AND(399&lt;I472,I472&lt;800),"Fascia 2 (da 400 €  a meno di 800 €)",AND(799&lt;I472,I472&lt;1200),"Fascia 3 (da 800 €  a meno di 1200 €)",AND(1199&lt;I472,I472&lt;1500),"Fascia 4 (da 1200 €  a meno di 1500 €)",1500&lt;I472,"Fascia 5 (da 1500 € e oltre)")</f>
        <v>Fascia 3 (da 800 €  a meno di 1200 €)</v>
      </c>
      <c r="K472" s="15">
        <v>4</v>
      </c>
      <c r="L472" s="15" t="str">
        <f>_xlfn.XLOOKUP(K472,'Dati di Supporto'!$O$10:$O$14,'Dati di Supporto'!$P$10:$P$14,)</f>
        <v>Bollettino postale</v>
      </c>
      <c r="R472" s="11" t="str">
        <f>_xlfn.XLOOKUP(I472,'Dati di Supporto'!$O$2:$O$6,'Dati di Supporto'!$P$2:$P$6,"-",-1)</f>
        <v>Fascia 3 (da 800 €  a meno di 1200 €)</v>
      </c>
    </row>
    <row r="473" spans="1:18" x14ac:dyDescent="0.3">
      <c r="A473" s="11">
        <v>472</v>
      </c>
      <c r="B473" s="6">
        <v>41779</v>
      </c>
      <c r="C473" s="22" t="str">
        <f t="shared" si="7"/>
        <v>maggio</v>
      </c>
      <c r="D473" s="1" t="s">
        <v>2</v>
      </c>
      <c r="E473" s="2" t="s">
        <v>104</v>
      </c>
      <c r="F473" s="2" t="str">
        <f>_xlfn.XLOOKUP(E473,'Dati di Supporto'!$B$2:$B$104,'Dati di Supporto'!$C$2:$C$104)</f>
        <v>Friuli-Venezia Giulia</v>
      </c>
      <c r="G473" s="2" t="str">
        <f>_xlfn.XLOOKUP(F473,'Dati di Supporto'!$G$2:$G$21,'Dati di Supporto'!$H$2:$H$21)</f>
        <v>NORD</v>
      </c>
      <c r="H473" s="2" t="s">
        <v>250</v>
      </c>
      <c r="I473" s="3">
        <v>1448</v>
      </c>
      <c r="J473" s="11" t="str" cm="1">
        <f t="array" ref="J473">_xlfn.IFS(AND(0&lt;I473,I473&lt;400),"Fascia 1 (inferiore a 400 €)",AND(399&lt;I473,I473&lt;800),"Fascia 2 (da 400 €  a meno di 800 €)",AND(799&lt;I473,I473&lt;1200),"Fascia 3 (da 800 €  a meno di 1200 €)",AND(1199&lt;I473,I473&lt;1500),"Fascia 4 (da 1200 €  a meno di 1500 €)",1500&lt;I473,"Fascia 5 (da 1500 € e oltre)")</f>
        <v>Fascia 4 (da 1200 €  a meno di 1500 €)</v>
      </c>
      <c r="K473" s="15">
        <v>1</v>
      </c>
      <c r="L473" s="15" t="str">
        <f>_xlfn.XLOOKUP(K473,'Dati di Supporto'!$O$10:$O$14,'Dati di Supporto'!$P$10:$P$14,)</f>
        <v>Contanti</v>
      </c>
      <c r="R473" s="11" t="str">
        <f>_xlfn.XLOOKUP(I473,'Dati di Supporto'!$O$2:$O$6,'Dati di Supporto'!$P$2:$P$6,"-",-1)</f>
        <v>Fascia 4 (da 1200 €  a meno di 1500 €)</v>
      </c>
    </row>
    <row r="474" spans="1:18" x14ac:dyDescent="0.3">
      <c r="A474" s="11">
        <v>473</v>
      </c>
      <c r="B474" s="6">
        <v>41695</v>
      </c>
      <c r="C474" s="22" t="str">
        <f t="shared" si="7"/>
        <v>febbraio</v>
      </c>
      <c r="D474" s="1" t="s">
        <v>247</v>
      </c>
      <c r="E474" s="2" t="s">
        <v>107</v>
      </c>
      <c r="F474" s="2" t="str">
        <f>_xlfn.XLOOKUP(E474,'Dati di Supporto'!$B$2:$B$104,'Dati di Supporto'!$C$2:$C$104)</f>
        <v>Sicilia</v>
      </c>
      <c r="G474" s="2" t="str">
        <f>_xlfn.XLOOKUP(F474,'Dati di Supporto'!$G$2:$G$21,'Dati di Supporto'!$H$2:$H$21)</f>
        <v>ISOLE</v>
      </c>
      <c r="H474" s="2" t="s">
        <v>252</v>
      </c>
      <c r="I474" s="3">
        <v>155</v>
      </c>
      <c r="J474" s="11" t="str" cm="1">
        <f t="array" ref="J474">_xlfn.IFS(AND(0&lt;I474,I474&lt;400),"Fascia 1 (inferiore a 400 €)",AND(399&lt;I474,I474&lt;800),"Fascia 2 (da 400 €  a meno di 800 €)",AND(799&lt;I474,I474&lt;1200),"Fascia 3 (da 800 €  a meno di 1200 €)",AND(1199&lt;I474,I474&lt;1500),"Fascia 4 (da 1200 €  a meno di 1500 €)",1500&lt;I474,"Fascia 5 (da 1500 € e oltre)")</f>
        <v>Fascia 1 (inferiore a 400 €)</v>
      </c>
      <c r="K474" s="15">
        <v>5</v>
      </c>
      <c r="L474" s="15" t="str">
        <f>_xlfn.XLOOKUP(K474,'Dati di Supporto'!$O$10:$O$14,'Dati di Supporto'!$P$10:$P$14,)</f>
        <v>Assegno Bancario</v>
      </c>
      <c r="R474" s="11" t="str">
        <f>_xlfn.XLOOKUP(I474,'Dati di Supporto'!$O$2:$O$6,'Dati di Supporto'!$P$2:$P$6,"-",-1)</f>
        <v>Fascia 1 (inferiore a 400 €)</v>
      </c>
    </row>
    <row r="475" spans="1:18" x14ac:dyDescent="0.3">
      <c r="A475" s="11">
        <v>474</v>
      </c>
      <c r="B475" s="6">
        <v>41697</v>
      </c>
      <c r="C475" s="22" t="str">
        <f t="shared" si="7"/>
        <v>febbraio</v>
      </c>
      <c r="D475" s="1" t="s">
        <v>1</v>
      </c>
      <c r="E475" s="2" t="s">
        <v>130</v>
      </c>
      <c r="F475" s="2" t="str">
        <f>_xlfn.XLOOKUP(E475,'Dati di Supporto'!$B$2:$B$104,'Dati di Supporto'!$C$2:$C$104)</f>
        <v>Piemonte</v>
      </c>
      <c r="G475" s="2" t="str">
        <f>_xlfn.XLOOKUP(F475,'Dati di Supporto'!$G$2:$G$21,'Dati di Supporto'!$H$2:$H$21)</f>
        <v>NORD</v>
      </c>
      <c r="H475" s="2" t="s">
        <v>11</v>
      </c>
      <c r="I475" s="3">
        <v>214</v>
      </c>
      <c r="J475" s="11" t="str" cm="1">
        <f t="array" ref="J475">_xlfn.IFS(AND(0&lt;I475,I475&lt;400),"Fascia 1 (inferiore a 400 €)",AND(399&lt;I475,I475&lt;800),"Fascia 2 (da 400 €  a meno di 800 €)",AND(799&lt;I475,I475&lt;1200),"Fascia 3 (da 800 €  a meno di 1200 €)",AND(1199&lt;I475,I475&lt;1500),"Fascia 4 (da 1200 €  a meno di 1500 €)",1500&lt;I475,"Fascia 5 (da 1500 € e oltre)")</f>
        <v>Fascia 1 (inferiore a 400 €)</v>
      </c>
      <c r="K475" s="15">
        <v>2</v>
      </c>
      <c r="L475" s="15" t="str">
        <f>_xlfn.XLOOKUP(K475,'Dati di Supporto'!$O$10:$O$14,'Dati di Supporto'!$P$10:$P$14,)</f>
        <v>Bonifico Bancario</v>
      </c>
      <c r="R475" s="11" t="str">
        <f>_xlfn.XLOOKUP(I475,'Dati di Supporto'!$O$2:$O$6,'Dati di Supporto'!$P$2:$P$6,"-",-1)</f>
        <v>Fascia 1 (inferiore a 400 €)</v>
      </c>
    </row>
    <row r="476" spans="1:18" x14ac:dyDescent="0.3">
      <c r="A476" s="11">
        <v>475</v>
      </c>
      <c r="B476" s="6">
        <v>41802</v>
      </c>
      <c r="C476" s="22" t="str">
        <f t="shared" si="7"/>
        <v>giugno</v>
      </c>
      <c r="D476" s="1" t="s">
        <v>247</v>
      </c>
      <c r="E476" s="2" t="s">
        <v>124</v>
      </c>
      <c r="F476" s="2" t="str">
        <f>_xlfn.XLOOKUP(E476,'Dati di Supporto'!$B$2:$B$104,'Dati di Supporto'!$C$2:$C$104)</f>
        <v>Trentino-Alto Adige</v>
      </c>
      <c r="G476" s="2" t="str">
        <f>_xlfn.XLOOKUP(F476,'Dati di Supporto'!$G$2:$G$21,'Dati di Supporto'!$H$2:$H$21)</f>
        <v>NORD</v>
      </c>
      <c r="H476" s="2" t="s">
        <v>10</v>
      </c>
      <c r="I476" s="3">
        <v>1956</v>
      </c>
      <c r="J476" s="11" t="str" cm="1">
        <f t="array" ref="J476">_xlfn.IFS(AND(0&lt;I476,I476&lt;400),"Fascia 1 (inferiore a 400 €)",AND(399&lt;I476,I476&lt;800),"Fascia 2 (da 400 €  a meno di 800 €)",AND(799&lt;I476,I476&lt;1200),"Fascia 3 (da 800 €  a meno di 1200 €)",AND(1199&lt;I476,I476&lt;1500),"Fascia 4 (da 1200 €  a meno di 1500 €)",1500&lt;I476,"Fascia 5 (da 1500 € e oltre)")</f>
        <v>Fascia 5 (da 1500 € e oltre)</v>
      </c>
      <c r="K476" s="15">
        <v>1</v>
      </c>
      <c r="L476" s="15" t="str">
        <f>_xlfn.XLOOKUP(K476,'Dati di Supporto'!$O$10:$O$14,'Dati di Supporto'!$P$10:$P$14,)</f>
        <v>Contanti</v>
      </c>
      <c r="R476" s="11" t="str">
        <f>_xlfn.XLOOKUP(I476,'Dati di Supporto'!$O$2:$O$6,'Dati di Supporto'!$P$2:$P$6,"-",-1)</f>
        <v>Fascia 5 (da 1500 € e oltre)</v>
      </c>
    </row>
    <row r="477" spans="1:18" x14ac:dyDescent="0.3">
      <c r="A477" s="11">
        <v>476</v>
      </c>
      <c r="B477" s="6">
        <v>41659</v>
      </c>
      <c r="C477" s="22" t="str">
        <f t="shared" si="7"/>
        <v>gennaio</v>
      </c>
      <c r="D477" s="1" t="s">
        <v>1</v>
      </c>
      <c r="E477" s="2" t="s">
        <v>122</v>
      </c>
      <c r="F477" s="2" t="str">
        <f>_xlfn.XLOOKUP(E477,'Dati di Supporto'!$B$2:$B$104,'Dati di Supporto'!$C$2:$C$104)</f>
        <v>Piemonte</v>
      </c>
      <c r="G477" s="2" t="str">
        <f>_xlfn.XLOOKUP(F477,'Dati di Supporto'!$G$2:$G$21,'Dati di Supporto'!$H$2:$H$21)</f>
        <v>NORD</v>
      </c>
      <c r="H477" s="2" t="s">
        <v>251</v>
      </c>
      <c r="I477" s="3">
        <v>1938</v>
      </c>
      <c r="J477" s="11" t="str" cm="1">
        <f t="array" ref="J477">_xlfn.IFS(AND(0&lt;I477,I477&lt;400),"Fascia 1 (inferiore a 400 €)",AND(399&lt;I477,I477&lt;800),"Fascia 2 (da 400 €  a meno di 800 €)",AND(799&lt;I477,I477&lt;1200),"Fascia 3 (da 800 €  a meno di 1200 €)",AND(1199&lt;I477,I477&lt;1500),"Fascia 4 (da 1200 €  a meno di 1500 €)",1500&lt;I477,"Fascia 5 (da 1500 € e oltre)")</f>
        <v>Fascia 5 (da 1500 € e oltre)</v>
      </c>
      <c r="K477" s="15">
        <v>3</v>
      </c>
      <c r="L477" s="15" t="str">
        <f>_xlfn.XLOOKUP(K477,'Dati di Supporto'!$O$10:$O$14,'Dati di Supporto'!$P$10:$P$14,)</f>
        <v>Carta di credito</v>
      </c>
      <c r="R477" s="11" t="str">
        <f>_xlfn.XLOOKUP(I477,'Dati di Supporto'!$O$2:$O$6,'Dati di Supporto'!$P$2:$P$6,"-",-1)</f>
        <v>Fascia 5 (da 1500 € e oltre)</v>
      </c>
    </row>
    <row r="478" spans="1:18" x14ac:dyDescent="0.3">
      <c r="A478" s="11">
        <v>477</v>
      </c>
      <c r="B478" s="6">
        <v>41763</v>
      </c>
      <c r="C478" s="22" t="str">
        <f t="shared" si="7"/>
        <v>maggio</v>
      </c>
      <c r="D478" s="1" t="s">
        <v>247</v>
      </c>
      <c r="E478" s="2" t="s">
        <v>121</v>
      </c>
      <c r="F478" s="2" t="str">
        <f>_xlfn.XLOOKUP(E478,'Dati di Supporto'!$B$2:$B$104,'Dati di Supporto'!$C$2:$C$104)</f>
        <v>Umbria</v>
      </c>
      <c r="G478" s="2" t="str">
        <f>_xlfn.XLOOKUP(F478,'Dati di Supporto'!$G$2:$G$21,'Dati di Supporto'!$H$2:$H$21)</f>
        <v>CENTRO</v>
      </c>
      <c r="H478" s="2" t="s">
        <v>250</v>
      </c>
      <c r="I478" s="3">
        <v>336</v>
      </c>
      <c r="J478" s="11" t="str" cm="1">
        <f t="array" ref="J478">_xlfn.IFS(AND(0&lt;I478,I478&lt;400),"Fascia 1 (inferiore a 400 €)",AND(399&lt;I478,I478&lt;800),"Fascia 2 (da 400 €  a meno di 800 €)",AND(799&lt;I478,I478&lt;1200),"Fascia 3 (da 800 €  a meno di 1200 €)",AND(1199&lt;I478,I478&lt;1500),"Fascia 4 (da 1200 €  a meno di 1500 €)",1500&lt;I478,"Fascia 5 (da 1500 € e oltre)")</f>
        <v>Fascia 1 (inferiore a 400 €)</v>
      </c>
      <c r="K478" s="15">
        <v>5</v>
      </c>
      <c r="L478" s="15" t="str">
        <f>_xlfn.XLOOKUP(K478,'Dati di Supporto'!$O$10:$O$14,'Dati di Supporto'!$P$10:$P$14,)</f>
        <v>Assegno Bancario</v>
      </c>
      <c r="R478" s="11" t="str">
        <f>_xlfn.XLOOKUP(I478,'Dati di Supporto'!$O$2:$O$6,'Dati di Supporto'!$P$2:$P$6,"-",-1)</f>
        <v>Fascia 1 (inferiore a 400 €)</v>
      </c>
    </row>
    <row r="479" spans="1:18" x14ac:dyDescent="0.3">
      <c r="A479" s="11">
        <v>478</v>
      </c>
      <c r="B479" s="6">
        <v>41640</v>
      </c>
      <c r="C479" s="22" t="str">
        <f t="shared" si="7"/>
        <v>gennaio</v>
      </c>
      <c r="D479" s="1" t="s">
        <v>8</v>
      </c>
      <c r="E479" s="2" t="s">
        <v>120</v>
      </c>
      <c r="F479" s="2" t="str">
        <f>_xlfn.XLOOKUP(E479,'Dati di Supporto'!$B$2:$B$104,'Dati di Supporto'!$C$2:$C$104)</f>
        <v>Abruzzo</v>
      </c>
      <c r="G479" s="2" t="str">
        <f>_xlfn.XLOOKUP(F479,'Dati di Supporto'!$G$2:$G$21,'Dati di Supporto'!$H$2:$H$21)</f>
        <v>CENTRO</v>
      </c>
      <c r="H479" s="2" t="s">
        <v>250</v>
      </c>
      <c r="I479" s="3">
        <v>1467</v>
      </c>
      <c r="J479" s="11" t="str" cm="1">
        <f t="array" ref="J479">_xlfn.IFS(AND(0&lt;I479,I479&lt;400),"Fascia 1 (inferiore a 400 €)",AND(399&lt;I479,I479&lt;800),"Fascia 2 (da 400 €  a meno di 800 €)",AND(799&lt;I479,I479&lt;1200),"Fascia 3 (da 800 €  a meno di 1200 €)",AND(1199&lt;I479,I479&lt;1500),"Fascia 4 (da 1200 €  a meno di 1500 €)",1500&lt;I479,"Fascia 5 (da 1500 € e oltre)")</f>
        <v>Fascia 4 (da 1200 €  a meno di 1500 €)</v>
      </c>
      <c r="K479" s="15">
        <v>1</v>
      </c>
      <c r="L479" s="15" t="str">
        <f>_xlfn.XLOOKUP(K479,'Dati di Supporto'!$O$10:$O$14,'Dati di Supporto'!$P$10:$P$14,)</f>
        <v>Contanti</v>
      </c>
      <c r="R479" s="11" t="str">
        <f>_xlfn.XLOOKUP(I479,'Dati di Supporto'!$O$2:$O$6,'Dati di Supporto'!$P$2:$P$6,"-",-1)</f>
        <v>Fascia 4 (da 1200 €  a meno di 1500 €)</v>
      </c>
    </row>
    <row r="480" spans="1:18" x14ac:dyDescent="0.3">
      <c r="A480" s="11">
        <v>479</v>
      </c>
      <c r="B480" s="6">
        <v>41794</v>
      </c>
      <c r="C480" s="22" t="str">
        <f t="shared" si="7"/>
        <v>giugno</v>
      </c>
      <c r="D480" s="1" t="s">
        <v>248</v>
      </c>
      <c r="E480" s="2" t="s">
        <v>105</v>
      </c>
      <c r="F480" s="2" t="str">
        <f>_xlfn.XLOOKUP(E480,'Dati di Supporto'!$B$2:$B$104,'Dati di Supporto'!$C$2:$C$104)</f>
        <v>Basilicata</v>
      </c>
      <c r="G480" s="2" t="str">
        <f>_xlfn.XLOOKUP(F480,'Dati di Supporto'!$G$2:$G$21,'Dati di Supporto'!$H$2:$H$21)</f>
        <v>SUD</v>
      </c>
      <c r="H480" s="2" t="s">
        <v>11</v>
      </c>
      <c r="I480" s="3">
        <v>308</v>
      </c>
      <c r="J480" s="11" t="str" cm="1">
        <f t="array" ref="J480">_xlfn.IFS(AND(0&lt;I480,I480&lt;400),"Fascia 1 (inferiore a 400 €)",AND(399&lt;I480,I480&lt;800),"Fascia 2 (da 400 €  a meno di 800 €)",AND(799&lt;I480,I480&lt;1200),"Fascia 3 (da 800 €  a meno di 1200 €)",AND(1199&lt;I480,I480&lt;1500),"Fascia 4 (da 1200 €  a meno di 1500 €)",1500&lt;I480,"Fascia 5 (da 1500 € e oltre)")</f>
        <v>Fascia 1 (inferiore a 400 €)</v>
      </c>
      <c r="K480" s="15">
        <v>5</v>
      </c>
      <c r="L480" s="15" t="str">
        <f>_xlfn.XLOOKUP(K480,'Dati di Supporto'!$O$10:$O$14,'Dati di Supporto'!$P$10:$P$14,)</f>
        <v>Assegno Bancario</v>
      </c>
      <c r="R480" s="11" t="str">
        <f>_xlfn.XLOOKUP(I480,'Dati di Supporto'!$O$2:$O$6,'Dati di Supporto'!$P$2:$P$6,"-",-1)</f>
        <v>Fascia 1 (inferiore a 400 €)</v>
      </c>
    </row>
    <row r="481" spans="1:18" x14ac:dyDescent="0.3">
      <c r="A481" s="11">
        <v>480</v>
      </c>
      <c r="B481" s="6">
        <v>41786</v>
      </c>
      <c r="C481" s="22" t="str">
        <f t="shared" si="7"/>
        <v>maggio</v>
      </c>
      <c r="D481" s="1" t="s">
        <v>247</v>
      </c>
      <c r="E481" s="2" t="s">
        <v>126</v>
      </c>
      <c r="F481" s="2" t="str">
        <f>_xlfn.XLOOKUP(E481,'Dati di Supporto'!$B$2:$B$104,'Dati di Supporto'!$C$2:$C$104)</f>
        <v>Friuli-Venezia Giulia</v>
      </c>
      <c r="G481" s="2" t="str">
        <f>_xlfn.XLOOKUP(F481,'Dati di Supporto'!$G$2:$G$21,'Dati di Supporto'!$H$2:$H$21)</f>
        <v>NORD</v>
      </c>
      <c r="H481" s="2" t="s">
        <v>252</v>
      </c>
      <c r="I481" s="3">
        <v>1581</v>
      </c>
      <c r="J481" s="11" t="str" cm="1">
        <f t="array" ref="J481">_xlfn.IFS(AND(0&lt;I481,I481&lt;400),"Fascia 1 (inferiore a 400 €)",AND(399&lt;I481,I481&lt;800),"Fascia 2 (da 400 €  a meno di 800 €)",AND(799&lt;I481,I481&lt;1200),"Fascia 3 (da 800 €  a meno di 1200 €)",AND(1199&lt;I481,I481&lt;1500),"Fascia 4 (da 1200 €  a meno di 1500 €)",1500&lt;I481,"Fascia 5 (da 1500 € e oltre)")</f>
        <v>Fascia 5 (da 1500 € e oltre)</v>
      </c>
      <c r="K481" s="15">
        <v>3</v>
      </c>
      <c r="L481" s="15" t="str">
        <f>_xlfn.XLOOKUP(K481,'Dati di Supporto'!$O$10:$O$14,'Dati di Supporto'!$P$10:$P$14,)</f>
        <v>Carta di credito</v>
      </c>
      <c r="R481" s="11" t="str">
        <f>_xlfn.XLOOKUP(I481,'Dati di Supporto'!$O$2:$O$6,'Dati di Supporto'!$P$2:$P$6,"-",-1)</f>
        <v>Fascia 5 (da 1500 € e oltre)</v>
      </c>
    </row>
    <row r="482" spans="1:18" x14ac:dyDescent="0.3">
      <c r="A482" s="11">
        <v>481</v>
      </c>
      <c r="B482" s="6">
        <v>41713</v>
      </c>
      <c r="C482" s="22" t="str">
        <f t="shared" si="7"/>
        <v>marzo</v>
      </c>
      <c r="D482" s="1" t="s">
        <v>3</v>
      </c>
      <c r="E482" s="2" t="s">
        <v>134</v>
      </c>
      <c r="F482" s="2" t="str">
        <f>_xlfn.XLOOKUP(E482,'Dati di Supporto'!$B$2:$B$104,'Dati di Supporto'!$C$2:$C$104)</f>
        <v>Veneto</v>
      </c>
      <c r="G482" s="2" t="str">
        <f>_xlfn.XLOOKUP(F482,'Dati di Supporto'!$G$2:$G$21,'Dati di Supporto'!$H$2:$H$21)</f>
        <v>NORD</v>
      </c>
      <c r="H482" s="2" t="s">
        <v>250</v>
      </c>
      <c r="I482" s="3">
        <v>539</v>
      </c>
      <c r="J482" s="11" t="str" cm="1">
        <f t="array" ref="J482">_xlfn.IFS(AND(0&lt;I482,I482&lt;400),"Fascia 1 (inferiore a 400 €)",AND(399&lt;I482,I482&lt;800),"Fascia 2 (da 400 €  a meno di 800 €)",AND(799&lt;I482,I482&lt;1200),"Fascia 3 (da 800 €  a meno di 1200 €)",AND(1199&lt;I482,I482&lt;1500),"Fascia 4 (da 1200 €  a meno di 1500 €)",1500&lt;I482,"Fascia 5 (da 1500 € e oltre)")</f>
        <v>Fascia 2 (da 400 €  a meno di 800 €)</v>
      </c>
      <c r="K482" s="15">
        <v>5</v>
      </c>
      <c r="L482" s="15" t="str">
        <f>_xlfn.XLOOKUP(K482,'Dati di Supporto'!$O$10:$O$14,'Dati di Supporto'!$P$10:$P$14,)</f>
        <v>Assegno Bancario</v>
      </c>
      <c r="R482" s="11" t="str">
        <f>_xlfn.XLOOKUP(I482,'Dati di Supporto'!$O$2:$O$6,'Dati di Supporto'!$P$2:$P$6,"-",-1)</f>
        <v>Fascia 2 (da 400 €  a meno di 800 €)</v>
      </c>
    </row>
    <row r="483" spans="1:18" x14ac:dyDescent="0.3">
      <c r="A483" s="11">
        <v>482</v>
      </c>
      <c r="B483" s="6">
        <v>41757</v>
      </c>
      <c r="C483" s="22" t="str">
        <f t="shared" si="7"/>
        <v>aprile</v>
      </c>
      <c r="D483" s="1" t="s">
        <v>1</v>
      </c>
      <c r="E483" s="2" t="s">
        <v>121</v>
      </c>
      <c r="F483" s="2" t="str">
        <f>_xlfn.XLOOKUP(E483,'Dati di Supporto'!$B$2:$B$104,'Dati di Supporto'!$C$2:$C$104)</f>
        <v>Umbria</v>
      </c>
      <c r="G483" s="2" t="str">
        <f>_xlfn.XLOOKUP(F483,'Dati di Supporto'!$G$2:$G$21,'Dati di Supporto'!$H$2:$H$21)</f>
        <v>CENTRO</v>
      </c>
      <c r="H483" s="2" t="s">
        <v>250</v>
      </c>
      <c r="I483" s="3">
        <v>1847</v>
      </c>
      <c r="J483" s="11" t="str" cm="1">
        <f t="array" ref="J483">_xlfn.IFS(AND(0&lt;I483,I483&lt;400),"Fascia 1 (inferiore a 400 €)",AND(399&lt;I483,I483&lt;800),"Fascia 2 (da 400 €  a meno di 800 €)",AND(799&lt;I483,I483&lt;1200),"Fascia 3 (da 800 €  a meno di 1200 €)",AND(1199&lt;I483,I483&lt;1500),"Fascia 4 (da 1200 €  a meno di 1500 €)",1500&lt;I483,"Fascia 5 (da 1500 € e oltre)")</f>
        <v>Fascia 5 (da 1500 € e oltre)</v>
      </c>
      <c r="K483" s="15">
        <v>1</v>
      </c>
      <c r="L483" s="15" t="str">
        <f>_xlfn.XLOOKUP(K483,'Dati di Supporto'!$O$10:$O$14,'Dati di Supporto'!$P$10:$P$14,)</f>
        <v>Contanti</v>
      </c>
      <c r="R483" s="11" t="str">
        <f>_xlfn.XLOOKUP(I483,'Dati di Supporto'!$O$2:$O$6,'Dati di Supporto'!$P$2:$P$6,"-",-1)</f>
        <v>Fascia 5 (da 1500 € e oltre)</v>
      </c>
    </row>
    <row r="484" spans="1:18" x14ac:dyDescent="0.3">
      <c r="A484" s="11">
        <v>483</v>
      </c>
      <c r="B484" s="6">
        <v>41644</v>
      </c>
      <c r="C484" s="22" t="str">
        <f t="shared" si="7"/>
        <v>gennaio</v>
      </c>
      <c r="D484" s="1" t="s">
        <v>248</v>
      </c>
      <c r="E484" s="2" t="s">
        <v>108</v>
      </c>
      <c r="F484" s="2" t="str">
        <f>_xlfn.XLOOKUP(E484,'Dati di Supporto'!$B$2:$B$104,'Dati di Supporto'!$C$2:$C$104)</f>
        <v>Emilia-Romagna</v>
      </c>
      <c r="G484" s="2" t="str">
        <f>_xlfn.XLOOKUP(F484,'Dati di Supporto'!$G$2:$G$21,'Dati di Supporto'!$H$2:$H$21)</f>
        <v>NORD</v>
      </c>
      <c r="H484" s="2" t="s">
        <v>251</v>
      </c>
      <c r="I484" s="3">
        <v>495</v>
      </c>
      <c r="J484" s="11" t="str" cm="1">
        <f t="array" ref="J484">_xlfn.IFS(AND(0&lt;I484,I484&lt;400),"Fascia 1 (inferiore a 400 €)",AND(399&lt;I484,I484&lt;800),"Fascia 2 (da 400 €  a meno di 800 €)",AND(799&lt;I484,I484&lt;1200),"Fascia 3 (da 800 €  a meno di 1200 €)",AND(1199&lt;I484,I484&lt;1500),"Fascia 4 (da 1200 €  a meno di 1500 €)",1500&lt;I484,"Fascia 5 (da 1500 € e oltre)")</f>
        <v>Fascia 2 (da 400 €  a meno di 800 €)</v>
      </c>
      <c r="K484" s="15">
        <v>3</v>
      </c>
      <c r="L484" s="15" t="str">
        <f>_xlfn.XLOOKUP(K484,'Dati di Supporto'!$O$10:$O$14,'Dati di Supporto'!$P$10:$P$14,)</f>
        <v>Carta di credito</v>
      </c>
      <c r="R484" s="11" t="str">
        <f>_xlfn.XLOOKUP(I484,'Dati di Supporto'!$O$2:$O$6,'Dati di Supporto'!$P$2:$P$6,"-",-1)</f>
        <v>Fascia 2 (da 400 €  a meno di 800 €)</v>
      </c>
    </row>
    <row r="485" spans="1:18" x14ac:dyDescent="0.3">
      <c r="A485" s="11">
        <v>484</v>
      </c>
      <c r="B485" s="6">
        <v>41650</v>
      </c>
      <c r="C485" s="22" t="str">
        <f t="shared" si="7"/>
        <v>gennaio</v>
      </c>
      <c r="D485" s="1" t="s">
        <v>248</v>
      </c>
      <c r="E485" s="2" t="s">
        <v>116</v>
      </c>
      <c r="F485" s="2" t="str">
        <f>_xlfn.XLOOKUP(E485,'Dati di Supporto'!$B$2:$B$104,'Dati di Supporto'!$C$2:$C$104)</f>
        <v>Toscana</v>
      </c>
      <c r="G485" s="2" t="str">
        <f>_xlfn.XLOOKUP(F485,'Dati di Supporto'!$G$2:$G$21,'Dati di Supporto'!$H$2:$H$21)</f>
        <v>CENTRO</v>
      </c>
      <c r="H485" s="2" t="s">
        <v>11</v>
      </c>
      <c r="I485" s="3">
        <v>369</v>
      </c>
      <c r="J485" s="11" t="str" cm="1">
        <f t="array" ref="J485">_xlfn.IFS(AND(0&lt;I485,I485&lt;400),"Fascia 1 (inferiore a 400 €)",AND(399&lt;I485,I485&lt;800),"Fascia 2 (da 400 €  a meno di 800 €)",AND(799&lt;I485,I485&lt;1200),"Fascia 3 (da 800 €  a meno di 1200 €)",AND(1199&lt;I485,I485&lt;1500),"Fascia 4 (da 1200 €  a meno di 1500 €)",1500&lt;I485,"Fascia 5 (da 1500 € e oltre)")</f>
        <v>Fascia 1 (inferiore a 400 €)</v>
      </c>
      <c r="K485" s="15">
        <v>5</v>
      </c>
      <c r="L485" s="15" t="str">
        <f>_xlfn.XLOOKUP(K485,'Dati di Supporto'!$O$10:$O$14,'Dati di Supporto'!$P$10:$P$14,)</f>
        <v>Assegno Bancario</v>
      </c>
      <c r="R485" s="11" t="str">
        <f>_xlfn.XLOOKUP(I485,'Dati di Supporto'!$O$2:$O$6,'Dati di Supporto'!$P$2:$P$6,"-",-1)</f>
        <v>Fascia 1 (inferiore a 400 €)</v>
      </c>
    </row>
    <row r="486" spans="1:18" x14ac:dyDescent="0.3">
      <c r="A486" s="11">
        <v>485</v>
      </c>
      <c r="B486" s="6">
        <v>41783</v>
      </c>
      <c r="C486" s="22" t="str">
        <f t="shared" si="7"/>
        <v>maggio</v>
      </c>
      <c r="D486" s="1" t="s">
        <v>2</v>
      </c>
      <c r="E486" s="2" t="s">
        <v>132</v>
      </c>
      <c r="F486" s="2" t="str">
        <f>_xlfn.XLOOKUP(E486,'Dati di Supporto'!$B$2:$B$104,'Dati di Supporto'!$C$2:$C$104)</f>
        <v>Veneto</v>
      </c>
      <c r="G486" s="2" t="str">
        <f>_xlfn.XLOOKUP(F486,'Dati di Supporto'!$G$2:$G$21,'Dati di Supporto'!$H$2:$H$21)</f>
        <v>NORD</v>
      </c>
      <c r="H486" s="2" t="s">
        <v>10</v>
      </c>
      <c r="I486" s="3">
        <v>1963</v>
      </c>
      <c r="J486" s="11" t="str" cm="1">
        <f t="array" ref="J486">_xlfn.IFS(AND(0&lt;I486,I486&lt;400),"Fascia 1 (inferiore a 400 €)",AND(399&lt;I486,I486&lt;800),"Fascia 2 (da 400 €  a meno di 800 €)",AND(799&lt;I486,I486&lt;1200),"Fascia 3 (da 800 €  a meno di 1200 €)",AND(1199&lt;I486,I486&lt;1500),"Fascia 4 (da 1200 €  a meno di 1500 €)",1500&lt;I486,"Fascia 5 (da 1500 € e oltre)")</f>
        <v>Fascia 5 (da 1500 € e oltre)</v>
      </c>
      <c r="K486" s="15">
        <v>3</v>
      </c>
      <c r="L486" s="15" t="str">
        <f>_xlfn.XLOOKUP(K486,'Dati di Supporto'!$O$10:$O$14,'Dati di Supporto'!$P$10:$P$14,)</f>
        <v>Carta di credito</v>
      </c>
      <c r="R486" s="11" t="str">
        <f>_xlfn.XLOOKUP(I486,'Dati di Supporto'!$O$2:$O$6,'Dati di Supporto'!$P$2:$P$6,"-",-1)</f>
        <v>Fascia 5 (da 1500 € e oltre)</v>
      </c>
    </row>
    <row r="487" spans="1:18" x14ac:dyDescent="0.3">
      <c r="A487" s="11">
        <v>486</v>
      </c>
      <c r="B487" s="6">
        <v>41787</v>
      </c>
      <c r="C487" s="22" t="str">
        <f t="shared" si="7"/>
        <v>maggio</v>
      </c>
      <c r="D487" s="1" t="s">
        <v>1</v>
      </c>
      <c r="E487" s="2" t="s">
        <v>113</v>
      </c>
      <c r="F487" s="2" t="str">
        <f>_xlfn.XLOOKUP(E487,'Dati di Supporto'!$B$2:$B$104,'Dati di Supporto'!$C$2:$C$104)</f>
        <v>Campania</v>
      </c>
      <c r="G487" s="2" t="str">
        <f>_xlfn.XLOOKUP(F487,'Dati di Supporto'!$G$2:$G$21,'Dati di Supporto'!$H$2:$H$21)</f>
        <v>SUD</v>
      </c>
      <c r="H487" s="2" t="s">
        <v>251</v>
      </c>
      <c r="I487" s="3">
        <v>1334</v>
      </c>
      <c r="J487" s="11" t="str" cm="1">
        <f t="array" ref="J487">_xlfn.IFS(AND(0&lt;I487,I487&lt;400),"Fascia 1 (inferiore a 400 €)",AND(399&lt;I487,I487&lt;800),"Fascia 2 (da 400 €  a meno di 800 €)",AND(799&lt;I487,I487&lt;1200),"Fascia 3 (da 800 €  a meno di 1200 €)",AND(1199&lt;I487,I487&lt;1500),"Fascia 4 (da 1200 €  a meno di 1500 €)",1500&lt;I487,"Fascia 5 (da 1500 € e oltre)")</f>
        <v>Fascia 4 (da 1200 €  a meno di 1500 €)</v>
      </c>
      <c r="K487" s="15">
        <v>3</v>
      </c>
      <c r="L487" s="15" t="str">
        <f>_xlfn.XLOOKUP(K487,'Dati di Supporto'!$O$10:$O$14,'Dati di Supporto'!$P$10:$P$14,)</f>
        <v>Carta di credito</v>
      </c>
      <c r="R487" s="11" t="str">
        <f>_xlfn.XLOOKUP(I487,'Dati di Supporto'!$O$2:$O$6,'Dati di Supporto'!$P$2:$P$6,"-",-1)</f>
        <v>Fascia 4 (da 1200 €  a meno di 1500 €)</v>
      </c>
    </row>
    <row r="488" spans="1:18" x14ac:dyDescent="0.3">
      <c r="A488" s="11">
        <v>487</v>
      </c>
      <c r="B488" s="6">
        <v>41700</v>
      </c>
      <c r="C488" s="22" t="str">
        <f t="shared" si="7"/>
        <v>marzo</v>
      </c>
      <c r="D488" s="1" t="s">
        <v>1</v>
      </c>
      <c r="E488" s="2" t="s">
        <v>126</v>
      </c>
      <c r="F488" s="2" t="str">
        <f>_xlfn.XLOOKUP(E488,'Dati di Supporto'!$B$2:$B$104,'Dati di Supporto'!$C$2:$C$104)</f>
        <v>Friuli-Venezia Giulia</v>
      </c>
      <c r="G488" s="2" t="str">
        <f>_xlfn.XLOOKUP(F488,'Dati di Supporto'!$G$2:$G$21,'Dati di Supporto'!$H$2:$H$21)</f>
        <v>NORD</v>
      </c>
      <c r="H488" s="2" t="s">
        <v>11</v>
      </c>
      <c r="I488" s="3">
        <v>886</v>
      </c>
      <c r="J488" s="11" t="str" cm="1">
        <f t="array" ref="J488">_xlfn.IFS(AND(0&lt;I488,I488&lt;400),"Fascia 1 (inferiore a 400 €)",AND(399&lt;I488,I488&lt;800),"Fascia 2 (da 400 €  a meno di 800 €)",AND(799&lt;I488,I488&lt;1200),"Fascia 3 (da 800 €  a meno di 1200 €)",AND(1199&lt;I488,I488&lt;1500),"Fascia 4 (da 1200 €  a meno di 1500 €)",1500&lt;I488,"Fascia 5 (da 1500 € e oltre)")</f>
        <v>Fascia 3 (da 800 €  a meno di 1200 €)</v>
      </c>
      <c r="K488" s="15">
        <v>2</v>
      </c>
      <c r="L488" s="15" t="str">
        <f>_xlfn.XLOOKUP(K488,'Dati di Supporto'!$O$10:$O$14,'Dati di Supporto'!$P$10:$P$14,)</f>
        <v>Bonifico Bancario</v>
      </c>
      <c r="R488" s="11" t="str">
        <f>_xlfn.XLOOKUP(I488,'Dati di Supporto'!$O$2:$O$6,'Dati di Supporto'!$P$2:$P$6,"-",-1)</f>
        <v>Fascia 3 (da 800 €  a meno di 1200 €)</v>
      </c>
    </row>
    <row r="489" spans="1:18" x14ac:dyDescent="0.3">
      <c r="A489" s="11">
        <v>488</v>
      </c>
      <c r="B489" s="6">
        <v>41690</v>
      </c>
      <c r="C489" s="22" t="str">
        <f t="shared" si="7"/>
        <v>febbraio</v>
      </c>
      <c r="D489" s="1" t="s">
        <v>3</v>
      </c>
      <c r="E489" s="2" t="s">
        <v>124</v>
      </c>
      <c r="F489" s="2" t="str">
        <f>_xlfn.XLOOKUP(E489,'Dati di Supporto'!$B$2:$B$104,'Dati di Supporto'!$C$2:$C$104)</f>
        <v>Trentino-Alto Adige</v>
      </c>
      <c r="G489" s="2" t="str">
        <f>_xlfn.XLOOKUP(F489,'Dati di Supporto'!$G$2:$G$21,'Dati di Supporto'!$H$2:$H$21)</f>
        <v>NORD</v>
      </c>
      <c r="H489" s="2" t="s">
        <v>252</v>
      </c>
      <c r="I489" s="3">
        <v>689</v>
      </c>
      <c r="J489" s="11" t="str" cm="1">
        <f t="array" ref="J489">_xlfn.IFS(AND(0&lt;I489,I489&lt;400),"Fascia 1 (inferiore a 400 €)",AND(399&lt;I489,I489&lt;800),"Fascia 2 (da 400 €  a meno di 800 €)",AND(799&lt;I489,I489&lt;1200),"Fascia 3 (da 800 €  a meno di 1200 €)",AND(1199&lt;I489,I489&lt;1500),"Fascia 4 (da 1200 €  a meno di 1500 €)",1500&lt;I489,"Fascia 5 (da 1500 € e oltre)")</f>
        <v>Fascia 2 (da 400 €  a meno di 800 €)</v>
      </c>
      <c r="K489" s="15">
        <v>3</v>
      </c>
      <c r="L489" s="15" t="str">
        <f>_xlfn.XLOOKUP(K489,'Dati di Supporto'!$O$10:$O$14,'Dati di Supporto'!$P$10:$P$14,)</f>
        <v>Carta di credito</v>
      </c>
      <c r="R489" s="11" t="str">
        <f>_xlfn.XLOOKUP(I489,'Dati di Supporto'!$O$2:$O$6,'Dati di Supporto'!$P$2:$P$6,"-",-1)</f>
        <v>Fascia 2 (da 400 €  a meno di 800 €)</v>
      </c>
    </row>
    <row r="490" spans="1:18" x14ac:dyDescent="0.3">
      <c r="A490" s="11">
        <v>489</v>
      </c>
      <c r="B490" s="6">
        <v>41760</v>
      </c>
      <c r="C490" s="22" t="str">
        <f t="shared" si="7"/>
        <v>maggio</v>
      </c>
      <c r="D490" s="1" t="s">
        <v>3</v>
      </c>
      <c r="E490" s="2" t="s">
        <v>125</v>
      </c>
      <c r="F490" s="2" t="str">
        <f>_xlfn.XLOOKUP(E490,'Dati di Supporto'!$B$2:$B$104,'Dati di Supporto'!$C$2:$C$104)</f>
        <v>Veneto</v>
      </c>
      <c r="G490" s="2" t="str">
        <f>_xlfn.XLOOKUP(F490,'Dati di Supporto'!$G$2:$G$21,'Dati di Supporto'!$H$2:$H$21)</f>
        <v>NORD</v>
      </c>
      <c r="H490" s="2" t="s">
        <v>251</v>
      </c>
      <c r="I490" s="3">
        <v>1880</v>
      </c>
      <c r="J490" s="11" t="str" cm="1">
        <f t="array" ref="J490">_xlfn.IFS(AND(0&lt;I490,I490&lt;400),"Fascia 1 (inferiore a 400 €)",AND(399&lt;I490,I490&lt;800),"Fascia 2 (da 400 €  a meno di 800 €)",AND(799&lt;I490,I490&lt;1200),"Fascia 3 (da 800 €  a meno di 1200 €)",AND(1199&lt;I490,I490&lt;1500),"Fascia 4 (da 1200 €  a meno di 1500 €)",1500&lt;I490,"Fascia 5 (da 1500 € e oltre)")</f>
        <v>Fascia 5 (da 1500 € e oltre)</v>
      </c>
      <c r="K490" s="15">
        <v>1</v>
      </c>
      <c r="L490" s="15" t="str">
        <f>_xlfn.XLOOKUP(K490,'Dati di Supporto'!$O$10:$O$14,'Dati di Supporto'!$P$10:$P$14,)</f>
        <v>Contanti</v>
      </c>
      <c r="R490" s="11" t="str">
        <f>_xlfn.XLOOKUP(I490,'Dati di Supporto'!$O$2:$O$6,'Dati di Supporto'!$P$2:$P$6,"-",-1)</f>
        <v>Fascia 5 (da 1500 € e oltre)</v>
      </c>
    </row>
    <row r="491" spans="1:18" x14ac:dyDescent="0.3">
      <c r="A491" s="11">
        <v>490</v>
      </c>
      <c r="B491" s="6">
        <v>41667</v>
      </c>
      <c r="C491" s="22" t="str">
        <f t="shared" si="7"/>
        <v>gennaio</v>
      </c>
      <c r="D491" s="1" t="s">
        <v>3</v>
      </c>
      <c r="E491" s="2" t="s">
        <v>106</v>
      </c>
      <c r="F491" s="2" t="str">
        <f>_xlfn.XLOOKUP(E491,'Dati di Supporto'!$B$2:$B$104,'Dati di Supporto'!$C$2:$C$104)</f>
        <v>Toscana</v>
      </c>
      <c r="G491" s="2" t="str">
        <f>_xlfn.XLOOKUP(F491,'Dati di Supporto'!$G$2:$G$21,'Dati di Supporto'!$H$2:$H$21)</f>
        <v>CENTRO</v>
      </c>
      <c r="H491" s="2" t="s">
        <v>251</v>
      </c>
      <c r="I491" s="3">
        <v>1357</v>
      </c>
      <c r="J491" s="11" t="str" cm="1">
        <f t="array" ref="J491">_xlfn.IFS(AND(0&lt;I491,I491&lt;400),"Fascia 1 (inferiore a 400 €)",AND(399&lt;I491,I491&lt;800),"Fascia 2 (da 400 €  a meno di 800 €)",AND(799&lt;I491,I491&lt;1200),"Fascia 3 (da 800 €  a meno di 1200 €)",AND(1199&lt;I491,I491&lt;1500),"Fascia 4 (da 1200 €  a meno di 1500 €)",1500&lt;I491,"Fascia 5 (da 1500 € e oltre)")</f>
        <v>Fascia 4 (da 1200 €  a meno di 1500 €)</v>
      </c>
      <c r="K491" s="15">
        <v>4</v>
      </c>
      <c r="L491" s="15" t="str">
        <f>_xlfn.XLOOKUP(K491,'Dati di Supporto'!$O$10:$O$14,'Dati di Supporto'!$P$10:$P$14,)</f>
        <v>Bollettino postale</v>
      </c>
      <c r="R491" s="11" t="str">
        <f>_xlfn.XLOOKUP(I491,'Dati di Supporto'!$O$2:$O$6,'Dati di Supporto'!$P$2:$P$6,"-",-1)</f>
        <v>Fascia 4 (da 1200 €  a meno di 1500 €)</v>
      </c>
    </row>
    <row r="492" spans="1:18" x14ac:dyDescent="0.3">
      <c r="A492" s="11">
        <v>491</v>
      </c>
      <c r="B492" s="6">
        <v>41687</v>
      </c>
      <c r="C492" s="22" t="str">
        <f t="shared" si="7"/>
        <v>febbraio</v>
      </c>
      <c r="D492" s="1" t="s">
        <v>247</v>
      </c>
      <c r="E492" s="2" t="s">
        <v>109</v>
      </c>
      <c r="F492" s="2" t="str">
        <f>_xlfn.XLOOKUP(E492,'Dati di Supporto'!$B$2:$B$104,'Dati di Supporto'!$C$2:$C$104)</f>
        <v>Lazio</v>
      </c>
      <c r="G492" s="2" t="str">
        <f>_xlfn.XLOOKUP(F492,'Dati di Supporto'!$G$2:$G$21,'Dati di Supporto'!$H$2:$H$21)</f>
        <v>CENTRO</v>
      </c>
      <c r="H492" s="2" t="s">
        <v>252</v>
      </c>
      <c r="I492" s="3">
        <v>1007</v>
      </c>
      <c r="J492" s="11" t="str" cm="1">
        <f t="array" ref="J492">_xlfn.IFS(AND(0&lt;I492,I492&lt;400),"Fascia 1 (inferiore a 400 €)",AND(399&lt;I492,I492&lt;800),"Fascia 2 (da 400 €  a meno di 800 €)",AND(799&lt;I492,I492&lt;1200),"Fascia 3 (da 800 €  a meno di 1200 €)",AND(1199&lt;I492,I492&lt;1500),"Fascia 4 (da 1200 €  a meno di 1500 €)",1500&lt;I492,"Fascia 5 (da 1500 € e oltre)")</f>
        <v>Fascia 3 (da 800 €  a meno di 1200 €)</v>
      </c>
      <c r="K492" s="15">
        <v>5</v>
      </c>
      <c r="L492" s="15" t="str">
        <f>_xlfn.XLOOKUP(K492,'Dati di Supporto'!$O$10:$O$14,'Dati di Supporto'!$P$10:$P$14,)</f>
        <v>Assegno Bancario</v>
      </c>
      <c r="R492" s="11" t="str">
        <f>_xlfn.XLOOKUP(I492,'Dati di Supporto'!$O$2:$O$6,'Dati di Supporto'!$P$2:$P$6,"-",-1)</f>
        <v>Fascia 3 (da 800 €  a meno di 1200 €)</v>
      </c>
    </row>
    <row r="493" spans="1:18" x14ac:dyDescent="0.3">
      <c r="A493" s="11">
        <v>492</v>
      </c>
      <c r="B493" s="6">
        <v>41684</v>
      </c>
      <c r="C493" s="22" t="str">
        <f t="shared" si="7"/>
        <v>febbraio</v>
      </c>
      <c r="D493" s="1" t="s">
        <v>247</v>
      </c>
      <c r="E493" s="2" t="s">
        <v>117</v>
      </c>
      <c r="F493" s="2" t="str">
        <f>_xlfn.XLOOKUP(E493,'Dati di Supporto'!$B$2:$B$104,'Dati di Supporto'!$C$2:$C$104)</f>
        <v>Sicilia</v>
      </c>
      <c r="G493" s="2" t="str">
        <f>_xlfn.XLOOKUP(F493,'Dati di Supporto'!$G$2:$G$21,'Dati di Supporto'!$H$2:$H$21)</f>
        <v>ISOLE</v>
      </c>
      <c r="H493" s="2" t="s">
        <v>251</v>
      </c>
      <c r="I493" s="3">
        <v>1126</v>
      </c>
      <c r="J493" s="11" t="str" cm="1">
        <f t="array" ref="J493">_xlfn.IFS(AND(0&lt;I493,I493&lt;400),"Fascia 1 (inferiore a 400 €)",AND(399&lt;I493,I493&lt;800),"Fascia 2 (da 400 €  a meno di 800 €)",AND(799&lt;I493,I493&lt;1200),"Fascia 3 (da 800 €  a meno di 1200 €)",AND(1199&lt;I493,I493&lt;1500),"Fascia 4 (da 1200 €  a meno di 1500 €)",1500&lt;I493,"Fascia 5 (da 1500 € e oltre)")</f>
        <v>Fascia 3 (da 800 €  a meno di 1200 €)</v>
      </c>
      <c r="K493" s="15">
        <v>3</v>
      </c>
      <c r="L493" s="15" t="str">
        <f>_xlfn.XLOOKUP(K493,'Dati di Supporto'!$O$10:$O$14,'Dati di Supporto'!$P$10:$P$14,)</f>
        <v>Carta di credito</v>
      </c>
      <c r="R493" s="11" t="str">
        <f>_xlfn.XLOOKUP(I493,'Dati di Supporto'!$O$2:$O$6,'Dati di Supporto'!$P$2:$P$6,"-",-1)</f>
        <v>Fascia 3 (da 800 €  a meno di 1200 €)</v>
      </c>
    </row>
    <row r="494" spans="1:18" x14ac:dyDescent="0.3">
      <c r="A494" s="11">
        <v>493</v>
      </c>
      <c r="B494" s="6">
        <v>41687</v>
      </c>
      <c r="C494" s="22" t="str">
        <f t="shared" si="7"/>
        <v>febbraio</v>
      </c>
      <c r="D494" s="1" t="s">
        <v>1</v>
      </c>
      <c r="E494" s="2" t="s">
        <v>112</v>
      </c>
      <c r="F494" s="2" t="str">
        <f>_xlfn.XLOOKUP(E494,'Dati di Supporto'!$B$2:$B$104,'Dati di Supporto'!$C$2:$C$104)</f>
        <v>Veneto</v>
      </c>
      <c r="G494" s="2" t="str">
        <f>_xlfn.XLOOKUP(F494,'Dati di Supporto'!$G$2:$G$21,'Dati di Supporto'!$H$2:$H$21)</f>
        <v>NORD</v>
      </c>
      <c r="H494" s="2" t="s">
        <v>250</v>
      </c>
      <c r="I494" s="3">
        <v>1779</v>
      </c>
      <c r="J494" s="11" t="str" cm="1">
        <f t="array" ref="J494">_xlfn.IFS(AND(0&lt;I494,I494&lt;400),"Fascia 1 (inferiore a 400 €)",AND(399&lt;I494,I494&lt;800),"Fascia 2 (da 400 €  a meno di 800 €)",AND(799&lt;I494,I494&lt;1200),"Fascia 3 (da 800 €  a meno di 1200 €)",AND(1199&lt;I494,I494&lt;1500),"Fascia 4 (da 1200 €  a meno di 1500 €)",1500&lt;I494,"Fascia 5 (da 1500 € e oltre)")</f>
        <v>Fascia 5 (da 1500 € e oltre)</v>
      </c>
      <c r="K494" s="15">
        <v>1</v>
      </c>
      <c r="L494" s="15" t="str">
        <f>_xlfn.XLOOKUP(K494,'Dati di Supporto'!$O$10:$O$14,'Dati di Supporto'!$P$10:$P$14,)</f>
        <v>Contanti</v>
      </c>
      <c r="R494" s="11" t="str">
        <f>_xlfn.XLOOKUP(I494,'Dati di Supporto'!$O$2:$O$6,'Dati di Supporto'!$P$2:$P$6,"-",-1)</f>
        <v>Fascia 5 (da 1500 € e oltre)</v>
      </c>
    </row>
    <row r="495" spans="1:18" x14ac:dyDescent="0.3">
      <c r="A495" s="11">
        <v>494</v>
      </c>
      <c r="B495" s="6">
        <v>41698</v>
      </c>
      <c r="C495" s="22" t="str">
        <f t="shared" si="7"/>
        <v>febbraio</v>
      </c>
      <c r="D495" s="1" t="s">
        <v>1</v>
      </c>
      <c r="E495" s="2" t="s">
        <v>111</v>
      </c>
      <c r="F495" s="2" t="str">
        <f>_xlfn.XLOOKUP(E495,'Dati di Supporto'!$B$2:$B$104,'Dati di Supporto'!$C$2:$C$104)</f>
        <v>Lazio</v>
      </c>
      <c r="G495" s="2" t="str">
        <f>_xlfn.XLOOKUP(F495,'Dati di Supporto'!$G$2:$G$21,'Dati di Supporto'!$H$2:$H$21)</f>
        <v>CENTRO</v>
      </c>
      <c r="H495" s="2" t="s">
        <v>250</v>
      </c>
      <c r="I495" s="3">
        <v>668</v>
      </c>
      <c r="J495" s="11" t="str" cm="1">
        <f t="array" ref="J495">_xlfn.IFS(AND(0&lt;I495,I495&lt;400),"Fascia 1 (inferiore a 400 €)",AND(399&lt;I495,I495&lt;800),"Fascia 2 (da 400 €  a meno di 800 €)",AND(799&lt;I495,I495&lt;1200),"Fascia 3 (da 800 €  a meno di 1200 €)",AND(1199&lt;I495,I495&lt;1500),"Fascia 4 (da 1200 €  a meno di 1500 €)",1500&lt;I495,"Fascia 5 (da 1500 € e oltre)")</f>
        <v>Fascia 2 (da 400 €  a meno di 800 €)</v>
      </c>
      <c r="K495" s="15">
        <v>1</v>
      </c>
      <c r="L495" s="15" t="str">
        <f>_xlfn.XLOOKUP(K495,'Dati di Supporto'!$O$10:$O$14,'Dati di Supporto'!$P$10:$P$14,)</f>
        <v>Contanti</v>
      </c>
      <c r="R495" s="11" t="str">
        <f>_xlfn.XLOOKUP(I495,'Dati di Supporto'!$O$2:$O$6,'Dati di Supporto'!$P$2:$P$6,"-",-1)</f>
        <v>Fascia 2 (da 400 €  a meno di 800 €)</v>
      </c>
    </row>
    <row r="496" spans="1:18" x14ac:dyDescent="0.3">
      <c r="A496" s="11">
        <v>495</v>
      </c>
      <c r="B496" s="6">
        <v>41672</v>
      </c>
      <c r="C496" s="22" t="str">
        <f t="shared" si="7"/>
        <v>febbraio</v>
      </c>
      <c r="D496" s="1" t="s">
        <v>247</v>
      </c>
      <c r="E496" s="2" t="s">
        <v>123</v>
      </c>
      <c r="F496" s="2" t="str">
        <f>_xlfn.XLOOKUP(E496,'Dati di Supporto'!$B$2:$B$104,'Dati di Supporto'!$C$2:$C$104)</f>
        <v>Sicilia</v>
      </c>
      <c r="G496" s="2" t="str">
        <f>_xlfn.XLOOKUP(F496,'Dati di Supporto'!$G$2:$G$21,'Dati di Supporto'!$H$2:$H$21)</f>
        <v>ISOLE</v>
      </c>
      <c r="H496" s="2" t="s">
        <v>10</v>
      </c>
      <c r="I496" s="3">
        <v>204</v>
      </c>
      <c r="J496" s="11" t="str" cm="1">
        <f t="array" ref="J496">_xlfn.IFS(AND(0&lt;I496,I496&lt;400),"Fascia 1 (inferiore a 400 €)",AND(399&lt;I496,I496&lt;800),"Fascia 2 (da 400 €  a meno di 800 €)",AND(799&lt;I496,I496&lt;1200),"Fascia 3 (da 800 €  a meno di 1200 €)",AND(1199&lt;I496,I496&lt;1500),"Fascia 4 (da 1200 €  a meno di 1500 €)",1500&lt;I496,"Fascia 5 (da 1500 € e oltre)")</f>
        <v>Fascia 1 (inferiore a 400 €)</v>
      </c>
      <c r="K496" s="15">
        <v>1</v>
      </c>
      <c r="L496" s="15" t="str">
        <f>_xlfn.XLOOKUP(K496,'Dati di Supporto'!$O$10:$O$14,'Dati di Supporto'!$P$10:$P$14,)</f>
        <v>Contanti</v>
      </c>
      <c r="R496" s="11" t="str">
        <f>_xlfn.XLOOKUP(I496,'Dati di Supporto'!$O$2:$O$6,'Dati di Supporto'!$P$2:$P$6,"-",-1)</f>
        <v>Fascia 1 (inferiore a 400 €)</v>
      </c>
    </row>
    <row r="497" spans="1:18" x14ac:dyDescent="0.3">
      <c r="A497" s="11">
        <v>496</v>
      </c>
      <c r="B497" s="6">
        <v>41812</v>
      </c>
      <c r="C497" s="22" t="str">
        <f t="shared" si="7"/>
        <v>giugno</v>
      </c>
      <c r="D497" s="1" t="s">
        <v>248</v>
      </c>
      <c r="E497" s="2" t="s">
        <v>105</v>
      </c>
      <c r="F497" s="2" t="str">
        <f>_xlfn.XLOOKUP(E497,'Dati di Supporto'!$B$2:$B$104,'Dati di Supporto'!$C$2:$C$104)</f>
        <v>Basilicata</v>
      </c>
      <c r="G497" s="2" t="str">
        <f>_xlfn.XLOOKUP(F497,'Dati di Supporto'!$G$2:$G$21,'Dati di Supporto'!$H$2:$H$21)</f>
        <v>SUD</v>
      </c>
      <c r="H497" s="2" t="s">
        <v>251</v>
      </c>
      <c r="I497" s="3">
        <v>1517</v>
      </c>
      <c r="J497" s="11" t="str" cm="1">
        <f t="array" ref="J497">_xlfn.IFS(AND(0&lt;I497,I497&lt;400),"Fascia 1 (inferiore a 400 €)",AND(399&lt;I497,I497&lt;800),"Fascia 2 (da 400 €  a meno di 800 €)",AND(799&lt;I497,I497&lt;1200),"Fascia 3 (da 800 €  a meno di 1200 €)",AND(1199&lt;I497,I497&lt;1500),"Fascia 4 (da 1200 €  a meno di 1500 €)",1500&lt;I497,"Fascia 5 (da 1500 € e oltre)")</f>
        <v>Fascia 5 (da 1500 € e oltre)</v>
      </c>
      <c r="K497" s="15">
        <v>5</v>
      </c>
      <c r="L497" s="15" t="str">
        <f>_xlfn.XLOOKUP(K497,'Dati di Supporto'!$O$10:$O$14,'Dati di Supporto'!$P$10:$P$14,)</f>
        <v>Assegno Bancario</v>
      </c>
      <c r="R497" s="11" t="str">
        <f>_xlfn.XLOOKUP(I497,'Dati di Supporto'!$O$2:$O$6,'Dati di Supporto'!$P$2:$P$6,"-",-1)</f>
        <v>Fascia 5 (da 1500 € e oltre)</v>
      </c>
    </row>
    <row r="498" spans="1:18" x14ac:dyDescent="0.3">
      <c r="A498" s="11">
        <v>497</v>
      </c>
      <c r="B498" s="6">
        <v>41741</v>
      </c>
      <c r="C498" s="22" t="str">
        <f t="shared" si="7"/>
        <v>aprile</v>
      </c>
      <c r="D498" s="1" t="s">
        <v>248</v>
      </c>
      <c r="E498" s="2" t="s">
        <v>115</v>
      </c>
      <c r="F498" s="2" t="str">
        <f>_xlfn.XLOOKUP(E498,'Dati di Supporto'!$B$2:$B$104,'Dati di Supporto'!$C$2:$C$104)</f>
        <v>Liguria</v>
      </c>
      <c r="G498" s="2" t="str">
        <f>_xlfn.XLOOKUP(F498,'Dati di Supporto'!$G$2:$G$21,'Dati di Supporto'!$H$2:$H$21)</f>
        <v>NORD</v>
      </c>
      <c r="H498" s="2" t="s">
        <v>10</v>
      </c>
      <c r="I498" s="3">
        <v>840</v>
      </c>
      <c r="J498" s="11" t="str" cm="1">
        <f t="array" ref="J498">_xlfn.IFS(AND(0&lt;I498,I498&lt;400),"Fascia 1 (inferiore a 400 €)",AND(399&lt;I498,I498&lt;800),"Fascia 2 (da 400 €  a meno di 800 €)",AND(799&lt;I498,I498&lt;1200),"Fascia 3 (da 800 €  a meno di 1200 €)",AND(1199&lt;I498,I498&lt;1500),"Fascia 4 (da 1200 €  a meno di 1500 €)",1500&lt;I498,"Fascia 5 (da 1500 € e oltre)")</f>
        <v>Fascia 3 (da 800 €  a meno di 1200 €)</v>
      </c>
      <c r="K498" s="15">
        <v>1</v>
      </c>
      <c r="L498" s="15" t="str">
        <f>_xlfn.XLOOKUP(K498,'Dati di Supporto'!$O$10:$O$14,'Dati di Supporto'!$P$10:$P$14,)</f>
        <v>Contanti</v>
      </c>
      <c r="R498" s="11" t="str">
        <f>_xlfn.XLOOKUP(I498,'Dati di Supporto'!$O$2:$O$6,'Dati di Supporto'!$P$2:$P$6,"-",-1)</f>
        <v>Fascia 3 (da 800 €  a meno di 1200 €)</v>
      </c>
    </row>
    <row r="499" spans="1:18" x14ac:dyDescent="0.3">
      <c r="A499" s="11">
        <v>498</v>
      </c>
      <c r="B499" s="6">
        <v>41762</v>
      </c>
      <c r="C499" s="22" t="str">
        <f t="shared" si="7"/>
        <v>maggio</v>
      </c>
      <c r="D499" s="1" t="s">
        <v>3</v>
      </c>
      <c r="E499" s="2" t="s">
        <v>107</v>
      </c>
      <c r="F499" s="2" t="str">
        <f>_xlfn.XLOOKUP(E499,'Dati di Supporto'!$B$2:$B$104,'Dati di Supporto'!$C$2:$C$104)</f>
        <v>Sicilia</v>
      </c>
      <c r="G499" s="2" t="str">
        <f>_xlfn.XLOOKUP(F499,'Dati di Supporto'!$G$2:$G$21,'Dati di Supporto'!$H$2:$H$21)</f>
        <v>ISOLE</v>
      </c>
      <c r="H499" s="2" t="s">
        <v>10</v>
      </c>
      <c r="I499" s="3">
        <v>1724</v>
      </c>
      <c r="J499" s="11" t="str" cm="1">
        <f t="array" ref="J499">_xlfn.IFS(AND(0&lt;I499,I499&lt;400),"Fascia 1 (inferiore a 400 €)",AND(399&lt;I499,I499&lt;800),"Fascia 2 (da 400 €  a meno di 800 €)",AND(799&lt;I499,I499&lt;1200),"Fascia 3 (da 800 €  a meno di 1200 €)",AND(1199&lt;I499,I499&lt;1500),"Fascia 4 (da 1200 €  a meno di 1500 €)",1500&lt;I499,"Fascia 5 (da 1500 € e oltre)")</f>
        <v>Fascia 5 (da 1500 € e oltre)</v>
      </c>
      <c r="K499" s="15">
        <v>1</v>
      </c>
      <c r="L499" s="15" t="str">
        <f>_xlfn.XLOOKUP(K499,'Dati di Supporto'!$O$10:$O$14,'Dati di Supporto'!$P$10:$P$14,)</f>
        <v>Contanti</v>
      </c>
      <c r="R499" s="11" t="str">
        <f>_xlfn.XLOOKUP(I499,'Dati di Supporto'!$O$2:$O$6,'Dati di Supporto'!$P$2:$P$6,"-",-1)</f>
        <v>Fascia 5 (da 1500 € e oltre)</v>
      </c>
    </row>
    <row r="500" spans="1:18" x14ac:dyDescent="0.3">
      <c r="A500" s="11">
        <v>499</v>
      </c>
      <c r="B500" s="6">
        <v>41691</v>
      </c>
      <c r="C500" s="22" t="str">
        <f t="shared" si="7"/>
        <v>febbraio</v>
      </c>
      <c r="D500" s="1" t="s">
        <v>1</v>
      </c>
      <c r="E500" s="2" t="s">
        <v>133</v>
      </c>
      <c r="F500" s="2" t="str">
        <f>_xlfn.XLOOKUP(E500,'Dati di Supporto'!$B$2:$B$104,'Dati di Supporto'!$C$2:$C$104)</f>
        <v>Calabria</v>
      </c>
      <c r="G500" s="2" t="str">
        <f>_xlfn.XLOOKUP(F500,'Dati di Supporto'!$G$2:$G$21,'Dati di Supporto'!$H$2:$H$21)</f>
        <v>SUD</v>
      </c>
      <c r="H500" s="2" t="s">
        <v>10</v>
      </c>
      <c r="I500" s="3">
        <v>951</v>
      </c>
      <c r="J500" s="11" t="str" cm="1">
        <f t="array" ref="J500">_xlfn.IFS(AND(0&lt;I500,I500&lt;400),"Fascia 1 (inferiore a 400 €)",AND(399&lt;I500,I500&lt;800),"Fascia 2 (da 400 €  a meno di 800 €)",AND(799&lt;I500,I500&lt;1200),"Fascia 3 (da 800 €  a meno di 1200 €)",AND(1199&lt;I500,I500&lt;1500),"Fascia 4 (da 1200 €  a meno di 1500 €)",1500&lt;I500,"Fascia 5 (da 1500 € e oltre)")</f>
        <v>Fascia 3 (da 800 €  a meno di 1200 €)</v>
      </c>
      <c r="K500" s="15">
        <v>3</v>
      </c>
      <c r="L500" s="15" t="str">
        <f>_xlfn.XLOOKUP(K500,'Dati di Supporto'!$O$10:$O$14,'Dati di Supporto'!$P$10:$P$14,)</f>
        <v>Carta di credito</v>
      </c>
      <c r="R500" s="11" t="str">
        <f>_xlfn.XLOOKUP(I500,'Dati di Supporto'!$O$2:$O$6,'Dati di Supporto'!$P$2:$P$6,"-",-1)</f>
        <v>Fascia 3 (da 800 €  a meno di 1200 €)</v>
      </c>
    </row>
    <row r="501" spans="1:18" x14ac:dyDescent="0.3">
      <c r="A501" s="11">
        <v>500</v>
      </c>
      <c r="B501" s="6">
        <v>41718</v>
      </c>
      <c r="C501" s="22" t="str">
        <f t="shared" si="7"/>
        <v>marzo</v>
      </c>
      <c r="D501" s="1" t="s">
        <v>2</v>
      </c>
      <c r="E501" s="2" t="s">
        <v>123</v>
      </c>
      <c r="F501" s="2" t="str">
        <f>_xlfn.XLOOKUP(E501,'Dati di Supporto'!$B$2:$B$104,'Dati di Supporto'!$C$2:$C$104)</f>
        <v>Sicilia</v>
      </c>
      <c r="G501" s="2" t="str">
        <f>_xlfn.XLOOKUP(F501,'Dati di Supporto'!$G$2:$G$21,'Dati di Supporto'!$H$2:$H$21)</f>
        <v>ISOLE</v>
      </c>
      <c r="H501" s="2" t="s">
        <v>11</v>
      </c>
      <c r="I501" s="3">
        <v>1892</v>
      </c>
      <c r="J501" s="11" t="str" cm="1">
        <f t="array" ref="J501">_xlfn.IFS(AND(0&lt;I501,I501&lt;400),"Fascia 1 (inferiore a 400 €)",AND(399&lt;I501,I501&lt;800),"Fascia 2 (da 400 €  a meno di 800 €)",AND(799&lt;I501,I501&lt;1200),"Fascia 3 (da 800 €  a meno di 1200 €)",AND(1199&lt;I501,I501&lt;1500),"Fascia 4 (da 1200 €  a meno di 1500 €)",1500&lt;I501,"Fascia 5 (da 1500 € e oltre)")</f>
        <v>Fascia 5 (da 1500 € e oltre)</v>
      </c>
      <c r="K501" s="15">
        <v>4</v>
      </c>
      <c r="L501" s="15" t="str">
        <f>_xlfn.XLOOKUP(K501,'Dati di Supporto'!$O$10:$O$14,'Dati di Supporto'!$P$10:$P$14,)</f>
        <v>Bollettino postale</v>
      </c>
      <c r="R501" s="11" t="str">
        <f>_xlfn.XLOOKUP(I501,'Dati di Supporto'!$O$2:$O$6,'Dati di Supporto'!$P$2:$P$6,"-",-1)</f>
        <v>Fascia 5 (da 1500 € e oltre)</v>
      </c>
    </row>
  </sheetData>
  <autoFilter ref="A1:L501" xr:uid="{E5F3BCFC-F548-4F89-B957-57C2C32F07F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004ED-242C-4D8D-B6C6-51CC88A570A0}">
  <dimension ref="A3:G11"/>
  <sheetViews>
    <sheetView zoomScale="110" zoomScaleNormal="110" workbookViewId="0">
      <selection activeCell="R31" sqref="R31"/>
    </sheetView>
  </sheetViews>
  <sheetFormatPr defaultRowHeight="14.4" x14ac:dyDescent="0.3"/>
  <cols>
    <col min="1" max="1" width="17.5546875" bestFit="1" customWidth="1"/>
    <col min="2" max="2" width="20.109375" bestFit="1" customWidth="1"/>
    <col min="3" max="3" width="10.77734375" bestFit="1" customWidth="1"/>
    <col min="4" max="6" width="10.88671875" bestFit="1" customWidth="1"/>
    <col min="7" max="7" width="17.33203125" bestFit="1" customWidth="1"/>
  </cols>
  <sheetData>
    <row r="3" spans="1:7" x14ac:dyDescent="0.3">
      <c r="A3" s="17" t="s">
        <v>268</v>
      </c>
      <c r="B3" s="17" t="s">
        <v>266</v>
      </c>
    </row>
    <row r="4" spans="1:7" x14ac:dyDescent="0.3">
      <c r="A4" s="17" t="s">
        <v>264</v>
      </c>
      <c r="B4" t="s">
        <v>251</v>
      </c>
      <c r="C4" t="s">
        <v>11</v>
      </c>
      <c r="D4" t="s">
        <v>250</v>
      </c>
      <c r="E4" t="s">
        <v>10</v>
      </c>
      <c r="F4" t="s">
        <v>252</v>
      </c>
      <c r="G4" t="s">
        <v>265</v>
      </c>
    </row>
    <row r="5" spans="1:7" x14ac:dyDescent="0.3">
      <c r="A5" s="18" t="s">
        <v>247</v>
      </c>
      <c r="B5" s="20">
        <v>1061.5999999999999</v>
      </c>
      <c r="C5" s="20">
        <v>1088.7857142857142</v>
      </c>
      <c r="D5" s="20">
        <v>1240.4375</v>
      </c>
      <c r="E5" s="20">
        <v>856.76470588235293</v>
      </c>
      <c r="F5" s="20">
        <v>1097.5714285714287</v>
      </c>
      <c r="G5" s="20">
        <v>1067.8072289156626</v>
      </c>
    </row>
    <row r="6" spans="1:7" x14ac:dyDescent="0.3">
      <c r="A6" s="18" t="s">
        <v>3</v>
      </c>
      <c r="B6" s="20">
        <v>1039.8095238095239</v>
      </c>
      <c r="C6" s="20">
        <v>664</v>
      </c>
      <c r="D6" s="20">
        <v>1077.047619047619</v>
      </c>
      <c r="E6" s="20">
        <v>1223.8666666666666</v>
      </c>
      <c r="F6" s="20">
        <v>1131.4000000000001</v>
      </c>
      <c r="G6" s="20">
        <v>1058.3908045977012</v>
      </c>
    </row>
    <row r="7" spans="1:7" x14ac:dyDescent="0.3">
      <c r="A7" s="18" t="s">
        <v>248</v>
      </c>
      <c r="B7" s="20">
        <v>1065.7272727272727</v>
      </c>
      <c r="C7" s="20">
        <v>927.73684210526312</v>
      </c>
      <c r="D7" s="20">
        <v>998.07142857142856</v>
      </c>
      <c r="E7" s="20">
        <v>956.53846153846155</v>
      </c>
      <c r="F7" s="20">
        <v>1116.3333333333333</v>
      </c>
      <c r="G7" s="20">
        <v>1010.9625</v>
      </c>
    </row>
    <row r="8" spans="1:7" x14ac:dyDescent="0.3">
      <c r="A8" s="18" t="s">
        <v>8</v>
      </c>
      <c r="B8" s="20">
        <v>1182.7333333333333</v>
      </c>
      <c r="C8" s="20">
        <v>1108.1666666666667</v>
      </c>
      <c r="D8" s="20">
        <v>1032.3571428571429</v>
      </c>
      <c r="E8" s="20">
        <v>1019.6428571428571</v>
      </c>
      <c r="F8" s="20">
        <v>760.4666666666667</v>
      </c>
      <c r="G8" s="20">
        <v>1016.7714285714286</v>
      </c>
    </row>
    <row r="9" spans="1:7" x14ac:dyDescent="0.3">
      <c r="A9" s="18" t="s">
        <v>1</v>
      </c>
      <c r="B9" s="20">
        <v>963.36842105263156</v>
      </c>
      <c r="C9" s="20">
        <v>1067</v>
      </c>
      <c r="D9" s="20">
        <v>859.29411764705878</v>
      </c>
      <c r="E9" s="20">
        <v>1024.9444444444443</v>
      </c>
      <c r="F9" s="20">
        <v>936.35</v>
      </c>
      <c r="G9" s="20">
        <v>974.60416666666663</v>
      </c>
    </row>
    <row r="10" spans="1:7" x14ac:dyDescent="0.3">
      <c r="A10" s="18" t="s">
        <v>2</v>
      </c>
      <c r="B10" s="20">
        <v>913.61111111111109</v>
      </c>
      <c r="C10" s="20">
        <v>899.5454545454545</v>
      </c>
      <c r="D10" s="20">
        <v>1138.2666666666667</v>
      </c>
      <c r="E10" s="20">
        <v>1359.2142857142858</v>
      </c>
      <c r="F10" s="20">
        <v>982.6</v>
      </c>
      <c r="G10" s="20">
        <v>1036.6309523809523</v>
      </c>
    </row>
    <row r="11" spans="1:7" x14ac:dyDescent="0.3">
      <c r="A11" s="18" t="s">
        <v>265</v>
      </c>
      <c r="B11" s="20">
        <v>1033.5999999999999</v>
      </c>
      <c r="C11" s="20">
        <v>970.42424242424238</v>
      </c>
      <c r="D11" s="20">
        <v>1057.4536082474226</v>
      </c>
      <c r="E11" s="20">
        <v>1067.1538461538462</v>
      </c>
      <c r="F11" s="20">
        <v>1009.1844660194175</v>
      </c>
      <c r="G11" s="20">
        <v>1026.796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15B2-D2AE-431E-916E-0AB4B6F4FB4A}">
  <dimension ref="A3:D14"/>
  <sheetViews>
    <sheetView zoomScale="110" zoomScaleNormal="110" workbookViewId="0">
      <selection activeCell="I19" sqref="I19"/>
    </sheetView>
  </sheetViews>
  <sheetFormatPr defaultRowHeight="14.4" x14ac:dyDescent="0.3"/>
  <cols>
    <col min="1" max="1" width="18.44140625" bestFit="1" customWidth="1"/>
    <col min="2" max="2" width="20.109375" bestFit="1" customWidth="1"/>
    <col min="3" max="3" width="10.88671875" bestFit="1" customWidth="1"/>
    <col min="4" max="4" width="17.33203125" bestFit="1" customWidth="1"/>
    <col min="5" max="6" width="10.88671875" bestFit="1" customWidth="1"/>
    <col min="7" max="7" width="7.33203125" bestFit="1" customWidth="1"/>
    <col min="8" max="8" width="17.21875" bestFit="1" customWidth="1"/>
  </cols>
  <sheetData>
    <row r="3" spans="1:4" x14ac:dyDescent="0.3">
      <c r="A3" s="17" t="s">
        <v>267</v>
      </c>
      <c r="B3" s="17" t="s">
        <v>266</v>
      </c>
    </row>
    <row r="4" spans="1:4" x14ac:dyDescent="0.3">
      <c r="A4" s="17" t="s">
        <v>264</v>
      </c>
      <c r="B4" t="s">
        <v>11</v>
      </c>
      <c r="C4" t="s">
        <v>10</v>
      </c>
      <c r="D4" t="s">
        <v>265</v>
      </c>
    </row>
    <row r="5" spans="1:4" x14ac:dyDescent="0.3">
      <c r="A5" s="18" t="s">
        <v>3</v>
      </c>
      <c r="B5" s="20">
        <v>715</v>
      </c>
      <c r="C5" s="20">
        <v>1090</v>
      </c>
      <c r="D5" s="20">
        <v>1805</v>
      </c>
    </row>
    <row r="6" spans="1:4" x14ac:dyDescent="0.3">
      <c r="A6" s="21" t="s">
        <v>114</v>
      </c>
      <c r="B6" s="20"/>
      <c r="C6" s="20">
        <v>1090</v>
      </c>
      <c r="D6" s="20">
        <v>1090</v>
      </c>
    </row>
    <row r="7" spans="1:4" x14ac:dyDescent="0.3">
      <c r="A7" s="21" t="s">
        <v>124</v>
      </c>
      <c r="B7" s="20">
        <v>715</v>
      </c>
      <c r="C7" s="20"/>
      <c r="D7" s="20">
        <v>715</v>
      </c>
    </row>
    <row r="8" spans="1:4" x14ac:dyDescent="0.3">
      <c r="A8" s="18" t="s">
        <v>8</v>
      </c>
      <c r="B8" s="20">
        <v>1421</v>
      </c>
      <c r="C8" s="20"/>
      <c r="D8" s="20">
        <v>1421</v>
      </c>
    </row>
    <row r="9" spans="1:4" x14ac:dyDescent="0.3">
      <c r="A9" s="21" t="s">
        <v>112</v>
      </c>
      <c r="B9" s="20">
        <v>1421</v>
      </c>
      <c r="C9" s="20"/>
      <c r="D9" s="20">
        <v>1421</v>
      </c>
    </row>
    <row r="10" spans="1:4" x14ac:dyDescent="0.3">
      <c r="A10" s="18" t="s">
        <v>2</v>
      </c>
      <c r="B10" s="20">
        <v>2501</v>
      </c>
      <c r="C10" s="20"/>
      <c r="D10" s="20">
        <v>2501</v>
      </c>
    </row>
    <row r="11" spans="1:4" x14ac:dyDescent="0.3">
      <c r="A11" s="21" t="s">
        <v>112</v>
      </c>
      <c r="B11" s="20">
        <v>3</v>
      </c>
      <c r="C11" s="20"/>
      <c r="D11" s="20">
        <v>3</v>
      </c>
    </row>
    <row r="12" spans="1:4" x14ac:dyDescent="0.3">
      <c r="A12" s="21" t="s">
        <v>114</v>
      </c>
      <c r="B12" s="20">
        <v>1916</v>
      </c>
      <c r="C12" s="20"/>
      <c r="D12" s="20">
        <v>1916</v>
      </c>
    </row>
    <row r="13" spans="1:4" x14ac:dyDescent="0.3">
      <c r="A13" s="21" t="s">
        <v>124</v>
      </c>
      <c r="B13" s="20">
        <v>582</v>
      </c>
      <c r="C13" s="20"/>
      <c r="D13" s="20">
        <v>582</v>
      </c>
    </row>
    <row r="14" spans="1:4" x14ac:dyDescent="0.3">
      <c r="A14" s="18" t="s">
        <v>265</v>
      </c>
      <c r="B14" s="20">
        <v>4637</v>
      </c>
      <c r="C14" s="20">
        <v>1090</v>
      </c>
      <c r="D14" s="20">
        <v>5727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8FC-B96F-4936-AC26-8582C7AA8BD8}">
  <dimension ref="A3:G11"/>
  <sheetViews>
    <sheetView zoomScale="120" zoomScaleNormal="120" workbookViewId="0">
      <selection activeCell="G4" sqref="G4"/>
    </sheetView>
  </sheetViews>
  <sheetFormatPr defaultRowHeight="14.4" x14ac:dyDescent="0.3"/>
  <cols>
    <col min="1" max="1" width="18.5546875" bestFit="1" customWidth="1"/>
    <col min="2" max="2" width="20.109375" bestFit="1" customWidth="1"/>
    <col min="3" max="3" width="11.88671875" bestFit="1" customWidth="1"/>
    <col min="4" max="4" width="12.88671875" bestFit="1" customWidth="1"/>
    <col min="5" max="5" width="11.88671875" bestFit="1" customWidth="1"/>
    <col min="6" max="6" width="12.88671875" bestFit="1" customWidth="1"/>
    <col min="7" max="7" width="17.21875" bestFit="1" customWidth="1"/>
  </cols>
  <sheetData>
    <row r="3" spans="1:7" x14ac:dyDescent="0.3">
      <c r="A3" s="17" t="s">
        <v>267</v>
      </c>
      <c r="B3" s="17" t="s">
        <v>266</v>
      </c>
    </row>
    <row r="4" spans="1:7" x14ac:dyDescent="0.3">
      <c r="A4" s="17" t="s">
        <v>264</v>
      </c>
      <c r="B4" t="s">
        <v>251</v>
      </c>
      <c r="C4" t="s">
        <v>11</v>
      </c>
      <c r="D4" t="s">
        <v>250</v>
      </c>
      <c r="E4" t="s">
        <v>10</v>
      </c>
      <c r="F4" t="s">
        <v>252</v>
      </c>
      <c r="G4" t="s">
        <v>265</v>
      </c>
    </row>
    <row r="5" spans="1:7" x14ac:dyDescent="0.3">
      <c r="A5" s="18" t="s">
        <v>270</v>
      </c>
      <c r="B5" s="20">
        <v>8993</v>
      </c>
      <c r="C5" s="20">
        <v>18166</v>
      </c>
      <c r="D5" s="20">
        <v>18737</v>
      </c>
      <c r="E5" s="20">
        <v>12190</v>
      </c>
      <c r="F5" s="20">
        <v>16234</v>
      </c>
      <c r="G5" s="20">
        <v>74320</v>
      </c>
    </row>
    <row r="6" spans="1:7" x14ac:dyDescent="0.3">
      <c r="A6" s="18" t="s">
        <v>271</v>
      </c>
      <c r="B6" s="20">
        <v>24821</v>
      </c>
      <c r="C6" s="20">
        <v>13396</v>
      </c>
      <c r="D6" s="20">
        <v>22665</v>
      </c>
      <c r="E6" s="20">
        <v>16942</v>
      </c>
      <c r="F6" s="20">
        <v>20553</v>
      </c>
      <c r="G6" s="20">
        <v>98377</v>
      </c>
    </row>
    <row r="7" spans="1:7" x14ac:dyDescent="0.3">
      <c r="A7" s="18" t="s">
        <v>272</v>
      </c>
      <c r="B7" s="20">
        <v>14467</v>
      </c>
      <c r="C7" s="20">
        <v>15587</v>
      </c>
      <c r="D7" s="20">
        <v>10142</v>
      </c>
      <c r="E7" s="20">
        <v>20558</v>
      </c>
      <c r="F7" s="20">
        <v>15611</v>
      </c>
      <c r="G7" s="20">
        <v>76365</v>
      </c>
    </row>
    <row r="8" spans="1:7" x14ac:dyDescent="0.3">
      <c r="A8" s="18" t="s">
        <v>273</v>
      </c>
      <c r="B8" s="20">
        <v>22590</v>
      </c>
      <c r="C8" s="20">
        <v>13960</v>
      </c>
      <c r="D8" s="20">
        <v>14922</v>
      </c>
      <c r="E8" s="20">
        <v>18124</v>
      </c>
      <c r="F8" s="20">
        <v>14466</v>
      </c>
      <c r="G8" s="20">
        <v>84062</v>
      </c>
    </row>
    <row r="9" spans="1:7" x14ac:dyDescent="0.3">
      <c r="A9" s="18" t="s">
        <v>274</v>
      </c>
      <c r="B9" s="20">
        <v>20012</v>
      </c>
      <c r="C9" s="20">
        <v>16914</v>
      </c>
      <c r="D9" s="20">
        <v>24718</v>
      </c>
      <c r="E9" s="20">
        <v>13463</v>
      </c>
      <c r="F9" s="20">
        <v>14273</v>
      </c>
      <c r="G9" s="20">
        <v>89380</v>
      </c>
    </row>
    <row r="10" spans="1:7" x14ac:dyDescent="0.3">
      <c r="A10" s="18" t="s">
        <v>275</v>
      </c>
      <c r="B10" s="20">
        <v>22813</v>
      </c>
      <c r="C10" s="20">
        <v>18049</v>
      </c>
      <c r="D10" s="20">
        <v>11389</v>
      </c>
      <c r="E10" s="20">
        <v>15834</v>
      </c>
      <c r="F10" s="20">
        <v>22809</v>
      </c>
      <c r="G10" s="20">
        <v>90894</v>
      </c>
    </row>
    <row r="11" spans="1:7" x14ac:dyDescent="0.3">
      <c r="A11" s="18" t="s">
        <v>265</v>
      </c>
      <c r="B11" s="20">
        <v>113696</v>
      </c>
      <c r="C11" s="20">
        <v>96072</v>
      </c>
      <c r="D11" s="20">
        <v>102573</v>
      </c>
      <c r="E11" s="20">
        <v>97111</v>
      </c>
      <c r="F11" s="20">
        <v>103946</v>
      </c>
      <c r="G11" s="20">
        <v>513398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951CC-4906-4F46-B2CD-7269A7CEDD3F}">
  <dimension ref="A3:G23"/>
  <sheetViews>
    <sheetView zoomScale="110" zoomScaleNormal="110" workbookViewId="0">
      <selection activeCell="G17" sqref="G17"/>
    </sheetView>
  </sheetViews>
  <sheetFormatPr defaultRowHeight="14.4" x14ac:dyDescent="0.3"/>
  <cols>
    <col min="1" max="1" width="18.33203125" bestFit="1" customWidth="1"/>
    <col min="2" max="2" width="10.88671875" bestFit="1" customWidth="1"/>
    <col min="3" max="3" width="10.77734375" bestFit="1" customWidth="1"/>
    <col min="4" max="8" width="10.88671875" bestFit="1" customWidth="1"/>
  </cols>
  <sheetData>
    <row r="3" spans="1:7" x14ac:dyDescent="0.3">
      <c r="A3" s="17" t="s">
        <v>268</v>
      </c>
      <c r="B3" s="17" t="s">
        <v>249</v>
      </c>
    </row>
    <row r="4" spans="1:7" x14ac:dyDescent="0.3">
      <c r="A4" s="17" t="s">
        <v>277</v>
      </c>
      <c r="B4" t="s">
        <v>251</v>
      </c>
      <c r="C4" t="s">
        <v>11</v>
      </c>
      <c r="D4" t="s">
        <v>250</v>
      </c>
      <c r="E4" t="s">
        <v>10</v>
      </c>
      <c r="F4" t="s">
        <v>252</v>
      </c>
      <c r="G4" t="s">
        <v>278</v>
      </c>
    </row>
    <row r="5" spans="1:7" x14ac:dyDescent="0.3">
      <c r="A5" s="23" t="s">
        <v>14</v>
      </c>
      <c r="B5" s="20">
        <v>417</v>
      </c>
      <c r="C5" s="20">
        <v>726</v>
      </c>
      <c r="D5" s="20">
        <v>1724.8</v>
      </c>
      <c r="E5" s="20">
        <v>933.4</v>
      </c>
      <c r="F5" s="20">
        <v>947.5</v>
      </c>
      <c r="G5" s="20">
        <v>1097.1052631578948</v>
      </c>
    </row>
    <row r="6" spans="1:7" x14ac:dyDescent="0.3">
      <c r="A6" s="23" t="s">
        <v>17</v>
      </c>
      <c r="B6" s="20">
        <v>1030.5999999999999</v>
      </c>
      <c r="C6" s="20">
        <v>764.66666666666663</v>
      </c>
      <c r="D6" s="20">
        <v>855</v>
      </c>
      <c r="E6" s="20">
        <v>1897</v>
      </c>
      <c r="F6" s="20">
        <v>1208</v>
      </c>
      <c r="G6" s="20">
        <v>1012</v>
      </c>
    </row>
    <row r="7" spans="1:7" x14ac:dyDescent="0.3">
      <c r="A7" s="23" t="s">
        <v>20</v>
      </c>
      <c r="B7" s="20">
        <v>1236.25</v>
      </c>
      <c r="C7" s="20">
        <v>1472.75</v>
      </c>
      <c r="D7" s="20">
        <v>1149.2</v>
      </c>
      <c r="E7" s="20">
        <v>865.81818181818187</v>
      </c>
      <c r="F7" s="20">
        <v>1041.5714285714287</v>
      </c>
      <c r="G7" s="20">
        <v>1077.3225806451612</v>
      </c>
    </row>
    <row r="8" spans="1:7" x14ac:dyDescent="0.3">
      <c r="A8" s="23" t="s">
        <v>22</v>
      </c>
      <c r="B8" s="20">
        <v>1239.25</v>
      </c>
      <c r="C8" s="20"/>
      <c r="D8" s="20">
        <v>721.25</v>
      </c>
      <c r="E8" s="20">
        <v>155</v>
      </c>
      <c r="F8" s="20">
        <v>1611</v>
      </c>
      <c r="G8" s="20">
        <v>1146.5714285714287</v>
      </c>
    </row>
    <row r="9" spans="1:7" x14ac:dyDescent="0.3">
      <c r="A9" s="23" t="s">
        <v>25</v>
      </c>
      <c r="B9" s="20">
        <v>1299.8888888888889</v>
      </c>
      <c r="C9" s="20">
        <v>1040.3076923076924</v>
      </c>
      <c r="D9" s="20">
        <v>790.16666666666663</v>
      </c>
      <c r="E9" s="20">
        <v>1175.8571428571429</v>
      </c>
      <c r="F9" s="20">
        <v>868.75</v>
      </c>
      <c r="G9" s="20">
        <v>1034.4680851063829</v>
      </c>
    </row>
    <row r="10" spans="1:7" x14ac:dyDescent="0.3">
      <c r="A10" s="23" t="s">
        <v>27</v>
      </c>
      <c r="B10" s="20">
        <v>723.33333333333337</v>
      </c>
      <c r="C10" s="20">
        <v>531.33333333333337</v>
      </c>
      <c r="D10" s="20">
        <v>1327.4285714285713</v>
      </c>
      <c r="E10" s="20">
        <v>1235.75</v>
      </c>
      <c r="F10" s="20">
        <v>684.75</v>
      </c>
      <c r="G10" s="20">
        <v>907.48148148148152</v>
      </c>
    </row>
    <row r="11" spans="1:7" x14ac:dyDescent="0.3">
      <c r="A11" s="23" t="s">
        <v>19</v>
      </c>
      <c r="B11" s="20">
        <v>1107.3636363636363</v>
      </c>
      <c r="C11" s="20">
        <v>1129.4285714285713</v>
      </c>
      <c r="D11" s="20">
        <v>953.57142857142856</v>
      </c>
      <c r="E11" s="20">
        <v>839.6</v>
      </c>
      <c r="F11" s="20">
        <v>1114.625</v>
      </c>
      <c r="G11" s="20">
        <v>1049.3947368421052</v>
      </c>
    </row>
    <row r="12" spans="1:7" x14ac:dyDescent="0.3">
      <c r="A12" s="23" t="s">
        <v>30</v>
      </c>
      <c r="B12" s="20">
        <v>688.5</v>
      </c>
      <c r="C12" s="20">
        <v>1493</v>
      </c>
      <c r="D12" s="20">
        <v>1247.5</v>
      </c>
      <c r="E12" s="20">
        <v>1236.2</v>
      </c>
      <c r="F12" s="20">
        <v>1537.4285714285713</v>
      </c>
      <c r="G12" s="20">
        <v>1207.0454545454545</v>
      </c>
    </row>
    <row r="13" spans="1:7" x14ac:dyDescent="0.3">
      <c r="A13" s="23" t="s">
        <v>5</v>
      </c>
      <c r="B13" s="20">
        <v>860.28571428571433</v>
      </c>
      <c r="C13" s="20">
        <v>1039.125</v>
      </c>
      <c r="D13" s="20">
        <v>976.2</v>
      </c>
      <c r="E13" s="20">
        <v>1008</v>
      </c>
      <c r="F13" s="20">
        <v>786.16666666666663</v>
      </c>
      <c r="G13" s="20">
        <v>931.9375</v>
      </c>
    </row>
    <row r="14" spans="1:7" x14ac:dyDescent="0.3">
      <c r="A14" s="23" t="s">
        <v>21</v>
      </c>
      <c r="B14" s="20">
        <v>947.66666666666663</v>
      </c>
      <c r="C14" s="20">
        <v>1032.6666666666667</v>
      </c>
      <c r="D14" s="20">
        <v>1234</v>
      </c>
      <c r="E14" s="20">
        <v>1421.3333333333333</v>
      </c>
      <c r="F14" s="20">
        <v>1596</v>
      </c>
      <c r="G14" s="20">
        <v>1185</v>
      </c>
    </row>
    <row r="15" spans="1:7" x14ac:dyDescent="0.3">
      <c r="A15" s="23" t="s">
        <v>32</v>
      </c>
      <c r="B15" s="20">
        <v>1180.5454545454545</v>
      </c>
      <c r="C15" s="20">
        <v>532.55555555555554</v>
      </c>
      <c r="D15" s="20">
        <v>783</v>
      </c>
      <c r="E15" s="20">
        <v>1524.5</v>
      </c>
      <c r="F15" s="20">
        <v>892</v>
      </c>
      <c r="G15" s="20">
        <v>902.7560975609756</v>
      </c>
    </row>
    <row r="16" spans="1:7" x14ac:dyDescent="0.3">
      <c r="A16" s="23" t="s">
        <v>33</v>
      </c>
      <c r="B16" s="20"/>
      <c r="C16" s="20"/>
      <c r="D16" s="20">
        <v>840</v>
      </c>
      <c r="E16" s="20">
        <v>662</v>
      </c>
      <c r="F16" s="20">
        <v>997</v>
      </c>
      <c r="G16" s="20">
        <v>764.6</v>
      </c>
    </row>
    <row r="17" spans="1:7" x14ac:dyDescent="0.3">
      <c r="A17" s="23" t="s">
        <v>29</v>
      </c>
      <c r="B17" s="20">
        <v>1123.8</v>
      </c>
      <c r="C17" s="20">
        <v>1045.6666666666667</v>
      </c>
      <c r="D17" s="20">
        <v>1494</v>
      </c>
      <c r="E17" s="20">
        <v>623</v>
      </c>
      <c r="F17" s="20">
        <v>908.66666666666663</v>
      </c>
      <c r="G17" s="20">
        <v>989.66666666666663</v>
      </c>
    </row>
    <row r="18" spans="1:7" x14ac:dyDescent="0.3">
      <c r="A18" s="23" t="s">
        <v>31</v>
      </c>
      <c r="B18" s="20">
        <v>1231.7142857142858</v>
      </c>
      <c r="C18" s="20">
        <v>1156.6666666666667</v>
      </c>
      <c r="D18" s="20">
        <v>1045</v>
      </c>
      <c r="E18" s="20">
        <v>1160.7272727272727</v>
      </c>
      <c r="F18" s="20">
        <v>702.83333333333337</v>
      </c>
      <c r="G18" s="20">
        <v>1080.2058823529412</v>
      </c>
    </row>
    <row r="19" spans="1:7" x14ac:dyDescent="0.3">
      <c r="A19" s="23" t="s">
        <v>26</v>
      </c>
      <c r="B19" s="20">
        <v>831</v>
      </c>
      <c r="C19" s="20">
        <v>1178.090909090909</v>
      </c>
      <c r="D19" s="20">
        <v>1001.6</v>
      </c>
      <c r="E19" s="20">
        <v>817.09090909090912</v>
      </c>
      <c r="F19" s="20">
        <v>1016.3333333333334</v>
      </c>
      <c r="G19" s="20">
        <v>966.36538461538464</v>
      </c>
    </row>
    <row r="20" spans="1:7" x14ac:dyDescent="0.3">
      <c r="A20" s="23" t="s">
        <v>34</v>
      </c>
      <c r="B20" s="20"/>
      <c r="C20" s="20">
        <v>685.33333333333337</v>
      </c>
      <c r="D20" s="20">
        <v>1774</v>
      </c>
      <c r="E20" s="20">
        <v>1136.5</v>
      </c>
      <c r="F20" s="20">
        <v>689</v>
      </c>
      <c r="G20" s="20">
        <v>970.28571428571433</v>
      </c>
    </row>
    <row r="21" spans="1:7" x14ac:dyDescent="0.3">
      <c r="A21" s="23" t="s">
        <v>28</v>
      </c>
      <c r="B21" s="20">
        <v>675.875</v>
      </c>
      <c r="C21" s="20">
        <v>1001.25</v>
      </c>
      <c r="D21" s="20">
        <v>1170.5714285714287</v>
      </c>
      <c r="E21" s="20">
        <v>1353.4</v>
      </c>
      <c r="F21" s="20">
        <v>1138</v>
      </c>
      <c r="G21" s="20">
        <v>1029.0625</v>
      </c>
    </row>
    <row r="22" spans="1:7" x14ac:dyDescent="0.3">
      <c r="A22" s="23" t="s">
        <v>4</v>
      </c>
      <c r="B22" s="20">
        <v>1269.4166666666667</v>
      </c>
      <c r="C22" s="20">
        <v>865.90909090909088</v>
      </c>
      <c r="D22" s="20">
        <v>1048</v>
      </c>
      <c r="E22" s="20">
        <v>1303.909090909091</v>
      </c>
      <c r="F22" s="20">
        <v>923.44444444444446</v>
      </c>
      <c r="G22" s="20">
        <v>1088.4827586206898</v>
      </c>
    </row>
    <row r="23" spans="1:7" x14ac:dyDescent="0.3">
      <c r="A23" s="18" t="s">
        <v>278</v>
      </c>
      <c r="B23" s="20">
        <v>1033.5999999999999</v>
      </c>
      <c r="C23" s="20">
        <v>970.42424242424238</v>
      </c>
      <c r="D23" s="20">
        <v>1057.4536082474226</v>
      </c>
      <c r="E23" s="20">
        <v>1067.1538461538462</v>
      </c>
      <c r="F23" s="20">
        <v>1009.1844660194175</v>
      </c>
      <c r="G23" s="20">
        <v>1026.796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8761D-7A87-472A-815E-0774CBFC375C}">
  <dimension ref="A3:F11"/>
  <sheetViews>
    <sheetView zoomScale="180" zoomScaleNormal="180" workbookViewId="0">
      <selection activeCell="K20" sqref="K20"/>
    </sheetView>
  </sheetViews>
  <sheetFormatPr defaultRowHeight="14.4" x14ac:dyDescent="0.3"/>
  <cols>
    <col min="1" max="1" width="20.5546875" bestFit="1" customWidth="1"/>
    <col min="2" max="2" width="7.88671875" bestFit="1" customWidth="1"/>
    <col min="3" max="3" width="5.77734375" bestFit="1" customWidth="1"/>
    <col min="4" max="4" width="6" bestFit="1" customWidth="1"/>
    <col min="5" max="5" width="4.5546875" bestFit="1" customWidth="1"/>
    <col min="6" max="6" width="7" bestFit="1" customWidth="1"/>
  </cols>
  <sheetData>
    <row r="3" spans="1:6" x14ac:dyDescent="0.3">
      <c r="A3" s="17" t="s">
        <v>281</v>
      </c>
      <c r="B3" s="17" t="s">
        <v>280</v>
      </c>
    </row>
    <row r="4" spans="1:6" x14ac:dyDescent="0.3">
      <c r="A4" s="17" t="s">
        <v>0</v>
      </c>
      <c r="B4" t="s">
        <v>15</v>
      </c>
      <c r="C4" t="s">
        <v>23</v>
      </c>
      <c r="D4" t="s">
        <v>16</v>
      </c>
      <c r="E4" t="s">
        <v>18</v>
      </c>
      <c r="F4" t="s">
        <v>278</v>
      </c>
    </row>
    <row r="5" spans="1:6" x14ac:dyDescent="0.3">
      <c r="A5" s="18" t="s">
        <v>247</v>
      </c>
      <c r="B5" s="19">
        <v>30</v>
      </c>
      <c r="C5" s="19">
        <v>11</v>
      </c>
      <c r="D5" s="19">
        <v>29</v>
      </c>
      <c r="E5" s="19">
        <v>13</v>
      </c>
      <c r="F5" s="19">
        <v>83</v>
      </c>
    </row>
    <row r="6" spans="1:6" x14ac:dyDescent="0.3">
      <c r="A6" s="18" t="s">
        <v>3</v>
      </c>
      <c r="B6" s="19">
        <v>26</v>
      </c>
      <c r="C6" s="19">
        <v>12</v>
      </c>
      <c r="D6" s="19">
        <v>44</v>
      </c>
      <c r="E6" s="19">
        <v>5</v>
      </c>
      <c r="F6" s="19">
        <v>87</v>
      </c>
    </row>
    <row r="7" spans="1:6" x14ac:dyDescent="0.3">
      <c r="A7" s="18" t="s">
        <v>248</v>
      </c>
      <c r="B7" s="19">
        <v>20</v>
      </c>
      <c r="C7" s="19">
        <v>6</v>
      </c>
      <c r="D7" s="19">
        <v>42</v>
      </c>
      <c r="E7" s="19">
        <v>12</v>
      </c>
      <c r="F7" s="19">
        <v>80</v>
      </c>
    </row>
    <row r="8" spans="1:6" x14ac:dyDescent="0.3">
      <c r="A8" s="18" t="s">
        <v>8</v>
      </c>
      <c r="B8" s="19">
        <v>18</v>
      </c>
      <c r="C8" s="19">
        <v>5</v>
      </c>
      <c r="D8" s="19">
        <v>40</v>
      </c>
      <c r="E8" s="19">
        <v>7</v>
      </c>
      <c r="F8" s="19">
        <v>70</v>
      </c>
    </row>
    <row r="9" spans="1:6" x14ac:dyDescent="0.3">
      <c r="A9" s="18" t="s">
        <v>1</v>
      </c>
      <c r="B9" s="19">
        <v>29</v>
      </c>
      <c r="C9" s="19">
        <v>8</v>
      </c>
      <c r="D9" s="19">
        <v>45</v>
      </c>
      <c r="E9" s="19">
        <v>14</v>
      </c>
      <c r="F9" s="19">
        <v>96</v>
      </c>
    </row>
    <row r="10" spans="1:6" x14ac:dyDescent="0.3">
      <c r="A10" s="18" t="s">
        <v>2</v>
      </c>
      <c r="B10" s="19">
        <v>29</v>
      </c>
      <c r="C10" s="19">
        <v>7</v>
      </c>
      <c r="D10" s="19">
        <v>34</v>
      </c>
      <c r="E10" s="19">
        <v>14</v>
      </c>
      <c r="F10" s="19">
        <v>84</v>
      </c>
    </row>
    <row r="11" spans="1:6" x14ac:dyDescent="0.3">
      <c r="A11" s="18" t="s">
        <v>278</v>
      </c>
      <c r="B11" s="19">
        <v>152</v>
      </c>
      <c r="C11" s="19">
        <v>49</v>
      </c>
      <c r="D11" s="19">
        <v>234</v>
      </c>
      <c r="E11" s="19">
        <v>65</v>
      </c>
      <c r="F11" s="19">
        <v>500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0AA-68E6-43F1-B309-CF8ED07ACD8E}">
  <dimension ref="A3:H10"/>
  <sheetViews>
    <sheetView zoomScale="120" zoomScaleNormal="120" workbookViewId="0">
      <selection activeCell="E6" sqref="E6"/>
    </sheetView>
  </sheetViews>
  <sheetFormatPr defaultRowHeight="14.4" x14ac:dyDescent="0.3"/>
  <cols>
    <col min="1" max="1" width="32.77734375" bestFit="1" customWidth="1"/>
    <col min="2" max="2" width="13" bestFit="1" customWidth="1"/>
    <col min="3" max="3" width="7.109375" bestFit="1" customWidth="1"/>
    <col min="4" max="4" width="5" bestFit="1" customWidth="1"/>
    <col min="5" max="5" width="4.44140625" bestFit="1" customWidth="1"/>
    <col min="6" max="6" width="5.21875" bestFit="1" customWidth="1"/>
    <col min="7" max="7" width="5.44140625" bestFit="1" customWidth="1"/>
    <col min="8" max="8" width="17.21875" bestFit="1" customWidth="1"/>
  </cols>
  <sheetData>
    <row r="3" spans="1:8" x14ac:dyDescent="0.3">
      <c r="A3" s="17" t="s">
        <v>290</v>
      </c>
      <c r="B3" s="17" t="s">
        <v>288</v>
      </c>
    </row>
    <row r="4" spans="1:8" x14ac:dyDescent="0.3">
      <c r="A4" s="17" t="s">
        <v>289</v>
      </c>
      <c r="B4" t="s">
        <v>247</v>
      </c>
      <c r="C4" t="s">
        <v>3</v>
      </c>
      <c r="D4" t="s">
        <v>248</v>
      </c>
      <c r="E4" t="s">
        <v>8</v>
      </c>
      <c r="F4" t="s">
        <v>1</v>
      </c>
      <c r="G4" t="s">
        <v>2</v>
      </c>
      <c r="H4" t="s">
        <v>265</v>
      </c>
    </row>
    <row r="5" spans="1:8" x14ac:dyDescent="0.3">
      <c r="A5" s="18" t="s">
        <v>283</v>
      </c>
      <c r="B5" s="19">
        <v>18</v>
      </c>
      <c r="C5" s="19">
        <v>13</v>
      </c>
      <c r="D5" s="19">
        <v>16</v>
      </c>
      <c r="E5" s="19">
        <v>13</v>
      </c>
      <c r="F5" s="19">
        <v>14</v>
      </c>
      <c r="G5" s="19">
        <v>17</v>
      </c>
      <c r="H5" s="19">
        <v>91</v>
      </c>
    </row>
    <row r="6" spans="1:8" x14ac:dyDescent="0.3">
      <c r="A6" s="18" t="s">
        <v>284</v>
      </c>
      <c r="B6" s="19">
        <v>10</v>
      </c>
      <c r="C6" s="19">
        <v>17</v>
      </c>
      <c r="D6" s="19">
        <v>17</v>
      </c>
      <c r="E6" s="19">
        <v>11</v>
      </c>
      <c r="F6" s="19">
        <v>27</v>
      </c>
      <c r="G6" s="19">
        <v>15</v>
      </c>
      <c r="H6" s="19">
        <v>97</v>
      </c>
    </row>
    <row r="7" spans="1:8" x14ac:dyDescent="0.3">
      <c r="A7" s="18" t="s">
        <v>285</v>
      </c>
      <c r="B7" s="19">
        <v>15</v>
      </c>
      <c r="C7" s="19">
        <v>19</v>
      </c>
      <c r="D7" s="19">
        <v>14</v>
      </c>
      <c r="E7" s="19">
        <v>18</v>
      </c>
      <c r="F7" s="19">
        <v>20</v>
      </c>
      <c r="G7" s="19">
        <v>13</v>
      </c>
      <c r="H7" s="19">
        <v>99</v>
      </c>
    </row>
    <row r="8" spans="1:8" x14ac:dyDescent="0.3">
      <c r="A8" s="18" t="s">
        <v>286</v>
      </c>
      <c r="B8" s="19">
        <v>15</v>
      </c>
      <c r="C8" s="19">
        <v>14</v>
      </c>
      <c r="D8" s="19">
        <v>10</v>
      </c>
      <c r="E8" s="19">
        <v>12</v>
      </c>
      <c r="F8" s="19">
        <v>14</v>
      </c>
      <c r="G8" s="19">
        <v>16</v>
      </c>
      <c r="H8" s="19">
        <v>81</v>
      </c>
    </row>
    <row r="9" spans="1:8" x14ac:dyDescent="0.3">
      <c r="A9" s="18" t="s">
        <v>287</v>
      </c>
      <c r="B9" s="19">
        <v>25</v>
      </c>
      <c r="C9" s="19">
        <v>24</v>
      </c>
      <c r="D9" s="19">
        <v>23</v>
      </c>
      <c r="E9" s="19">
        <v>16</v>
      </c>
      <c r="F9" s="19">
        <v>21</v>
      </c>
      <c r="G9" s="19">
        <v>23</v>
      </c>
      <c r="H9" s="19">
        <v>132</v>
      </c>
    </row>
    <row r="10" spans="1:8" x14ac:dyDescent="0.3">
      <c r="A10" s="18" t="s">
        <v>265</v>
      </c>
      <c r="B10" s="19">
        <v>83</v>
      </c>
      <c r="C10" s="19">
        <v>87</v>
      </c>
      <c r="D10" s="19">
        <v>80</v>
      </c>
      <c r="E10" s="19">
        <v>70</v>
      </c>
      <c r="F10" s="19">
        <v>96</v>
      </c>
      <c r="G10" s="19">
        <v>84</v>
      </c>
      <c r="H10" s="19">
        <v>500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C2CA3-5025-46D6-BF91-EE245C6AD137}">
  <dimension ref="A3:E24"/>
  <sheetViews>
    <sheetView zoomScaleNormal="100" workbookViewId="0">
      <selection activeCell="R22" sqref="R22"/>
    </sheetView>
  </sheetViews>
  <sheetFormatPr defaultRowHeight="14.4" x14ac:dyDescent="0.3"/>
  <cols>
    <col min="1" max="1" width="23" bestFit="1" customWidth="1"/>
    <col min="2" max="4" width="11.88671875" bestFit="1" customWidth="1"/>
    <col min="5" max="5" width="12.88671875" bestFit="1" customWidth="1"/>
    <col min="6" max="8" width="17.21875" bestFit="1" customWidth="1"/>
  </cols>
  <sheetData>
    <row r="3" spans="1:5" x14ac:dyDescent="0.3">
      <c r="A3" s="17" t="s">
        <v>294</v>
      </c>
      <c r="B3" s="17" t="s">
        <v>292</v>
      </c>
    </row>
    <row r="4" spans="1:5" x14ac:dyDescent="0.3">
      <c r="A4" s="17" t="s">
        <v>295</v>
      </c>
      <c r="B4" t="s">
        <v>11</v>
      </c>
      <c r="C4" t="s">
        <v>10</v>
      </c>
      <c r="D4" t="s">
        <v>252</v>
      </c>
      <c r="E4" t="s">
        <v>293</v>
      </c>
    </row>
    <row r="5" spans="1:5" x14ac:dyDescent="0.3">
      <c r="A5" s="18" t="s">
        <v>15</v>
      </c>
      <c r="B5" s="20">
        <v>33425</v>
      </c>
      <c r="C5" s="20">
        <v>28884</v>
      </c>
      <c r="D5" s="20">
        <v>29897</v>
      </c>
      <c r="E5" s="20">
        <v>92206</v>
      </c>
    </row>
    <row r="6" spans="1:5" x14ac:dyDescent="0.3">
      <c r="A6" s="21" t="s">
        <v>14</v>
      </c>
      <c r="B6" s="20">
        <v>1452</v>
      </c>
      <c r="C6" s="20">
        <v>4667</v>
      </c>
      <c r="D6" s="20">
        <v>5685</v>
      </c>
      <c r="E6" s="20">
        <v>11804</v>
      </c>
    </row>
    <row r="7" spans="1:5" x14ac:dyDescent="0.3">
      <c r="A7" s="21" t="s">
        <v>19</v>
      </c>
      <c r="B7" s="20">
        <v>7906</v>
      </c>
      <c r="C7" s="20">
        <v>4198</v>
      </c>
      <c r="D7" s="20">
        <v>8917</v>
      </c>
      <c r="E7" s="20">
        <v>21021</v>
      </c>
    </row>
    <row r="8" spans="1:5" x14ac:dyDescent="0.3">
      <c r="A8" s="21" t="s">
        <v>21</v>
      </c>
      <c r="B8" s="20">
        <v>3098</v>
      </c>
      <c r="C8" s="20">
        <v>4264</v>
      </c>
      <c r="D8" s="20">
        <v>1596</v>
      </c>
      <c r="E8" s="20">
        <v>8958</v>
      </c>
    </row>
    <row r="9" spans="1:5" x14ac:dyDescent="0.3">
      <c r="A9" s="21" t="s">
        <v>26</v>
      </c>
      <c r="B9" s="20">
        <v>12959</v>
      </c>
      <c r="C9" s="20">
        <v>8988</v>
      </c>
      <c r="D9" s="20">
        <v>9147</v>
      </c>
      <c r="E9" s="20">
        <v>31094</v>
      </c>
    </row>
    <row r="10" spans="1:5" x14ac:dyDescent="0.3">
      <c r="A10" s="21" t="s">
        <v>28</v>
      </c>
      <c r="B10" s="20">
        <v>8010</v>
      </c>
      <c r="C10" s="20">
        <v>6767</v>
      </c>
      <c r="D10" s="20">
        <v>4552</v>
      </c>
      <c r="E10" s="20">
        <v>19329</v>
      </c>
    </row>
    <row r="11" spans="1:5" x14ac:dyDescent="0.3">
      <c r="A11" s="18" t="s">
        <v>16</v>
      </c>
      <c r="B11" s="20">
        <v>44385</v>
      </c>
      <c r="C11" s="20">
        <v>40028</v>
      </c>
      <c r="D11" s="20">
        <v>48347</v>
      </c>
      <c r="E11" s="20">
        <v>132760</v>
      </c>
    </row>
    <row r="12" spans="1:5" x14ac:dyDescent="0.3">
      <c r="A12" s="21" t="s">
        <v>25</v>
      </c>
      <c r="B12" s="20">
        <v>13524</v>
      </c>
      <c r="C12" s="20">
        <v>8231</v>
      </c>
      <c r="D12" s="20">
        <v>10425</v>
      </c>
      <c r="E12" s="20">
        <v>32180</v>
      </c>
    </row>
    <row r="13" spans="1:5" x14ac:dyDescent="0.3">
      <c r="A13" s="21" t="s">
        <v>27</v>
      </c>
      <c r="B13" s="20">
        <v>3188</v>
      </c>
      <c r="C13" s="20">
        <v>4943</v>
      </c>
      <c r="D13" s="20">
        <v>2739</v>
      </c>
      <c r="E13" s="20">
        <v>10870</v>
      </c>
    </row>
    <row r="14" spans="1:5" x14ac:dyDescent="0.3">
      <c r="A14" s="21" t="s">
        <v>30</v>
      </c>
      <c r="B14" s="20">
        <v>2986</v>
      </c>
      <c r="C14" s="20">
        <v>6181</v>
      </c>
      <c r="D14" s="20">
        <v>10762</v>
      </c>
      <c r="E14" s="20">
        <v>19929</v>
      </c>
    </row>
    <row r="15" spans="1:5" x14ac:dyDescent="0.3">
      <c r="A15" s="21" t="s">
        <v>5</v>
      </c>
      <c r="B15" s="20">
        <v>8313</v>
      </c>
      <c r="C15" s="20">
        <v>1008</v>
      </c>
      <c r="D15" s="20">
        <v>4717</v>
      </c>
      <c r="E15" s="20">
        <v>14038</v>
      </c>
    </row>
    <row r="16" spans="1:5" x14ac:dyDescent="0.3">
      <c r="A16" s="21" t="s">
        <v>32</v>
      </c>
      <c r="B16" s="20">
        <v>4793</v>
      </c>
      <c r="C16" s="20">
        <v>3049</v>
      </c>
      <c r="D16" s="20">
        <v>10704</v>
      </c>
      <c r="E16" s="20">
        <v>18546</v>
      </c>
    </row>
    <row r="17" spans="1:5" x14ac:dyDescent="0.3">
      <c r="A17" s="21" t="s">
        <v>34</v>
      </c>
      <c r="B17" s="20">
        <v>2056</v>
      </c>
      <c r="C17" s="20">
        <v>2273</v>
      </c>
      <c r="D17" s="20">
        <v>689</v>
      </c>
      <c r="E17" s="20">
        <v>5018</v>
      </c>
    </row>
    <row r="18" spans="1:5" x14ac:dyDescent="0.3">
      <c r="A18" s="21" t="s">
        <v>4</v>
      </c>
      <c r="B18" s="20">
        <v>9525</v>
      </c>
      <c r="C18" s="20">
        <v>14343</v>
      </c>
      <c r="D18" s="20">
        <v>8311</v>
      </c>
      <c r="E18" s="20">
        <v>32179</v>
      </c>
    </row>
    <row r="19" spans="1:5" x14ac:dyDescent="0.3">
      <c r="A19" s="18" t="s">
        <v>18</v>
      </c>
      <c r="B19" s="20">
        <v>8185</v>
      </c>
      <c r="C19" s="20">
        <v>13562</v>
      </c>
      <c r="D19" s="20">
        <v>18759</v>
      </c>
      <c r="E19" s="20">
        <v>40506</v>
      </c>
    </row>
    <row r="20" spans="1:5" x14ac:dyDescent="0.3">
      <c r="A20" s="21" t="s">
        <v>17</v>
      </c>
      <c r="B20" s="20">
        <v>2294</v>
      </c>
      <c r="C20" s="20">
        <v>1897</v>
      </c>
      <c r="D20" s="20">
        <v>2416</v>
      </c>
      <c r="E20" s="20">
        <v>6607</v>
      </c>
    </row>
    <row r="21" spans="1:5" x14ac:dyDescent="0.3">
      <c r="A21" s="21" t="s">
        <v>20</v>
      </c>
      <c r="B21" s="20">
        <v>5891</v>
      </c>
      <c r="C21" s="20">
        <v>9524</v>
      </c>
      <c r="D21" s="20">
        <v>7291</v>
      </c>
      <c r="E21" s="20">
        <v>22706</v>
      </c>
    </row>
    <row r="22" spans="1:5" x14ac:dyDescent="0.3">
      <c r="A22" s="21" t="s">
        <v>22</v>
      </c>
      <c r="B22" s="20"/>
      <c r="C22" s="20">
        <v>155</v>
      </c>
      <c r="D22" s="20">
        <v>8055</v>
      </c>
      <c r="E22" s="20">
        <v>8210</v>
      </c>
    </row>
    <row r="23" spans="1:5" x14ac:dyDescent="0.3">
      <c r="A23" s="21" t="s">
        <v>33</v>
      </c>
      <c r="B23" s="20"/>
      <c r="C23" s="20">
        <v>1986</v>
      </c>
      <c r="D23" s="20">
        <v>997</v>
      </c>
      <c r="E23" s="20">
        <v>2983</v>
      </c>
    </row>
    <row r="24" spans="1:5" x14ac:dyDescent="0.3">
      <c r="A24" s="18" t="s">
        <v>293</v>
      </c>
      <c r="B24" s="20">
        <v>85995</v>
      </c>
      <c r="C24" s="20">
        <v>82474</v>
      </c>
      <c r="D24" s="20">
        <v>97003</v>
      </c>
      <c r="E24" s="20">
        <v>265472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48A4-47FB-447C-8B10-BFF3CD332893}">
  <dimension ref="A3:C9"/>
  <sheetViews>
    <sheetView zoomScale="150" zoomScaleNormal="150" workbookViewId="0">
      <selection activeCell="T19" sqref="T19"/>
    </sheetView>
  </sheetViews>
  <sheetFormatPr defaultRowHeight="14.4" x14ac:dyDescent="0.3"/>
  <cols>
    <col min="1" max="1" width="20.6640625" bestFit="1" customWidth="1"/>
    <col min="2" max="2" width="19.21875" bestFit="1" customWidth="1"/>
    <col min="3" max="3" width="18" bestFit="1" customWidth="1"/>
    <col min="4" max="23" width="3" bestFit="1" customWidth="1"/>
    <col min="24" max="215" width="4" bestFit="1" customWidth="1"/>
    <col min="216" max="433" width="5" bestFit="1" customWidth="1"/>
    <col min="434" max="434" width="17.21875" bestFit="1" customWidth="1"/>
  </cols>
  <sheetData>
    <row r="3" spans="1:3" x14ac:dyDescent="0.3">
      <c r="A3" s="17" t="s">
        <v>299</v>
      </c>
      <c r="B3" t="s">
        <v>297</v>
      </c>
      <c r="C3" t="s">
        <v>298</v>
      </c>
    </row>
    <row r="4" spans="1:3" x14ac:dyDescent="0.3">
      <c r="A4" s="18" t="s">
        <v>258</v>
      </c>
      <c r="B4" s="31">
        <v>0.17743349214449608</v>
      </c>
      <c r="C4" s="31">
        <v>0.19400000000000001</v>
      </c>
    </row>
    <row r="5" spans="1:3" x14ac:dyDescent="0.3">
      <c r="A5" s="18" t="s">
        <v>262</v>
      </c>
      <c r="B5" s="31">
        <v>0.20932687700380601</v>
      </c>
      <c r="C5" s="31">
        <v>0.216</v>
      </c>
    </row>
    <row r="6" spans="1:3" x14ac:dyDescent="0.3">
      <c r="A6" s="18" t="s">
        <v>259</v>
      </c>
      <c r="B6" s="31">
        <v>0.18649663613804496</v>
      </c>
      <c r="C6" s="31">
        <v>0.186</v>
      </c>
    </row>
    <row r="7" spans="1:3" x14ac:dyDescent="0.3">
      <c r="A7" s="18" t="s">
        <v>260</v>
      </c>
      <c r="B7" s="31">
        <v>0.2406378676971862</v>
      </c>
      <c r="C7" s="31">
        <v>0.222</v>
      </c>
    </row>
    <row r="8" spans="1:3" x14ac:dyDescent="0.3">
      <c r="A8" s="18" t="s">
        <v>261</v>
      </c>
      <c r="B8" s="31">
        <v>0.18610512701646675</v>
      </c>
      <c r="C8" s="31">
        <v>0.182</v>
      </c>
    </row>
    <row r="9" spans="1:3" x14ac:dyDescent="0.3">
      <c r="A9" s="32" t="s">
        <v>300</v>
      </c>
      <c r="B9" s="31">
        <v>1</v>
      </c>
      <c r="C9" s="31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12</vt:i4>
      </vt:variant>
      <vt:variant>
        <vt:lpstr>Intervalli denominati</vt:lpstr>
      </vt:variant>
      <vt:variant>
        <vt:i4>1</vt:i4>
      </vt:variant>
    </vt:vector>
  </HeadingPairs>
  <TitlesOfParts>
    <vt:vector size="13" baseType="lpstr">
      <vt:lpstr>ISTRUZIONI</vt:lpstr>
      <vt:lpstr>Vendite</vt:lpstr>
      <vt:lpstr>Dati di Supporto</vt:lpstr>
      <vt:lpstr>Vendite_New</vt:lpstr>
      <vt:lpstr>PIVOT_V_1</vt:lpstr>
      <vt:lpstr>PIVOT_V_2</vt:lpstr>
      <vt:lpstr>PIVOT_V_3</vt:lpstr>
      <vt:lpstr>PIVOT_V_4</vt:lpstr>
      <vt:lpstr>PIVOT_V_5</vt:lpstr>
      <vt:lpstr>PIVOT_V_6</vt:lpstr>
      <vt:lpstr>PIVOT_V_7</vt:lpstr>
      <vt:lpstr>PIVOT_V_8</vt:lpstr>
      <vt:lpstr>Vendite!tabella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Valter</dc:creator>
  <cp:lastModifiedBy>Andrea Farinella</cp:lastModifiedBy>
  <dcterms:created xsi:type="dcterms:W3CDTF">2011-11-27T10:06:06Z</dcterms:created>
  <dcterms:modified xsi:type="dcterms:W3CDTF">2024-10-14T16:36:58Z</dcterms:modified>
</cp:coreProperties>
</file>