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ccuracy con dati buoni" sheetId="1" r:id="rId1"/>
    <sheet name="accuracy con rumore dro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2" l="1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C71" i="2"/>
  <c r="X70" i="2"/>
  <c r="U70" i="2"/>
  <c r="R70" i="2"/>
  <c r="O70" i="2"/>
  <c r="L70" i="2"/>
  <c r="I70" i="2"/>
  <c r="F70" i="2"/>
  <c r="C70" i="2"/>
  <c r="C44" i="2"/>
  <c r="X47" i="2" l="1"/>
  <c r="U47" i="2"/>
  <c r="R47" i="2"/>
  <c r="O47" i="2"/>
  <c r="L47" i="2"/>
  <c r="I47" i="2"/>
  <c r="F47" i="2"/>
  <c r="C47" i="2"/>
  <c r="Z45" i="2"/>
  <c r="Z46" i="2" s="1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X44" i="2"/>
  <c r="U44" i="2"/>
  <c r="R44" i="2"/>
  <c r="O44" i="2"/>
  <c r="L44" i="2"/>
  <c r="I44" i="2"/>
  <c r="F44" i="2"/>
  <c r="X42" i="2"/>
  <c r="U42" i="2"/>
  <c r="R42" i="2"/>
  <c r="O42" i="2"/>
  <c r="L42" i="2"/>
  <c r="I42" i="2"/>
  <c r="F42" i="2"/>
  <c r="C42" i="2"/>
  <c r="T46" i="2" l="1"/>
  <c r="Q46" i="2"/>
  <c r="W46" i="2"/>
  <c r="N46" i="2"/>
  <c r="K46" i="2"/>
  <c r="H46" i="2"/>
  <c r="E46" i="2"/>
  <c r="Z46" i="1"/>
  <c r="W46" i="1"/>
  <c r="T46" i="1"/>
  <c r="Q46" i="1"/>
  <c r="N46" i="1"/>
  <c r="K46" i="1"/>
  <c r="H46" i="1"/>
  <c r="E46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 l="1"/>
  <c r="U44" i="1"/>
  <c r="R44" i="1"/>
  <c r="O44" i="1"/>
  <c r="L44" i="1"/>
  <c r="I44" i="1"/>
  <c r="F44" i="1"/>
  <c r="C44" i="1"/>
  <c r="X47" i="1"/>
  <c r="U47" i="1"/>
  <c r="R47" i="1"/>
  <c r="O47" i="1"/>
  <c r="L47" i="1"/>
  <c r="I47" i="1"/>
  <c r="F47" i="1"/>
  <c r="C47" i="1"/>
  <c r="X42" i="1"/>
  <c r="C42" i="1" l="1"/>
  <c r="F42" i="1"/>
  <c r="I42" i="1"/>
  <c r="U42" i="1" l="1"/>
  <c r="R42" i="1"/>
  <c r="O42" i="1"/>
  <c r="L42" i="1"/>
</calcChain>
</file>

<file path=xl/sharedStrings.xml><?xml version="1.0" encoding="utf-8"?>
<sst xmlns="http://schemas.openxmlformats.org/spreadsheetml/2006/main" count="88" uniqueCount="22">
  <si>
    <t>numero</t>
  </si>
  <si>
    <t>errori</t>
  </si>
  <si>
    <t>delay</t>
  </si>
  <si>
    <t>accuracy</t>
  </si>
  <si>
    <t>non ne bastano 14</t>
  </si>
  <si>
    <t>max 7</t>
  </si>
  <si>
    <t>max 5</t>
  </si>
  <si>
    <t>max 13</t>
  </si>
  <si>
    <t>max 12</t>
  </si>
  <si>
    <t xml:space="preserve">non va contato </t>
  </si>
  <si>
    <t>170308-c</t>
  </si>
  <si>
    <t>SEPT</t>
  </si>
  <si>
    <t>SEPT+AUG</t>
  </si>
  <si>
    <t>SEPT+AUG-ERR</t>
  </si>
  <si>
    <t>facendo I grafici si vede che non c'è veramente nulla dentro</t>
  </si>
  <si>
    <t>alla fine sempre errori, quindi la seconda parte non va bene. Da 74 in poi mai 1. Teniamo solo la prima parte</t>
  </si>
  <si>
    <t>qui palese distrazione perché inizia sempre con lo stesso errore, ma bisogna accettare che a volte succeda</t>
  </si>
  <si>
    <t>continua a fare schifo</t>
  </si>
  <si>
    <t xml:space="preserve">La rete peggiora, quindi non l'ho resa più noise-resistant, anzi. E ha senso, visto che ci metto dentro più porcheria. </t>
  </si>
  <si>
    <t>Cosa succede con rumore</t>
  </si>
  <si>
    <t>Però andando giù di poco il conto rimane lo stesso: una frazione di s invece di 3.2s</t>
  </si>
  <si>
    <t>4 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</si>
</sst>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8" borderId="7" xfId="0" applyFont="1" applyFill="1" applyBorder="1"/>
    <xf numFmtId="0" fontId="1" fillId="9" borderId="8" xfId="0" applyFont="1" applyFill="1" applyBorder="1"/>
    <xf numFmtId="0" fontId="1" fillId="10" borderId="9" xfId="0" applyFont="1" applyFill="1" applyBorder="1"/>
    <xf numFmtId="0" fontId="1" fillId="7" borderId="7" xfId="0" applyFont="1" applyFill="1" applyBorder="1"/>
    <xf numFmtId="0" fontId="1" fillId="6" borderId="8" xfId="0" applyFont="1" applyFill="1" applyBorder="1"/>
    <xf numFmtId="0" fontId="1" fillId="5" borderId="9" xfId="0" applyFont="1" applyFill="1" applyBorder="1"/>
    <xf numFmtId="0" fontId="1" fillId="12" borderId="7" xfId="0" applyFont="1" applyFill="1" applyBorder="1"/>
    <xf numFmtId="0" fontId="1" fillId="13" borderId="8" xfId="0" applyFont="1" applyFill="1" applyBorder="1"/>
    <xf numFmtId="0" fontId="1" fillId="4" borderId="9" xfId="0" applyFont="1" applyFill="1" applyBorder="1"/>
    <xf numFmtId="0" fontId="1" fillId="11" borderId="7" xfId="0" applyFont="1" applyFill="1" applyBorder="1"/>
    <xf numFmtId="0" fontId="1" fillId="2" borderId="8" xfId="0" applyFont="1" applyFill="1" applyBorder="1"/>
    <xf numFmtId="0" fontId="1" fillId="3" borderId="9" xfId="0" applyFont="1" applyFill="1" applyBorder="1"/>
    <xf numFmtId="0" fontId="1" fillId="14" borderId="7" xfId="0" applyFont="1" applyFill="1" applyBorder="1"/>
    <xf numFmtId="0" fontId="1" fillId="15" borderId="8" xfId="0" applyFont="1" applyFill="1" applyBorder="1"/>
    <xf numFmtId="0" fontId="1" fillId="16" borderId="9" xfId="0" applyFont="1" applyFill="1" applyBorder="1"/>
    <xf numFmtId="0" fontId="1" fillId="8" borderId="10" xfId="0" applyFont="1" applyFill="1" applyBorder="1"/>
    <xf numFmtId="0" fontId="1" fillId="9" borderId="0" xfId="0" applyFont="1" applyFill="1" applyBorder="1"/>
    <xf numFmtId="0" fontId="1" fillId="10" borderId="11" xfId="0" applyFont="1" applyFill="1" applyBorder="1"/>
    <xf numFmtId="0" fontId="1" fillId="7" borderId="10" xfId="0" applyFont="1" applyFill="1" applyBorder="1"/>
    <xf numFmtId="0" fontId="1" fillId="6" borderId="0" xfId="0" applyFont="1" applyFill="1" applyBorder="1"/>
    <xf numFmtId="0" fontId="1" fillId="5" borderId="11" xfId="0" applyFont="1" applyFill="1" applyBorder="1"/>
    <xf numFmtId="0" fontId="1" fillId="12" borderId="10" xfId="0" applyFont="1" applyFill="1" applyBorder="1"/>
    <xf numFmtId="0" fontId="1" fillId="13" borderId="0" xfId="0" applyFont="1" applyFill="1" applyBorder="1"/>
    <xf numFmtId="0" fontId="1" fillId="4" borderId="11" xfId="0" applyFont="1" applyFill="1" applyBorder="1"/>
    <xf numFmtId="0" fontId="1" fillId="11" borderId="10" xfId="0" applyFont="1" applyFill="1" applyBorder="1"/>
    <xf numFmtId="0" fontId="1" fillId="2" borderId="0" xfId="0" applyFont="1" applyFill="1" applyBorder="1"/>
    <xf numFmtId="0" fontId="1" fillId="3" borderId="11" xfId="0" applyFont="1" applyFill="1" applyBorder="1"/>
    <xf numFmtId="0" fontId="1" fillId="14" borderId="10" xfId="0" applyFont="1" applyFill="1" applyBorder="1"/>
    <xf numFmtId="0" fontId="1" fillId="15" borderId="0" xfId="0" applyFont="1" applyFill="1" applyBorder="1"/>
    <xf numFmtId="0" fontId="1" fillId="16" borderId="11" xfId="0" applyFont="1" applyFill="1" applyBorder="1"/>
    <xf numFmtId="0" fontId="1" fillId="8" borderId="12" xfId="0" applyFont="1" applyFill="1" applyBorder="1"/>
    <xf numFmtId="0" fontId="1" fillId="9" borderId="13" xfId="0" applyFont="1" applyFill="1" applyBorder="1"/>
    <xf numFmtId="0" fontId="1" fillId="10" borderId="14" xfId="0" applyFont="1" applyFill="1" applyBorder="1"/>
    <xf numFmtId="0" fontId="1" fillId="7" borderId="12" xfId="0" applyFont="1" applyFill="1" applyBorder="1"/>
    <xf numFmtId="0" fontId="1" fillId="6" borderId="13" xfId="0" applyFont="1" applyFill="1" applyBorder="1"/>
    <xf numFmtId="0" fontId="1" fillId="5" borderId="14" xfId="0" applyFont="1" applyFill="1" applyBorder="1"/>
    <xf numFmtId="0" fontId="1" fillId="12" borderId="12" xfId="0" applyFont="1" applyFill="1" applyBorder="1"/>
    <xf numFmtId="0" fontId="1" fillId="13" borderId="13" xfId="0" applyFont="1" applyFill="1" applyBorder="1"/>
    <xf numFmtId="0" fontId="1" fillId="4" borderId="14" xfId="0" applyFont="1" applyFill="1" applyBorder="1"/>
    <xf numFmtId="0" fontId="1" fillId="11" borderId="12" xfId="0" applyFont="1" applyFill="1" applyBorder="1"/>
    <xf numFmtId="0" fontId="1" fillId="2" borderId="13" xfId="0" applyFont="1" applyFill="1" applyBorder="1"/>
    <xf numFmtId="0" fontId="1" fillId="3" borderId="14" xfId="0" applyFont="1" applyFill="1" applyBorder="1"/>
    <xf numFmtId="0" fontId="1" fillId="14" borderId="12" xfId="0" applyFont="1" applyFill="1" applyBorder="1"/>
    <xf numFmtId="0" fontId="1" fillId="15" borderId="13" xfId="0" applyFont="1" applyFill="1" applyBorder="1"/>
    <xf numFmtId="0" fontId="1" fillId="16" borderId="14" xfId="0" applyFont="1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0" xfId="0" applyFill="1" applyBorder="1"/>
    <xf numFmtId="0" fontId="0" fillId="18" borderId="7" xfId="0" applyFill="1" applyBorder="1"/>
    <xf numFmtId="0" fontId="0" fillId="18" borderId="10" xfId="0" applyFill="1" applyBorder="1"/>
    <xf numFmtId="0" fontId="0" fillId="18" borderId="12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20" borderId="8" xfId="0" applyFill="1" applyBorder="1"/>
    <xf numFmtId="0" fontId="0" fillId="20" borderId="0" xfId="0" applyFill="1" applyBorder="1"/>
    <xf numFmtId="0" fontId="0" fillId="20" borderId="13" xfId="0" applyFill="1" applyBorder="1"/>
    <xf numFmtId="0" fontId="0" fillId="21" borderId="7" xfId="0" applyFill="1" applyBorder="1"/>
    <xf numFmtId="0" fontId="0" fillId="21" borderId="10" xfId="0" applyFill="1" applyBorder="1"/>
    <xf numFmtId="0" fontId="0" fillId="21" borderId="12" xfId="0" applyFill="1" applyBorder="1"/>
    <xf numFmtId="0" fontId="0" fillId="22" borderId="8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3" borderId="9" xfId="0" applyFill="1" applyBorder="1"/>
    <xf numFmtId="0" fontId="0" fillId="23" borderId="11" xfId="0" applyFill="1" applyBorder="1"/>
    <xf numFmtId="0" fontId="0" fillId="23" borderId="14" xfId="0" applyFill="1" applyBorder="1"/>
    <xf numFmtId="0" fontId="0" fillId="23" borderId="0" xfId="0" applyFill="1" applyBorder="1"/>
    <xf numFmtId="0" fontId="0" fillId="23" borderId="13" xfId="0" applyFill="1" applyBorder="1"/>
    <xf numFmtId="0" fontId="0" fillId="8" borderId="13" xfId="0" applyFill="1" applyBorder="1"/>
    <xf numFmtId="0" fontId="0" fillId="9" borderId="13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0" borderId="0" xfId="0" applyFill="1"/>
    <xf numFmtId="0" fontId="0" fillId="0" borderId="0" xfId="0" applyFill="1" applyBorder="1"/>
    <xf numFmtId="0" fontId="1" fillId="8" borderId="0" xfId="0" applyFont="1" applyFill="1" applyBorder="1"/>
    <xf numFmtId="16" fontId="0" fillId="0" borderId="0" xfId="0" applyNumberFormat="1"/>
    <xf numFmtId="0" fontId="0" fillId="0" borderId="7" xfId="0" applyBorder="1"/>
    <xf numFmtId="0" fontId="0" fillId="23" borderId="8" xfId="0" applyFill="1" applyBorder="1"/>
    <xf numFmtId="0" fontId="1" fillId="8" borderId="8" xfId="0" applyFont="1" applyFill="1" applyBorder="1"/>
    <xf numFmtId="0" fontId="1" fillId="8" borderId="13" xfId="0" applyFont="1" applyFill="1" applyBorder="1"/>
    <xf numFmtId="0" fontId="0" fillId="0" borderId="9" xfId="0" applyBorder="1"/>
    <xf numFmtId="0" fontId="0" fillId="10" borderId="9" xfId="0" applyFill="1" applyBorder="1"/>
    <xf numFmtId="0" fontId="0" fillId="20" borderId="9" xfId="0" applyFill="1" applyBorder="1"/>
    <xf numFmtId="0" fontId="0" fillId="20" borderId="11" xfId="0" applyFill="1" applyBorder="1"/>
    <xf numFmtId="0" fontId="0" fillId="20" borderId="14" xfId="0" applyFill="1" applyBorder="1"/>
    <xf numFmtId="0" fontId="0" fillId="0" borderId="7" xfId="0" applyFill="1" applyBorder="1"/>
    <xf numFmtId="0" fontId="0" fillId="24" borderId="0" xfId="0" applyFill="1"/>
    <xf numFmtId="0" fontId="1" fillId="25" borderId="0" xfId="0" applyFont="1" applyFill="1"/>
    <xf numFmtId="0" fontId="1" fillId="25" borderId="7" xfId="0" applyFont="1" applyFill="1" applyBorder="1"/>
    <xf numFmtId="0" fontId="1" fillId="25" borderId="0" xfId="0" applyFont="1" applyFill="1" applyBorder="1"/>
    <xf numFmtId="0" fontId="1" fillId="25" borderId="8" xfId="0" applyFont="1" applyFill="1" applyBorder="1"/>
    <xf numFmtId="0" fontId="1" fillId="25" borderId="9" xfId="0" applyFont="1" applyFill="1" applyBorder="1"/>
    <xf numFmtId="16" fontId="1" fillId="25" borderId="0" xfId="0" applyNumberFormat="1" applyFont="1" applyFill="1"/>
    <xf numFmtId="0" fontId="2" fillId="2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A31" zoomScaleNormal="100" workbookViewId="0">
      <selection activeCell="A4" sqref="A4"/>
    </sheetView>
  </sheetViews>
  <sheetFormatPr defaultRowHeight="14.4" x14ac:dyDescent="0.3"/>
  <cols>
    <col min="1" max="1" width="14.5546875" customWidth="1"/>
  </cols>
  <sheetData>
    <row r="1" spans="1:28" x14ac:dyDescent="0.3">
      <c r="D1">
        <v>4</v>
      </c>
      <c r="G1">
        <v>5</v>
      </c>
      <c r="J1">
        <v>6</v>
      </c>
      <c r="M1">
        <v>7</v>
      </c>
      <c r="P1">
        <v>8</v>
      </c>
      <c r="S1">
        <v>9</v>
      </c>
      <c r="V1">
        <v>10</v>
      </c>
      <c r="Y1">
        <v>11</v>
      </c>
    </row>
    <row r="2" spans="1:28" x14ac:dyDescent="0.3">
      <c r="C2" s="1" t="s">
        <v>0</v>
      </c>
      <c r="D2" s="2" t="s">
        <v>1</v>
      </c>
      <c r="E2" s="3" t="s">
        <v>2</v>
      </c>
      <c r="F2" s="1" t="s">
        <v>0</v>
      </c>
      <c r="G2" s="2" t="s">
        <v>1</v>
      </c>
      <c r="H2" s="3" t="s">
        <v>2</v>
      </c>
      <c r="I2" s="1" t="s">
        <v>0</v>
      </c>
      <c r="J2" s="2" t="s">
        <v>1</v>
      </c>
      <c r="K2" s="3" t="s">
        <v>2</v>
      </c>
      <c r="L2" s="1" t="s">
        <v>0</v>
      </c>
      <c r="M2" s="2" t="s">
        <v>1</v>
      </c>
      <c r="N2" s="3" t="s">
        <v>2</v>
      </c>
      <c r="O2" s="1" t="s">
        <v>0</v>
      </c>
      <c r="P2" s="2" t="s">
        <v>1</v>
      </c>
      <c r="Q2" s="3" t="s">
        <v>2</v>
      </c>
      <c r="R2" s="1" t="s">
        <v>0</v>
      </c>
      <c r="S2" s="2" t="s">
        <v>1</v>
      </c>
      <c r="T2" s="3" t="s">
        <v>2</v>
      </c>
      <c r="U2" s="1" t="s">
        <v>0</v>
      </c>
      <c r="V2" s="2" t="s">
        <v>1</v>
      </c>
      <c r="W2" s="3" t="s">
        <v>2</v>
      </c>
      <c r="X2" s="1" t="s">
        <v>0</v>
      </c>
      <c r="Y2" s="2" t="s">
        <v>1</v>
      </c>
      <c r="Z2" s="3" t="s">
        <v>2</v>
      </c>
    </row>
    <row r="3" spans="1:28" x14ac:dyDescent="0.3">
      <c r="B3" s="4">
        <v>155616</v>
      </c>
      <c r="C3" s="61">
        <v>11</v>
      </c>
      <c r="D3" s="64">
        <v>1</v>
      </c>
      <c r="E3" s="67">
        <v>3</v>
      </c>
      <c r="F3" s="70">
        <v>10</v>
      </c>
      <c r="G3" s="73">
        <v>1</v>
      </c>
      <c r="H3" s="76">
        <v>0</v>
      </c>
      <c r="I3" s="12">
        <v>8</v>
      </c>
      <c r="J3" s="13">
        <v>1</v>
      </c>
      <c r="K3" s="14">
        <v>0</v>
      </c>
      <c r="L3" s="15">
        <v>7</v>
      </c>
      <c r="M3" s="16">
        <v>1</v>
      </c>
      <c r="N3" s="17">
        <v>0</v>
      </c>
      <c r="O3" s="18">
        <v>6</v>
      </c>
      <c r="P3" s="19">
        <v>0</v>
      </c>
      <c r="Q3" s="20">
        <v>0</v>
      </c>
      <c r="R3" s="21">
        <v>5</v>
      </c>
      <c r="S3" s="22">
        <v>0</v>
      </c>
      <c r="T3" s="23">
        <v>0</v>
      </c>
      <c r="U3" s="24">
        <v>5</v>
      </c>
      <c r="V3" s="25">
        <v>0</v>
      </c>
      <c r="W3" s="26">
        <v>0</v>
      </c>
      <c r="X3" s="12">
        <v>4</v>
      </c>
      <c r="Y3" s="13">
        <v>0</v>
      </c>
      <c r="Z3" s="14">
        <v>0</v>
      </c>
    </row>
    <row r="4" spans="1:28" x14ac:dyDescent="0.3">
      <c r="B4" s="5">
        <v>155947</v>
      </c>
      <c r="C4" s="62">
        <v>10</v>
      </c>
      <c r="D4" s="65">
        <v>0</v>
      </c>
      <c r="E4" s="68">
        <v>3</v>
      </c>
      <c r="F4" s="71">
        <v>8</v>
      </c>
      <c r="G4" s="74">
        <v>0</v>
      </c>
      <c r="H4" s="77">
        <v>2</v>
      </c>
      <c r="I4" s="27">
        <v>8</v>
      </c>
      <c r="J4" s="28">
        <v>1</v>
      </c>
      <c r="K4" s="29">
        <v>0</v>
      </c>
      <c r="L4" s="30">
        <v>7</v>
      </c>
      <c r="M4" s="31">
        <v>2</v>
      </c>
      <c r="N4" s="32">
        <v>0</v>
      </c>
      <c r="O4" s="33">
        <v>6</v>
      </c>
      <c r="P4" s="34">
        <v>0</v>
      </c>
      <c r="Q4" s="35">
        <v>1</v>
      </c>
      <c r="R4" s="36">
        <v>5</v>
      </c>
      <c r="S4" s="37">
        <v>0</v>
      </c>
      <c r="T4" s="38">
        <v>0</v>
      </c>
      <c r="U4" s="39">
        <v>5</v>
      </c>
      <c r="V4" s="40">
        <v>0</v>
      </c>
      <c r="W4" s="41">
        <v>0</v>
      </c>
      <c r="X4" s="27">
        <v>4</v>
      </c>
      <c r="Y4" s="28">
        <v>0</v>
      </c>
      <c r="Z4" s="29">
        <v>0</v>
      </c>
    </row>
    <row r="5" spans="1:28" x14ac:dyDescent="0.3">
      <c r="B5" s="5">
        <v>161057</v>
      </c>
      <c r="C5" s="62">
        <v>12</v>
      </c>
      <c r="D5" s="65">
        <v>1</v>
      </c>
      <c r="E5" s="68">
        <v>1</v>
      </c>
      <c r="F5" s="71">
        <v>9</v>
      </c>
      <c r="G5" s="74">
        <v>1</v>
      </c>
      <c r="H5" s="77">
        <v>2</v>
      </c>
      <c r="I5" s="27">
        <v>8</v>
      </c>
      <c r="J5" s="28">
        <v>0</v>
      </c>
      <c r="K5" s="29">
        <v>2</v>
      </c>
      <c r="L5" s="30">
        <v>7</v>
      </c>
      <c r="M5" s="31">
        <v>0</v>
      </c>
      <c r="N5" s="32">
        <v>0</v>
      </c>
      <c r="O5" s="33">
        <v>6</v>
      </c>
      <c r="P5" s="34">
        <v>0</v>
      </c>
      <c r="Q5" s="35">
        <v>1</v>
      </c>
      <c r="R5" s="36">
        <v>5</v>
      </c>
      <c r="S5" s="37">
        <v>0</v>
      </c>
      <c r="T5" s="38">
        <v>0</v>
      </c>
      <c r="U5" s="39">
        <v>5</v>
      </c>
      <c r="V5" s="40">
        <v>0</v>
      </c>
      <c r="W5" s="41">
        <v>1</v>
      </c>
      <c r="X5" s="27">
        <v>4</v>
      </c>
      <c r="Y5" s="28">
        <v>0</v>
      </c>
      <c r="Z5" s="29">
        <v>0</v>
      </c>
    </row>
    <row r="6" spans="1:28" x14ac:dyDescent="0.3">
      <c r="B6" s="5">
        <v>161413</v>
      </c>
      <c r="C6" s="62">
        <v>11</v>
      </c>
      <c r="D6" s="65">
        <v>1</v>
      </c>
      <c r="E6" s="68">
        <v>2</v>
      </c>
      <c r="F6" s="71">
        <v>9</v>
      </c>
      <c r="G6" s="74">
        <v>0</v>
      </c>
      <c r="H6" s="77">
        <v>3</v>
      </c>
      <c r="I6" s="27">
        <v>7</v>
      </c>
      <c r="J6" s="28">
        <v>0</v>
      </c>
      <c r="K6" s="29">
        <v>2</v>
      </c>
      <c r="L6" s="30">
        <v>7</v>
      </c>
      <c r="M6" s="31">
        <v>0</v>
      </c>
      <c r="N6" s="32">
        <v>0</v>
      </c>
      <c r="O6" s="33">
        <v>6</v>
      </c>
      <c r="P6" s="34">
        <v>0</v>
      </c>
      <c r="Q6" s="35">
        <v>0</v>
      </c>
      <c r="R6" s="36">
        <v>5</v>
      </c>
      <c r="S6" s="37">
        <v>0</v>
      </c>
      <c r="T6" s="38">
        <v>0</v>
      </c>
      <c r="U6" s="39">
        <v>5</v>
      </c>
      <c r="V6" s="40">
        <v>0</v>
      </c>
      <c r="W6" s="41">
        <v>0</v>
      </c>
      <c r="X6" s="27">
        <v>4</v>
      </c>
      <c r="Y6" s="28">
        <v>0</v>
      </c>
      <c r="Z6" s="29">
        <v>0</v>
      </c>
    </row>
    <row r="7" spans="1:28" x14ac:dyDescent="0.3">
      <c r="B7" s="5">
        <v>162632</v>
      </c>
      <c r="C7" s="62">
        <v>12</v>
      </c>
      <c r="D7" s="65">
        <v>0</v>
      </c>
      <c r="E7" s="68">
        <v>1</v>
      </c>
      <c r="F7" s="71">
        <v>9</v>
      </c>
      <c r="G7" s="74">
        <v>0</v>
      </c>
      <c r="H7" s="77">
        <v>1</v>
      </c>
      <c r="I7" s="27">
        <v>8</v>
      </c>
      <c r="J7" s="28">
        <v>0</v>
      </c>
      <c r="K7" s="29">
        <v>0</v>
      </c>
      <c r="L7" s="30">
        <v>7</v>
      </c>
      <c r="M7" s="31">
        <v>0</v>
      </c>
      <c r="N7" s="32">
        <v>0</v>
      </c>
      <c r="O7" s="33">
        <v>6</v>
      </c>
      <c r="P7" s="34">
        <v>0</v>
      </c>
      <c r="Q7" s="35">
        <v>0</v>
      </c>
      <c r="R7" s="36">
        <v>5</v>
      </c>
      <c r="S7" s="37">
        <v>0</v>
      </c>
      <c r="T7" s="38">
        <v>0</v>
      </c>
      <c r="U7" s="39">
        <v>5</v>
      </c>
      <c r="V7" s="40">
        <v>0</v>
      </c>
      <c r="W7" s="41">
        <v>0</v>
      </c>
      <c r="X7" s="27">
        <v>4</v>
      </c>
      <c r="Y7" s="28">
        <v>0</v>
      </c>
      <c r="Z7" s="29">
        <v>0</v>
      </c>
    </row>
    <row r="8" spans="1:28" x14ac:dyDescent="0.3">
      <c r="B8" s="5">
        <v>163558</v>
      </c>
      <c r="C8" s="62">
        <v>12</v>
      </c>
      <c r="D8" s="65">
        <v>0</v>
      </c>
      <c r="E8" s="68">
        <v>2</v>
      </c>
      <c r="F8" s="71">
        <v>10</v>
      </c>
      <c r="G8" s="74">
        <v>0</v>
      </c>
      <c r="H8" s="77">
        <v>0</v>
      </c>
      <c r="I8" s="27">
        <v>8</v>
      </c>
      <c r="J8" s="28">
        <v>0</v>
      </c>
      <c r="K8" s="29">
        <v>0</v>
      </c>
      <c r="L8" s="30">
        <v>7</v>
      </c>
      <c r="M8" s="31">
        <v>0</v>
      </c>
      <c r="N8" s="32">
        <v>0</v>
      </c>
      <c r="O8" s="33">
        <v>6</v>
      </c>
      <c r="P8" s="34">
        <v>0</v>
      </c>
      <c r="Q8" s="35">
        <v>0</v>
      </c>
      <c r="R8" s="36">
        <v>5</v>
      </c>
      <c r="S8" s="37">
        <v>0</v>
      </c>
      <c r="T8" s="38">
        <v>0</v>
      </c>
      <c r="U8" s="39">
        <v>5</v>
      </c>
      <c r="V8" s="40">
        <v>0</v>
      </c>
      <c r="W8" s="41">
        <v>0</v>
      </c>
      <c r="X8" s="27">
        <v>4</v>
      </c>
      <c r="Y8" s="28">
        <v>0</v>
      </c>
      <c r="Z8" s="29">
        <v>0</v>
      </c>
    </row>
    <row r="9" spans="1:28" x14ac:dyDescent="0.3">
      <c r="B9" s="5">
        <v>163901</v>
      </c>
      <c r="C9" s="62">
        <v>10</v>
      </c>
      <c r="D9" s="65">
        <v>0</v>
      </c>
      <c r="E9" s="68">
        <v>3</v>
      </c>
      <c r="F9" s="71">
        <v>9</v>
      </c>
      <c r="G9" s="74">
        <v>0</v>
      </c>
      <c r="H9" s="77">
        <v>1</v>
      </c>
      <c r="I9" s="27">
        <v>7</v>
      </c>
      <c r="J9" s="28">
        <v>0</v>
      </c>
      <c r="K9" s="29">
        <v>1</v>
      </c>
      <c r="L9" s="30">
        <v>6</v>
      </c>
      <c r="M9" s="31">
        <v>0</v>
      </c>
      <c r="N9" s="32">
        <v>1</v>
      </c>
      <c r="O9" s="33">
        <v>6</v>
      </c>
      <c r="P9" s="34">
        <v>0</v>
      </c>
      <c r="Q9" s="35">
        <v>1</v>
      </c>
      <c r="R9" s="36">
        <v>5</v>
      </c>
      <c r="S9" s="37">
        <v>0</v>
      </c>
      <c r="T9" s="38">
        <v>0</v>
      </c>
      <c r="U9" s="39">
        <v>5</v>
      </c>
      <c r="V9" s="40">
        <v>0</v>
      </c>
      <c r="W9" s="41">
        <v>0</v>
      </c>
      <c r="X9" s="27">
        <v>4</v>
      </c>
      <c r="Y9" s="28">
        <v>0</v>
      </c>
      <c r="Z9" s="29">
        <v>0</v>
      </c>
    </row>
    <row r="10" spans="1:28" x14ac:dyDescent="0.3">
      <c r="B10" s="5">
        <v>165511</v>
      </c>
      <c r="C10" s="62">
        <v>12</v>
      </c>
      <c r="D10" s="65">
        <v>0</v>
      </c>
      <c r="E10" s="68">
        <v>1</v>
      </c>
      <c r="F10" s="71">
        <v>10</v>
      </c>
      <c r="G10" s="74">
        <v>0</v>
      </c>
      <c r="H10" s="77">
        <v>1</v>
      </c>
      <c r="I10" s="27">
        <v>8</v>
      </c>
      <c r="J10" s="28">
        <v>0</v>
      </c>
      <c r="K10" s="29">
        <v>1</v>
      </c>
      <c r="L10" s="30">
        <v>7</v>
      </c>
      <c r="M10" s="31">
        <v>0</v>
      </c>
      <c r="N10" s="32">
        <v>0</v>
      </c>
      <c r="O10" s="33">
        <v>6</v>
      </c>
      <c r="P10" s="34">
        <v>0</v>
      </c>
      <c r="Q10" s="35">
        <v>0</v>
      </c>
      <c r="R10" s="36">
        <v>5</v>
      </c>
      <c r="S10" s="37">
        <v>0</v>
      </c>
      <c r="T10" s="38">
        <v>0</v>
      </c>
      <c r="U10" s="39">
        <v>5</v>
      </c>
      <c r="V10" s="40">
        <v>0</v>
      </c>
      <c r="W10" s="41">
        <v>0</v>
      </c>
      <c r="X10" s="27">
        <v>4</v>
      </c>
      <c r="Y10" s="28">
        <v>0</v>
      </c>
      <c r="Z10" s="29">
        <v>0</v>
      </c>
    </row>
    <row r="11" spans="1:28" x14ac:dyDescent="0.3">
      <c r="A11" s="88">
        <v>44819</v>
      </c>
      <c r="B11" s="5">
        <v>170308</v>
      </c>
      <c r="C11" s="62">
        <v>11</v>
      </c>
      <c r="D11" s="65">
        <v>2</v>
      </c>
      <c r="E11" s="68">
        <v>3</v>
      </c>
      <c r="F11" s="71">
        <v>9</v>
      </c>
      <c r="G11" s="74">
        <v>0</v>
      </c>
      <c r="H11" s="77">
        <v>1</v>
      </c>
      <c r="I11" s="27">
        <v>8</v>
      </c>
      <c r="J11" s="28">
        <v>0</v>
      </c>
      <c r="K11" s="29">
        <v>1</v>
      </c>
      <c r="L11" s="30">
        <v>7</v>
      </c>
      <c r="M11" s="31">
        <v>0</v>
      </c>
      <c r="N11" s="32">
        <v>0</v>
      </c>
      <c r="O11" s="33">
        <v>6</v>
      </c>
      <c r="P11" s="34">
        <v>0</v>
      </c>
      <c r="Q11" s="35">
        <v>0</v>
      </c>
      <c r="R11" s="36">
        <v>5</v>
      </c>
      <c r="S11" s="37">
        <v>0</v>
      </c>
      <c r="T11" s="38">
        <v>0</v>
      </c>
      <c r="U11" s="39">
        <v>5</v>
      </c>
      <c r="V11" s="40">
        <v>0</v>
      </c>
      <c r="W11" s="41">
        <v>0</v>
      </c>
      <c r="X11" s="27">
        <v>4</v>
      </c>
      <c r="Y11" s="28">
        <v>0</v>
      </c>
      <c r="Z11" s="29">
        <v>0</v>
      </c>
    </row>
    <row r="12" spans="1:28" x14ac:dyDescent="0.3">
      <c r="A12" s="8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85"/>
      <c r="AB12" s="85"/>
    </row>
    <row r="13" spans="1:28" x14ac:dyDescent="0.3">
      <c r="B13" s="5">
        <v>172004</v>
      </c>
      <c r="C13" s="62">
        <v>12</v>
      </c>
      <c r="D13" s="65">
        <v>0</v>
      </c>
      <c r="E13" s="68">
        <v>0</v>
      </c>
      <c r="F13" s="71">
        <v>10</v>
      </c>
      <c r="G13" s="74">
        <v>0</v>
      </c>
      <c r="H13" s="77">
        <v>0</v>
      </c>
      <c r="I13" s="27">
        <v>8</v>
      </c>
      <c r="J13" s="28">
        <v>0</v>
      </c>
      <c r="K13" s="29">
        <v>0</v>
      </c>
      <c r="L13" s="30">
        <v>7</v>
      </c>
      <c r="M13" s="31">
        <v>0</v>
      </c>
      <c r="N13" s="32">
        <v>0</v>
      </c>
      <c r="O13" s="33">
        <v>6</v>
      </c>
      <c r="P13" s="34">
        <v>0</v>
      </c>
      <c r="Q13" s="35">
        <v>0</v>
      </c>
      <c r="R13" s="36">
        <v>5</v>
      </c>
      <c r="S13" s="37">
        <v>0</v>
      </c>
      <c r="T13" s="38">
        <v>0</v>
      </c>
      <c r="U13" s="39">
        <v>5</v>
      </c>
      <c r="V13" s="40">
        <v>0</v>
      </c>
      <c r="W13" s="41">
        <v>0</v>
      </c>
      <c r="X13" s="27">
        <v>4</v>
      </c>
      <c r="Y13" s="28">
        <v>0</v>
      </c>
      <c r="Z13" s="29">
        <v>0</v>
      </c>
    </row>
    <row r="14" spans="1:28" x14ac:dyDescent="0.3">
      <c r="B14" s="5">
        <v>172656</v>
      </c>
      <c r="C14" s="62">
        <v>11</v>
      </c>
      <c r="D14" s="65">
        <v>1</v>
      </c>
      <c r="E14" s="68">
        <v>2</v>
      </c>
      <c r="F14" s="71">
        <v>9</v>
      </c>
      <c r="G14" s="74">
        <v>0</v>
      </c>
      <c r="H14" s="77">
        <v>2</v>
      </c>
      <c r="I14" s="27">
        <v>8</v>
      </c>
      <c r="J14" s="28">
        <v>0</v>
      </c>
      <c r="K14" s="29">
        <v>1</v>
      </c>
      <c r="L14" s="30">
        <v>7</v>
      </c>
      <c r="M14" s="31">
        <v>0</v>
      </c>
      <c r="N14" s="32">
        <v>0</v>
      </c>
      <c r="O14" s="33">
        <v>6</v>
      </c>
      <c r="P14" s="34">
        <v>0</v>
      </c>
      <c r="Q14" s="35">
        <v>0</v>
      </c>
      <c r="R14" s="36">
        <v>5</v>
      </c>
      <c r="S14" s="37">
        <v>0</v>
      </c>
      <c r="T14" s="38">
        <v>0</v>
      </c>
      <c r="U14" s="39">
        <v>5</v>
      </c>
      <c r="V14" s="40">
        <v>0</v>
      </c>
      <c r="W14" s="41">
        <v>0</v>
      </c>
      <c r="X14" s="27">
        <v>4</v>
      </c>
      <c r="Y14" s="28">
        <v>0</v>
      </c>
      <c r="Z14" s="29">
        <v>0</v>
      </c>
    </row>
    <row r="15" spans="1:28" x14ac:dyDescent="0.3">
      <c r="B15" s="5">
        <v>173434</v>
      </c>
      <c r="C15" s="62">
        <v>11</v>
      </c>
      <c r="D15" s="65">
        <v>0</v>
      </c>
      <c r="E15" s="68">
        <v>3</v>
      </c>
      <c r="F15" s="71">
        <v>9</v>
      </c>
      <c r="G15" s="74">
        <v>0</v>
      </c>
      <c r="H15" s="77">
        <v>2</v>
      </c>
      <c r="I15" s="27">
        <v>8</v>
      </c>
      <c r="J15" s="28">
        <v>1</v>
      </c>
      <c r="K15" s="29">
        <v>1</v>
      </c>
      <c r="L15" s="30">
        <v>7</v>
      </c>
      <c r="M15" s="31">
        <v>1</v>
      </c>
      <c r="N15" s="32">
        <v>1</v>
      </c>
      <c r="O15" s="33">
        <v>6</v>
      </c>
      <c r="P15" s="34">
        <v>0</v>
      </c>
      <c r="Q15" s="35">
        <v>0</v>
      </c>
      <c r="R15" s="36">
        <v>5</v>
      </c>
      <c r="S15" s="37">
        <v>0</v>
      </c>
      <c r="T15" s="38">
        <v>0</v>
      </c>
      <c r="U15" s="39">
        <v>5</v>
      </c>
      <c r="V15" s="40">
        <v>0</v>
      </c>
      <c r="W15" s="41">
        <v>0</v>
      </c>
      <c r="X15" s="27">
        <v>4</v>
      </c>
      <c r="Y15" s="28">
        <v>0</v>
      </c>
      <c r="Z15" s="29">
        <v>0</v>
      </c>
    </row>
    <row r="16" spans="1:28" x14ac:dyDescent="0.3">
      <c r="B16" s="5">
        <v>174136</v>
      </c>
      <c r="C16" s="62">
        <v>11</v>
      </c>
      <c r="D16" s="65">
        <v>2</v>
      </c>
      <c r="E16" s="68">
        <v>1</v>
      </c>
      <c r="F16" s="71">
        <v>8</v>
      </c>
      <c r="G16" s="74">
        <v>0</v>
      </c>
      <c r="H16" s="77">
        <v>3</v>
      </c>
      <c r="I16" s="27">
        <v>8</v>
      </c>
      <c r="J16" s="28">
        <v>0</v>
      </c>
      <c r="K16" s="29">
        <v>1</v>
      </c>
      <c r="L16" s="30">
        <v>7</v>
      </c>
      <c r="M16" s="31">
        <v>0</v>
      </c>
      <c r="N16" s="32">
        <v>1</v>
      </c>
      <c r="O16" s="33">
        <v>6</v>
      </c>
      <c r="P16" s="34">
        <v>0</v>
      </c>
      <c r="Q16" s="35">
        <v>0</v>
      </c>
      <c r="R16" s="36">
        <v>5</v>
      </c>
      <c r="S16" s="37">
        <v>0</v>
      </c>
      <c r="T16" s="38">
        <v>0</v>
      </c>
      <c r="U16" s="39">
        <v>5</v>
      </c>
      <c r="V16" s="40">
        <v>0</v>
      </c>
      <c r="W16" s="41">
        <v>0</v>
      </c>
      <c r="X16" s="27">
        <v>4</v>
      </c>
      <c r="Y16" s="28">
        <v>0</v>
      </c>
      <c r="Z16" s="29">
        <v>0</v>
      </c>
    </row>
    <row r="17" spans="1:28" x14ac:dyDescent="0.3">
      <c r="B17" s="5">
        <v>174842</v>
      </c>
      <c r="C17" s="62">
        <v>9</v>
      </c>
      <c r="D17" s="65">
        <v>1</v>
      </c>
      <c r="E17" s="68">
        <v>3</v>
      </c>
      <c r="F17" s="71">
        <v>8</v>
      </c>
      <c r="G17" s="74">
        <v>1</v>
      </c>
      <c r="H17" s="77">
        <v>3</v>
      </c>
      <c r="I17" s="27">
        <v>7</v>
      </c>
      <c r="J17" s="28">
        <v>2</v>
      </c>
      <c r="K17" s="29">
        <v>1</v>
      </c>
      <c r="L17" s="30">
        <v>6</v>
      </c>
      <c r="M17" s="31">
        <v>0</v>
      </c>
      <c r="N17" s="32">
        <v>3</v>
      </c>
      <c r="O17" s="33">
        <v>5</v>
      </c>
      <c r="P17" s="34">
        <v>0</v>
      </c>
      <c r="Q17" s="35">
        <v>2</v>
      </c>
      <c r="R17" s="36">
        <v>5</v>
      </c>
      <c r="S17" s="37">
        <v>0</v>
      </c>
      <c r="T17" s="38">
        <v>1</v>
      </c>
      <c r="U17" s="39">
        <v>5</v>
      </c>
      <c r="V17" s="40">
        <v>0</v>
      </c>
      <c r="W17" s="41">
        <v>1</v>
      </c>
      <c r="X17" s="27">
        <v>4</v>
      </c>
      <c r="Y17" s="28">
        <v>0</v>
      </c>
      <c r="Z17" s="29">
        <v>2</v>
      </c>
    </row>
    <row r="18" spans="1:28" x14ac:dyDescent="0.3">
      <c r="B18" s="5">
        <v>175412</v>
      </c>
      <c r="C18" s="62">
        <v>12</v>
      </c>
      <c r="D18" s="65">
        <v>1</v>
      </c>
      <c r="E18" s="68">
        <v>1</v>
      </c>
      <c r="F18" s="71">
        <v>9</v>
      </c>
      <c r="G18" s="74">
        <v>0</v>
      </c>
      <c r="H18" s="77">
        <v>2</v>
      </c>
      <c r="I18" s="27">
        <v>8</v>
      </c>
      <c r="J18" s="28">
        <v>0</v>
      </c>
      <c r="K18" s="29">
        <v>1</v>
      </c>
      <c r="L18" s="30">
        <v>7</v>
      </c>
      <c r="M18" s="31">
        <v>0</v>
      </c>
      <c r="N18" s="32">
        <v>0</v>
      </c>
      <c r="O18" s="33">
        <v>6</v>
      </c>
      <c r="P18" s="34">
        <v>0</v>
      </c>
      <c r="Q18" s="35">
        <v>0</v>
      </c>
      <c r="R18" s="36">
        <v>5</v>
      </c>
      <c r="S18" s="37">
        <v>0</v>
      </c>
      <c r="T18" s="38">
        <v>0</v>
      </c>
      <c r="U18" s="39">
        <v>5</v>
      </c>
      <c r="V18" s="40">
        <v>0</v>
      </c>
      <c r="W18" s="41">
        <v>0</v>
      </c>
      <c r="X18" s="27">
        <v>4</v>
      </c>
      <c r="Y18" s="28">
        <v>0</v>
      </c>
      <c r="Z18" s="29">
        <v>0</v>
      </c>
    </row>
    <row r="19" spans="1:28" x14ac:dyDescent="0.3">
      <c r="B19" s="5">
        <v>180740</v>
      </c>
      <c r="C19" s="62">
        <v>12</v>
      </c>
      <c r="D19" s="65">
        <v>0</v>
      </c>
      <c r="E19" s="68">
        <v>2</v>
      </c>
      <c r="F19" s="71">
        <v>10</v>
      </c>
      <c r="G19" s="74">
        <v>0</v>
      </c>
      <c r="H19" s="77">
        <v>0</v>
      </c>
      <c r="I19" s="27">
        <v>8</v>
      </c>
      <c r="J19" s="28">
        <v>0</v>
      </c>
      <c r="K19" s="29">
        <v>0</v>
      </c>
      <c r="L19" s="30">
        <v>7</v>
      </c>
      <c r="M19" s="31">
        <v>0</v>
      </c>
      <c r="N19" s="32">
        <v>0</v>
      </c>
      <c r="O19" s="33">
        <v>6</v>
      </c>
      <c r="P19" s="34">
        <v>0</v>
      </c>
      <c r="Q19" s="35">
        <v>0</v>
      </c>
      <c r="R19" s="36">
        <v>5</v>
      </c>
      <c r="S19" s="37">
        <v>0</v>
      </c>
      <c r="T19" s="38">
        <v>0</v>
      </c>
      <c r="U19" s="39">
        <v>5</v>
      </c>
      <c r="V19" s="40">
        <v>0</v>
      </c>
      <c r="W19" s="41">
        <v>0</v>
      </c>
      <c r="X19" s="27">
        <v>4</v>
      </c>
      <c r="Y19" s="28">
        <v>0</v>
      </c>
      <c r="Z19" s="29">
        <v>0</v>
      </c>
    </row>
    <row r="20" spans="1:28" x14ac:dyDescent="0.3">
      <c r="B20" s="5">
        <v>181122</v>
      </c>
      <c r="C20" s="62">
        <v>12</v>
      </c>
      <c r="D20" s="65">
        <v>0</v>
      </c>
      <c r="E20" s="68">
        <v>2</v>
      </c>
      <c r="F20" s="71">
        <v>10</v>
      </c>
      <c r="G20" s="74">
        <v>0</v>
      </c>
      <c r="H20" s="77">
        <v>0</v>
      </c>
      <c r="I20" s="27">
        <v>8</v>
      </c>
      <c r="J20" s="28">
        <v>0</v>
      </c>
      <c r="K20" s="29">
        <v>0</v>
      </c>
      <c r="L20" s="30">
        <v>7</v>
      </c>
      <c r="M20" s="31">
        <v>0</v>
      </c>
      <c r="N20" s="32">
        <v>0</v>
      </c>
      <c r="O20" s="33">
        <v>6</v>
      </c>
      <c r="P20" s="34">
        <v>0</v>
      </c>
      <c r="Q20" s="35">
        <v>0</v>
      </c>
      <c r="R20" s="36">
        <v>5</v>
      </c>
      <c r="S20" s="37">
        <v>0</v>
      </c>
      <c r="T20" s="38">
        <v>0</v>
      </c>
      <c r="U20" s="39">
        <v>5</v>
      </c>
      <c r="V20" s="40">
        <v>0</v>
      </c>
      <c r="W20" s="41">
        <v>0</v>
      </c>
      <c r="X20" s="27">
        <v>4</v>
      </c>
      <c r="Y20" s="28">
        <v>0</v>
      </c>
      <c r="Z20" s="29">
        <v>0</v>
      </c>
    </row>
    <row r="21" spans="1:28" x14ac:dyDescent="0.3">
      <c r="B21" s="5">
        <v>182001</v>
      </c>
      <c r="C21" s="62">
        <v>12</v>
      </c>
      <c r="D21" s="65">
        <v>2</v>
      </c>
      <c r="E21" s="68">
        <v>0</v>
      </c>
      <c r="F21" s="71">
        <v>10</v>
      </c>
      <c r="G21" s="74">
        <v>1</v>
      </c>
      <c r="H21" s="77">
        <v>0</v>
      </c>
      <c r="I21" s="27">
        <v>7</v>
      </c>
      <c r="J21" s="28">
        <v>0</v>
      </c>
      <c r="K21" s="29">
        <v>0</v>
      </c>
      <c r="L21" s="30">
        <v>6</v>
      </c>
      <c r="M21" s="31">
        <v>0</v>
      </c>
      <c r="N21" s="32">
        <v>0</v>
      </c>
      <c r="O21" s="33">
        <v>6</v>
      </c>
      <c r="P21" s="34">
        <v>0</v>
      </c>
      <c r="Q21" s="35">
        <v>0</v>
      </c>
      <c r="R21" s="36">
        <v>5</v>
      </c>
      <c r="S21" s="37">
        <v>0</v>
      </c>
      <c r="T21" s="38">
        <v>0</v>
      </c>
      <c r="U21" s="39">
        <v>5</v>
      </c>
      <c r="V21" s="40">
        <v>0</v>
      </c>
      <c r="W21" s="41">
        <v>0</v>
      </c>
      <c r="X21" s="27">
        <v>4</v>
      </c>
      <c r="Y21" s="28">
        <v>0</v>
      </c>
      <c r="Z21" s="29">
        <v>0</v>
      </c>
    </row>
    <row r="22" spans="1:28" x14ac:dyDescent="0.3">
      <c r="B22" s="5">
        <v>183725</v>
      </c>
      <c r="C22" s="62">
        <v>10</v>
      </c>
      <c r="D22" s="65">
        <v>4</v>
      </c>
      <c r="E22" s="68">
        <v>2</v>
      </c>
      <c r="F22" s="71">
        <v>9</v>
      </c>
      <c r="G22" s="74">
        <v>3</v>
      </c>
      <c r="H22" s="77">
        <v>3</v>
      </c>
      <c r="I22" s="27">
        <v>8</v>
      </c>
      <c r="J22" s="28">
        <v>3</v>
      </c>
      <c r="K22" s="29">
        <v>0</v>
      </c>
      <c r="L22" s="30">
        <v>7</v>
      </c>
      <c r="M22" s="31">
        <v>2</v>
      </c>
      <c r="N22" s="32">
        <v>1</v>
      </c>
      <c r="O22" s="33">
        <v>6</v>
      </c>
      <c r="P22" s="34">
        <v>0</v>
      </c>
      <c r="Q22" s="35">
        <v>1</v>
      </c>
      <c r="R22" s="36">
        <v>5</v>
      </c>
      <c r="S22" s="37">
        <v>1</v>
      </c>
      <c r="T22" s="38">
        <v>1</v>
      </c>
      <c r="U22" s="39">
        <v>4</v>
      </c>
      <c r="V22" s="40">
        <v>0</v>
      </c>
      <c r="W22" s="41">
        <v>2</v>
      </c>
      <c r="X22" s="27">
        <v>4</v>
      </c>
      <c r="Y22" s="28">
        <v>0</v>
      </c>
      <c r="Z22" s="29">
        <v>1</v>
      </c>
    </row>
    <row r="23" spans="1:28" x14ac:dyDescent="0.3">
      <c r="B23" s="6">
        <v>184111</v>
      </c>
      <c r="C23" s="63">
        <v>11</v>
      </c>
      <c r="D23" s="66">
        <v>1</v>
      </c>
      <c r="E23" s="69">
        <v>4</v>
      </c>
      <c r="F23" s="72">
        <v>9</v>
      </c>
      <c r="G23" s="75">
        <v>1</v>
      </c>
      <c r="H23" s="78">
        <v>1</v>
      </c>
      <c r="I23" s="42">
        <v>7</v>
      </c>
      <c r="J23" s="43">
        <v>0</v>
      </c>
      <c r="K23" s="44">
        <v>2</v>
      </c>
      <c r="L23" s="45">
        <v>7</v>
      </c>
      <c r="M23" s="46">
        <v>0</v>
      </c>
      <c r="N23" s="47">
        <v>0</v>
      </c>
      <c r="O23" s="48">
        <v>6</v>
      </c>
      <c r="P23" s="49">
        <v>0</v>
      </c>
      <c r="Q23" s="50">
        <v>1</v>
      </c>
      <c r="R23" s="51">
        <v>5</v>
      </c>
      <c r="S23" s="52">
        <v>0</v>
      </c>
      <c r="T23" s="53">
        <v>0</v>
      </c>
      <c r="U23" s="54">
        <v>5</v>
      </c>
      <c r="V23" s="55">
        <v>0</v>
      </c>
      <c r="W23" s="56">
        <v>0</v>
      </c>
      <c r="X23" s="42">
        <v>4</v>
      </c>
      <c r="Y23" s="43">
        <v>0</v>
      </c>
      <c r="Z23" s="44">
        <v>0</v>
      </c>
    </row>
    <row r="24" spans="1:28" x14ac:dyDescent="0.3">
      <c r="B24" s="4">
        <v>165626</v>
      </c>
      <c r="C24" s="61">
        <v>28</v>
      </c>
      <c r="D24" s="64">
        <v>2</v>
      </c>
      <c r="E24" s="95">
        <v>5</v>
      </c>
      <c r="F24" s="70">
        <v>22</v>
      </c>
      <c r="G24" s="73">
        <v>2</v>
      </c>
      <c r="H24" s="76">
        <v>3</v>
      </c>
      <c r="I24" s="12">
        <v>19</v>
      </c>
      <c r="J24" s="13">
        <v>1</v>
      </c>
      <c r="K24" s="14">
        <v>2</v>
      </c>
      <c r="L24" s="15">
        <v>17</v>
      </c>
      <c r="M24" s="16">
        <v>1</v>
      </c>
      <c r="N24" s="17">
        <v>0</v>
      </c>
      <c r="O24" s="18">
        <v>15</v>
      </c>
      <c r="P24" s="19">
        <v>0</v>
      </c>
      <c r="Q24" s="20">
        <v>1</v>
      </c>
      <c r="R24" s="21">
        <v>13</v>
      </c>
      <c r="S24" s="22">
        <v>0</v>
      </c>
      <c r="T24" s="23">
        <v>0</v>
      </c>
      <c r="U24" s="24">
        <v>12</v>
      </c>
      <c r="V24" s="25">
        <v>0</v>
      </c>
      <c r="W24" s="26">
        <v>0</v>
      </c>
      <c r="X24" s="91">
        <v>11</v>
      </c>
      <c r="Y24" s="13">
        <v>0</v>
      </c>
      <c r="Z24" s="14">
        <v>0</v>
      </c>
    </row>
    <row r="25" spans="1:28" x14ac:dyDescent="0.3">
      <c r="B25" s="5">
        <v>171156</v>
      </c>
      <c r="C25" s="62">
        <v>22</v>
      </c>
      <c r="D25" s="65">
        <v>3</v>
      </c>
      <c r="E25" s="96">
        <v>5</v>
      </c>
      <c r="F25" s="71">
        <v>18</v>
      </c>
      <c r="G25" s="74">
        <v>2</v>
      </c>
      <c r="H25" s="77">
        <v>2</v>
      </c>
      <c r="I25" s="27">
        <v>15</v>
      </c>
      <c r="J25" s="28">
        <v>0</v>
      </c>
      <c r="K25" s="29">
        <v>2</v>
      </c>
      <c r="L25" s="30">
        <v>13</v>
      </c>
      <c r="M25" s="31">
        <v>1</v>
      </c>
      <c r="N25" s="32">
        <v>1</v>
      </c>
      <c r="O25" s="33">
        <v>12</v>
      </c>
      <c r="P25" s="34">
        <v>0</v>
      </c>
      <c r="Q25" s="35">
        <v>0</v>
      </c>
      <c r="R25" s="36">
        <v>10</v>
      </c>
      <c r="S25" s="37">
        <v>0</v>
      </c>
      <c r="T25" s="38">
        <v>0</v>
      </c>
      <c r="U25" s="39">
        <v>9</v>
      </c>
      <c r="V25" s="40">
        <v>0</v>
      </c>
      <c r="W25" s="41">
        <v>0</v>
      </c>
      <c r="X25" s="87">
        <v>8</v>
      </c>
      <c r="Y25" s="28">
        <v>0</v>
      </c>
      <c r="Z25" s="29">
        <v>0</v>
      </c>
    </row>
    <row r="26" spans="1:28" x14ac:dyDescent="0.3">
      <c r="B26" s="5">
        <v>172921</v>
      </c>
      <c r="C26" s="62">
        <v>23</v>
      </c>
      <c r="D26" s="65">
        <v>1</v>
      </c>
      <c r="E26" s="96">
        <v>2</v>
      </c>
      <c r="F26" s="71">
        <v>19</v>
      </c>
      <c r="G26" s="74">
        <v>0</v>
      </c>
      <c r="H26" s="77">
        <v>1</v>
      </c>
      <c r="I26" s="27">
        <v>16</v>
      </c>
      <c r="J26" s="28">
        <v>0</v>
      </c>
      <c r="K26" s="29">
        <v>0</v>
      </c>
      <c r="L26" s="30">
        <v>13</v>
      </c>
      <c r="M26" s="31">
        <v>0</v>
      </c>
      <c r="N26" s="32">
        <v>0</v>
      </c>
      <c r="O26" s="33">
        <v>12</v>
      </c>
      <c r="P26" s="34">
        <v>0</v>
      </c>
      <c r="Q26" s="35">
        <v>0</v>
      </c>
      <c r="R26" s="36">
        <v>10</v>
      </c>
      <c r="S26" s="37">
        <v>0</v>
      </c>
      <c r="T26" s="38">
        <v>0</v>
      </c>
      <c r="U26" s="39">
        <v>9</v>
      </c>
      <c r="V26" s="40">
        <v>0</v>
      </c>
      <c r="W26" s="41">
        <v>0</v>
      </c>
      <c r="X26" s="87">
        <v>8</v>
      </c>
      <c r="Y26" s="28">
        <v>0</v>
      </c>
      <c r="Z26" s="29">
        <v>0</v>
      </c>
    </row>
    <row r="27" spans="1:28" x14ac:dyDescent="0.3">
      <c r="A27" s="88">
        <v>44797</v>
      </c>
      <c r="B27" s="5">
        <v>173732</v>
      </c>
      <c r="C27" s="62">
        <v>23</v>
      </c>
      <c r="D27" s="65">
        <v>1</v>
      </c>
      <c r="E27" s="96">
        <v>1</v>
      </c>
      <c r="F27" s="71">
        <v>18</v>
      </c>
      <c r="G27" s="74">
        <v>0</v>
      </c>
      <c r="H27" s="77">
        <v>1</v>
      </c>
      <c r="I27" s="27">
        <v>16</v>
      </c>
      <c r="J27" s="28">
        <v>0</v>
      </c>
      <c r="K27" s="29">
        <v>1</v>
      </c>
      <c r="L27" s="30">
        <v>13</v>
      </c>
      <c r="M27" s="31">
        <v>0</v>
      </c>
      <c r="N27" s="32">
        <v>0</v>
      </c>
      <c r="O27" s="33">
        <v>12</v>
      </c>
      <c r="P27" s="34">
        <v>0</v>
      </c>
      <c r="Q27" s="35">
        <v>0</v>
      </c>
      <c r="R27" s="36">
        <v>10</v>
      </c>
      <c r="S27" s="37">
        <v>0</v>
      </c>
      <c r="T27" s="38">
        <v>0</v>
      </c>
      <c r="U27" s="39">
        <v>9</v>
      </c>
      <c r="V27" s="40">
        <v>0</v>
      </c>
      <c r="W27" s="41">
        <v>0</v>
      </c>
      <c r="X27" s="87">
        <v>8</v>
      </c>
      <c r="Y27" s="28">
        <v>0</v>
      </c>
      <c r="Z27" s="29">
        <v>0</v>
      </c>
    </row>
    <row r="28" spans="1:28" x14ac:dyDescent="0.3">
      <c r="B28" s="57">
        <v>181745</v>
      </c>
      <c r="C28" s="57">
        <v>18</v>
      </c>
      <c r="D28" s="57">
        <v>3</v>
      </c>
      <c r="E28" s="57">
        <v>3</v>
      </c>
      <c r="F28" s="57">
        <v>15</v>
      </c>
      <c r="G28" s="57">
        <v>2</v>
      </c>
      <c r="H28" s="57">
        <v>2</v>
      </c>
      <c r="I28" s="57">
        <v>12</v>
      </c>
      <c r="J28" s="57">
        <v>1</v>
      </c>
      <c r="K28" s="57">
        <v>2</v>
      </c>
      <c r="L28" s="57">
        <v>10</v>
      </c>
      <c r="M28" s="57">
        <v>1</v>
      </c>
      <c r="N28" s="57">
        <v>2</v>
      </c>
      <c r="O28" s="57">
        <v>9</v>
      </c>
      <c r="P28" s="57">
        <v>1</v>
      </c>
      <c r="Q28" s="57">
        <v>2</v>
      </c>
      <c r="R28" s="57">
        <v>8</v>
      </c>
      <c r="S28" s="57">
        <v>1</v>
      </c>
      <c r="T28" s="57">
        <v>1</v>
      </c>
      <c r="U28" s="57">
        <v>8</v>
      </c>
      <c r="V28" s="57">
        <v>1</v>
      </c>
      <c r="W28" s="57">
        <v>0</v>
      </c>
      <c r="X28" s="57">
        <v>7</v>
      </c>
      <c r="Y28" s="57">
        <v>1</v>
      </c>
      <c r="Z28" s="57">
        <v>1</v>
      </c>
      <c r="AB28" t="s">
        <v>16</v>
      </c>
    </row>
    <row r="29" spans="1:28" x14ac:dyDescent="0.3">
      <c r="B29" s="5">
        <v>182307</v>
      </c>
      <c r="C29" s="62">
        <v>17</v>
      </c>
      <c r="D29" s="65">
        <v>1</v>
      </c>
      <c r="E29" s="96">
        <v>2</v>
      </c>
      <c r="F29" s="71">
        <v>14</v>
      </c>
      <c r="G29" s="74">
        <v>0</v>
      </c>
      <c r="H29" s="77">
        <v>1</v>
      </c>
      <c r="I29" s="27">
        <v>12</v>
      </c>
      <c r="J29" s="28">
        <v>0</v>
      </c>
      <c r="K29" s="29">
        <v>1</v>
      </c>
      <c r="L29" s="30">
        <v>10</v>
      </c>
      <c r="M29" s="31">
        <v>0</v>
      </c>
      <c r="N29" s="32">
        <v>1</v>
      </c>
      <c r="O29" s="33">
        <v>9</v>
      </c>
      <c r="P29" s="34">
        <v>0</v>
      </c>
      <c r="Q29" s="35">
        <v>0</v>
      </c>
      <c r="R29" s="36">
        <v>8</v>
      </c>
      <c r="S29" s="37">
        <v>0</v>
      </c>
      <c r="T29" s="38">
        <v>0</v>
      </c>
      <c r="U29" s="39">
        <v>7</v>
      </c>
      <c r="V29" s="40">
        <v>0</v>
      </c>
      <c r="W29" s="41">
        <v>0</v>
      </c>
      <c r="X29" s="87">
        <v>6</v>
      </c>
      <c r="Y29" s="28">
        <v>0</v>
      </c>
      <c r="Z29" s="29">
        <v>0</v>
      </c>
    </row>
    <row r="30" spans="1:28" x14ac:dyDescent="0.3">
      <c r="B30" s="5">
        <v>182806</v>
      </c>
      <c r="C30" s="62">
        <v>17</v>
      </c>
      <c r="D30" s="65">
        <v>0</v>
      </c>
      <c r="E30" s="96">
        <v>1</v>
      </c>
      <c r="F30" s="71">
        <v>14</v>
      </c>
      <c r="G30" s="74">
        <v>0</v>
      </c>
      <c r="H30" s="77">
        <v>0</v>
      </c>
      <c r="I30" s="27">
        <v>12</v>
      </c>
      <c r="J30" s="28">
        <v>0</v>
      </c>
      <c r="K30" s="29">
        <v>0</v>
      </c>
      <c r="L30" s="30">
        <v>10</v>
      </c>
      <c r="M30" s="31">
        <v>0</v>
      </c>
      <c r="N30" s="32">
        <v>0</v>
      </c>
      <c r="O30" s="33">
        <v>9</v>
      </c>
      <c r="P30" s="34">
        <v>0</v>
      </c>
      <c r="Q30" s="35">
        <v>0</v>
      </c>
      <c r="R30" s="36">
        <v>8</v>
      </c>
      <c r="S30" s="37">
        <v>0</v>
      </c>
      <c r="T30" s="38">
        <v>0</v>
      </c>
      <c r="U30" s="39">
        <v>7</v>
      </c>
      <c r="V30" s="40">
        <v>0</v>
      </c>
      <c r="W30" s="41">
        <v>0</v>
      </c>
      <c r="X30" s="87">
        <v>6</v>
      </c>
      <c r="Y30" s="28">
        <v>0</v>
      </c>
      <c r="Z30" s="29">
        <v>0</v>
      </c>
    </row>
    <row r="31" spans="1:28" x14ac:dyDescent="0.3">
      <c r="B31" s="6">
        <v>183453</v>
      </c>
      <c r="C31" s="63">
        <v>23</v>
      </c>
      <c r="D31" s="66">
        <v>0</v>
      </c>
      <c r="E31" s="97">
        <v>3</v>
      </c>
      <c r="F31" s="72">
        <v>19</v>
      </c>
      <c r="G31" s="75">
        <v>0</v>
      </c>
      <c r="H31" s="78">
        <v>1</v>
      </c>
      <c r="I31" s="42">
        <v>16</v>
      </c>
      <c r="J31" s="43">
        <v>0</v>
      </c>
      <c r="K31" s="44">
        <v>1</v>
      </c>
      <c r="L31" s="45">
        <v>14</v>
      </c>
      <c r="M31" s="46">
        <v>0</v>
      </c>
      <c r="N31" s="47">
        <v>0</v>
      </c>
      <c r="O31" s="48">
        <v>12</v>
      </c>
      <c r="P31" s="49">
        <v>0</v>
      </c>
      <c r="Q31" s="50">
        <v>0</v>
      </c>
      <c r="R31" s="51">
        <v>11</v>
      </c>
      <c r="S31" s="52">
        <v>0</v>
      </c>
      <c r="T31" s="53">
        <v>0</v>
      </c>
      <c r="U31" s="54">
        <v>9</v>
      </c>
      <c r="V31" s="55">
        <v>0</v>
      </c>
      <c r="W31" s="56">
        <v>0</v>
      </c>
      <c r="X31" s="92">
        <v>9</v>
      </c>
      <c r="Y31" s="43">
        <v>0</v>
      </c>
      <c r="Z31" s="44">
        <v>0</v>
      </c>
    </row>
    <row r="32" spans="1:28" x14ac:dyDescent="0.3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32" x14ac:dyDescent="0.3">
      <c r="B33" s="89">
        <v>155217</v>
      </c>
      <c r="C33" s="61">
        <v>11</v>
      </c>
      <c r="D33" s="64">
        <v>2</v>
      </c>
      <c r="E33" s="67">
        <v>1</v>
      </c>
      <c r="F33" s="70">
        <v>9</v>
      </c>
      <c r="G33" s="73">
        <v>1</v>
      </c>
      <c r="H33" s="90">
        <v>2</v>
      </c>
      <c r="I33" s="89">
        <v>8</v>
      </c>
      <c r="J33" s="13">
        <v>1</v>
      </c>
      <c r="K33" s="93">
        <v>1</v>
      </c>
      <c r="L33" s="89">
        <v>7</v>
      </c>
      <c r="M33" s="16">
        <v>0</v>
      </c>
      <c r="N33" s="93">
        <v>0</v>
      </c>
      <c r="O33" s="89">
        <v>6</v>
      </c>
      <c r="P33" s="19">
        <v>1</v>
      </c>
      <c r="Q33" s="93">
        <v>0</v>
      </c>
      <c r="R33" s="89">
        <v>5</v>
      </c>
      <c r="S33" s="22">
        <v>1</v>
      </c>
      <c r="T33" s="93">
        <v>0</v>
      </c>
      <c r="U33" s="24">
        <v>4</v>
      </c>
      <c r="V33" s="25">
        <v>0</v>
      </c>
      <c r="W33" s="93">
        <v>0</v>
      </c>
      <c r="X33" s="12">
        <v>4</v>
      </c>
      <c r="Y33" s="13">
        <v>0</v>
      </c>
      <c r="Z33" s="94">
        <v>1</v>
      </c>
      <c r="AB33" t="s">
        <v>5</v>
      </c>
    </row>
    <row r="34" spans="1:32" x14ac:dyDescent="0.3">
      <c r="B34" s="7">
        <v>173131</v>
      </c>
      <c r="C34" s="62">
        <v>5</v>
      </c>
      <c r="D34" s="65">
        <v>0</v>
      </c>
      <c r="E34" s="68">
        <v>2</v>
      </c>
      <c r="F34" s="71">
        <v>4</v>
      </c>
      <c r="G34" s="74">
        <v>0</v>
      </c>
      <c r="H34" s="79">
        <v>0</v>
      </c>
      <c r="I34" s="7">
        <v>3</v>
      </c>
      <c r="J34" s="28">
        <v>0</v>
      </c>
      <c r="K34" s="8">
        <v>0</v>
      </c>
      <c r="L34" s="7">
        <v>3</v>
      </c>
      <c r="M34" s="31">
        <v>0</v>
      </c>
      <c r="N34" s="8">
        <v>0</v>
      </c>
      <c r="O34" s="7">
        <v>2</v>
      </c>
      <c r="P34" s="34">
        <v>0</v>
      </c>
      <c r="Q34" s="8">
        <v>0</v>
      </c>
      <c r="R34" s="7">
        <v>2</v>
      </c>
      <c r="S34" s="37">
        <v>0</v>
      </c>
      <c r="T34" s="8">
        <v>0</v>
      </c>
      <c r="U34" s="39">
        <v>2</v>
      </c>
      <c r="V34" s="40">
        <v>0</v>
      </c>
      <c r="W34" s="8">
        <v>0</v>
      </c>
      <c r="X34" s="27">
        <v>2</v>
      </c>
      <c r="Y34" s="28">
        <v>0</v>
      </c>
      <c r="Z34" s="83">
        <v>0</v>
      </c>
      <c r="AB34" t="s">
        <v>6</v>
      </c>
    </row>
    <row r="35" spans="1:32" x14ac:dyDescent="0.3">
      <c r="A35" s="88">
        <v>44819</v>
      </c>
      <c r="B35" s="7">
        <v>174400</v>
      </c>
      <c r="C35" s="62">
        <v>7</v>
      </c>
      <c r="D35" s="65">
        <v>1</v>
      </c>
      <c r="E35" s="68">
        <v>2</v>
      </c>
      <c r="F35" s="71">
        <v>6</v>
      </c>
      <c r="G35" s="74">
        <v>1</v>
      </c>
      <c r="H35" s="79">
        <v>1</v>
      </c>
      <c r="I35" s="7">
        <v>5</v>
      </c>
      <c r="J35" s="28">
        <v>1</v>
      </c>
      <c r="K35" s="8">
        <v>0</v>
      </c>
      <c r="L35" s="7">
        <v>4</v>
      </c>
      <c r="M35" s="31">
        <v>1</v>
      </c>
      <c r="N35" s="8">
        <v>1</v>
      </c>
      <c r="O35" s="7">
        <v>4</v>
      </c>
      <c r="P35" s="34">
        <v>1</v>
      </c>
      <c r="Q35" s="8">
        <v>0</v>
      </c>
      <c r="R35" s="7">
        <v>3</v>
      </c>
      <c r="S35" s="37">
        <v>1</v>
      </c>
      <c r="T35" s="8">
        <v>0</v>
      </c>
      <c r="U35" s="39">
        <v>3</v>
      </c>
      <c r="V35" s="40">
        <v>1</v>
      </c>
      <c r="W35" s="8">
        <v>0</v>
      </c>
      <c r="X35" s="27">
        <v>2</v>
      </c>
      <c r="Y35" s="28">
        <v>0</v>
      </c>
      <c r="Z35" s="83">
        <v>1</v>
      </c>
      <c r="AB35" t="s">
        <v>7</v>
      </c>
    </row>
    <row r="36" spans="1:32" x14ac:dyDescent="0.3">
      <c r="B36" s="7">
        <v>174546</v>
      </c>
      <c r="C36" s="62">
        <v>4</v>
      </c>
      <c r="D36" s="65">
        <v>2</v>
      </c>
      <c r="E36" s="68">
        <v>2</v>
      </c>
      <c r="F36" s="71">
        <v>4</v>
      </c>
      <c r="G36" s="74">
        <v>2</v>
      </c>
      <c r="H36" s="79">
        <v>0</v>
      </c>
      <c r="I36" s="7">
        <v>2</v>
      </c>
      <c r="J36" s="28">
        <v>1</v>
      </c>
      <c r="K36" s="8">
        <v>1</v>
      </c>
      <c r="L36" s="7">
        <v>2</v>
      </c>
      <c r="M36" s="31">
        <v>1</v>
      </c>
      <c r="N36" s="8">
        <v>1</v>
      </c>
      <c r="O36" s="7">
        <v>2</v>
      </c>
      <c r="P36" s="34">
        <v>1</v>
      </c>
      <c r="Q36" s="8">
        <v>1</v>
      </c>
      <c r="R36" s="7">
        <v>1</v>
      </c>
      <c r="S36" s="37">
        <v>0</v>
      </c>
      <c r="T36" s="8">
        <v>1</v>
      </c>
      <c r="U36" s="39">
        <v>1</v>
      </c>
      <c r="V36" s="40">
        <v>0</v>
      </c>
      <c r="W36" s="8">
        <v>1</v>
      </c>
      <c r="X36" s="27">
        <v>1</v>
      </c>
      <c r="Y36" s="28">
        <v>0</v>
      </c>
      <c r="Z36" s="83">
        <v>1</v>
      </c>
      <c r="AB36" t="s">
        <v>7</v>
      </c>
    </row>
    <row r="37" spans="1:32" x14ac:dyDescent="0.3">
      <c r="B37" s="9">
        <v>181642</v>
      </c>
      <c r="C37" s="63">
        <v>11</v>
      </c>
      <c r="D37" s="66">
        <v>1</v>
      </c>
      <c r="E37" s="69">
        <v>2</v>
      </c>
      <c r="F37" s="72">
        <v>9</v>
      </c>
      <c r="G37" s="75">
        <v>1</v>
      </c>
      <c r="H37" s="80">
        <v>1</v>
      </c>
      <c r="I37" s="9">
        <v>7</v>
      </c>
      <c r="J37" s="10">
        <v>0</v>
      </c>
      <c r="K37" s="11">
        <v>1</v>
      </c>
      <c r="L37" s="9">
        <v>6</v>
      </c>
      <c r="M37" s="10">
        <v>0</v>
      </c>
      <c r="N37" s="11">
        <v>1</v>
      </c>
      <c r="O37" s="9">
        <v>6</v>
      </c>
      <c r="P37" s="10">
        <v>0</v>
      </c>
      <c r="Q37" s="11">
        <v>0</v>
      </c>
      <c r="R37" s="9">
        <v>5</v>
      </c>
      <c r="S37" s="10">
        <v>0</v>
      </c>
      <c r="T37" s="11">
        <v>0</v>
      </c>
      <c r="U37" s="10">
        <v>5</v>
      </c>
      <c r="V37" s="10">
        <v>0</v>
      </c>
      <c r="W37" s="11">
        <v>0</v>
      </c>
      <c r="X37" s="81">
        <v>4</v>
      </c>
      <c r="Y37" s="82">
        <v>0</v>
      </c>
      <c r="Z37" s="84">
        <v>0</v>
      </c>
      <c r="AB37" t="s">
        <v>8</v>
      </c>
    </row>
    <row r="38" spans="1:32" x14ac:dyDescent="0.3">
      <c r="B38" s="57">
        <v>154755</v>
      </c>
      <c r="C38" s="57">
        <v>3</v>
      </c>
      <c r="D38" s="60">
        <v>3</v>
      </c>
      <c r="E38" s="58">
        <v>2</v>
      </c>
      <c r="F38" s="57">
        <v>2</v>
      </c>
      <c r="G38" s="60">
        <v>2</v>
      </c>
      <c r="H38" s="58">
        <v>0</v>
      </c>
      <c r="I38" s="57">
        <v>2</v>
      </c>
      <c r="J38" s="58">
        <v>2</v>
      </c>
      <c r="K38" s="59">
        <v>0</v>
      </c>
      <c r="L38" s="57">
        <v>1</v>
      </c>
      <c r="M38" s="58">
        <v>1</v>
      </c>
      <c r="N38" s="59">
        <v>1</v>
      </c>
      <c r="O38" s="57">
        <v>1</v>
      </c>
      <c r="P38" s="58">
        <v>1</v>
      </c>
      <c r="Q38" s="59">
        <v>0</v>
      </c>
      <c r="R38" s="57">
        <v>1</v>
      </c>
      <c r="S38" s="58">
        <v>1</v>
      </c>
      <c r="T38" s="59">
        <v>0</v>
      </c>
      <c r="U38" s="58">
        <v>1</v>
      </c>
      <c r="V38" s="58">
        <v>1</v>
      </c>
      <c r="W38" s="59">
        <v>0</v>
      </c>
      <c r="X38" s="58">
        <v>1</v>
      </c>
      <c r="Y38" s="58">
        <v>1</v>
      </c>
      <c r="Z38" s="59">
        <v>0</v>
      </c>
      <c r="AB38" t="s">
        <v>4</v>
      </c>
      <c r="AD38" t="s">
        <v>9</v>
      </c>
      <c r="AF38" t="s">
        <v>14</v>
      </c>
    </row>
    <row r="39" spans="1:32" s="85" customFormat="1" x14ac:dyDescent="0.3">
      <c r="A39" s="88"/>
      <c r="B39" s="57" t="s">
        <v>10</v>
      </c>
      <c r="C39" s="57">
        <v>21</v>
      </c>
      <c r="D39" s="57">
        <v>8</v>
      </c>
      <c r="E39" s="57">
        <v>6</v>
      </c>
      <c r="F39" s="57">
        <v>16</v>
      </c>
      <c r="G39" s="57">
        <v>4</v>
      </c>
      <c r="H39" s="57">
        <v>5</v>
      </c>
      <c r="I39" s="57">
        <v>14</v>
      </c>
      <c r="J39" s="57">
        <v>4</v>
      </c>
      <c r="K39" s="57">
        <v>5</v>
      </c>
      <c r="L39" s="57">
        <v>12</v>
      </c>
      <c r="M39" s="57">
        <v>3</v>
      </c>
      <c r="N39" s="57">
        <v>3</v>
      </c>
      <c r="O39" s="57">
        <v>11</v>
      </c>
      <c r="P39" s="57">
        <v>3</v>
      </c>
      <c r="Q39" s="57">
        <v>3</v>
      </c>
      <c r="R39" s="57">
        <v>10</v>
      </c>
      <c r="S39" s="57">
        <v>3</v>
      </c>
      <c r="T39" s="57">
        <v>3</v>
      </c>
      <c r="U39" s="57">
        <v>10</v>
      </c>
      <c r="V39" s="57">
        <v>3</v>
      </c>
      <c r="W39" s="57">
        <v>2</v>
      </c>
      <c r="X39" s="57">
        <v>9</v>
      </c>
      <c r="Y39" s="57">
        <v>3</v>
      </c>
      <c r="Z39" s="57">
        <v>2</v>
      </c>
      <c r="AA39"/>
      <c r="AB39" t="s">
        <v>15</v>
      </c>
    </row>
    <row r="40" spans="1:32" s="85" customFormat="1" x14ac:dyDescent="0.3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2" spans="1:32" x14ac:dyDescent="0.3">
      <c r="A42" t="s">
        <v>11</v>
      </c>
      <c r="B42" t="s">
        <v>3</v>
      </c>
      <c r="C42">
        <f>(SUM(C3:C23)-SUM(D3:D23))/SUM(C3:C23)</f>
        <v>0.9241071428571429</v>
      </c>
      <c r="F42">
        <f>(SUM(F3:F23)-SUM(G3:G23))/SUM(F3:F23)</f>
        <v>0.95652173913043481</v>
      </c>
      <c r="I42">
        <f>(SUM(I3:I23)-SUM(J3:J23))/SUM(I3:I23)</f>
        <v>0.94838709677419353</v>
      </c>
      <c r="L42">
        <f>(SUM(L3:L23)-SUM(M3:M23))/SUM(L3:L23)</f>
        <v>0.95620437956204385</v>
      </c>
      <c r="O42">
        <f>(SUM(O3:O23)-SUM(P3:P23))/SUM(O3:O23)</f>
        <v>1</v>
      </c>
      <c r="R42">
        <f>(SUM(R3:R23)-SUM(S3:S23))/SUM(R3:R23)</f>
        <v>0.99</v>
      </c>
      <c r="U42">
        <f>(SUM(U3:U23)-SUM(V3:V23))/SUM(U3:U23)</f>
        <v>1</v>
      </c>
      <c r="X42">
        <f>(SUM(X3:X23)-SUM(Y3:Y23))/SUM(X3:X23)</f>
        <v>1</v>
      </c>
    </row>
    <row r="44" spans="1:32" x14ac:dyDescent="0.3">
      <c r="A44" s="99" t="s">
        <v>12</v>
      </c>
      <c r="B44" s="99" t="s">
        <v>3</v>
      </c>
      <c r="C44" s="99">
        <f>(SUM(C3:C37)-SUM(D3:D37))/SUM(C3:C37)</f>
        <v>0.92147806004618937</v>
      </c>
      <c r="D44" s="99"/>
      <c r="E44" s="99"/>
      <c r="F44" s="99">
        <f>(SUM(F3:F37)-SUM(G3:G37))/SUM(F3:F37)</f>
        <v>0.94647887323943658</v>
      </c>
      <c r="G44" s="99"/>
      <c r="H44" s="99"/>
      <c r="I44" s="99">
        <f>(SUM(I3:I37)-SUM(J3:J37))/SUM(I3:I37)</f>
        <v>0.9563758389261745</v>
      </c>
      <c r="J44" s="99"/>
      <c r="K44" s="99"/>
      <c r="L44" s="99">
        <f>(SUM(L3:L37)-SUM(M3:M37))/SUM(L3:L37)</f>
        <v>0.9575289575289575</v>
      </c>
      <c r="M44" s="99"/>
      <c r="N44" s="99"/>
      <c r="O44" s="99">
        <f>(SUM(O3:O37)-SUM(P3:P37))/SUM(O3:O37)</f>
        <v>0.98253275109170302</v>
      </c>
      <c r="P44" s="99"/>
      <c r="Q44" s="99"/>
      <c r="R44" s="99">
        <f>(SUM(R3:R37)-SUM(S3:S37))/SUM(R3:R37)</f>
        <v>0.97938144329896903</v>
      </c>
      <c r="S44" s="99"/>
      <c r="T44" s="99"/>
      <c r="U44" s="99">
        <f>(SUM(U3:U37)-SUM(V3:V37))/SUM(U3:U37)</f>
        <v>0.98913043478260865</v>
      </c>
      <c r="V44" s="99"/>
      <c r="W44" s="99"/>
      <c r="X44" s="99">
        <f>(SUM(X3:X37)-SUM(Y3:Y37))/SUM(X3:X37)</f>
        <v>0.99358974358974361</v>
      </c>
      <c r="Y44" s="99"/>
      <c r="Z44" s="99"/>
    </row>
    <row r="45" spans="1:32" x14ac:dyDescent="0.3">
      <c r="A45" s="99"/>
      <c r="B45" s="99"/>
      <c r="C45" s="99">
        <f t="shared" ref="C45:Z45" si="0">SUM(C3:C37)</f>
        <v>433</v>
      </c>
      <c r="D45" s="99">
        <f t="shared" si="0"/>
        <v>34</v>
      </c>
      <c r="E45" s="99">
        <f t="shared" si="0"/>
        <v>70</v>
      </c>
      <c r="F45" s="99">
        <f t="shared" si="0"/>
        <v>355</v>
      </c>
      <c r="G45" s="99">
        <f t="shared" si="0"/>
        <v>19</v>
      </c>
      <c r="H45" s="99">
        <f t="shared" si="0"/>
        <v>42</v>
      </c>
      <c r="I45" s="99">
        <f t="shared" si="0"/>
        <v>298</v>
      </c>
      <c r="J45" s="99">
        <f t="shared" si="0"/>
        <v>13</v>
      </c>
      <c r="K45" s="99">
        <f t="shared" si="0"/>
        <v>26</v>
      </c>
      <c r="L45" s="99">
        <f t="shared" si="0"/>
        <v>259</v>
      </c>
      <c r="M45" s="99">
        <f t="shared" si="0"/>
        <v>11</v>
      </c>
      <c r="N45" s="99">
        <f t="shared" si="0"/>
        <v>14</v>
      </c>
      <c r="O45" s="99">
        <f t="shared" si="0"/>
        <v>229</v>
      </c>
      <c r="P45" s="99">
        <f t="shared" si="0"/>
        <v>4</v>
      </c>
      <c r="Q45" s="99">
        <f t="shared" si="0"/>
        <v>11</v>
      </c>
      <c r="R45" s="99">
        <f t="shared" si="0"/>
        <v>194</v>
      </c>
      <c r="S45" s="99">
        <f t="shared" si="0"/>
        <v>4</v>
      </c>
      <c r="T45" s="99">
        <f t="shared" si="0"/>
        <v>4</v>
      </c>
      <c r="U45" s="99">
        <f t="shared" si="0"/>
        <v>184</v>
      </c>
      <c r="V45" s="99">
        <f t="shared" si="0"/>
        <v>2</v>
      </c>
      <c r="W45" s="99">
        <f t="shared" si="0"/>
        <v>5</v>
      </c>
      <c r="X45" s="99">
        <f t="shared" si="0"/>
        <v>156</v>
      </c>
      <c r="Y45" s="99">
        <f t="shared" si="0"/>
        <v>1</v>
      </c>
      <c r="Z45" s="99">
        <f t="shared" si="0"/>
        <v>7</v>
      </c>
    </row>
    <row r="46" spans="1:32" x14ac:dyDescent="0.3">
      <c r="E46">
        <f>E45/C45*100</f>
        <v>16.166281755196305</v>
      </c>
      <c r="H46">
        <f>H45/F45*100</f>
        <v>11.830985915492958</v>
      </c>
      <c r="K46">
        <f>K45/I45*100</f>
        <v>8.724832214765101</v>
      </c>
      <c r="N46">
        <f>N45/L45*100</f>
        <v>5.4054054054054053</v>
      </c>
      <c r="Q46">
        <f>Q45/O45*100</f>
        <v>4.8034934497816595</v>
      </c>
      <c r="T46">
        <f>T45/R45*100</f>
        <v>2.0618556701030926</v>
      </c>
      <c r="W46">
        <f>W45/U45*100</f>
        <v>2.7173913043478262</v>
      </c>
      <c r="Z46">
        <f>Z45/X45*100</f>
        <v>4.4871794871794872</v>
      </c>
    </row>
    <row r="47" spans="1:32" x14ac:dyDescent="0.3">
      <c r="A47" t="s">
        <v>13</v>
      </c>
      <c r="B47" t="s">
        <v>3</v>
      </c>
      <c r="C47">
        <f>((SUM(C3:C38)-C12-C28-C38)-(SUM(D3:D38)-D12-D28-D38))/(SUM(C3:C38)-C12-C28-C38)</f>
        <v>0.92530120481927713</v>
      </c>
      <c r="F47">
        <f>((SUM(F3:F38)-F12-F28-F38)-(SUM(G3:G38)-G12-G28-G38))/(SUM(F3:F38)-F12-F28-F38)</f>
        <v>0.95</v>
      </c>
      <c r="I47">
        <f>((SUM(I3:I38)-I12-I28-I38)-(SUM(J3:J38)-J12-J28-J38))/(SUM(I3:I38)-I12-I28-I38)</f>
        <v>0.95804195804195802</v>
      </c>
      <c r="L47">
        <f>((SUM(L3:L38)-L12-L28-L38)-(SUM(M3:M38)-M12-M28-M38))/(SUM(L3:L38)-L12-L28-L38)</f>
        <v>0.95983935742971882</v>
      </c>
      <c r="O47">
        <f>((SUM(O3:O38)-O12-O28-O38)-(SUM(P3:P38)-P12-P28-P38))/(SUM(O3:O38)-O12-O28-O38)</f>
        <v>0.98636363636363633</v>
      </c>
      <c r="R47">
        <f>((SUM(R3:R38)-R12-R28-R38)-(SUM(S3:S38)-S12-S28-S38))/(SUM(R3:R38)-R12-R28-R38)</f>
        <v>0.9838709677419355</v>
      </c>
      <c r="U47">
        <f>((SUM(U3:U38)-U12-U28-U38)-(SUM(V3:V38)-V12-V28-V38))/(SUM(U3:U38)-U12-U28-U38)</f>
        <v>0.99431818181818177</v>
      </c>
      <c r="X47">
        <f>((SUM(X3:X38)-X12-X28-X38)-(SUM(Y3:Y38)-Y12-Y28-Y38))/(SUM(X3:X38)-X12-X28-X38)</f>
        <v>1</v>
      </c>
    </row>
    <row r="49" spans="11:16" x14ac:dyDescent="0.3">
      <c r="K49" s="85"/>
      <c r="L49" s="85"/>
      <c r="M49" s="85"/>
      <c r="N49" s="85"/>
      <c r="O49" s="85"/>
      <c r="P49" s="85"/>
    </row>
    <row r="50" spans="11:16" x14ac:dyDescent="0.3">
      <c r="K50" s="85"/>
      <c r="L50" s="85"/>
      <c r="M50" s="85"/>
      <c r="N50" s="85"/>
      <c r="O50" s="85"/>
      <c r="P50" s="85"/>
    </row>
    <row r="51" spans="11:16" x14ac:dyDescent="0.3">
      <c r="K51" s="85"/>
      <c r="L51" s="85"/>
      <c r="M51" s="85"/>
      <c r="N51" s="85"/>
      <c r="O51" s="85"/>
      <c r="P51" s="85"/>
    </row>
    <row r="52" spans="11:16" x14ac:dyDescent="0.3">
      <c r="K52" s="85"/>
      <c r="L52" s="85"/>
      <c r="M52" s="85"/>
      <c r="N52" s="85"/>
      <c r="O52" s="85"/>
      <c r="P52" s="85"/>
    </row>
    <row r="53" spans="11:16" x14ac:dyDescent="0.3">
      <c r="K53" s="85"/>
      <c r="L53" s="85"/>
      <c r="M53" s="85"/>
      <c r="N53" s="85"/>
      <c r="O53" s="85"/>
      <c r="P53" s="85"/>
    </row>
    <row r="54" spans="11:16" x14ac:dyDescent="0.3">
      <c r="K54" s="85"/>
      <c r="L54" s="85"/>
      <c r="M54" s="85"/>
      <c r="N54" s="85"/>
      <c r="O54" s="85"/>
      <c r="P54" s="85"/>
    </row>
    <row r="55" spans="11:16" x14ac:dyDescent="0.3">
      <c r="K55" s="85"/>
      <c r="L55" s="85"/>
      <c r="M55" s="85"/>
      <c r="N55" s="85"/>
      <c r="O55" s="85"/>
      <c r="P55" s="8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tabSelected="1" topLeftCell="A52" workbookViewId="0">
      <selection activeCell="AA75" sqref="AA75"/>
    </sheetView>
  </sheetViews>
  <sheetFormatPr defaultRowHeight="14.4" x14ac:dyDescent="0.3"/>
  <sheetData>
    <row r="1" spans="1:28" x14ac:dyDescent="0.3">
      <c r="D1">
        <v>4</v>
      </c>
      <c r="G1">
        <v>5</v>
      </c>
      <c r="J1">
        <v>6</v>
      </c>
      <c r="M1">
        <v>7</v>
      </c>
      <c r="P1">
        <v>8</v>
      </c>
      <c r="S1">
        <v>9</v>
      </c>
      <c r="V1">
        <v>10</v>
      </c>
      <c r="Y1">
        <v>11</v>
      </c>
    </row>
    <row r="2" spans="1:28" x14ac:dyDescent="0.3">
      <c r="C2" s="1" t="s">
        <v>0</v>
      </c>
      <c r="D2" s="2" t="s">
        <v>1</v>
      </c>
      <c r="E2" s="3" t="s">
        <v>2</v>
      </c>
      <c r="F2" s="1" t="s">
        <v>0</v>
      </c>
      <c r="G2" s="2" t="s">
        <v>1</v>
      </c>
      <c r="H2" s="3" t="s">
        <v>2</v>
      </c>
      <c r="I2" s="1" t="s">
        <v>0</v>
      </c>
      <c r="J2" s="2" t="s">
        <v>1</v>
      </c>
      <c r="K2" s="3" t="s">
        <v>2</v>
      </c>
      <c r="L2" s="1" t="s">
        <v>0</v>
      </c>
      <c r="M2" s="2" t="s">
        <v>1</v>
      </c>
      <c r="N2" s="3" t="s">
        <v>2</v>
      </c>
      <c r="O2" s="1" t="s">
        <v>0</v>
      </c>
      <c r="P2" s="2" t="s">
        <v>1</v>
      </c>
      <c r="Q2" s="3" t="s">
        <v>2</v>
      </c>
      <c r="R2" s="1" t="s">
        <v>0</v>
      </c>
      <c r="S2" s="2" t="s">
        <v>1</v>
      </c>
      <c r="T2" s="3" t="s">
        <v>2</v>
      </c>
      <c r="U2" s="1" t="s">
        <v>0</v>
      </c>
      <c r="V2" s="2" t="s">
        <v>1</v>
      </c>
      <c r="W2" s="3" t="s">
        <v>2</v>
      </c>
      <c r="X2" s="1" t="s">
        <v>0</v>
      </c>
      <c r="Y2" s="2" t="s">
        <v>1</v>
      </c>
      <c r="Z2" s="3" t="s">
        <v>2</v>
      </c>
    </row>
    <row r="3" spans="1:28" x14ac:dyDescent="0.3">
      <c r="B3" s="4">
        <v>155616</v>
      </c>
      <c r="C3" s="61">
        <v>11</v>
      </c>
      <c r="D3" s="64">
        <v>0</v>
      </c>
      <c r="E3" s="67">
        <v>4</v>
      </c>
      <c r="F3" s="70">
        <v>9</v>
      </c>
      <c r="G3" s="73">
        <v>0</v>
      </c>
      <c r="H3" s="76">
        <v>2</v>
      </c>
      <c r="I3" s="12">
        <v>8</v>
      </c>
      <c r="J3" s="13">
        <v>0</v>
      </c>
      <c r="K3" s="14">
        <v>1</v>
      </c>
      <c r="L3" s="15">
        <v>7</v>
      </c>
      <c r="M3" s="16">
        <v>0</v>
      </c>
      <c r="N3" s="17">
        <v>1</v>
      </c>
      <c r="O3" s="18">
        <v>6</v>
      </c>
      <c r="P3" s="19">
        <v>0</v>
      </c>
      <c r="Q3" s="20">
        <v>0</v>
      </c>
      <c r="R3" s="21">
        <v>5</v>
      </c>
      <c r="S3" s="22">
        <v>0</v>
      </c>
      <c r="T3" s="23">
        <v>0</v>
      </c>
      <c r="U3" s="24">
        <v>5</v>
      </c>
      <c r="V3" s="25">
        <v>0</v>
      </c>
      <c r="W3" s="26">
        <v>0</v>
      </c>
      <c r="X3" s="12">
        <v>4</v>
      </c>
      <c r="Y3" s="13">
        <v>0</v>
      </c>
      <c r="Z3" s="14">
        <v>1</v>
      </c>
    </row>
    <row r="4" spans="1:28" x14ac:dyDescent="0.3">
      <c r="B4" s="5">
        <v>155947</v>
      </c>
      <c r="C4" s="62">
        <v>12</v>
      </c>
      <c r="D4" s="65">
        <v>2</v>
      </c>
      <c r="E4" s="68">
        <v>2</v>
      </c>
      <c r="F4" s="71">
        <v>9</v>
      </c>
      <c r="G4" s="74">
        <v>0</v>
      </c>
      <c r="H4" s="77">
        <v>1</v>
      </c>
      <c r="I4" s="27">
        <v>8</v>
      </c>
      <c r="J4" s="28">
        <v>0</v>
      </c>
      <c r="K4" s="29">
        <v>0</v>
      </c>
      <c r="L4" s="30">
        <v>7</v>
      </c>
      <c r="M4" s="31">
        <v>0</v>
      </c>
      <c r="N4" s="32">
        <v>0</v>
      </c>
      <c r="O4" s="33">
        <v>6</v>
      </c>
      <c r="P4" s="34">
        <v>0</v>
      </c>
      <c r="Q4" s="35">
        <v>0</v>
      </c>
      <c r="R4" s="36">
        <v>5</v>
      </c>
      <c r="S4" s="37">
        <v>0</v>
      </c>
      <c r="T4" s="38">
        <v>0</v>
      </c>
      <c r="U4" s="39">
        <v>5</v>
      </c>
      <c r="V4" s="40">
        <v>0</v>
      </c>
      <c r="W4" s="41">
        <v>0</v>
      </c>
      <c r="X4" s="27">
        <v>4</v>
      </c>
      <c r="Y4" s="28">
        <v>0</v>
      </c>
      <c r="Z4" s="29">
        <v>0</v>
      </c>
    </row>
    <row r="5" spans="1:28" x14ac:dyDescent="0.3">
      <c r="B5" s="5">
        <v>161057</v>
      </c>
      <c r="C5" s="62">
        <v>12</v>
      </c>
      <c r="D5" s="65">
        <v>0</v>
      </c>
      <c r="E5" s="68">
        <v>2</v>
      </c>
      <c r="F5" s="71">
        <v>10</v>
      </c>
      <c r="G5" s="74">
        <v>0</v>
      </c>
      <c r="H5" s="77">
        <v>0</v>
      </c>
      <c r="I5" s="27">
        <v>8</v>
      </c>
      <c r="J5" s="28">
        <v>0</v>
      </c>
      <c r="K5" s="29">
        <v>1</v>
      </c>
      <c r="L5" s="30">
        <v>7</v>
      </c>
      <c r="M5" s="31">
        <v>0</v>
      </c>
      <c r="N5" s="32">
        <v>0</v>
      </c>
      <c r="O5" s="33">
        <v>6</v>
      </c>
      <c r="P5" s="34">
        <v>0</v>
      </c>
      <c r="Q5" s="35">
        <v>0</v>
      </c>
      <c r="R5" s="36">
        <v>5</v>
      </c>
      <c r="S5" s="37">
        <v>0</v>
      </c>
      <c r="T5" s="38">
        <v>0</v>
      </c>
      <c r="U5" s="39">
        <v>5</v>
      </c>
      <c r="V5" s="40">
        <v>0</v>
      </c>
      <c r="W5" s="41">
        <v>0</v>
      </c>
      <c r="X5" s="27">
        <v>4</v>
      </c>
      <c r="Y5" s="28">
        <v>0</v>
      </c>
      <c r="Z5" s="29">
        <v>0</v>
      </c>
    </row>
    <row r="6" spans="1:28" x14ac:dyDescent="0.3">
      <c r="B6" s="5">
        <v>161413</v>
      </c>
      <c r="C6" s="62">
        <v>10</v>
      </c>
      <c r="D6" s="65">
        <v>0</v>
      </c>
      <c r="E6" s="68">
        <v>2</v>
      </c>
      <c r="F6" s="71">
        <v>9</v>
      </c>
      <c r="G6" s="74">
        <v>0</v>
      </c>
      <c r="H6" s="77">
        <v>2</v>
      </c>
      <c r="I6" s="27">
        <v>8</v>
      </c>
      <c r="J6" s="28">
        <v>1</v>
      </c>
      <c r="K6" s="29">
        <v>0</v>
      </c>
      <c r="L6" s="30">
        <v>7</v>
      </c>
      <c r="M6" s="31">
        <v>0</v>
      </c>
      <c r="N6" s="32">
        <v>1</v>
      </c>
      <c r="O6" s="33">
        <v>6</v>
      </c>
      <c r="P6" s="34">
        <v>0</v>
      </c>
      <c r="Q6" s="35">
        <v>0</v>
      </c>
      <c r="R6" s="36">
        <v>5</v>
      </c>
      <c r="S6" s="37">
        <v>0</v>
      </c>
      <c r="T6" s="38">
        <v>1</v>
      </c>
      <c r="U6" s="39">
        <v>5</v>
      </c>
      <c r="V6" s="40">
        <v>0</v>
      </c>
      <c r="W6" s="41">
        <v>0</v>
      </c>
      <c r="X6" s="27">
        <v>4</v>
      </c>
      <c r="Y6" s="28">
        <v>0</v>
      </c>
      <c r="Z6" s="29">
        <v>0</v>
      </c>
    </row>
    <row r="7" spans="1:28" x14ac:dyDescent="0.3">
      <c r="B7" s="5">
        <v>162632</v>
      </c>
      <c r="C7" s="62">
        <v>12</v>
      </c>
      <c r="D7" s="65">
        <v>1</v>
      </c>
      <c r="E7" s="68">
        <v>2</v>
      </c>
      <c r="F7" s="71">
        <v>9</v>
      </c>
      <c r="G7" s="74">
        <v>1</v>
      </c>
      <c r="H7" s="77">
        <v>1</v>
      </c>
      <c r="I7" s="27">
        <v>8</v>
      </c>
      <c r="J7" s="28">
        <v>1</v>
      </c>
      <c r="K7" s="29">
        <v>1</v>
      </c>
      <c r="L7" s="30">
        <v>7</v>
      </c>
      <c r="M7" s="31">
        <v>0</v>
      </c>
      <c r="N7" s="32">
        <v>1</v>
      </c>
      <c r="O7" s="33">
        <v>6</v>
      </c>
      <c r="P7" s="34">
        <v>0</v>
      </c>
      <c r="Q7" s="35">
        <v>0</v>
      </c>
      <c r="R7" s="36">
        <v>5</v>
      </c>
      <c r="S7" s="37">
        <v>0</v>
      </c>
      <c r="T7" s="38">
        <v>1</v>
      </c>
      <c r="U7" s="39">
        <v>5</v>
      </c>
      <c r="V7" s="40">
        <v>0</v>
      </c>
      <c r="W7" s="41">
        <v>0</v>
      </c>
      <c r="X7" s="27">
        <v>4</v>
      </c>
      <c r="Y7" s="28">
        <v>0</v>
      </c>
      <c r="Z7" s="29">
        <v>0</v>
      </c>
    </row>
    <row r="8" spans="1:28" x14ac:dyDescent="0.3">
      <c r="B8" s="5">
        <v>163558</v>
      </c>
      <c r="C8" s="62">
        <v>12</v>
      </c>
      <c r="D8" s="65">
        <v>0</v>
      </c>
      <c r="E8" s="68">
        <v>2</v>
      </c>
      <c r="F8" s="71">
        <v>10</v>
      </c>
      <c r="G8" s="74">
        <v>0</v>
      </c>
      <c r="H8" s="77">
        <v>1</v>
      </c>
      <c r="I8" s="27">
        <v>8</v>
      </c>
      <c r="J8" s="28">
        <v>0</v>
      </c>
      <c r="K8" s="29">
        <v>1</v>
      </c>
      <c r="L8" s="30">
        <v>7</v>
      </c>
      <c r="M8" s="31">
        <v>0</v>
      </c>
      <c r="N8" s="32">
        <v>0</v>
      </c>
      <c r="O8" s="33">
        <v>6</v>
      </c>
      <c r="P8" s="34">
        <v>0</v>
      </c>
      <c r="Q8" s="35">
        <v>0</v>
      </c>
      <c r="R8" s="36">
        <v>5</v>
      </c>
      <c r="S8" s="37">
        <v>0</v>
      </c>
      <c r="T8" s="38">
        <v>0</v>
      </c>
      <c r="U8" s="39">
        <v>5</v>
      </c>
      <c r="V8" s="40">
        <v>0</v>
      </c>
      <c r="W8" s="41">
        <v>0</v>
      </c>
      <c r="X8" s="27">
        <v>4</v>
      </c>
      <c r="Y8" s="28">
        <v>0</v>
      </c>
      <c r="Z8" s="29">
        <v>0</v>
      </c>
    </row>
    <row r="9" spans="1:28" x14ac:dyDescent="0.3">
      <c r="B9" s="5">
        <v>163901</v>
      </c>
      <c r="C9" s="62">
        <v>11</v>
      </c>
      <c r="D9" s="65">
        <v>0</v>
      </c>
      <c r="E9" s="68">
        <v>3</v>
      </c>
      <c r="F9" s="71">
        <v>9</v>
      </c>
      <c r="G9" s="74">
        <v>0</v>
      </c>
      <c r="H9" s="77">
        <v>1</v>
      </c>
      <c r="I9" s="27">
        <v>8</v>
      </c>
      <c r="J9" s="28">
        <v>0</v>
      </c>
      <c r="K9" s="29">
        <v>0</v>
      </c>
      <c r="L9" s="30">
        <v>7</v>
      </c>
      <c r="M9" s="31">
        <v>0</v>
      </c>
      <c r="N9" s="32">
        <v>0</v>
      </c>
      <c r="O9" s="33">
        <v>6</v>
      </c>
      <c r="P9" s="34">
        <v>0</v>
      </c>
      <c r="Q9" s="35">
        <v>0</v>
      </c>
      <c r="R9" s="36">
        <v>5</v>
      </c>
      <c r="S9" s="37">
        <v>0</v>
      </c>
      <c r="T9" s="38">
        <v>0</v>
      </c>
      <c r="U9" s="39">
        <v>5</v>
      </c>
      <c r="V9" s="40">
        <v>0</v>
      </c>
      <c r="W9" s="41">
        <v>0</v>
      </c>
      <c r="X9" s="27">
        <v>4</v>
      </c>
      <c r="Y9" s="28">
        <v>0</v>
      </c>
      <c r="Z9" s="29">
        <v>0</v>
      </c>
    </row>
    <row r="10" spans="1:28" x14ac:dyDescent="0.3">
      <c r="B10" s="5">
        <v>165511</v>
      </c>
      <c r="C10" s="62">
        <v>12</v>
      </c>
      <c r="D10" s="65">
        <v>0</v>
      </c>
      <c r="E10" s="68">
        <v>1</v>
      </c>
      <c r="F10" s="71">
        <v>10</v>
      </c>
      <c r="G10" s="74">
        <v>0</v>
      </c>
      <c r="H10" s="77">
        <v>0</v>
      </c>
      <c r="I10" s="27">
        <v>8</v>
      </c>
      <c r="J10" s="28">
        <v>0</v>
      </c>
      <c r="K10" s="29">
        <v>0</v>
      </c>
      <c r="L10" s="30">
        <v>7</v>
      </c>
      <c r="M10" s="31">
        <v>0</v>
      </c>
      <c r="N10" s="32">
        <v>0</v>
      </c>
      <c r="O10" s="33">
        <v>6</v>
      </c>
      <c r="P10" s="34">
        <v>0</v>
      </c>
      <c r="Q10" s="35">
        <v>0</v>
      </c>
      <c r="R10" s="36">
        <v>5</v>
      </c>
      <c r="S10" s="37">
        <v>0</v>
      </c>
      <c r="T10" s="38">
        <v>0</v>
      </c>
      <c r="U10" s="39">
        <v>5</v>
      </c>
      <c r="V10" s="40">
        <v>0</v>
      </c>
      <c r="W10" s="41">
        <v>0</v>
      </c>
      <c r="X10" s="27">
        <v>4</v>
      </c>
      <c r="Y10" s="28">
        <v>0</v>
      </c>
      <c r="Z10" s="29">
        <v>0</v>
      </c>
    </row>
    <row r="11" spans="1:28" x14ac:dyDescent="0.3">
      <c r="A11" s="88">
        <v>44819</v>
      </c>
      <c r="B11" s="5">
        <v>170308</v>
      </c>
      <c r="C11" s="62">
        <v>11</v>
      </c>
      <c r="D11" s="65">
        <v>2</v>
      </c>
      <c r="E11" s="68">
        <v>3</v>
      </c>
      <c r="F11" s="71">
        <v>9</v>
      </c>
      <c r="G11" s="74">
        <v>0</v>
      </c>
      <c r="H11" s="77">
        <v>1</v>
      </c>
      <c r="I11" s="27">
        <v>8</v>
      </c>
      <c r="J11" s="28">
        <v>0</v>
      </c>
      <c r="K11" s="29">
        <v>1</v>
      </c>
      <c r="L11" s="30">
        <v>7</v>
      </c>
      <c r="M11" s="31">
        <v>0</v>
      </c>
      <c r="N11" s="32">
        <v>0</v>
      </c>
      <c r="O11" s="33">
        <v>6</v>
      </c>
      <c r="P11" s="34">
        <v>0</v>
      </c>
      <c r="Q11" s="35">
        <v>0</v>
      </c>
      <c r="R11" s="36">
        <v>5</v>
      </c>
      <c r="S11" s="37">
        <v>0</v>
      </c>
      <c r="T11" s="38">
        <v>0</v>
      </c>
      <c r="U11" s="39">
        <v>5</v>
      </c>
      <c r="V11" s="40">
        <v>0</v>
      </c>
      <c r="W11" s="41">
        <v>0</v>
      </c>
      <c r="X11" s="27">
        <v>4</v>
      </c>
      <c r="Y11" s="28">
        <v>0</v>
      </c>
      <c r="Z11" s="29">
        <v>0</v>
      </c>
    </row>
    <row r="12" spans="1:28" x14ac:dyDescent="0.3">
      <c r="A12" s="8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85"/>
      <c r="AB12" s="85"/>
    </row>
    <row r="13" spans="1:28" x14ac:dyDescent="0.3">
      <c r="B13" s="5">
        <v>172004</v>
      </c>
      <c r="C13" s="62">
        <v>11</v>
      </c>
      <c r="D13" s="65">
        <v>0</v>
      </c>
      <c r="E13" s="68">
        <v>3</v>
      </c>
      <c r="F13" s="71">
        <v>9</v>
      </c>
      <c r="G13" s="74">
        <v>0</v>
      </c>
      <c r="H13" s="77">
        <v>2</v>
      </c>
      <c r="I13" s="27">
        <v>8</v>
      </c>
      <c r="J13" s="28">
        <v>0</v>
      </c>
      <c r="K13" s="29">
        <v>0</v>
      </c>
      <c r="L13" s="30">
        <v>7</v>
      </c>
      <c r="M13" s="31">
        <v>0</v>
      </c>
      <c r="N13" s="32">
        <v>0</v>
      </c>
      <c r="O13" s="33">
        <v>6</v>
      </c>
      <c r="P13" s="34">
        <v>0</v>
      </c>
      <c r="Q13" s="35">
        <v>0</v>
      </c>
      <c r="R13" s="36">
        <v>5</v>
      </c>
      <c r="S13" s="37">
        <v>0</v>
      </c>
      <c r="T13" s="38">
        <v>0</v>
      </c>
      <c r="U13" s="39">
        <v>5</v>
      </c>
      <c r="V13" s="40">
        <v>0</v>
      </c>
      <c r="W13" s="41">
        <v>0</v>
      </c>
      <c r="X13" s="27">
        <v>4</v>
      </c>
      <c r="Y13" s="28">
        <v>0</v>
      </c>
      <c r="Z13" s="29">
        <v>0</v>
      </c>
    </row>
    <row r="14" spans="1:28" x14ac:dyDescent="0.3">
      <c r="B14" s="5">
        <v>172656</v>
      </c>
      <c r="C14" s="62">
        <v>10</v>
      </c>
      <c r="D14" s="65">
        <v>1</v>
      </c>
      <c r="E14" s="68">
        <v>4</v>
      </c>
      <c r="F14" s="71">
        <v>9</v>
      </c>
      <c r="G14" s="74">
        <v>1</v>
      </c>
      <c r="H14" s="77">
        <v>1</v>
      </c>
      <c r="I14" s="27">
        <v>8</v>
      </c>
      <c r="J14" s="28">
        <v>0</v>
      </c>
      <c r="K14" s="29">
        <v>2</v>
      </c>
      <c r="L14" s="30">
        <v>7</v>
      </c>
      <c r="M14" s="31">
        <v>0</v>
      </c>
      <c r="N14" s="32">
        <v>1</v>
      </c>
      <c r="O14" s="33">
        <v>6</v>
      </c>
      <c r="P14" s="34">
        <v>0</v>
      </c>
      <c r="Q14" s="35">
        <v>1</v>
      </c>
      <c r="R14" s="36">
        <v>5</v>
      </c>
      <c r="S14" s="37">
        <v>0</v>
      </c>
      <c r="T14" s="38">
        <v>0</v>
      </c>
      <c r="U14" s="39">
        <v>5</v>
      </c>
      <c r="V14" s="40">
        <v>0</v>
      </c>
      <c r="W14" s="41">
        <v>0</v>
      </c>
      <c r="X14" s="27">
        <v>4</v>
      </c>
      <c r="Y14" s="28">
        <v>0</v>
      </c>
      <c r="Z14" s="29">
        <v>0</v>
      </c>
    </row>
    <row r="15" spans="1:28" x14ac:dyDescent="0.3">
      <c r="B15" s="5">
        <v>173434</v>
      </c>
      <c r="C15" s="62">
        <v>12</v>
      </c>
      <c r="D15" s="65">
        <v>1</v>
      </c>
      <c r="E15" s="68">
        <v>1</v>
      </c>
      <c r="F15" s="71">
        <v>10</v>
      </c>
      <c r="G15" s="74">
        <v>1</v>
      </c>
      <c r="H15" s="77">
        <v>0</v>
      </c>
      <c r="I15" s="27">
        <v>8</v>
      </c>
      <c r="J15" s="28">
        <v>0</v>
      </c>
      <c r="K15" s="29">
        <v>0</v>
      </c>
      <c r="L15" s="30">
        <v>7</v>
      </c>
      <c r="M15" s="31">
        <v>0</v>
      </c>
      <c r="N15" s="32">
        <v>0</v>
      </c>
      <c r="O15" s="33">
        <v>6</v>
      </c>
      <c r="P15" s="34">
        <v>0</v>
      </c>
      <c r="Q15" s="35">
        <v>1</v>
      </c>
      <c r="R15" s="36">
        <v>5</v>
      </c>
      <c r="S15" s="37">
        <v>0</v>
      </c>
      <c r="T15" s="38">
        <v>0</v>
      </c>
      <c r="U15" s="39">
        <v>5</v>
      </c>
      <c r="V15" s="40">
        <v>0</v>
      </c>
      <c r="W15" s="41">
        <v>0</v>
      </c>
      <c r="X15" s="27">
        <v>4</v>
      </c>
      <c r="Y15" s="28">
        <v>0</v>
      </c>
      <c r="Z15" s="29">
        <v>0</v>
      </c>
    </row>
    <row r="16" spans="1:28" x14ac:dyDescent="0.3">
      <c r="B16" s="5">
        <v>174136</v>
      </c>
      <c r="C16" s="62">
        <v>11</v>
      </c>
      <c r="D16" s="65">
        <v>0</v>
      </c>
      <c r="E16" s="68">
        <v>3</v>
      </c>
      <c r="F16" s="71">
        <v>9</v>
      </c>
      <c r="G16" s="74">
        <v>0</v>
      </c>
      <c r="H16" s="77">
        <v>2</v>
      </c>
      <c r="I16" s="27">
        <v>8</v>
      </c>
      <c r="J16" s="28">
        <v>0</v>
      </c>
      <c r="K16" s="29">
        <v>0</v>
      </c>
      <c r="L16" s="30">
        <v>7</v>
      </c>
      <c r="M16" s="31">
        <v>0</v>
      </c>
      <c r="N16" s="32">
        <v>0</v>
      </c>
      <c r="O16" s="33">
        <v>6</v>
      </c>
      <c r="P16" s="34">
        <v>0</v>
      </c>
      <c r="Q16" s="35">
        <v>0</v>
      </c>
      <c r="R16" s="36">
        <v>5</v>
      </c>
      <c r="S16" s="37">
        <v>0</v>
      </c>
      <c r="T16" s="38">
        <v>0</v>
      </c>
      <c r="U16" s="39">
        <v>5</v>
      </c>
      <c r="V16" s="40">
        <v>0</v>
      </c>
      <c r="W16" s="41">
        <v>0</v>
      </c>
      <c r="X16" s="27">
        <v>4</v>
      </c>
      <c r="Y16" s="28">
        <v>0</v>
      </c>
      <c r="Z16" s="29">
        <v>0</v>
      </c>
    </row>
    <row r="17" spans="1:28" x14ac:dyDescent="0.3">
      <c r="B17" s="5">
        <v>174842</v>
      </c>
      <c r="C17" s="62">
        <v>12</v>
      </c>
      <c r="D17" s="65">
        <v>3</v>
      </c>
      <c r="E17" s="68">
        <v>1</v>
      </c>
      <c r="F17" s="71">
        <v>9</v>
      </c>
      <c r="G17" s="74">
        <v>1</v>
      </c>
      <c r="H17" s="77">
        <v>2</v>
      </c>
      <c r="I17" s="27">
        <v>8</v>
      </c>
      <c r="J17" s="28">
        <v>1</v>
      </c>
      <c r="K17" s="29">
        <v>1</v>
      </c>
      <c r="L17" s="30">
        <v>6</v>
      </c>
      <c r="M17" s="31">
        <v>1</v>
      </c>
      <c r="N17" s="32">
        <v>2</v>
      </c>
      <c r="O17" s="33">
        <v>6</v>
      </c>
      <c r="P17" s="34">
        <v>1</v>
      </c>
      <c r="Q17" s="35">
        <v>0</v>
      </c>
      <c r="R17" s="36">
        <v>5</v>
      </c>
      <c r="S17" s="37">
        <v>1</v>
      </c>
      <c r="T17" s="38">
        <v>0</v>
      </c>
      <c r="U17" s="39">
        <v>5</v>
      </c>
      <c r="V17" s="40">
        <v>1</v>
      </c>
      <c r="W17" s="41">
        <v>0</v>
      </c>
      <c r="X17" s="27">
        <v>4</v>
      </c>
      <c r="Y17" s="28">
        <v>1</v>
      </c>
      <c r="Z17" s="29">
        <v>0</v>
      </c>
    </row>
    <row r="18" spans="1:28" x14ac:dyDescent="0.3">
      <c r="B18" s="5">
        <v>175412</v>
      </c>
      <c r="C18" s="62">
        <v>12</v>
      </c>
      <c r="D18" s="65">
        <v>2</v>
      </c>
      <c r="E18" s="68">
        <v>1</v>
      </c>
      <c r="F18" s="71">
        <v>9</v>
      </c>
      <c r="G18" s="74">
        <v>1</v>
      </c>
      <c r="H18" s="77">
        <v>1</v>
      </c>
      <c r="I18" s="27">
        <v>8</v>
      </c>
      <c r="J18" s="28">
        <v>1</v>
      </c>
      <c r="K18" s="29">
        <v>1</v>
      </c>
      <c r="L18" s="30">
        <v>7</v>
      </c>
      <c r="M18" s="31">
        <v>1</v>
      </c>
      <c r="N18" s="32">
        <v>1</v>
      </c>
      <c r="O18" s="33">
        <v>6</v>
      </c>
      <c r="P18" s="34">
        <v>1</v>
      </c>
      <c r="Q18" s="35">
        <v>1</v>
      </c>
      <c r="R18" s="36">
        <v>5</v>
      </c>
      <c r="S18" s="37">
        <v>1</v>
      </c>
      <c r="T18" s="38">
        <v>0</v>
      </c>
      <c r="U18" s="39">
        <v>5</v>
      </c>
      <c r="V18" s="40">
        <v>0</v>
      </c>
      <c r="W18" s="41">
        <v>1</v>
      </c>
      <c r="X18" s="27">
        <v>4</v>
      </c>
      <c r="Y18" s="28">
        <v>0</v>
      </c>
      <c r="Z18" s="29">
        <v>1</v>
      </c>
    </row>
    <row r="19" spans="1:28" x14ac:dyDescent="0.3">
      <c r="B19" s="5">
        <v>180740</v>
      </c>
      <c r="C19" s="62">
        <v>11</v>
      </c>
      <c r="D19" s="65">
        <v>2</v>
      </c>
      <c r="E19" s="68">
        <v>3</v>
      </c>
      <c r="F19" s="71">
        <v>10</v>
      </c>
      <c r="G19" s="74">
        <v>1</v>
      </c>
      <c r="H19" s="77">
        <v>2</v>
      </c>
      <c r="I19" s="27">
        <v>8</v>
      </c>
      <c r="J19" s="28">
        <v>1</v>
      </c>
      <c r="K19" s="29">
        <v>1</v>
      </c>
      <c r="L19" s="30">
        <v>7</v>
      </c>
      <c r="M19" s="31">
        <v>0</v>
      </c>
      <c r="N19" s="32">
        <v>1</v>
      </c>
      <c r="O19" s="33">
        <v>6</v>
      </c>
      <c r="P19" s="34">
        <v>0</v>
      </c>
      <c r="Q19" s="35">
        <v>1</v>
      </c>
      <c r="R19" s="36">
        <v>5</v>
      </c>
      <c r="S19" s="37">
        <v>0</v>
      </c>
      <c r="T19" s="38">
        <v>0</v>
      </c>
      <c r="U19" s="39">
        <v>5</v>
      </c>
      <c r="V19" s="40">
        <v>1</v>
      </c>
      <c r="W19" s="41">
        <v>0</v>
      </c>
      <c r="X19" s="27">
        <v>4</v>
      </c>
      <c r="Y19" s="28">
        <v>0</v>
      </c>
      <c r="Z19" s="29">
        <v>0</v>
      </c>
    </row>
    <row r="20" spans="1:28" x14ac:dyDescent="0.3">
      <c r="B20" s="5">
        <v>181122</v>
      </c>
      <c r="C20" s="62">
        <v>10</v>
      </c>
      <c r="D20" s="65">
        <v>0</v>
      </c>
      <c r="E20" s="68">
        <v>3</v>
      </c>
      <c r="F20" s="71">
        <v>9</v>
      </c>
      <c r="G20" s="74">
        <v>0</v>
      </c>
      <c r="H20" s="77">
        <v>1</v>
      </c>
      <c r="I20" s="27">
        <v>8</v>
      </c>
      <c r="J20" s="28">
        <v>0</v>
      </c>
      <c r="K20" s="29">
        <v>1</v>
      </c>
      <c r="L20" s="30">
        <v>7</v>
      </c>
      <c r="M20" s="31">
        <v>0</v>
      </c>
      <c r="N20" s="32">
        <v>0</v>
      </c>
      <c r="O20" s="33">
        <v>6</v>
      </c>
      <c r="P20" s="34">
        <v>0</v>
      </c>
      <c r="Q20" s="35">
        <v>0</v>
      </c>
      <c r="R20" s="36">
        <v>5</v>
      </c>
      <c r="S20" s="37">
        <v>0</v>
      </c>
      <c r="T20" s="38">
        <v>0</v>
      </c>
      <c r="U20" s="39">
        <v>5</v>
      </c>
      <c r="V20" s="40">
        <v>0</v>
      </c>
      <c r="W20" s="41">
        <v>0</v>
      </c>
      <c r="X20" s="27">
        <v>4</v>
      </c>
      <c r="Y20" s="28">
        <v>0</v>
      </c>
      <c r="Z20" s="29">
        <v>0</v>
      </c>
    </row>
    <row r="21" spans="1:28" x14ac:dyDescent="0.3">
      <c r="B21" s="5">
        <v>182001</v>
      </c>
      <c r="C21" s="62">
        <v>11</v>
      </c>
      <c r="D21" s="65">
        <v>0</v>
      </c>
      <c r="E21" s="68">
        <v>2</v>
      </c>
      <c r="F21" s="71">
        <v>10</v>
      </c>
      <c r="G21" s="74">
        <v>0</v>
      </c>
      <c r="H21" s="77">
        <v>0</v>
      </c>
      <c r="I21" s="27">
        <v>8</v>
      </c>
      <c r="J21" s="28">
        <v>0</v>
      </c>
      <c r="K21" s="29">
        <v>0</v>
      </c>
      <c r="L21" s="30">
        <v>7</v>
      </c>
      <c r="M21" s="31">
        <v>0</v>
      </c>
      <c r="N21" s="32">
        <v>0</v>
      </c>
      <c r="O21" s="33">
        <v>6</v>
      </c>
      <c r="P21" s="34">
        <v>0</v>
      </c>
      <c r="Q21" s="35">
        <v>0</v>
      </c>
      <c r="R21" s="36">
        <v>5</v>
      </c>
      <c r="S21" s="37">
        <v>0</v>
      </c>
      <c r="T21" s="38">
        <v>0</v>
      </c>
      <c r="U21" s="39">
        <v>5</v>
      </c>
      <c r="V21" s="40">
        <v>0</v>
      </c>
      <c r="W21" s="41">
        <v>0</v>
      </c>
      <c r="X21" s="27">
        <v>4</v>
      </c>
      <c r="Y21" s="28">
        <v>0</v>
      </c>
      <c r="Z21" s="29">
        <v>0</v>
      </c>
    </row>
    <row r="22" spans="1:28" x14ac:dyDescent="0.3">
      <c r="B22" s="5">
        <v>183725</v>
      </c>
      <c r="C22" s="62">
        <v>9</v>
      </c>
      <c r="D22" s="65">
        <v>1</v>
      </c>
      <c r="E22" s="68">
        <v>5</v>
      </c>
      <c r="F22" s="71">
        <v>9</v>
      </c>
      <c r="G22" s="74">
        <v>2</v>
      </c>
      <c r="H22" s="77">
        <v>3</v>
      </c>
      <c r="I22" s="27">
        <v>8</v>
      </c>
      <c r="J22" s="28">
        <v>1</v>
      </c>
      <c r="K22" s="29">
        <v>1</v>
      </c>
      <c r="L22" s="30">
        <v>6</v>
      </c>
      <c r="M22" s="31">
        <v>0</v>
      </c>
      <c r="N22" s="32">
        <v>2</v>
      </c>
      <c r="O22" s="33">
        <v>6</v>
      </c>
      <c r="P22" s="34">
        <v>1</v>
      </c>
      <c r="Q22" s="35">
        <v>2</v>
      </c>
      <c r="R22" s="36">
        <v>5</v>
      </c>
      <c r="S22" s="37">
        <v>0</v>
      </c>
      <c r="T22" s="38">
        <v>0</v>
      </c>
      <c r="U22" s="39">
        <v>5</v>
      </c>
      <c r="V22" s="40">
        <v>0</v>
      </c>
      <c r="W22" s="41">
        <v>1</v>
      </c>
      <c r="X22" s="27">
        <v>4</v>
      </c>
      <c r="Y22" s="28">
        <v>0</v>
      </c>
      <c r="Z22" s="29">
        <v>1</v>
      </c>
    </row>
    <row r="23" spans="1:28" x14ac:dyDescent="0.3">
      <c r="B23" s="6">
        <v>184111</v>
      </c>
      <c r="C23" s="63">
        <v>11</v>
      </c>
      <c r="D23" s="66">
        <v>2</v>
      </c>
      <c r="E23" s="69">
        <v>3</v>
      </c>
      <c r="F23" s="72">
        <v>8</v>
      </c>
      <c r="G23" s="75">
        <v>2</v>
      </c>
      <c r="H23" s="78">
        <v>4</v>
      </c>
      <c r="I23" s="42">
        <v>8</v>
      </c>
      <c r="J23" s="43">
        <v>1</v>
      </c>
      <c r="K23" s="44">
        <v>1</v>
      </c>
      <c r="L23" s="45">
        <v>7</v>
      </c>
      <c r="M23" s="46">
        <v>1</v>
      </c>
      <c r="N23" s="47">
        <v>0</v>
      </c>
      <c r="O23" s="48">
        <v>6</v>
      </c>
      <c r="P23" s="49">
        <v>1</v>
      </c>
      <c r="Q23" s="50">
        <v>0</v>
      </c>
      <c r="R23" s="51">
        <v>5</v>
      </c>
      <c r="S23" s="52">
        <v>1</v>
      </c>
      <c r="T23" s="53">
        <v>0</v>
      </c>
      <c r="U23" s="54">
        <v>4</v>
      </c>
      <c r="V23" s="55">
        <v>0</v>
      </c>
      <c r="W23" s="56">
        <v>1</v>
      </c>
      <c r="X23" s="42">
        <v>4</v>
      </c>
      <c r="Y23" s="43">
        <v>0</v>
      </c>
      <c r="Z23" s="44">
        <v>1</v>
      </c>
    </row>
    <row r="24" spans="1:28" x14ac:dyDescent="0.3">
      <c r="B24" s="4">
        <v>165626</v>
      </c>
      <c r="C24" s="61">
        <v>28</v>
      </c>
      <c r="D24" s="64">
        <v>1</v>
      </c>
      <c r="E24" s="95">
        <v>3</v>
      </c>
      <c r="F24" s="70">
        <v>23</v>
      </c>
      <c r="G24" s="73">
        <v>2</v>
      </c>
      <c r="H24" s="76">
        <v>2</v>
      </c>
      <c r="I24" s="12">
        <v>20</v>
      </c>
      <c r="J24" s="13">
        <v>0</v>
      </c>
      <c r="K24" s="14">
        <v>1</v>
      </c>
      <c r="L24" s="15">
        <v>16</v>
      </c>
      <c r="M24" s="16">
        <v>1</v>
      </c>
      <c r="N24" s="17">
        <v>2</v>
      </c>
      <c r="O24" s="18">
        <v>15</v>
      </c>
      <c r="P24" s="19">
        <v>0</v>
      </c>
      <c r="Q24" s="20">
        <v>1</v>
      </c>
      <c r="R24" s="21">
        <v>13</v>
      </c>
      <c r="S24" s="22">
        <v>0</v>
      </c>
      <c r="T24" s="23">
        <v>0</v>
      </c>
      <c r="U24" s="24">
        <v>12</v>
      </c>
      <c r="V24" s="25">
        <v>0</v>
      </c>
      <c r="W24" s="26">
        <v>0</v>
      </c>
      <c r="X24" s="91">
        <v>11</v>
      </c>
      <c r="Y24" s="13">
        <v>0</v>
      </c>
      <c r="Z24" s="14">
        <v>0</v>
      </c>
    </row>
    <row r="25" spans="1:28" x14ac:dyDescent="0.3">
      <c r="B25" s="5">
        <v>171156</v>
      </c>
      <c r="C25" s="62">
        <v>21</v>
      </c>
      <c r="D25" s="65">
        <v>2</v>
      </c>
      <c r="E25" s="96">
        <v>3</v>
      </c>
      <c r="F25" s="71">
        <v>17</v>
      </c>
      <c r="G25" s="74">
        <v>1</v>
      </c>
      <c r="H25" s="77">
        <v>3</v>
      </c>
      <c r="I25" s="27">
        <v>15</v>
      </c>
      <c r="J25" s="28">
        <v>1</v>
      </c>
      <c r="K25" s="29">
        <v>1</v>
      </c>
      <c r="L25" s="30">
        <v>13</v>
      </c>
      <c r="M25" s="31">
        <v>0</v>
      </c>
      <c r="N25" s="32">
        <v>1</v>
      </c>
      <c r="O25" s="33">
        <v>11</v>
      </c>
      <c r="P25" s="34">
        <v>0</v>
      </c>
      <c r="Q25" s="35">
        <v>1</v>
      </c>
      <c r="R25" s="36">
        <v>10</v>
      </c>
      <c r="S25" s="37">
        <v>1</v>
      </c>
      <c r="T25" s="38">
        <v>0</v>
      </c>
      <c r="U25" s="39">
        <v>9</v>
      </c>
      <c r="V25" s="40">
        <v>0</v>
      </c>
      <c r="W25" s="41">
        <v>1</v>
      </c>
      <c r="X25" s="87">
        <v>8</v>
      </c>
      <c r="Y25" s="28">
        <v>0</v>
      </c>
      <c r="Z25" s="29">
        <v>1</v>
      </c>
    </row>
    <row r="26" spans="1:28" x14ac:dyDescent="0.3">
      <c r="B26" s="5">
        <v>172921</v>
      </c>
      <c r="C26" s="62">
        <v>23</v>
      </c>
      <c r="D26" s="65">
        <v>1</v>
      </c>
      <c r="E26" s="96">
        <v>3</v>
      </c>
      <c r="F26" s="71">
        <v>19</v>
      </c>
      <c r="G26" s="74">
        <v>1</v>
      </c>
      <c r="H26" s="77">
        <v>1</v>
      </c>
      <c r="I26" s="27">
        <v>15</v>
      </c>
      <c r="J26" s="28">
        <v>0</v>
      </c>
      <c r="K26" s="29">
        <v>1</v>
      </c>
      <c r="L26" s="30">
        <v>13</v>
      </c>
      <c r="M26" s="31">
        <v>0</v>
      </c>
      <c r="N26" s="32">
        <v>0</v>
      </c>
      <c r="O26" s="33">
        <v>12</v>
      </c>
      <c r="P26" s="34">
        <v>0</v>
      </c>
      <c r="Q26" s="35">
        <v>0</v>
      </c>
      <c r="R26" s="36">
        <v>10</v>
      </c>
      <c r="S26" s="37">
        <v>0</v>
      </c>
      <c r="T26" s="38">
        <v>0</v>
      </c>
      <c r="U26" s="39">
        <v>9</v>
      </c>
      <c r="V26" s="40">
        <v>0</v>
      </c>
      <c r="W26" s="41">
        <v>0</v>
      </c>
      <c r="X26" s="87">
        <v>8</v>
      </c>
      <c r="Y26" s="28">
        <v>0</v>
      </c>
      <c r="Z26" s="29">
        <v>0</v>
      </c>
    </row>
    <row r="27" spans="1:28" x14ac:dyDescent="0.3">
      <c r="A27" s="88">
        <v>44797</v>
      </c>
      <c r="B27" s="5">
        <v>173732</v>
      </c>
      <c r="C27" s="62">
        <v>22</v>
      </c>
      <c r="D27" s="65">
        <v>0</v>
      </c>
      <c r="E27" s="96">
        <v>3</v>
      </c>
      <c r="F27" s="71">
        <v>19</v>
      </c>
      <c r="G27" s="74">
        <v>0</v>
      </c>
      <c r="H27" s="77">
        <v>0</v>
      </c>
      <c r="I27" s="27">
        <v>15</v>
      </c>
      <c r="J27" s="28">
        <v>0</v>
      </c>
      <c r="K27" s="29">
        <v>1</v>
      </c>
      <c r="L27" s="30">
        <v>13</v>
      </c>
      <c r="M27" s="31">
        <v>0</v>
      </c>
      <c r="N27" s="32">
        <v>0</v>
      </c>
      <c r="O27" s="33">
        <v>12</v>
      </c>
      <c r="P27" s="34">
        <v>0</v>
      </c>
      <c r="Q27" s="35">
        <v>0</v>
      </c>
      <c r="R27" s="36">
        <v>10</v>
      </c>
      <c r="S27" s="37">
        <v>0</v>
      </c>
      <c r="T27" s="38">
        <v>0</v>
      </c>
      <c r="U27" s="39">
        <v>9</v>
      </c>
      <c r="V27" s="40">
        <v>0</v>
      </c>
      <c r="W27" s="41">
        <v>0</v>
      </c>
      <c r="X27" s="87">
        <v>8</v>
      </c>
      <c r="Y27" s="28">
        <v>0</v>
      </c>
      <c r="Z27" s="29">
        <v>0</v>
      </c>
    </row>
    <row r="28" spans="1:28" x14ac:dyDescent="0.3">
      <c r="B28" s="57">
        <v>181745</v>
      </c>
      <c r="C28" s="57">
        <v>18</v>
      </c>
      <c r="D28" s="57">
        <v>3</v>
      </c>
      <c r="E28" s="57">
        <v>4</v>
      </c>
      <c r="F28" s="57">
        <v>14</v>
      </c>
      <c r="G28" s="57">
        <v>1</v>
      </c>
      <c r="H28" s="57">
        <v>4</v>
      </c>
      <c r="I28" s="57">
        <v>13</v>
      </c>
      <c r="J28" s="57">
        <v>1</v>
      </c>
      <c r="K28" s="57">
        <v>2</v>
      </c>
      <c r="L28" s="57">
        <v>11</v>
      </c>
      <c r="M28" s="57">
        <v>1</v>
      </c>
      <c r="N28" s="57">
        <v>1</v>
      </c>
      <c r="O28" s="57">
        <v>10</v>
      </c>
      <c r="P28" s="57">
        <v>1</v>
      </c>
      <c r="Q28" s="57">
        <v>0</v>
      </c>
      <c r="R28" s="57">
        <v>8</v>
      </c>
      <c r="S28" s="57">
        <v>0</v>
      </c>
      <c r="T28" s="57">
        <v>2</v>
      </c>
      <c r="U28" s="57">
        <v>7</v>
      </c>
      <c r="V28" s="57">
        <v>1</v>
      </c>
      <c r="W28" s="57">
        <v>1</v>
      </c>
      <c r="X28" s="57">
        <v>7</v>
      </c>
      <c r="Y28" s="57">
        <v>1</v>
      </c>
      <c r="Z28" s="57">
        <v>1</v>
      </c>
      <c r="AB28" t="s">
        <v>16</v>
      </c>
    </row>
    <row r="29" spans="1:28" x14ac:dyDescent="0.3">
      <c r="B29" s="5">
        <v>182307</v>
      </c>
      <c r="C29" s="62">
        <v>17</v>
      </c>
      <c r="D29" s="65">
        <v>1</v>
      </c>
      <c r="E29" s="96">
        <v>2</v>
      </c>
      <c r="F29" s="71">
        <v>14</v>
      </c>
      <c r="G29" s="74">
        <v>0</v>
      </c>
      <c r="H29" s="77">
        <v>2</v>
      </c>
      <c r="I29" s="27">
        <v>12</v>
      </c>
      <c r="J29" s="28">
        <v>0</v>
      </c>
      <c r="K29" s="29">
        <v>0</v>
      </c>
      <c r="L29" s="30">
        <v>10</v>
      </c>
      <c r="M29" s="31">
        <v>0</v>
      </c>
      <c r="N29" s="32">
        <v>0</v>
      </c>
      <c r="O29" s="33">
        <v>9</v>
      </c>
      <c r="P29" s="34">
        <v>1</v>
      </c>
      <c r="Q29" s="35">
        <v>0</v>
      </c>
      <c r="R29" s="36">
        <v>8</v>
      </c>
      <c r="S29" s="37">
        <v>0</v>
      </c>
      <c r="T29" s="38">
        <v>0</v>
      </c>
      <c r="U29" s="39">
        <v>7</v>
      </c>
      <c r="V29" s="40">
        <v>0</v>
      </c>
      <c r="W29" s="41">
        <v>0</v>
      </c>
      <c r="X29" s="87">
        <v>6</v>
      </c>
      <c r="Y29" s="28">
        <v>0</v>
      </c>
      <c r="Z29" s="29">
        <v>0</v>
      </c>
    </row>
    <row r="30" spans="1:28" x14ac:dyDescent="0.3">
      <c r="B30" s="5">
        <v>182806</v>
      </c>
      <c r="C30" s="62">
        <v>17</v>
      </c>
      <c r="D30" s="65">
        <v>0</v>
      </c>
      <c r="E30" s="96">
        <v>3</v>
      </c>
      <c r="F30" s="71">
        <v>14</v>
      </c>
      <c r="G30" s="74">
        <v>0</v>
      </c>
      <c r="H30" s="77">
        <v>0</v>
      </c>
      <c r="I30" s="27">
        <v>12</v>
      </c>
      <c r="J30" s="28">
        <v>0</v>
      </c>
      <c r="K30" s="29">
        <v>0</v>
      </c>
      <c r="L30" s="30">
        <v>10</v>
      </c>
      <c r="M30" s="31">
        <v>0</v>
      </c>
      <c r="N30" s="32">
        <v>0</v>
      </c>
      <c r="O30" s="33">
        <v>9</v>
      </c>
      <c r="P30" s="34">
        <v>0</v>
      </c>
      <c r="Q30" s="35">
        <v>0</v>
      </c>
      <c r="R30" s="36">
        <v>8</v>
      </c>
      <c r="S30" s="37">
        <v>0</v>
      </c>
      <c r="T30" s="38">
        <v>0</v>
      </c>
      <c r="U30" s="39">
        <v>7</v>
      </c>
      <c r="V30" s="40">
        <v>0</v>
      </c>
      <c r="W30" s="41">
        <v>0</v>
      </c>
      <c r="X30" s="87">
        <v>6</v>
      </c>
      <c r="Y30" s="28">
        <v>0</v>
      </c>
      <c r="Z30" s="29">
        <v>0</v>
      </c>
    </row>
    <row r="31" spans="1:28" x14ac:dyDescent="0.3">
      <c r="B31" s="6">
        <v>183453</v>
      </c>
      <c r="C31" s="63">
        <v>24</v>
      </c>
      <c r="D31" s="66">
        <v>0</v>
      </c>
      <c r="E31" s="97">
        <v>3</v>
      </c>
      <c r="F31" s="72">
        <v>19</v>
      </c>
      <c r="G31" s="75">
        <v>0</v>
      </c>
      <c r="H31" s="78">
        <v>2</v>
      </c>
      <c r="I31" s="42">
        <v>16</v>
      </c>
      <c r="J31" s="43">
        <v>0</v>
      </c>
      <c r="K31" s="44">
        <v>0</v>
      </c>
      <c r="L31" s="45">
        <v>14</v>
      </c>
      <c r="M31" s="46">
        <v>0</v>
      </c>
      <c r="N31" s="47">
        <v>0</v>
      </c>
      <c r="O31" s="48">
        <v>12</v>
      </c>
      <c r="P31" s="49">
        <v>0</v>
      </c>
      <c r="Q31" s="50">
        <v>0</v>
      </c>
      <c r="R31" s="51">
        <v>11</v>
      </c>
      <c r="S31" s="52">
        <v>0</v>
      </c>
      <c r="T31" s="53">
        <v>0</v>
      </c>
      <c r="U31" s="54">
        <v>9</v>
      </c>
      <c r="V31" s="55">
        <v>0</v>
      </c>
      <c r="W31" s="56">
        <v>0</v>
      </c>
      <c r="X31" s="92">
        <v>9</v>
      </c>
      <c r="Y31" s="43">
        <v>0</v>
      </c>
      <c r="Z31" s="44">
        <v>0</v>
      </c>
    </row>
    <row r="32" spans="1:28" x14ac:dyDescent="0.3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50" x14ac:dyDescent="0.3">
      <c r="B33" s="89">
        <v>155217</v>
      </c>
      <c r="C33" s="61">
        <v>12</v>
      </c>
      <c r="D33" s="64">
        <v>3</v>
      </c>
      <c r="E33" s="67">
        <v>1</v>
      </c>
      <c r="F33" s="70">
        <v>9</v>
      </c>
      <c r="G33" s="73">
        <v>1</v>
      </c>
      <c r="H33" s="90">
        <v>1</v>
      </c>
      <c r="I33" s="89">
        <v>8</v>
      </c>
      <c r="J33" s="13">
        <v>11</v>
      </c>
      <c r="K33" s="93">
        <v>6</v>
      </c>
      <c r="L33" s="89">
        <v>0</v>
      </c>
      <c r="M33" s="16">
        <v>3</v>
      </c>
      <c r="N33" s="93">
        <v>6</v>
      </c>
      <c r="O33" s="89">
        <v>0</v>
      </c>
      <c r="P33" s="19">
        <v>0</v>
      </c>
      <c r="Q33" s="93">
        <v>5</v>
      </c>
      <c r="R33" s="89">
        <v>0</v>
      </c>
      <c r="S33" s="22">
        <v>1</v>
      </c>
      <c r="T33" s="93">
        <v>4</v>
      </c>
      <c r="U33" s="24">
        <v>0</v>
      </c>
      <c r="V33" s="25">
        <v>1</v>
      </c>
      <c r="W33" s="93">
        <v>4</v>
      </c>
      <c r="X33" s="12">
        <v>0</v>
      </c>
      <c r="Y33" s="13">
        <v>1</v>
      </c>
      <c r="Z33" s="94">
        <v>1</v>
      </c>
      <c r="AB33" t="s">
        <v>5</v>
      </c>
    </row>
    <row r="34" spans="1:50" x14ac:dyDescent="0.3">
      <c r="B34" s="7">
        <v>173131</v>
      </c>
      <c r="C34" s="62">
        <v>5</v>
      </c>
      <c r="D34" s="65">
        <v>0</v>
      </c>
      <c r="E34" s="68">
        <v>0</v>
      </c>
      <c r="F34" s="71">
        <v>5</v>
      </c>
      <c r="G34" s="74">
        <v>0</v>
      </c>
      <c r="H34" s="79">
        <v>0</v>
      </c>
      <c r="I34" s="7">
        <v>3</v>
      </c>
      <c r="J34" s="28">
        <v>0</v>
      </c>
      <c r="K34" s="8">
        <v>0</v>
      </c>
      <c r="L34" s="7">
        <v>3</v>
      </c>
      <c r="M34" s="31">
        <v>0</v>
      </c>
      <c r="N34" s="8">
        <v>0</v>
      </c>
      <c r="O34" s="7">
        <v>2</v>
      </c>
      <c r="P34" s="34">
        <v>0</v>
      </c>
      <c r="Q34" s="8">
        <v>0</v>
      </c>
      <c r="R34" s="7">
        <v>2</v>
      </c>
      <c r="S34" s="37">
        <v>0</v>
      </c>
      <c r="T34" s="8">
        <v>0</v>
      </c>
      <c r="U34" s="39">
        <v>2</v>
      </c>
      <c r="V34" s="40">
        <v>0</v>
      </c>
      <c r="W34" s="8">
        <v>0</v>
      </c>
      <c r="X34" s="27">
        <v>2</v>
      </c>
      <c r="Y34" s="28">
        <v>0</v>
      </c>
      <c r="Z34" s="83">
        <v>0</v>
      </c>
      <c r="AB34" t="s">
        <v>6</v>
      </c>
    </row>
    <row r="35" spans="1:50" x14ac:dyDescent="0.3">
      <c r="A35" s="88">
        <v>44819</v>
      </c>
      <c r="B35" s="7">
        <v>174400</v>
      </c>
      <c r="C35" s="62">
        <v>7</v>
      </c>
      <c r="D35" s="65">
        <v>2</v>
      </c>
      <c r="E35" s="68">
        <v>1</v>
      </c>
      <c r="F35" s="71">
        <v>6</v>
      </c>
      <c r="G35" s="74">
        <v>2</v>
      </c>
      <c r="H35" s="79">
        <v>1</v>
      </c>
      <c r="I35" s="7">
        <v>5</v>
      </c>
      <c r="J35" s="28">
        <v>2</v>
      </c>
      <c r="K35" s="8">
        <v>1</v>
      </c>
      <c r="L35" s="7">
        <v>4</v>
      </c>
      <c r="M35" s="31">
        <v>1</v>
      </c>
      <c r="N35" s="8">
        <v>1</v>
      </c>
      <c r="O35" s="7">
        <v>4</v>
      </c>
      <c r="P35" s="34">
        <v>1</v>
      </c>
      <c r="Q35" s="8">
        <v>0</v>
      </c>
      <c r="R35" s="7">
        <v>3</v>
      </c>
      <c r="S35" s="37">
        <v>2</v>
      </c>
      <c r="T35" s="8">
        <v>0</v>
      </c>
      <c r="U35" s="39">
        <v>3</v>
      </c>
      <c r="V35" s="40">
        <v>1</v>
      </c>
      <c r="W35" s="8">
        <v>0</v>
      </c>
      <c r="X35" s="27">
        <v>2</v>
      </c>
      <c r="Y35" s="28">
        <v>0</v>
      </c>
      <c r="Z35" s="83">
        <v>1</v>
      </c>
      <c r="AB35" t="s">
        <v>7</v>
      </c>
    </row>
    <row r="36" spans="1:50" x14ac:dyDescent="0.3">
      <c r="B36" s="7">
        <v>174546</v>
      </c>
      <c r="C36" s="62">
        <v>4</v>
      </c>
      <c r="D36" s="65">
        <v>1</v>
      </c>
      <c r="E36" s="68">
        <v>1</v>
      </c>
      <c r="F36" s="71">
        <v>3</v>
      </c>
      <c r="G36" s="74">
        <v>1</v>
      </c>
      <c r="H36" s="79">
        <v>2</v>
      </c>
      <c r="I36" s="7">
        <v>3</v>
      </c>
      <c r="J36" s="28">
        <v>1</v>
      </c>
      <c r="K36" s="8">
        <v>0</v>
      </c>
      <c r="L36" s="7">
        <v>2</v>
      </c>
      <c r="M36" s="31">
        <v>0</v>
      </c>
      <c r="N36" s="8">
        <v>1</v>
      </c>
      <c r="O36" s="7">
        <v>2</v>
      </c>
      <c r="P36" s="34">
        <v>0</v>
      </c>
      <c r="Q36" s="8">
        <v>0</v>
      </c>
      <c r="R36" s="7">
        <v>2</v>
      </c>
      <c r="S36" s="37">
        <v>0</v>
      </c>
      <c r="T36" s="8">
        <v>0</v>
      </c>
      <c r="U36" s="39">
        <v>2</v>
      </c>
      <c r="V36" s="40">
        <v>0</v>
      </c>
      <c r="W36" s="8">
        <v>0</v>
      </c>
      <c r="X36" s="27">
        <v>1</v>
      </c>
      <c r="Y36" s="28">
        <v>0</v>
      </c>
      <c r="Z36" s="83">
        <v>0</v>
      </c>
      <c r="AB36" t="s">
        <v>7</v>
      </c>
    </row>
    <row r="37" spans="1:50" x14ac:dyDescent="0.3">
      <c r="B37" s="9">
        <v>181642</v>
      </c>
      <c r="C37" s="63">
        <v>11</v>
      </c>
      <c r="D37" s="66">
        <v>0</v>
      </c>
      <c r="E37" s="69">
        <v>2</v>
      </c>
      <c r="F37" s="72">
        <v>9</v>
      </c>
      <c r="G37" s="75">
        <v>0</v>
      </c>
      <c r="H37" s="80">
        <v>1</v>
      </c>
      <c r="I37" s="9">
        <v>8</v>
      </c>
      <c r="J37" s="10">
        <v>0</v>
      </c>
      <c r="K37" s="11">
        <v>0</v>
      </c>
      <c r="L37" s="9">
        <v>7</v>
      </c>
      <c r="M37" s="10">
        <v>0</v>
      </c>
      <c r="N37" s="11">
        <v>0</v>
      </c>
      <c r="O37" s="9">
        <v>6</v>
      </c>
      <c r="P37" s="10">
        <v>0</v>
      </c>
      <c r="Q37" s="11">
        <v>0</v>
      </c>
      <c r="R37" s="9">
        <v>5</v>
      </c>
      <c r="S37" s="10">
        <v>0</v>
      </c>
      <c r="T37" s="11">
        <v>0</v>
      </c>
      <c r="U37" s="10">
        <v>5</v>
      </c>
      <c r="V37" s="10">
        <v>0</v>
      </c>
      <c r="W37" s="11">
        <v>0</v>
      </c>
      <c r="X37" s="81">
        <v>4</v>
      </c>
      <c r="Y37" s="82">
        <v>0</v>
      </c>
      <c r="Z37" s="84">
        <v>0</v>
      </c>
      <c r="AB37" t="s">
        <v>8</v>
      </c>
    </row>
    <row r="38" spans="1:50" s="100" customFormat="1" x14ac:dyDescent="0.3">
      <c r="B38" s="101">
        <v>154755</v>
      </c>
      <c r="C38" s="101">
        <v>3</v>
      </c>
      <c r="D38" s="102">
        <v>3</v>
      </c>
      <c r="E38" s="103">
        <v>2</v>
      </c>
      <c r="F38" s="101">
        <v>2</v>
      </c>
      <c r="G38" s="102">
        <v>2</v>
      </c>
      <c r="H38" s="103">
        <v>0</v>
      </c>
      <c r="I38" s="101">
        <v>2</v>
      </c>
      <c r="J38" s="103">
        <v>2</v>
      </c>
      <c r="K38" s="104">
        <v>0</v>
      </c>
      <c r="L38" s="101">
        <v>1</v>
      </c>
      <c r="M38" s="103">
        <v>1</v>
      </c>
      <c r="N38" s="104">
        <v>1</v>
      </c>
      <c r="O38" s="101">
        <v>1</v>
      </c>
      <c r="P38" s="103">
        <v>1</v>
      </c>
      <c r="Q38" s="104">
        <v>0</v>
      </c>
      <c r="R38" s="101">
        <v>1</v>
      </c>
      <c r="S38" s="103">
        <v>1</v>
      </c>
      <c r="T38" s="104">
        <v>0</v>
      </c>
      <c r="U38" s="103">
        <v>1</v>
      </c>
      <c r="V38" s="103">
        <v>1</v>
      </c>
      <c r="W38" s="104">
        <v>0</v>
      </c>
      <c r="X38" s="103">
        <v>1</v>
      </c>
      <c r="Y38" s="103">
        <v>1</v>
      </c>
      <c r="Z38" s="104">
        <v>0</v>
      </c>
      <c r="AB38" s="106" t="s">
        <v>4</v>
      </c>
      <c r="AC38" s="106"/>
      <c r="AD38" s="106" t="s">
        <v>9</v>
      </c>
      <c r="AE38" s="106"/>
      <c r="AF38" s="106" t="s">
        <v>14</v>
      </c>
      <c r="AG38" s="106"/>
      <c r="AH38" s="106"/>
      <c r="AI38" s="106"/>
      <c r="AJ38" s="106"/>
      <c r="AK38" s="106"/>
      <c r="AL38" s="106" t="s">
        <v>17</v>
      </c>
    </row>
    <row r="39" spans="1:50" s="100" customFormat="1" x14ac:dyDescent="0.3">
      <c r="A39" s="105"/>
      <c r="B39" s="101" t="s">
        <v>10</v>
      </c>
      <c r="C39" s="101">
        <v>21</v>
      </c>
      <c r="D39" s="101">
        <v>8</v>
      </c>
      <c r="E39" s="101">
        <v>6</v>
      </c>
      <c r="F39" s="101">
        <v>16</v>
      </c>
      <c r="G39" s="101">
        <v>4</v>
      </c>
      <c r="H39" s="101">
        <v>5</v>
      </c>
      <c r="I39" s="101">
        <v>14</v>
      </c>
      <c r="J39" s="101">
        <v>4</v>
      </c>
      <c r="K39" s="101">
        <v>5</v>
      </c>
      <c r="L39" s="101">
        <v>12</v>
      </c>
      <c r="M39" s="101">
        <v>3</v>
      </c>
      <c r="N39" s="101">
        <v>3</v>
      </c>
      <c r="O39" s="101">
        <v>11</v>
      </c>
      <c r="P39" s="101">
        <v>3</v>
      </c>
      <c r="Q39" s="101">
        <v>3</v>
      </c>
      <c r="R39" s="101">
        <v>10</v>
      </c>
      <c r="S39" s="101">
        <v>3</v>
      </c>
      <c r="T39" s="101">
        <v>3</v>
      </c>
      <c r="U39" s="101">
        <v>10</v>
      </c>
      <c r="V39" s="101">
        <v>3</v>
      </c>
      <c r="W39" s="101">
        <v>2</v>
      </c>
      <c r="X39" s="101">
        <v>9</v>
      </c>
      <c r="Y39" s="101">
        <v>3</v>
      </c>
      <c r="Z39" s="101">
        <v>2</v>
      </c>
      <c r="AB39" s="106" t="s">
        <v>15</v>
      </c>
      <c r="AC39" s="106"/>
      <c r="AD39" s="106"/>
      <c r="AE39" s="106"/>
      <c r="AF39" s="106"/>
      <c r="AG39" s="106"/>
      <c r="AH39" s="106"/>
      <c r="AI39" s="106"/>
      <c r="AJ39" s="106"/>
      <c r="AK39" s="106"/>
      <c r="AL39" s="106" t="s">
        <v>17</v>
      </c>
    </row>
    <row r="40" spans="1:50" x14ac:dyDescent="0.3">
      <c r="A40" s="85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</row>
    <row r="42" spans="1:50" x14ac:dyDescent="0.3">
      <c r="A42" t="s">
        <v>11</v>
      </c>
      <c r="B42" t="s">
        <v>3</v>
      </c>
      <c r="C42">
        <f>(SUM(C3:C23)-SUM(D3:D23))/SUM(C3:C23)</f>
        <v>0.92376681614349776</v>
      </c>
      <c r="F42">
        <f>(SUM(F3:F23)-SUM(G3:G23))/SUM(F3:F23)</f>
        <v>0.94594594594594594</v>
      </c>
      <c r="I42">
        <f>(SUM(I3:I23)-SUM(J3:J23))/SUM(I3:I23)</f>
        <v>0.95625000000000004</v>
      </c>
      <c r="L42">
        <f>(SUM(L3:L23)-SUM(M3:M23))/SUM(L3:L23)</f>
        <v>0.97826086956521741</v>
      </c>
      <c r="O42">
        <f>(SUM(O3:O23)-SUM(P3:P23))/SUM(O3:O23)</f>
        <v>0.96666666666666667</v>
      </c>
      <c r="R42">
        <f>(SUM(R3:R23)-SUM(S3:S23))/SUM(R3:R23)</f>
        <v>0.97</v>
      </c>
      <c r="U42">
        <f>(SUM(U3:U23)-SUM(V3:V23))/SUM(U3:U23)</f>
        <v>0.97979797979797978</v>
      </c>
      <c r="X42">
        <f>(SUM(X3:X23)-SUM(Y3:Y23))/SUM(X3:X23)</f>
        <v>0.98750000000000004</v>
      </c>
    </row>
    <row r="44" spans="1:50" x14ac:dyDescent="0.3">
      <c r="A44" s="99" t="s">
        <v>12</v>
      </c>
      <c r="B44" s="99" t="s">
        <v>3</v>
      </c>
      <c r="C44" s="99">
        <f>(SUM(C3:C37)-SUM(D3:D37))/SUM(C3:C37)</f>
        <v>0.9282407407407407</v>
      </c>
      <c r="D44" s="99"/>
      <c r="E44" s="99"/>
      <c r="F44" s="99">
        <f>(SUM(F3:F37)-SUM(G3:G37))/SUM(F3:F37)</f>
        <v>0.9466292134831461</v>
      </c>
      <c r="G44" s="99"/>
      <c r="H44" s="99"/>
      <c r="I44" s="99">
        <f>(SUM(I3:I37)-SUM(J3:J37))/SUM(I3:I37)</f>
        <v>0.92459016393442628</v>
      </c>
      <c r="J44" s="99"/>
      <c r="K44" s="99"/>
      <c r="L44" s="99">
        <f>(SUM(L3:L37)-SUM(M3:M37))/SUM(L3:L37)</f>
        <v>0.96456692913385822</v>
      </c>
      <c r="M44" s="99"/>
      <c r="N44" s="99"/>
      <c r="O44" s="99">
        <f>(SUM(O3:O37)-SUM(P3:P37))/SUM(O3:O37)</f>
        <v>0.96875</v>
      </c>
      <c r="P44" s="99"/>
      <c r="Q44" s="99"/>
      <c r="R44" s="99">
        <f>(SUM(R3:R37)-SUM(S3:S37))/SUM(R3:R37)</f>
        <v>0.9631578947368421</v>
      </c>
      <c r="S44" s="99"/>
      <c r="T44" s="99"/>
      <c r="U44" s="99">
        <f>(SUM(U3:U37)-SUM(V3:V37))/SUM(U3:U37)</f>
        <v>0.97222222222222221</v>
      </c>
      <c r="V44" s="99"/>
      <c r="W44" s="99"/>
      <c r="X44" s="99">
        <f>(SUM(X3:X37)-SUM(Y3:Y37))/SUM(X3:X37)</f>
        <v>0.98026315789473684</v>
      </c>
      <c r="Y44" s="99"/>
      <c r="Z44" s="99"/>
    </row>
    <row r="45" spans="1:50" x14ac:dyDescent="0.3">
      <c r="A45" s="99"/>
      <c r="B45" s="99"/>
      <c r="C45" s="99">
        <f t="shared" ref="C45:Z45" si="0">SUM(C3:C37)</f>
        <v>432</v>
      </c>
      <c r="D45" s="99">
        <f t="shared" si="0"/>
        <v>31</v>
      </c>
      <c r="E45" s="99">
        <f t="shared" si="0"/>
        <v>79</v>
      </c>
      <c r="F45" s="99">
        <f t="shared" si="0"/>
        <v>356</v>
      </c>
      <c r="G45" s="99">
        <f t="shared" si="0"/>
        <v>19</v>
      </c>
      <c r="H45" s="99">
        <f t="shared" si="0"/>
        <v>46</v>
      </c>
      <c r="I45" s="99">
        <f t="shared" si="0"/>
        <v>305</v>
      </c>
      <c r="J45" s="99">
        <f t="shared" si="0"/>
        <v>23</v>
      </c>
      <c r="K45" s="99">
        <f t="shared" si="0"/>
        <v>26</v>
      </c>
      <c r="L45" s="99">
        <f t="shared" si="0"/>
        <v>254</v>
      </c>
      <c r="M45" s="99">
        <f t="shared" si="0"/>
        <v>9</v>
      </c>
      <c r="N45" s="99">
        <f t="shared" si="0"/>
        <v>22</v>
      </c>
      <c r="O45" s="99">
        <f t="shared" si="0"/>
        <v>224</v>
      </c>
      <c r="P45" s="99">
        <f t="shared" si="0"/>
        <v>7</v>
      </c>
      <c r="Q45" s="99">
        <f t="shared" si="0"/>
        <v>13</v>
      </c>
      <c r="R45" s="99">
        <f t="shared" si="0"/>
        <v>190</v>
      </c>
      <c r="S45" s="99">
        <f t="shared" si="0"/>
        <v>7</v>
      </c>
      <c r="T45" s="99">
        <f t="shared" si="0"/>
        <v>8</v>
      </c>
      <c r="U45" s="99">
        <f t="shared" si="0"/>
        <v>180</v>
      </c>
      <c r="V45" s="99">
        <f t="shared" si="0"/>
        <v>5</v>
      </c>
      <c r="W45" s="99">
        <f t="shared" si="0"/>
        <v>9</v>
      </c>
      <c r="X45" s="99">
        <f t="shared" si="0"/>
        <v>152</v>
      </c>
      <c r="Y45" s="99">
        <f t="shared" si="0"/>
        <v>3</v>
      </c>
      <c r="Z45" s="99">
        <f t="shared" si="0"/>
        <v>8</v>
      </c>
    </row>
    <row r="46" spans="1:50" x14ac:dyDescent="0.3">
      <c r="E46">
        <f>E45/C45*100</f>
        <v>18.287037037037038</v>
      </c>
      <c r="H46">
        <f>H45/F45*100</f>
        <v>12.921348314606742</v>
      </c>
      <c r="K46">
        <f>K45/I45*100</f>
        <v>8.524590163934425</v>
      </c>
      <c r="N46">
        <f>N45/L45*100</f>
        <v>8.6614173228346463</v>
      </c>
      <c r="Q46">
        <f>Q45/O45*100</f>
        <v>5.8035714285714288</v>
      </c>
      <c r="T46">
        <f>T45/R45*100</f>
        <v>4.2105263157894735</v>
      </c>
      <c r="W46">
        <f>W45/U45*100</f>
        <v>5</v>
      </c>
      <c r="Z46">
        <f>Z45/X45*100</f>
        <v>5.2631578947368416</v>
      </c>
    </row>
    <row r="47" spans="1:50" x14ac:dyDescent="0.3">
      <c r="A47" t="s">
        <v>13</v>
      </c>
      <c r="B47" t="s">
        <v>3</v>
      </c>
      <c r="C47">
        <f>((SUM(C3:C38)-C12-C28-C38)-(SUM(D3:D38)-D12-D28-D38))/(SUM(C3:C38)-C12-C28-C38)</f>
        <v>0.93236714975845414</v>
      </c>
      <c r="F47">
        <f>((SUM(F3:F38)-F12-F28-F38)-(SUM(G3:G38)-G12-G28-G38))/(SUM(F3:F38)-F12-F28-F38)</f>
        <v>0.94736842105263153</v>
      </c>
      <c r="I47">
        <f>((SUM(I3:I38)-I12-I28-I38)-(SUM(J3:J38)-J12-J28-J38))/(SUM(I3:I38)-I12-I28-I38)</f>
        <v>0.92465753424657537</v>
      </c>
      <c r="L47">
        <f>((SUM(L3:L38)-L12-L28-L38)-(SUM(M3:M38)-M12-M28-M38))/(SUM(L3:L38)-L12-L28-L38)</f>
        <v>0.96707818930041156</v>
      </c>
      <c r="O47">
        <f>((SUM(O3:O38)-O12-O28-O38)-(SUM(P3:P38)-P12-P28-P38))/(SUM(O3:O38)-O12-O28-O38)</f>
        <v>0.9719626168224299</v>
      </c>
      <c r="R47">
        <f>((SUM(R3:R38)-R12-R28-R38)-(SUM(S3:S38)-S12-S28-S38))/(SUM(R3:R38)-R12-R28-R38)</f>
        <v>0.96153846153846156</v>
      </c>
      <c r="U47">
        <f>((SUM(U3:U38)-U12-U28-U38)-(SUM(V3:V38)-V12-V28-V38))/(SUM(U3:U38)-U12-U28-U38)</f>
        <v>0.97687861271676302</v>
      </c>
      <c r="X47">
        <f>((SUM(X3:X38)-X12-X28-X38)-(SUM(Y3:Y38)-Y12-Y28-Y38))/(SUM(X3:X38)-X12-X28-X38)</f>
        <v>0.98620689655172411</v>
      </c>
    </row>
    <row r="49" spans="1:26" x14ac:dyDescent="0.3">
      <c r="K49" s="85"/>
      <c r="L49" s="85"/>
      <c r="M49" s="85"/>
      <c r="N49" s="85"/>
      <c r="O49" s="85"/>
      <c r="P49" s="85"/>
    </row>
    <row r="50" spans="1:26" x14ac:dyDescent="0.3">
      <c r="K50" s="85"/>
      <c r="L50" s="85"/>
      <c r="M50" s="85"/>
      <c r="N50" s="85"/>
      <c r="O50" s="85"/>
      <c r="P50" s="85"/>
    </row>
    <row r="54" spans="1:26" x14ac:dyDescent="0.3">
      <c r="A54" t="s">
        <v>19</v>
      </c>
    </row>
    <row r="56" spans="1:26" x14ac:dyDescent="0.3">
      <c r="D56">
        <v>4</v>
      </c>
      <c r="G56">
        <v>5</v>
      </c>
      <c r="J56">
        <v>6</v>
      </c>
      <c r="M56">
        <v>7</v>
      </c>
      <c r="P56">
        <v>8</v>
      </c>
      <c r="S56">
        <v>9</v>
      </c>
      <c r="V56">
        <v>10</v>
      </c>
      <c r="Y56">
        <v>11</v>
      </c>
    </row>
    <row r="57" spans="1:26" x14ac:dyDescent="0.3">
      <c r="B57">
        <v>113442</v>
      </c>
      <c r="C57" s="61">
        <v>1</v>
      </c>
      <c r="D57" s="64">
        <v>0</v>
      </c>
      <c r="E57" s="67">
        <v>1</v>
      </c>
      <c r="F57" s="70">
        <v>1</v>
      </c>
      <c r="G57" s="73">
        <v>0</v>
      </c>
      <c r="H57" s="76">
        <v>1</v>
      </c>
      <c r="I57" s="12">
        <v>1</v>
      </c>
      <c r="J57" s="13">
        <v>0</v>
      </c>
      <c r="K57" s="14">
        <v>1</v>
      </c>
      <c r="L57" s="15">
        <v>1</v>
      </c>
      <c r="M57" s="16">
        <v>0</v>
      </c>
      <c r="N57" s="17">
        <v>1</v>
      </c>
      <c r="O57" s="18">
        <v>1</v>
      </c>
      <c r="P57" s="19">
        <v>0</v>
      </c>
      <c r="Q57" s="20">
        <v>1</v>
      </c>
      <c r="R57" s="21">
        <v>1</v>
      </c>
      <c r="S57" s="22">
        <v>0</v>
      </c>
      <c r="T57" s="23">
        <v>1</v>
      </c>
      <c r="U57" s="24">
        <v>1</v>
      </c>
      <c r="V57" s="25">
        <v>0</v>
      </c>
      <c r="W57" s="26">
        <v>1</v>
      </c>
      <c r="X57" s="12">
        <v>1</v>
      </c>
      <c r="Y57" s="13">
        <v>0</v>
      </c>
      <c r="Z57" s="14">
        <v>0</v>
      </c>
    </row>
    <row r="58" spans="1:26" x14ac:dyDescent="0.3">
      <c r="B58">
        <v>113615</v>
      </c>
    </row>
    <row r="59" spans="1:26" x14ac:dyDescent="0.3">
      <c r="B59">
        <v>113809</v>
      </c>
      <c r="C59" s="62">
        <v>5</v>
      </c>
      <c r="D59" s="65">
        <v>0</v>
      </c>
      <c r="E59" s="68">
        <v>1</v>
      </c>
      <c r="F59" s="71">
        <v>4</v>
      </c>
      <c r="G59" s="74">
        <v>0</v>
      </c>
      <c r="H59" s="77">
        <v>1</v>
      </c>
      <c r="I59" s="27">
        <v>4</v>
      </c>
      <c r="J59" s="28">
        <v>0</v>
      </c>
      <c r="K59" s="29">
        <v>0</v>
      </c>
      <c r="L59" s="30">
        <v>3</v>
      </c>
      <c r="M59" s="31">
        <v>0</v>
      </c>
      <c r="N59" s="32">
        <v>0</v>
      </c>
      <c r="O59" s="33">
        <v>3</v>
      </c>
      <c r="P59" s="34">
        <v>0</v>
      </c>
      <c r="Q59" s="35">
        <v>0</v>
      </c>
      <c r="R59" s="36">
        <v>2</v>
      </c>
      <c r="S59" s="37">
        <v>0</v>
      </c>
      <c r="T59" s="38">
        <v>0</v>
      </c>
      <c r="U59" s="39">
        <v>2</v>
      </c>
      <c r="V59" s="40">
        <v>0</v>
      </c>
      <c r="W59" s="41">
        <v>0</v>
      </c>
      <c r="X59" s="27">
        <v>2</v>
      </c>
      <c r="Y59" s="28">
        <v>0</v>
      </c>
      <c r="Z59" s="29">
        <v>0</v>
      </c>
    </row>
    <row r="60" spans="1:26" x14ac:dyDescent="0.3">
      <c r="A60" t="s">
        <v>21</v>
      </c>
      <c r="B60">
        <v>114457</v>
      </c>
      <c r="C60" s="62">
        <v>22</v>
      </c>
      <c r="D60" s="65">
        <v>9</v>
      </c>
      <c r="E60" s="68">
        <v>7</v>
      </c>
      <c r="F60" s="71">
        <v>18</v>
      </c>
      <c r="G60" s="74">
        <v>7</v>
      </c>
      <c r="H60" s="77">
        <v>5</v>
      </c>
      <c r="I60" s="27">
        <v>14</v>
      </c>
      <c r="J60" s="28">
        <v>6</v>
      </c>
      <c r="K60" s="29">
        <v>5</v>
      </c>
      <c r="L60" s="30">
        <v>13</v>
      </c>
      <c r="M60" s="31">
        <v>5</v>
      </c>
      <c r="N60" s="32">
        <v>2</v>
      </c>
      <c r="O60" s="33">
        <v>11</v>
      </c>
      <c r="P60" s="34">
        <v>4</v>
      </c>
      <c r="Q60" s="35">
        <v>2</v>
      </c>
      <c r="R60" s="36">
        <v>10</v>
      </c>
      <c r="S60" s="37">
        <v>4</v>
      </c>
      <c r="T60" s="38">
        <v>2</v>
      </c>
      <c r="U60" s="39">
        <v>9</v>
      </c>
      <c r="V60" s="40">
        <v>3</v>
      </c>
      <c r="W60" s="41">
        <v>2</v>
      </c>
      <c r="X60" s="27">
        <v>9</v>
      </c>
      <c r="Y60" s="28">
        <v>3</v>
      </c>
      <c r="Z60" s="29">
        <v>1</v>
      </c>
    </row>
    <row r="61" spans="1:26" x14ac:dyDescent="0.3">
      <c r="B61">
        <v>115028</v>
      </c>
      <c r="C61" s="62">
        <v>14</v>
      </c>
      <c r="D61" s="65">
        <v>5</v>
      </c>
      <c r="E61" s="68">
        <v>4</v>
      </c>
      <c r="F61" s="71">
        <v>11</v>
      </c>
      <c r="G61" s="74">
        <v>3</v>
      </c>
      <c r="H61" s="77">
        <v>4</v>
      </c>
      <c r="I61" s="27">
        <v>10</v>
      </c>
      <c r="J61" s="28">
        <v>3</v>
      </c>
      <c r="K61" s="29">
        <v>3</v>
      </c>
      <c r="L61" s="30">
        <v>9</v>
      </c>
      <c r="M61" s="31">
        <v>4</v>
      </c>
      <c r="N61" s="32">
        <v>3</v>
      </c>
      <c r="O61" s="33">
        <v>8</v>
      </c>
      <c r="P61" s="34">
        <v>3</v>
      </c>
      <c r="Q61" s="35">
        <v>3</v>
      </c>
      <c r="R61" s="36">
        <v>7</v>
      </c>
      <c r="S61" s="37">
        <v>2</v>
      </c>
      <c r="T61" s="38">
        <v>0</v>
      </c>
      <c r="U61" s="39">
        <v>7</v>
      </c>
      <c r="V61" s="40">
        <v>3</v>
      </c>
      <c r="W61" s="41">
        <v>1</v>
      </c>
      <c r="X61" s="27">
        <v>6</v>
      </c>
      <c r="Y61" s="28">
        <v>2</v>
      </c>
      <c r="Z61" s="29">
        <v>1</v>
      </c>
    </row>
    <row r="62" spans="1:26" x14ac:dyDescent="0.3">
      <c r="B62">
        <v>115236</v>
      </c>
      <c r="C62" s="62">
        <v>7</v>
      </c>
      <c r="D62" s="65">
        <v>0</v>
      </c>
      <c r="E62" s="68">
        <v>1</v>
      </c>
      <c r="F62" s="71">
        <v>6</v>
      </c>
      <c r="G62" s="74">
        <v>0</v>
      </c>
      <c r="H62" s="77">
        <v>0</v>
      </c>
      <c r="I62" s="27">
        <v>5</v>
      </c>
      <c r="J62" s="28">
        <v>0</v>
      </c>
      <c r="K62" s="29">
        <v>1</v>
      </c>
      <c r="L62" s="30">
        <v>4</v>
      </c>
      <c r="M62" s="31">
        <v>0</v>
      </c>
      <c r="N62" s="32">
        <v>0</v>
      </c>
      <c r="O62" s="33">
        <v>4</v>
      </c>
      <c r="P62" s="34">
        <v>0</v>
      </c>
      <c r="Q62" s="35">
        <v>0</v>
      </c>
      <c r="R62" s="36">
        <v>3</v>
      </c>
      <c r="S62" s="37">
        <v>0</v>
      </c>
      <c r="T62" s="38">
        <v>0</v>
      </c>
      <c r="U62" s="39">
        <v>3</v>
      </c>
      <c r="V62" s="40">
        <v>0</v>
      </c>
      <c r="W62" s="41">
        <v>0</v>
      </c>
      <c r="X62" s="27">
        <v>2</v>
      </c>
      <c r="Y62" s="28">
        <v>0</v>
      </c>
      <c r="Z62" s="29">
        <v>0</v>
      </c>
    </row>
    <row r="63" spans="1:26" x14ac:dyDescent="0.3">
      <c r="B63">
        <v>132648</v>
      </c>
      <c r="C63" s="62">
        <v>13</v>
      </c>
      <c r="D63" s="65">
        <v>2</v>
      </c>
      <c r="E63" s="68">
        <v>3</v>
      </c>
      <c r="F63" s="71">
        <v>10</v>
      </c>
      <c r="G63" s="74">
        <v>1</v>
      </c>
      <c r="H63" s="77">
        <v>3</v>
      </c>
      <c r="I63" s="27">
        <v>8</v>
      </c>
      <c r="J63" s="28">
        <v>0</v>
      </c>
      <c r="K63" s="29">
        <v>2</v>
      </c>
      <c r="L63" s="30">
        <v>7</v>
      </c>
      <c r="M63" s="31">
        <v>0</v>
      </c>
      <c r="N63" s="32">
        <v>3</v>
      </c>
      <c r="O63" s="33">
        <v>7</v>
      </c>
      <c r="P63" s="34">
        <v>0</v>
      </c>
      <c r="Q63" s="35">
        <v>1</v>
      </c>
      <c r="R63" s="36">
        <v>6</v>
      </c>
      <c r="S63" s="37">
        <v>0</v>
      </c>
      <c r="T63" s="38">
        <v>1</v>
      </c>
      <c r="U63" s="39">
        <v>6</v>
      </c>
      <c r="V63" s="40">
        <v>1</v>
      </c>
      <c r="W63" s="41">
        <v>0</v>
      </c>
      <c r="X63" s="27">
        <v>5</v>
      </c>
      <c r="Y63" s="28">
        <v>0</v>
      </c>
      <c r="Z63" s="29">
        <v>0</v>
      </c>
    </row>
    <row r="64" spans="1:26" x14ac:dyDescent="0.3">
      <c r="B64">
        <v>133414</v>
      </c>
      <c r="C64" s="62">
        <v>16</v>
      </c>
      <c r="D64" s="65">
        <v>6</v>
      </c>
      <c r="E64" s="68">
        <v>5</v>
      </c>
      <c r="F64" s="71">
        <v>12</v>
      </c>
      <c r="G64" s="74">
        <v>4</v>
      </c>
      <c r="H64" s="77">
        <v>4</v>
      </c>
      <c r="I64" s="27">
        <v>10</v>
      </c>
      <c r="J64" s="28">
        <v>3</v>
      </c>
      <c r="K64" s="29">
        <v>3</v>
      </c>
      <c r="L64" s="30">
        <v>10</v>
      </c>
      <c r="M64" s="31">
        <v>3</v>
      </c>
      <c r="N64" s="32">
        <v>2</v>
      </c>
      <c r="O64" s="33">
        <v>9</v>
      </c>
      <c r="P64" s="34">
        <v>3</v>
      </c>
      <c r="Q64" s="35">
        <v>3</v>
      </c>
      <c r="R64" s="36">
        <v>7</v>
      </c>
      <c r="S64" s="37">
        <v>2</v>
      </c>
      <c r="T64" s="38">
        <v>3</v>
      </c>
      <c r="U64" s="39">
        <v>7</v>
      </c>
      <c r="V64" s="40">
        <v>2</v>
      </c>
      <c r="W64" s="41">
        <v>1</v>
      </c>
      <c r="X64" s="27">
        <v>6</v>
      </c>
      <c r="Y64" s="28">
        <v>2</v>
      </c>
      <c r="Z64" s="29">
        <v>1</v>
      </c>
    </row>
    <row r="65" spans="1:26" x14ac:dyDescent="0.3">
      <c r="B65">
        <v>134339</v>
      </c>
      <c r="C65" s="62">
        <v>17</v>
      </c>
      <c r="D65" s="65">
        <v>5</v>
      </c>
      <c r="E65" s="68">
        <v>5</v>
      </c>
      <c r="F65" s="71">
        <v>15</v>
      </c>
      <c r="G65" s="74">
        <v>5</v>
      </c>
      <c r="H65" s="77">
        <v>5</v>
      </c>
      <c r="I65" s="27">
        <v>12</v>
      </c>
      <c r="J65" s="28">
        <v>3</v>
      </c>
      <c r="K65" s="29">
        <v>3</v>
      </c>
      <c r="L65" s="30">
        <v>10</v>
      </c>
      <c r="M65" s="31">
        <v>3</v>
      </c>
      <c r="N65" s="32">
        <v>3</v>
      </c>
      <c r="O65" s="33">
        <v>9</v>
      </c>
      <c r="P65" s="34">
        <v>2</v>
      </c>
      <c r="Q65" s="35">
        <v>2</v>
      </c>
      <c r="R65" s="36">
        <v>8</v>
      </c>
      <c r="S65" s="37">
        <v>2</v>
      </c>
      <c r="T65" s="38">
        <v>1</v>
      </c>
      <c r="U65" s="39">
        <v>7</v>
      </c>
      <c r="V65" s="40">
        <v>2</v>
      </c>
      <c r="W65" s="41">
        <v>3</v>
      </c>
      <c r="X65" s="27">
        <v>7</v>
      </c>
      <c r="Y65" s="28">
        <v>2</v>
      </c>
      <c r="Z65" s="29">
        <v>2</v>
      </c>
    </row>
    <row r="66" spans="1:26" x14ac:dyDescent="0.3">
      <c r="B66">
        <v>141649</v>
      </c>
      <c r="C66" s="62">
        <v>12</v>
      </c>
      <c r="D66" s="65">
        <v>2</v>
      </c>
      <c r="E66" s="68">
        <v>5</v>
      </c>
      <c r="F66" s="71">
        <v>11</v>
      </c>
      <c r="G66" s="74">
        <v>2</v>
      </c>
      <c r="H66" s="77">
        <v>2</v>
      </c>
      <c r="I66" s="27">
        <v>9</v>
      </c>
      <c r="J66" s="28">
        <v>1</v>
      </c>
      <c r="K66" s="29">
        <v>0</v>
      </c>
      <c r="L66" s="30">
        <v>8</v>
      </c>
      <c r="M66" s="31">
        <v>1</v>
      </c>
      <c r="N66" s="32">
        <v>0</v>
      </c>
      <c r="O66" s="33">
        <v>7</v>
      </c>
      <c r="P66" s="34">
        <v>1</v>
      </c>
      <c r="Q66" s="35">
        <v>0</v>
      </c>
      <c r="R66" s="36">
        <v>5</v>
      </c>
      <c r="S66" s="37">
        <v>0</v>
      </c>
      <c r="T66" s="38">
        <v>0</v>
      </c>
      <c r="U66" s="39">
        <v>4</v>
      </c>
      <c r="V66" s="40">
        <v>0</v>
      </c>
      <c r="W66" s="41">
        <v>0</v>
      </c>
      <c r="X66" s="27">
        <v>4</v>
      </c>
      <c r="Y66" s="28">
        <v>0</v>
      </c>
      <c r="Z66" s="29">
        <v>0</v>
      </c>
    </row>
    <row r="67" spans="1:26" x14ac:dyDescent="0.3">
      <c r="B67">
        <v>145543</v>
      </c>
      <c r="C67" s="63">
        <v>17</v>
      </c>
      <c r="D67" s="66">
        <v>6</v>
      </c>
      <c r="E67" s="69">
        <v>7</v>
      </c>
      <c r="F67" s="72">
        <v>13</v>
      </c>
      <c r="G67" s="75">
        <v>4</v>
      </c>
      <c r="H67" s="78">
        <v>8</v>
      </c>
      <c r="I67" s="42">
        <v>12</v>
      </c>
      <c r="J67" s="43">
        <v>3</v>
      </c>
      <c r="K67" s="44">
        <v>3</v>
      </c>
      <c r="L67" s="45">
        <v>10</v>
      </c>
      <c r="M67" s="46">
        <v>3</v>
      </c>
      <c r="N67" s="47">
        <v>3</v>
      </c>
      <c r="O67" s="48">
        <v>9</v>
      </c>
      <c r="P67" s="49">
        <v>2</v>
      </c>
      <c r="Q67" s="50">
        <v>2</v>
      </c>
      <c r="R67" s="51">
        <v>9</v>
      </c>
      <c r="S67" s="52">
        <v>3</v>
      </c>
      <c r="T67" s="53">
        <v>1</v>
      </c>
      <c r="U67" s="54">
        <v>7</v>
      </c>
      <c r="V67" s="55">
        <v>2</v>
      </c>
      <c r="W67" s="56">
        <v>2</v>
      </c>
      <c r="X67" s="42">
        <v>7</v>
      </c>
      <c r="Y67" s="43">
        <v>3</v>
      </c>
      <c r="Z67" s="44">
        <v>3</v>
      </c>
    </row>
    <row r="70" spans="1:26" x14ac:dyDescent="0.3">
      <c r="A70" s="99"/>
      <c r="B70" s="99"/>
      <c r="C70" s="99">
        <f>(SUM(C3:C37)+SUM(C57:C67)-SUM(D3:D37)-SUM(D57:D67))/(SUM(C3:C37)+SUM(C57:C67))</f>
        <v>0.88129496402877694</v>
      </c>
      <c r="D70" s="99"/>
      <c r="E70" s="99"/>
      <c r="F70" s="99">
        <f>(SUM(F3:F37)+SUM(F57:F67)-SUM(G3:G37)-SUM(G57:G67))/(SUM(F3:F37)+SUM(F57:F67))</f>
        <v>0.90153172866520792</v>
      </c>
      <c r="G70" s="99"/>
      <c r="H70" s="99"/>
      <c r="I70" s="99">
        <f>(SUM(I3:I37)+SUM(I57:I67)-SUM(J3:J37)-SUM(J57:J67))/(SUM(I3:I37)+SUM(I57:I67))</f>
        <v>0.89230769230769236</v>
      </c>
      <c r="J70" s="99"/>
      <c r="K70" s="99"/>
      <c r="L70" s="99">
        <f>(SUM(L3:L37)+SUM(L57:L67)-SUM(M3:M37)-SUM(M57:M67))/(SUM(L3:L37)+SUM(L57:L67))</f>
        <v>0.91489361702127658</v>
      </c>
      <c r="M70" s="99"/>
      <c r="N70" s="99"/>
      <c r="O70" s="99">
        <f>(SUM(O3:O37)+SUM(O57:O67)-SUM(P3:P37)-SUM(P57:P67))/(SUM(O3:O37)+SUM(O57:O67))</f>
        <v>0.92465753424657537</v>
      </c>
      <c r="P70" s="99"/>
      <c r="Q70" s="99"/>
      <c r="R70" s="99">
        <f>(SUM(R3:R37)+SUM(R57:R67)-SUM(S3:S37)-SUM(S57:S67))/(SUM(R3:R37)+SUM(R57:R67))</f>
        <v>0.91935483870967738</v>
      </c>
      <c r="S70" s="99"/>
      <c r="T70" s="99"/>
      <c r="U70" s="99">
        <f>(SUM(U3:U37)+SUM(U57:U67)-SUM(V3:V37)-SUM(V57:V67))/(SUM(U3:U37)+SUM(U57:U67))</f>
        <v>0.92274678111587982</v>
      </c>
      <c r="V70" s="99"/>
      <c r="W70" s="99"/>
      <c r="X70" s="99">
        <f>(SUM(X3:X37)+SUM(X57:X67)-SUM(Y3:Y37)-SUM(Y57:Y67))/(SUM(X3:X37)+SUM(X57:X67))</f>
        <v>0.92537313432835822</v>
      </c>
      <c r="Y70" s="99"/>
      <c r="Z70" s="99"/>
    </row>
    <row r="71" spans="1:26" x14ac:dyDescent="0.3">
      <c r="C71">
        <f>SUM(C3:C37)+SUM(C57:C67)</f>
        <v>556</v>
      </c>
      <c r="D71">
        <f t="shared" ref="D71:Z71" si="1">SUM(D3:D37)+SUM(D57:D67)</f>
        <v>66</v>
      </c>
      <c r="E71">
        <f t="shared" si="1"/>
        <v>118</v>
      </c>
      <c r="F71">
        <f t="shared" si="1"/>
        <v>457</v>
      </c>
      <c r="G71">
        <f t="shared" si="1"/>
        <v>45</v>
      </c>
      <c r="H71">
        <f t="shared" si="1"/>
        <v>79</v>
      </c>
      <c r="I71">
        <f t="shared" si="1"/>
        <v>390</v>
      </c>
      <c r="J71">
        <f t="shared" si="1"/>
        <v>42</v>
      </c>
      <c r="K71">
        <f t="shared" si="1"/>
        <v>47</v>
      </c>
      <c r="L71">
        <f t="shared" si="1"/>
        <v>329</v>
      </c>
      <c r="M71">
        <f t="shared" si="1"/>
        <v>28</v>
      </c>
      <c r="N71">
        <f t="shared" si="1"/>
        <v>39</v>
      </c>
      <c r="O71">
        <f t="shared" si="1"/>
        <v>292</v>
      </c>
      <c r="P71">
        <f t="shared" si="1"/>
        <v>22</v>
      </c>
      <c r="Q71">
        <f t="shared" si="1"/>
        <v>27</v>
      </c>
      <c r="R71">
        <f t="shared" si="1"/>
        <v>248</v>
      </c>
      <c r="S71">
        <f t="shared" si="1"/>
        <v>20</v>
      </c>
      <c r="T71">
        <f t="shared" si="1"/>
        <v>17</v>
      </c>
      <c r="U71">
        <f t="shared" si="1"/>
        <v>233</v>
      </c>
      <c r="V71">
        <f t="shared" si="1"/>
        <v>18</v>
      </c>
      <c r="W71">
        <f t="shared" si="1"/>
        <v>19</v>
      </c>
      <c r="X71">
        <f t="shared" si="1"/>
        <v>201</v>
      </c>
      <c r="Y71">
        <f t="shared" si="1"/>
        <v>15</v>
      </c>
      <c r="Z71">
        <f t="shared" si="1"/>
        <v>16</v>
      </c>
    </row>
    <row r="72" spans="1:26" x14ac:dyDescent="0.3">
      <c r="A72" t="s">
        <v>18</v>
      </c>
      <c r="L72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con dati buoni</vt:lpstr>
      <vt:lpstr>accuracy con rumore 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2023-02-14T21:15:37Z</dcterms:modified>
</cp:coreProperties>
</file>