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ropbox (Personal)\UoN\MATLAB\tunnel_pile_structure_int_finiteelement(TUST2017)\ContinuumNEP_Group\"/>
    </mc:Choice>
  </mc:AlternateContent>
  <xr:revisionPtr revIDLastSave="0" documentId="13_ncr:1_{D740BD51-453C-412F-BF62-CB18E7EB9155}" xr6:coauthVersionLast="44" xr6:coauthVersionMax="44" xr10:uidLastSave="{00000000-0000-0000-0000-000000000000}"/>
  <bookViews>
    <workbookView xWindow="3855" yWindow="3855" windowWidth="21600" windowHeight="11385" activeTab="2" xr2:uid="{00000000-000D-0000-FFFF-FFFF00000000}"/>
  </bookViews>
  <sheets>
    <sheet name="Inpvl1" sheetId="27" r:id="rId1"/>
    <sheet name="Inpvl5" sheetId="23" r:id="rId2"/>
    <sheet name="Inp_plastic" sheetId="25" r:id="rId3"/>
    <sheet name="Inp_plastic (2)" sheetId="2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7" l="1"/>
  <c r="F3" i="23"/>
  <c r="P4" i="27" l="1"/>
  <c r="L3" i="27"/>
  <c r="G3" i="27"/>
  <c r="L6" i="27" s="1"/>
  <c r="A3" i="27"/>
  <c r="C3" i="27" s="1"/>
  <c r="E2" i="25"/>
  <c r="H5" i="26"/>
  <c r="E5" i="26"/>
  <c r="H3" i="26"/>
  <c r="E3" i="26"/>
  <c r="E2" i="26"/>
  <c r="E3" i="25" l="1"/>
  <c r="E5" i="25"/>
  <c r="G3" i="23" l="1"/>
  <c r="P4" i="23" l="1"/>
  <c r="L6" i="23" l="1"/>
  <c r="A3" i="23"/>
  <c r="C3" i="23" s="1"/>
  <c r="L3" i="2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</author>
  </authors>
  <commentList>
    <comment ref="G2" authorId="0" shapeId="0" xr:uid="{20B425D7-E1DC-4101-B175-7667FC11F451}">
      <text>
        <r>
          <rPr>
            <b/>
            <sz val="8"/>
            <color indexed="81"/>
            <rFont val="Tahoma"/>
            <family val="2"/>
          </rPr>
          <t>ING:</t>
        </r>
        <r>
          <rPr>
            <sz val="8"/>
            <color indexed="81"/>
            <rFont val="Tahoma"/>
            <family val="2"/>
          </rPr>
          <t xml:space="preserve">
coordinata in metri</t>
        </r>
      </text>
    </comment>
    <comment ref="H2" authorId="0" shapeId="0" xr:uid="{E0FAEFD6-5A35-4409-B50C-FA2706E0ACB7}">
      <text>
        <r>
          <rPr>
            <b/>
            <sz val="8"/>
            <color indexed="81"/>
            <rFont val="Tahoma"/>
            <family val="2"/>
          </rPr>
          <t>ING:</t>
        </r>
        <r>
          <rPr>
            <sz val="8"/>
            <color indexed="81"/>
            <rFont val="Tahoma"/>
            <family val="2"/>
          </rPr>
          <t xml:space="preserve">
coordinata in metri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ING</author>
  </authors>
  <commentList>
    <comment ref="G2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ING:</t>
        </r>
        <r>
          <rPr>
            <sz val="8"/>
            <color indexed="81"/>
            <rFont val="Tahoma"/>
            <family val="2"/>
          </rPr>
          <t xml:space="preserve">
coordinata in metri</t>
        </r>
      </text>
    </comment>
    <comment ref="H2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ING:</t>
        </r>
        <r>
          <rPr>
            <sz val="8"/>
            <color indexed="81"/>
            <rFont val="Tahoma"/>
            <family val="2"/>
          </rPr>
          <t xml:space="preserve">
coordinata in metri</t>
        </r>
      </text>
    </comment>
  </commentList>
</comments>
</file>

<file path=xl/sharedStrings.xml><?xml version="1.0" encoding="utf-8"?>
<sst xmlns="http://schemas.openxmlformats.org/spreadsheetml/2006/main" count="107" uniqueCount="54">
  <si>
    <t>df</t>
  </si>
  <si>
    <t>bf</t>
  </si>
  <si>
    <t>db</t>
  </si>
  <si>
    <t>bb</t>
  </si>
  <si>
    <t>dc</t>
  </si>
  <si>
    <t>bc</t>
  </si>
  <si>
    <t>Zmaster  [m]</t>
  </si>
  <si>
    <t>spanz_frame</t>
  </si>
  <si>
    <t>Ymaster  [m]</t>
  </si>
  <si>
    <t>spanx_frame</t>
  </si>
  <si>
    <t>Xmaster  [m]</t>
  </si>
  <si>
    <t># Storeys</t>
  </si>
  <si>
    <t>Vlt [%]</t>
  </si>
  <si>
    <t>D [m]</t>
  </si>
  <si>
    <t>Efr [Pa]</t>
  </si>
  <si>
    <t>R [m]</t>
  </si>
  <si>
    <t>L [m]</t>
  </si>
  <si>
    <t>0 - no</t>
  </si>
  <si>
    <t>1 - yes</t>
  </si>
  <si>
    <t>Found beam</t>
  </si>
  <si>
    <t>H [m]</t>
  </si>
  <si>
    <t>E [Pa]</t>
  </si>
  <si>
    <r>
      <t>b</t>
    </r>
    <r>
      <rPr>
        <sz val="10"/>
        <rFont val="Arial"/>
        <family val="2"/>
      </rPr>
      <t xml:space="preserve"> [°]</t>
    </r>
  </si>
  <si>
    <r>
      <t xml:space="preserve">a </t>
    </r>
    <r>
      <rPr>
        <sz val="10"/>
        <rFont val="Arial"/>
        <family val="2"/>
      </rPr>
      <t>[°]</t>
    </r>
  </si>
  <si>
    <t>Y</t>
  </si>
  <si>
    <t>X</t>
  </si>
  <si>
    <t>Passo sublayers</t>
  </si>
  <si>
    <t>nib</t>
  </si>
  <si>
    <t>Eb</t>
  </si>
  <si>
    <t>nis</t>
  </si>
  <si>
    <t>Es</t>
  </si>
  <si>
    <t>Caratteristiche struttura</t>
  </si>
  <si>
    <t>Caratteristiche Tunnel</t>
  </si>
  <si>
    <t>Caratteristiche palo</t>
  </si>
  <si>
    <t>Coordinate pali</t>
  </si>
  <si>
    <t>Proprietà terreno</t>
  </si>
  <si>
    <t>SETSF</t>
  </si>
  <si>
    <t>Alpha</t>
  </si>
  <si>
    <t>alpha_cu</t>
  </si>
  <si>
    <t>beta</t>
  </si>
  <si>
    <t>gammap</t>
  </si>
  <si>
    <t>k0_coeff</t>
  </si>
  <si>
    <t>Cesolution</t>
  </si>
  <si>
    <t>inputarray</t>
  </si>
  <si>
    <t>{'P71N','P61N','P51N','P11N','P21N','P31N','P41N'}</t>
  </si>
  <si>
    <t>SF0</t>
  </si>
  <si>
    <t>SF</t>
  </si>
  <si>
    <t>cu0 [Pa]</t>
  </si>
  <si>
    <t>cuslope [Pa/m]</t>
  </si>
  <si>
    <t>qb [Pa]</t>
  </si>
  <si>
    <t>Rs</t>
  </si>
  <si>
    <t>Rb</t>
  </si>
  <si>
    <t>c beta</t>
  </si>
  <si>
    <t>P71N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</si>
</sst>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i/>
      <sz val="10"/>
      <name val="Symbol"/>
      <family val="1"/>
      <charset val="2"/>
    </font>
    <font>
      <b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1" fillId="0" borderId="0" xfId="1"/>
    <xf numFmtId="0" fontId="1" fillId="0" borderId="3" xfId="1" applyBorder="1"/>
    <xf numFmtId="0" fontId="1" fillId="0" borderId="2" xfId="1" applyBorder="1"/>
    <xf numFmtId="0" fontId="1" fillId="0" borderId="1" xfId="1" applyBorder="1"/>
    <xf numFmtId="0" fontId="2" fillId="2" borderId="5" xfId="1" applyFont="1" applyFill="1" applyBorder="1" applyAlignment="1">
      <alignment horizontal="left"/>
    </xf>
    <xf numFmtId="0" fontId="1" fillId="3" borderId="1" xfId="1" applyFill="1" applyBorder="1"/>
    <xf numFmtId="2" fontId="1" fillId="0" borderId="0" xfId="1" applyNumberFormat="1"/>
    <xf numFmtId="11" fontId="1" fillId="0" borderId="1" xfId="1" applyNumberFormat="1" applyBorder="1"/>
    <xf numFmtId="11" fontId="1" fillId="0" borderId="0" xfId="1" applyNumberFormat="1"/>
    <xf numFmtId="0" fontId="3" fillId="2" borderId="5" xfId="1" applyFont="1" applyFill="1" applyBorder="1" applyAlignment="1">
      <alignment horizontal="center"/>
    </xf>
    <xf numFmtId="0" fontId="3" fillId="2" borderId="6" xfId="1" applyFont="1" applyFill="1" applyBorder="1" applyAlignment="1">
      <alignment horizontal="center"/>
    </xf>
    <xf numFmtId="0" fontId="2" fillId="2" borderId="6" xfId="1" applyFont="1" applyFill="1" applyBorder="1" applyAlignment="1">
      <alignment horizontal="center"/>
    </xf>
    <xf numFmtId="0" fontId="2" fillId="2" borderId="4" xfId="1" applyFont="1" applyFill="1" applyBorder="1" applyAlignment="1">
      <alignment horizontal="center"/>
    </xf>
    <xf numFmtId="0" fontId="2" fillId="2" borderId="1" xfId="1" applyFont="1" applyFill="1" applyBorder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1" fillId="5" borderId="0" xfId="1" applyFill="1"/>
    <xf numFmtId="11" fontId="1" fillId="0" borderId="4" xfId="1" applyNumberFormat="1" applyBorder="1"/>
    <xf numFmtId="0" fontId="1" fillId="0" borderId="4" xfId="1" applyBorder="1"/>
    <xf numFmtId="0" fontId="1" fillId="0" borderId="7" xfId="1" applyBorder="1"/>
    <xf numFmtId="11" fontId="1" fillId="0" borderId="7" xfId="1" applyNumberFormat="1" applyBorder="1"/>
    <xf numFmtId="0" fontId="4" fillId="0" borderId="7" xfId="1" applyFont="1" applyBorder="1" applyAlignment="1">
      <alignment horizontal="center"/>
    </xf>
    <xf numFmtId="49" fontId="1" fillId="0" borderId="3" xfId="1" quotePrefix="1" applyNumberFormat="1" applyBorder="1"/>
    <xf numFmtId="0" fontId="4" fillId="4" borderId="1" xfId="1" applyFont="1" applyFill="1" applyBorder="1" applyAlignment="1">
      <alignment horizontal="center"/>
    </xf>
    <xf numFmtId="0" fontId="4" fillId="4" borderId="4" xfId="1" applyFont="1" applyFill="1" applyBorder="1" applyAlignment="1">
      <alignment horizontal="center"/>
    </xf>
    <xf numFmtId="0" fontId="4" fillId="4" borderId="6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10</xdr:row>
      <xdr:rowOff>57150</xdr:rowOff>
    </xdr:from>
    <xdr:to>
      <xdr:col>4</xdr:col>
      <xdr:colOff>238125</xdr:colOff>
      <xdr:row>35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3FCDFB0-0D3A-4D7D-9AC3-FAD8135A8987}"/>
            </a:ext>
          </a:extLst>
        </xdr:cNvPr>
        <xdr:cNvGrpSpPr/>
      </xdr:nvGrpSpPr>
      <xdr:grpSpPr>
        <a:xfrm>
          <a:off x="1000125" y="1676400"/>
          <a:ext cx="1962150" cy="3990975"/>
          <a:chOff x="9372600" y="38100"/>
          <a:chExt cx="1962150" cy="399097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F33745F8-0C8F-47F3-A6B4-7A7568FF1F95}"/>
              </a:ext>
            </a:extLst>
          </xdr:cNvPr>
          <xdr:cNvGrpSpPr/>
        </xdr:nvGrpSpPr>
        <xdr:grpSpPr>
          <a:xfrm>
            <a:off x="9372600" y="38100"/>
            <a:ext cx="1962150" cy="3990975"/>
            <a:chOff x="9372600" y="38100"/>
            <a:chExt cx="1962150" cy="3990975"/>
          </a:xfrm>
        </xdr:grpSpPr>
        <xdr:grpSp>
          <xdr:nvGrpSpPr>
            <xdr:cNvPr id="6" name="Group 75">
              <a:extLst>
                <a:ext uri="{FF2B5EF4-FFF2-40B4-BE49-F238E27FC236}">
                  <a16:creationId xmlns:a16="http://schemas.microsoft.com/office/drawing/2014/main" id="{3B96A866-B06B-47C7-AEC6-61E571E65BA1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372600" y="828675"/>
              <a:ext cx="1962150" cy="3200400"/>
              <a:chOff x="984" y="87"/>
              <a:chExt cx="206" cy="336"/>
            </a:xfrm>
          </xdr:grpSpPr>
          <xdr:grpSp>
            <xdr:nvGrpSpPr>
              <xdr:cNvPr id="22" name="Group 63">
                <a:extLst>
                  <a:ext uri="{FF2B5EF4-FFF2-40B4-BE49-F238E27FC236}">
                    <a16:creationId xmlns:a16="http://schemas.microsoft.com/office/drawing/2014/main" id="{D3DFA601-2420-4C0F-BADA-6DEC65C9D4C7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84" y="238"/>
                <a:ext cx="169" cy="185"/>
                <a:chOff x="465" y="444"/>
                <a:chExt cx="259" cy="282"/>
              </a:xfrm>
            </xdr:grpSpPr>
            <xdr:sp macro="" textlink="">
              <xdr:nvSpPr>
                <xdr:cNvPr id="32" name="Rectangle 20">
                  <a:extLst>
                    <a:ext uri="{FF2B5EF4-FFF2-40B4-BE49-F238E27FC236}">
                      <a16:creationId xmlns:a16="http://schemas.microsoft.com/office/drawing/2014/main" id="{BBA64972-18DE-4524-A255-9B840695A955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rot="-1031626">
                  <a:off x="635" y="492"/>
                  <a:ext cx="43" cy="208"/>
                </a:xfrm>
                <a:prstGeom prst="rect">
                  <a:avLst/>
                </a:prstGeom>
                <a:gradFill rotWithShape="1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3" name="Line 22">
                  <a:extLst>
                    <a:ext uri="{FF2B5EF4-FFF2-40B4-BE49-F238E27FC236}">
                      <a16:creationId xmlns:a16="http://schemas.microsoft.com/office/drawing/2014/main" id="{995F8ED8-1FEE-4647-BA1E-2521F76E5E8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57" y="502"/>
                  <a:ext cx="167" cy="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34" name="Line 23">
                  <a:extLst>
                    <a:ext uri="{FF2B5EF4-FFF2-40B4-BE49-F238E27FC236}">
                      <a16:creationId xmlns:a16="http://schemas.microsoft.com/office/drawing/2014/main" id="{B00C5392-D526-490E-A7D3-EB0318971E48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83" y="480"/>
                  <a:ext cx="0" cy="171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35" name="Rectangle 25">
                  <a:extLst>
                    <a:ext uri="{FF2B5EF4-FFF2-40B4-BE49-F238E27FC236}">
                      <a16:creationId xmlns:a16="http://schemas.microsoft.com/office/drawing/2014/main" id="{AE44AB45-DF97-42F9-86A5-287E5B217B5E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rot="1031626" flipH="1">
                  <a:off x="485" y="492"/>
                  <a:ext cx="43" cy="208"/>
                </a:xfrm>
                <a:prstGeom prst="rect">
                  <a:avLst/>
                </a:prstGeom>
                <a:gradFill rotWithShape="1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6" name="Rectangle 18">
                  <a:extLst>
                    <a:ext uri="{FF2B5EF4-FFF2-40B4-BE49-F238E27FC236}">
                      <a16:creationId xmlns:a16="http://schemas.microsoft.com/office/drawing/2014/main" id="{CEFAD088-7DD8-4B3F-BA67-69A2E0F03889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85" y="444"/>
                  <a:ext cx="192" cy="58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7" name="Line 57">
                  <a:extLst>
                    <a:ext uri="{FF2B5EF4-FFF2-40B4-BE49-F238E27FC236}">
                      <a16:creationId xmlns:a16="http://schemas.microsoft.com/office/drawing/2014/main" id="{8CD7B651-0B79-4437-9AC4-B08945CA1D18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628" y="502"/>
                  <a:ext cx="0" cy="223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38" name="Line 58">
                  <a:extLst>
                    <a:ext uri="{FF2B5EF4-FFF2-40B4-BE49-F238E27FC236}">
                      <a16:creationId xmlns:a16="http://schemas.microsoft.com/office/drawing/2014/main" id="{1E247C69-7587-4489-B018-53E50FA0A1AD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628" y="502"/>
                  <a:ext cx="70" cy="224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39" name="Arc 59">
                  <a:extLst>
                    <a:ext uri="{FF2B5EF4-FFF2-40B4-BE49-F238E27FC236}">
                      <a16:creationId xmlns:a16="http://schemas.microsoft.com/office/drawing/2014/main" id="{40A7DAB1-6BF2-406C-852E-A3BCC9A84185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V="1">
                  <a:off x="625" y="506"/>
                  <a:ext cx="36" cy="111"/>
                </a:xfrm>
                <a:custGeom>
                  <a:avLst/>
                  <a:gdLst>
                    <a:gd name="T0" fmla="*/ 0 w 7213"/>
                    <a:gd name="T1" fmla="*/ 0 h 21592"/>
                    <a:gd name="T2" fmla="*/ 0 w 7213"/>
                    <a:gd name="T3" fmla="*/ 0 h 21592"/>
                    <a:gd name="T4" fmla="*/ 0 w 7213"/>
                    <a:gd name="T5" fmla="*/ 0 h 21592"/>
                    <a:gd name="T6" fmla="*/ 0 60000 65536"/>
                    <a:gd name="T7" fmla="*/ 0 60000 65536"/>
                    <a:gd name="T8" fmla="*/ 0 60000 65536"/>
                    <a:gd name="T9" fmla="*/ 0 w 7213"/>
                    <a:gd name="T10" fmla="*/ 0 h 21592"/>
                    <a:gd name="T11" fmla="*/ 7213 w 7213"/>
                    <a:gd name="T12" fmla="*/ 21592 h 21592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7213" h="21592" fill="none" extrusionOk="0">
                      <a:moveTo>
                        <a:pt x="586" y="-1"/>
                      </a:moveTo>
                      <a:cubicBezTo>
                        <a:pt x="2845" y="61"/>
                        <a:pt x="5082" y="477"/>
                        <a:pt x="7213" y="1231"/>
                      </a:cubicBezTo>
                    </a:path>
                    <a:path w="7213" h="21592" stroke="0" extrusionOk="0">
                      <a:moveTo>
                        <a:pt x="586" y="-1"/>
                      </a:moveTo>
                      <a:cubicBezTo>
                        <a:pt x="2845" y="61"/>
                        <a:pt x="5082" y="477"/>
                        <a:pt x="7213" y="1231"/>
                      </a:cubicBezTo>
                      <a:lnTo>
                        <a:pt x="0" y="21592"/>
                      </a:lnTo>
                      <a:close/>
                    </a:path>
                  </a:pathLst>
                </a:custGeom>
                <a:noFill/>
                <a:ln w="25400">
                  <a:solidFill>
                    <a:srgbClr val="FF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40" name="Line 60">
                  <a:extLst>
                    <a:ext uri="{FF2B5EF4-FFF2-40B4-BE49-F238E27FC236}">
                      <a16:creationId xmlns:a16="http://schemas.microsoft.com/office/drawing/2014/main" id="{BEC18BCA-53CC-4BCA-99C9-326567E19D2B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34" y="502"/>
                  <a:ext cx="0" cy="223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41" name="Line 61">
                  <a:extLst>
                    <a:ext uri="{FF2B5EF4-FFF2-40B4-BE49-F238E27FC236}">
                      <a16:creationId xmlns:a16="http://schemas.microsoft.com/office/drawing/2014/main" id="{2569B60E-11FE-4ED9-AC45-4FA57B6F6783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465" y="502"/>
                  <a:ext cx="70" cy="217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42" name="Arc 62">
                  <a:extLst>
                    <a:ext uri="{FF2B5EF4-FFF2-40B4-BE49-F238E27FC236}">
                      <a16:creationId xmlns:a16="http://schemas.microsoft.com/office/drawing/2014/main" id="{507302A7-9D2A-47D3-ACCD-FA755BB859B9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 flipV="1">
                  <a:off x="489" y="473"/>
                  <a:ext cx="91" cy="94"/>
                </a:xfrm>
                <a:custGeom>
                  <a:avLst/>
                  <a:gdLst>
                    <a:gd name="T0" fmla="*/ 0 w 43200"/>
                    <a:gd name="T1" fmla="*/ 0 h 43200"/>
                    <a:gd name="T2" fmla="*/ 0 w 43200"/>
                    <a:gd name="T3" fmla="*/ 0 h 43200"/>
                    <a:gd name="T4" fmla="*/ 0 w 43200"/>
                    <a:gd name="T5" fmla="*/ 0 h 43200"/>
                    <a:gd name="T6" fmla="*/ 0 60000 65536"/>
                    <a:gd name="T7" fmla="*/ 0 60000 65536"/>
                    <a:gd name="T8" fmla="*/ 0 60000 65536"/>
                    <a:gd name="T9" fmla="*/ 0 w 43200"/>
                    <a:gd name="T10" fmla="*/ 0 h 43200"/>
                    <a:gd name="T11" fmla="*/ 43200 w 43200"/>
                    <a:gd name="T12" fmla="*/ 43200 h 43200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43200" h="43200" fill="none" extrusionOk="0">
                      <a:moveTo>
                        <a:pt x="30531" y="1933"/>
                      </a:moveTo>
                      <a:cubicBezTo>
                        <a:pt x="38246" y="5436"/>
                        <a:pt x="43200" y="13127"/>
                        <a:pt x="43200" y="21600"/>
                      </a:cubicBezTo>
                      <a:cubicBezTo>
                        <a:pt x="43200" y="33529"/>
                        <a:pt x="33529" y="43200"/>
                        <a:pt x="21600" y="43200"/>
                      </a:cubicBezTo>
                      <a:cubicBezTo>
                        <a:pt x="9670" y="43200"/>
                        <a:pt x="0" y="33529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21685" y="-1"/>
                        <a:pt x="21770" y="0"/>
                        <a:pt x="21856" y="1"/>
                      </a:cubicBezTo>
                    </a:path>
                    <a:path w="43200" h="43200" stroke="0" extrusionOk="0">
                      <a:moveTo>
                        <a:pt x="30531" y="1933"/>
                      </a:moveTo>
                      <a:cubicBezTo>
                        <a:pt x="38246" y="5436"/>
                        <a:pt x="43200" y="13127"/>
                        <a:pt x="43200" y="21600"/>
                      </a:cubicBezTo>
                      <a:cubicBezTo>
                        <a:pt x="43200" y="33529"/>
                        <a:pt x="33529" y="43200"/>
                        <a:pt x="21600" y="43200"/>
                      </a:cubicBezTo>
                      <a:cubicBezTo>
                        <a:pt x="9670" y="43200"/>
                        <a:pt x="0" y="33529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21685" y="-1"/>
                        <a:pt x="21770" y="0"/>
                        <a:pt x="21856" y="1"/>
                      </a:cubicBezTo>
                      <a:lnTo>
                        <a:pt x="21600" y="21600"/>
                      </a:lnTo>
                      <a:close/>
                    </a:path>
                  </a:pathLst>
                </a:custGeom>
                <a:noFill/>
                <a:ln w="25400">
                  <a:solidFill>
                    <a:srgbClr val="FF0000"/>
                  </a:solidFill>
                  <a:round/>
                  <a:headEnd type="triangle" w="med" len="med"/>
                  <a:tailEnd/>
                </a:ln>
              </xdr:spPr>
            </xdr:sp>
          </xdr:grpSp>
          <xdr:sp macro="" textlink="">
            <xdr:nvSpPr>
              <xdr:cNvPr id="23" name="Text Box 65">
                <a:extLst>
                  <a:ext uri="{FF2B5EF4-FFF2-40B4-BE49-F238E27FC236}">
                    <a16:creationId xmlns:a16="http://schemas.microsoft.com/office/drawing/2014/main" id="{56903351-5A82-4690-97F7-4A25DC96772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9" y="87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24" name="Text Box 66">
                <a:extLst>
                  <a:ext uri="{FF2B5EF4-FFF2-40B4-BE49-F238E27FC236}">
                    <a16:creationId xmlns:a16="http://schemas.microsoft.com/office/drawing/2014/main" id="{847FC28A-A3DF-4FDC-96C7-C1CA7FB36ABE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90" y="179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a</a:t>
                </a:r>
                <a:endParaRPr lang="it-IT" sz="1400"/>
              </a:p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25" name="Text Box 67">
                <a:extLst>
                  <a:ext uri="{FF2B5EF4-FFF2-40B4-BE49-F238E27FC236}">
                    <a16:creationId xmlns:a16="http://schemas.microsoft.com/office/drawing/2014/main" id="{CA75334E-E4D6-493B-8299-004EC939EA73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95" y="371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b</a:t>
                </a:r>
              </a:p>
            </xdr:txBody>
          </xdr:sp>
          <xdr:sp macro="" textlink="">
            <xdr:nvSpPr>
              <xdr:cNvPr id="26" name="Text Box 68">
                <a:extLst>
                  <a:ext uri="{FF2B5EF4-FFF2-40B4-BE49-F238E27FC236}">
                    <a16:creationId xmlns:a16="http://schemas.microsoft.com/office/drawing/2014/main" id="{5A66F796-A90A-4382-A273-30F9464D48BF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0" y="238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b</a:t>
                </a:r>
              </a:p>
            </xdr:txBody>
          </xdr:sp>
          <xdr:sp macro="" textlink="">
            <xdr:nvSpPr>
              <xdr:cNvPr id="27" name="Text Box 69">
                <a:extLst>
                  <a:ext uri="{FF2B5EF4-FFF2-40B4-BE49-F238E27FC236}">
                    <a16:creationId xmlns:a16="http://schemas.microsoft.com/office/drawing/2014/main" id="{590EB330-582C-4A0B-8D4E-C555A0CB0E23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59" y="116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endParaRPr lang="it-IT" sz="14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sp macro="" textlink="">
            <xdr:nvSpPr>
              <xdr:cNvPr id="28" name="Text Box 70">
                <a:extLst>
                  <a:ext uri="{FF2B5EF4-FFF2-40B4-BE49-F238E27FC236}">
                    <a16:creationId xmlns:a16="http://schemas.microsoft.com/office/drawing/2014/main" id="{E1836F08-7CA6-4B9D-BC0C-02CE1E3D938B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70" y="203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endParaRPr lang="it-IT" sz="14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sp macro="" textlink="">
            <xdr:nvSpPr>
              <xdr:cNvPr id="29" name="Text Box 71">
                <a:extLst>
                  <a:ext uri="{FF2B5EF4-FFF2-40B4-BE49-F238E27FC236}">
                    <a16:creationId xmlns:a16="http://schemas.microsoft.com/office/drawing/2014/main" id="{DF67334E-46EF-4CFD-A7F1-FD8005DF1F1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56" y="262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</a:p>
            </xdr:txBody>
          </xdr:sp>
          <xdr:sp macro="" textlink="">
            <xdr:nvSpPr>
              <xdr:cNvPr id="30" name="Text Box 72">
                <a:extLst>
                  <a:ext uri="{FF2B5EF4-FFF2-40B4-BE49-F238E27FC236}">
                    <a16:creationId xmlns:a16="http://schemas.microsoft.com/office/drawing/2014/main" id="{EC13B52D-423F-4FF7-8377-380029F4CD87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5" y="370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z</a:t>
                </a:r>
              </a:p>
            </xdr:txBody>
          </xdr:sp>
          <xdr:sp macro="" textlink="">
            <xdr:nvSpPr>
              <xdr:cNvPr id="31" name="Oval 73">
                <a:extLst>
                  <a:ext uri="{FF2B5EF4-FFF2-40B4-BE49-F238E27FC236}">
                    <a16:creationId xmlns:a16="http://schemas.microsoft.com/office/drawing/2014/main" id="{1F493308-A465-4D43-9CDC-1D8047AABD13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057" y="268"/>
                <a:ext cx="12" cy="12"/>
              </a:xfrm>
              <a:prstGeom prst="ellipse">
                <a:avLst/>
              </a:prstGeom>
              <a:solidFill>
                <a:srgbClr val="0000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8EEC27B3-4C00-486A-8828-57F73A847D34}"/>
                </a:ext>
              </a:extLst>
            </xdr:cNvPr>
            <xdr:cNvGrpSpPr/>
          </xdr:nvGrpSpPr>
          <xdr:grpSpPr>
            <a:xfrm>
              <a:off x="9382125" y="38100"/>
              <a:ext cx="1925882" cy="2061658"/>
              <a:chOff x="9382125" y="38100"/>
              <a:chExt cx="1925882" cy="2061658"/>
            </a:xfrm>
          </xdr:grpSpPr>
          <xdr:sp macro="" textlink="">
            <xdr:nvSpPr>
              <xdr:cNvPr id="8" name="Rectangle 20">
                <a:extLst>
                  <a:ext uri="{FF2B5EF4-FFF2-40B4-BE49-F238E27FC236}">
                    <a16:creationId xmlns:a16="http://schemas.microsoft.com/office/drawing/2014/main" id="{31E0539E-4D0C-400B-9FF4-6D326A064EA9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20568374">
                <a:off x="10440866" y="647844"/>
                <a:ext cx="267799" cy="1295272"/>
              </a:xfrm>
              <a:prstGeom prst="rect">
                <a:avLst/>
              </a:prstGeom>
              <a:gradFill rotWithShape="1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9" name="Line 22">
                <a:extLst>
                  <a:ext uri="{FF2B5EF4-FFF2-40B4-BE49-F238E27FC236}">
                    <a16:creationId xmlns:a16="http://schemas.microsoft.com/office/drawing/2014/main" id="{0EF5E294-E5FC-411D-B809-154AAF3F5CA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955091" y="710117"/>
                <a:ext cx="1040057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0" name="Line 23">
                <a:extLst>
                  <a:ext uri="{FF2B5EF4-FFF2-40B4-BE49-F238E27FC236}">
                    <a16:creationId xmlns:a16="http://schemas.microsoft.com/office/drawing/2014/main" id="{689A3FDF-7F5E-493D-B6E6-C2D9983E6276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117016" y="573117"/>
                <a:ext cx="0" cy="1064863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1" name="Rectangle 25">
                <a:extLst>
                  <a:ext uri="{FF2B5EF4-FFF2-40B4-BE49-F238E27FC236}">
                    <a16:creationId xmlns:a16="http://schemas.microsoft.com/office/drawing/2014/main" id="{37AB658F-5D48-408A-814D-AF98FF75C63D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1031626" flipH="1">
                <a:off x="9506683" y="647844"/>
                <a:ext cx="267799" cy="1295272"/>
              </a:xfrm>
              <a:prstGeom prst="rect">
                <a:avLst/>
              </a:prstGeom>
              <a:gradFill rotWithShape="1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2" name="Rectangle 18">
                <a:extLst>
                  <a:ext uri="{FF2B5EF4-FFF2-40B4-BE49-F238E27FC236}">
                    <a16:creationId xmlns:a16="http://schemas.microsoft.com/office/drawing/2014/main" id="{5D29491E-C414-4053-808A-C53846674546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9506683" y="348935"/>
                <a:ext cx="1195754" cy="361182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3" name="Line 57">
                <a:extLst>
                  <a:ext uri="{FF2B5EF4-FFF2-40B4-BE49-F238E27FC236}">
                    <a16:creationId xmlns:a16="http://schemas.microsoft.com/office/drawing/2014/main" id="{0F30A7CC-B92C-43EC-9A28-5FE986F45562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397270" y="710117"/>
                <a:ext cx="0" cy="1388681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14" name="Arc 59">
                <a:extLst>
                  <a:ext uri="{FF2B5EF4-FFF2-40B4-BE49-F238E27FC236}">
                    <a16:creationId xmlns:a16="http://schemas.microsoft.com/office/drawing/2014/main" id="{CA3EE5A8-F336-4C20-BDE0-BDE1C35C20C3}"/>
                  </a:ext>
                </a:extLst>
              </xdr:cNvPr>
              <xdr:cNvSpPr>
                <a:spLocks/>
              </xdr:cNvSpPr>
            </xdr:nvSpPr>
            <xdr:spPr bwMode="auto">
              <a:xfrm flipV="1">
                <a:off x="10378587" y="735026"/>
                <a:ext cx="224204" cy="691227"/>
              </a:xfrm>
              <a:custGeom>
                <a:avLst/>
                <a:gdLst>
                  <a:gd name="T0" fmla="*/ 0 w 7213"/>
                  <a:gd name="T1" fmla="*/ 0 h 21592"/>
                  <a:gd name="T2" fmla="*/ 0 w 7213"/>
                  <a:gd name="T3" fmla="*/ 0 h 21592"/>
                  <a:gd name="T4" fmla="*/ 0 w 7213"/>
                  <a:gd name="T5" fmla="*/ 0 h 21592"/>
                  <a:gd name="T6" fmla="*/ 0 60000 65536"/>
                  <a:gd name="T7" fmla="*/ 0 60000 65536"/>
                  <a:gd name="T8" fmla="*/ 0 60000 65536"/>
                  <a:gd name="T9" fmla="*/ 0 w 7213"/>
                  <a:gd name="T10" fmla="*/ 0 h 21592"/>
                  <a:gd name="T11" fmla="*/ 7213 w 7213"/>
                  <a:gd name="T12" fmla="*/ 21592 h 2159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7213" h="21592" fill="none" extrusionOk="0">
                    <a:moveTo>
                      <a:pt x="586" y="-1"/>
                    </a:moveTo>
                    <a:cubicBezTo>
                      <a:pt x="2845" y="61"/>
                      <a:pt x="5082" y="477"/>
                      <a:pt x="7213" y="1231"/>
                    </a:cubicBezTo>
                  </a:path>
                  <a:path w="7213" h="21592" stroke="0" extrusionOk="0">
                    <a:moveTo>
                      <a:pt x="586" y="-1"/>
                    </a:moveTo>
                    <a:cubicBezTo>
                      <a:pt x="2845" y="61"/>
                      <a:pt x="5082" y="477"/>
                      <a:pt x="7213" y="1231"/>
                    </a:cubicBezTo>
                    <a:lnTo>
                      <a:pt x="0" y="21592"/>
                    </a:lnTo>
                    <a:close/>
                  </a:path>
                </a:pathLst>
              </a:custGeom>
              <a:noFill/>
              <a:ln w="25400">
                <a:solidFill>
                  <a:srgbClr val="FF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5" name="Line 61">
                <a:extLst>
                  <a:ext uri="{FF2B5EF4-FFF2-40B4-BE49-F238E27FC236}">
                    <a16:creationId xmlns:a16="http://schemas.microsoft.com/office/drawing/2014/main" id="{E12D8714-F12B-4EFE-8845-7757E50375F5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9382125" y="710117"/>
                <a:ext cx="435952" cy="1351317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16" name="Text Box 67">
                <a:extLst>
                  <a:ext uri="{FF2B5EF4-FFF2-40B4-BE49-F238E27FC236}">
                    <a16:creationId xmlns:a16="http://schemas.microsoft.com/office/drawing/2014/main" id="{21D54D86-AE84-414B-9DBD-86C3ACF8F5F9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431707" y="1638300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17" name="Text Box 70">
                <a:extLst>
                  <a:ext uri="{FF2B5EF4-FFF2-40B4-BE49-F238E27FC236}">
                    <a16:creationId xmlns:a16="http://schemas.microsoft.com/office/drawing/2014/main" id="{5EB5BDE7-4FDC-4FE8-B73A-69C9DF94CC3D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193582" y="38100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</a:t>
                </a:r>
              </a:p>
            </xdr:txBody>
          </xdr:sp>
          <xdr:sp macro="" textlink="">
            <xdr:nvSpPr>
              <xdr:cNvPr id="18" name="Text Box 71">
                <a:extLst>
                  <a:ext uri="{FF2B5EF4-FFF2-40B4-BE49-F238E27FC236}">
                    <a16:creationId xmlns:a16="http://schemas.microsoft.com/office/drawing/2014/main" id="{2B4CD315-4E6A-4E74-A0CB-1A5352CA001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012732" y="600075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</a:t>
                </a:r>
              </a:p>
            </xdr:txBody>
          </xdr:sp>
          <xdr:sp macro="" textlink="">
            <xdr:nvSpPr>
              <xdr:cNvPr id="19" name="Text Box 72">
                <a:extLst>
                  <a:ext uri="{FF2B5EF4-FFF2-40B4-BE49-F238E27FC236}">
                    <a16:creationId xmlns:a16="http://schemas.microsoft.com/office/drawing/2014/main" id="{F347D4E7-544B-40CD-ADB9-F463968FB25A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050707" y="1628775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z</a:t>
                </a:r>
              </a:p>
            </xdr:txBody>
          </xdr:sp>
          <xdr:sp macro="" textlink="">
            <xdr:nvSpPr>
              <xdr:cNvPr id="20" name="Line 58">
                <a:extLst>
                  <a:ext uri="{FF2B5EF4-FFF2-40B4-BE49-F238E27FC236}">
                    <a16:creationId xmlns:a16="http://schemas.microsoft.com/office/drawing/2014/main" id="{6B306116-6B28-4D93-AB8F-DC0CB92EADD4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391775" y="704850"/>
                <a:ext cx="435952" cy="1394908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21" name="Line 60">
                <a:extLst>
                  <a:ext uri="{FF2B5EF4-FFF2-40B4-BE49-F238E27FC236}">
                    <a16:creationId xmlns:a16="http://schemas.microsoft.com/office/drawing/2014/main" id="{115B68DE-73AE-4C15-93F7-69EB1E82E425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820275" y="695325"/>
                <a:ext cx="0" cy="1388681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</xdr:grpSp>
      </xdr:grpSp>
      <xdr:sp macro="" textlink="">
        <xdr:nvSpPr>
          <xdr:cNvPr id="4" name="Arc 62">
            <a:extLst>
              <a:ext uri="{FF2B5EF4-FFF2-40B4-BE49-F238E27FC236}">
                <a16:creationId xmlns:a16="http://schemas.microsoft.com/office/drawing/2014/main" id="{F739B14C-581F-418C-8DBF-240C6ED8E6ED}"/>
              </a:ext>
            </a:extLst>
          </xdr:cNvPr>
          <xdr:cNvSpPr>
            <a:spLocks/>
          </xdr:cNvSpPr>
        </xdr:nvSpPr>
        <xdr:spPr bwMode="auto">
          <a:xfrm flipH="1" flipV="1">
            <a:off x="9531595" y="529526"/>
            <a:ext cx="566738" cy="585363"/>
          </a:xfrm>
          <a:custGeom>
            <a:avLst/>
            <a:gdLst>
              <a:gd name="T0" fmla="*/ 0 w 43200"/>
              <a:gd name="T1" fmla="*/ 0 h 43200"/>
              <a:gd name="T2" fmla="*/ 0 w 43200"/>
              <a:gd name="T3" fmla="*/ 0 h 43200"/>
              <a:gd name="T4" fmla="*/ 0 w 43200"/>
              <a:gd name="T5" fmla="*/ 0 h 43200"/>
              <a:gd name="T6" fmla="*/ 0 60000 65536"/>
              <a:gd name="T7" fmla="*/ 0 60000 65536"/>
              <a:gd name="T8" fmla="*/ 0 60000 65536"/>
              <a:gd name="T9" fmla="*/ 0 w 43200"/>
              <a:gd name="T10" fmla="*/ 0 h 43200"/>
              <a:gd name="T11" fmla="*/ 43200 w 43200"/>
              <a:gd name="T12" fmla="*/ 43200 h 432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3200" h="43200" fill="none" extrusionOk="0">
                <a:moveTo>
                  <a:pt x="30531" y="1933"/>
                </a:moveTo>
                <a:cubicBezTo>
                  <a:pt x="38246" y="5436"/>
                  <a:pt x="43200" y="13127"/>
                  <a:pt x="43200" y="21600"/>
                </a:cubicBezTo>
                <a:cubicBezTo>
                  <a:pt x="43200" y="33529"/>
                  <a:pt x="33529" y="43200"/>
                  <a:pt x="21600" y="43200"/>
                </a:cubicBezTo>
                <a:cubicBezTo>
                  <a:pt x="9670" y="43200"/>
                  <a:pt x="0" y="33529"/>
                  <a:pt x="0" y="21600"/>
                </a:cubicBezTo>
                <a:cubicBezTo>
                  <a:pt x="0" y="9670"/>
                  <a:pt x="9670" y="0"/>
                  <a:pt x="21600" y="0"/>
                </a:cubicBezTo>
                <a:cubicBezTo>
                  <a:pt x="21685" y="-1"/>
                  <a:pt x="21770" y="0"/>
                  <a:pt x="21856" y="1"/>
                </a:cubicBezTo>
              </a:path>
              <a:path w="43200" h="43200" stroke="0" extrusionOk="0">
                <a:moveTo>
                  <a:pt x="30531" y="1933"/>
                </a:moveTo>
                <a:cubicBezTo>
                  <a:pt x="38246" y="5436"/>
                  <a:pt x="43200" y="13127"/>
                  <a:pt x="43200" y="21600"/>
                </a:cubicBezTo>
                <a:cubicBezTo>
                  <a:pt x="43200" y="33529"/>
                  <a:pt x="33529" y="43200"/>
                  <a:pt x="21600" y="43200"/>
                </a:cubicBezTo>
                <a:cubicBezTo>
                  <a:pt x="9670" y="43200"/>
                  <a:pt x="0" y="33529"/>
                  <a:pt x="0" y="21600"/>
                </a:cubicBezTo>
                <a:cubicBezTo>
                  <a:pt x="0" y="9670"/>
                  <a:pt x="9670" y="0"/>
                  <a:pt x="21600" y="0"/>
                </a:cubicBezTo>
                <a:cubicBezTo>
                  <a:pt x="21685" y="-1"/>
                  <a:pt x="21770" y="0"/>
                  <a:pt x="21856" y="1"/>
                </a:cubicBezTo>
                <a:lnTo>
                  <a:pt x="21600" y="21600"/>
                </a:lnTo>
                <a:close/>
              </a:path>
            </a:pathLst>
          </a:custGeom>
          <a:noFill/>
          <a:ln w="25400">
            <a:solidFill>
              <a:srgbClr val="FF0000"/>
            </a:solidFill>
            <a:round/>
            <a:headEnd type="triangle" w="med" len="med"/>
            <a:tailEnd/>
          </a:ln>
        </xdr:spPr>
      </xdr:sp>
      <xdr:sp macro="" textlink="">
        <xdr:nvSpPr>
          <xdr:cNvPr id="5" name="Oval 73">
            <a:extLst>
              <a:ext uri="{FF2B5EF4-FFF2-40B4-BE49-F238E27FC236}">
                <a16:creationId xmlns:a16="http://schemas.microsoft.com/office/drawing/2014/main" id="{4BA442D5-D3DE-4DE7-8FC0-51F15213DDEB}"/>
              </a:ext>
            </a:extLst>
          </xdr:cNvPr>
          <xdr:cNvSpPr>
            <a:spLocks noChangeArrowheads="1"/>
          </xdr:cNvSpPr>
        </xdr:nvSpPr>
        <xdr:spPr bwMode="auto">
          <a:xfrm>
            <a:off x="10069757" y="657225"/>
            <a:ext cx="114300" cy="114300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12</xdr:col>
      <xdr:colOff>152400</xdr:colOff>
      <xdr:row>18</xdr:row>
      <xdr:rowOff>104775</xdr:rowOff>
    </xdr:from>
    <xdr:ext cx="3238500" cy="2552700"/>
    <xdr:pic>
      <xdr:nvPicPr>
        <xdr:cNvPr id="43" name="Picture 42">
          <a:extLst>
            <a:ext uri="{FF2B5EF4-FFF2-40B4-BE49-F238E27FC236}">
              <a16:creationId xmlns:a16="http://schemas.microsoft.com/office/drawing/2014/main" id="{CB84B8AA-1F1C-47D3-B3F6-2E5AED158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3019425"/>
          <a:ext cx="3238500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10</xdr:row>
      <xdr:rowOff>57150</xdr:rowOff>
    </xdr:from>
    <xdr:to>
      <xdr:col>4</xdr:col>
      <xdr:colOff>238125</xdr:colOff>
      <xdr:row>35</xdr:row>
      <xdr:rowOff>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1000125" y="1676400"/>
          <a:ext cx="1962150" cy="3990975"/>
          <a:chOff x="9372600" y="38100"/>
          <a:chExt cx="1962150" cy="399097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/>
        </xdr:nvGrpSpPr>
        <xdr:grpSpPr>
          <a:xfrm>
            <a:off x="9372600" y="38100"/>
            <a:ext cx="1962150" cy="3990975"/>
            <a:chOff x="9372600" y="38100"/>
            <a:chExt cx="1962150" cy="3990975"/>
          </a:xfrm>
        </xdr:grpSpPr>
        <xdr:grpSp>
          <xdr:nvGrpSpPr>
            <xdr:cNvPr id="6" name="Group 75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9372600" y="828675"/>
              <a:ext cx="1962150" cy="3200400"/>
              <a:chOff x="984" y="87"/>
              <a:chExt cx="206" cy="336"/>
            </a:xfrm>
          </xdr:grpSpPr>
          <xdr:grpSp>
            <xdr:nvGrpSpPr>
              <xdr:cNvPr id="22" name="Group 63">
                <a:extLst>
                  <a:ext uri="{FF2B5EF4-FFF2-40B4-BE49-F238E27FC236}">
                    <a16:creationId xmlns:a16="http://schemas.microsoft.com/office/drawing/2014/main" id="{00000000-0008-0000-0000-000016000000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984" y="238"/>
                <a:ext cx="169" cy="185"/>
                <a:chOff x="465" y="444"/>
                <a:chExt cx="259" cy="282"/>
              </a:xfrm>
            </xdr:grpSpPr>
            <xdr:sp macro="" textlink="">
              <xdr:nvSpPr>
                <xdr:cNvPr id="32" name="Rectangle 20">
                  <a:extLst>
                    <a:ext uri="{FF2B5EF4-FFF2-40B4-BE49-F238E27FC236}">
                      <a16:creationId xmlns:a16="http://schemas.microsoft.com/office/drawing/2014/main" id="{00000000-0008-0000-0000-00002000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rot="-1031626">
                  <a:off x="635" y="492"/>
                  <a:ext cx="43" cy="208"/>
                </a:xfrm>
                <a:prstGeom prst="rect">
                  <a:avLst/>
                </a:prstGeom>
                <a:gradFill rotWithShape="1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3" name="Line 22">
                  <a:extLst>
                    <a:ext uri="{FF2B5EF4-FFF2-40B4-BE49-F238E27FC236}">
                      <a16:creationId xmlns:a16="http://schemas.microsoft.com/office/drawing/2014/main" id="{00000000-0008-0000-0000-00002100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57" y="502"/>
                  <a:ext cx="167" cy="0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34" name="Line 23">
                  <a:extLst>
                    <a:ext uri="{FF2B5EF4-FFF2-40B4-BE49-F238E27FC236}">
                      <a16:creationId xmlns:a16="http://schemas.microsoft.com/office/drawing/2014/main" id="{00000000-0008-0000-0000-00002200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83" y="480"/>
                  <a:ext cx="0" cy="171"/>
                </a:xfrm>
                <a:prstGeom prst="line">
                  <a:avLst/>
                </a:prstGeom>
                <a:noFill/>
                <a:ln w="9525">
                  <a:solidFill>
                    <a:srgbClr val="00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35" name="Rectangle 25">
                  <a:extLst>
                    <a:ext uri="{FF2B5EF4-FFF2-40B4-BE49-F238E27FC236}">
                      <a16:creationId xmlns:a16="http://schemas.microsoft.com/office/drawing/2014/main" id="{00000000-0008-0000-0000-00002300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 rot="1031626" flipH="1">
                  <a:off x="485" y="492"/>
                  <a:ext cx="43" cy="208"/>
                </a:xfrm>
                <a:prstGeom prst="rect">
                  <a:avLst/>
                </a:prstGeom>
                <a:gradFill rotWithShape="1">
                  <a:gsLst>
                    <a:gs pos="0">
                      <a:srgbClr val="767676"/>
                    </a:gs>
                    <a:gs pos="50000">
                      <a:srgbClr val="FFFFFF"/>
                    </a:gs>
                    <a:gs pos="100000">
                      <a:srgbClr val="767676"/>
                    </a:gs>
                  </a:gsLst>
                  <a:lin ang="0" scaled="1"/>
                </a:gra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6" name="Rectangle 18">
                  <a:extLst>
                    <a:ext uri="{FF2B5EF4-FFF2-40B4-BE49-F238E27FC236}">
                      <a16:creationId xmlns:a16="http://schemas.microsoft.com/office/drawing/2014/main" id="{00000000-0008-0000-0000-000024000000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485" y="444"/>
                  <a:ext cx="192" cy="58"/>
                </a:xfrm>
                <a:prstGeom prst="rect">
                  <a:avLst/>
                </a:prstGeom>
                <a:solidFill>
                  <a:srgbClr val="FFFFFF"/>
                </a:solidFill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</xdr:sp>
            <xdr:sp macro="" textlink="">
              <xdr:nvSpPr>
                <xdr:cNvPr id="37" name="Line 57">
                  <a:extLst>
                    <a:ext uri="{FF2B5EF4-FFF2-40B4-BE49-F238E27FC236}">
                      <a16:creationId xmlns:a16="http://schemas.microsoft.com/office/drawing/2014/main" id="{00000000-0008-0000-0000-00002500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628" y="502"/>
                  <a:ext cx="0" cy="223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38" name="Line 58">
                  <a:extLst>
                    <a:ext uri="{FF2B5EF4-FFF2-40B4-BE49-F238E27FC236}">
                      <a16:creationId xmlns:a16="http://schemas.microsoft.com/office/drawing/2014/main" id="{00000000-0008-0000-0000-00002600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628" y="502"/>
                  <a:ext cx="70" cy="224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39" name="Arc 59">
                  <a:extLst>
                    <a:ext uri="{FF2B5EF4-FFF2-40B4-BE49-F238E27FC236}">
                      <a16:creationId xmlns:a16="http://schemas.microsoft.com/office/drawing/2014/main" id="{00000000-0008-0000-0000-000027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V="1">
                  <a:off x="625" y="506"/>
                  <a:ext cx="36" cy="111"/>
                </a:xfrm>
                <a:custGeom>
                  <a:avLst/>
                  <a:gdLst>
                    <a:gd name="T0" fmla="*/ 0 w 7213"/>
                    <a:gd name="T1" fmla="*/ 0 h 21592"/>
                    <a:gd name="T2" fmla="*/ 0 w 7213"/>
                    <a:gd name="T3" fmla="*/ 0 h 21592"/>
                    <a:gd name="T4" fmla="*/ 0 w 7213"/>
                    <a:gd name="T5" fmla="*/ 0 h 21592"/>
                    <a:gd name="T6" fmla="*/ 0 60000 65536"/>
                    <a:gd name="T7" fmla="*/ 0 60000 65536"/>
                    <a:gd name="T8" fmla="*/ 0 60000 65536"/>
                    <a:gd name="T9" fmla="*/ 0 w 7213"/>
                    <a:gd name="T10" fmla="*/ 0 h 21592"/>
                    <a:gd name="T11" fmla="*/ 7213 w 7213"/>
                    <a:gd name="T12" fmla="*/ 21592 h 21592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7213" h="21592" fill="none" extrusionOk="0">
                      <a:moveTo>
                        <a:pt x="586" y="-1"/>
                      </a:moveTo>
                      <a:cubicBezTo>
                        <a:pt x="2845" y="61"/>
                        <a:pt x="5082" y="477"/>
                        <a:pt x="7213" y="1231"/>
                      </a:cubicBezTo>
                    </a:path>
                    <a:path w="7213" h="21592" stroke="0" extrusionOk="0">
                      <a:moveTo>
                        <a:pt x="586" y="-1"/>
                      </a:moveTo>
                      <a:cubicBezTo>
                        <a:pt x="2845" y="61"/>
                        <a:pt x="5082" y="477"/>
                        <a:pt x="7213" y="1231"/>
                      </a:cubicBezTo>
                      <a:lnTo>
                        <a:pt x="0" y="21592"/>
                      </a:lnTo>
                      <a:close/>
                    </a:path>
                  </a:pathLst>
                </a:custGeom>
                <a:noFill/>
                <a:ln w="25400">
                  <a:solidFill>
                    <a:srgbClr val="FF0000"/>
                  </a:solidFill>
                  <a:round/>
                  <a:headEnd/>
                  <a:tailEnd type="triangle" w="med" len="med"/>
                </a:ln>
              </xdr:spPr>
            </xdr:sp>
            <xdr:sp macro="" textlink="">
              <xdr:nvSpPr>
                <xdr:cNvPr id="40" name="Line 60">
                  <a:extLst>
                    <a:ext uri="{FF2B5EF4-FFF2-40B4-BE49-F238E27FC236}">
                      <a16:creationId xmlns:a16="http://schemas.microsoft.com/office/drawing/2014/main" id="{00000000-0008-0000-0000-00002800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>
                  <a:off x="534" y="502"/>
                  <a:ext cx="0" cy="223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41" name="Line 61">
                  <a:extLst>
                    <a:ext uri="{FF2B5EF4-FFF2-40B4-BE49-F238E27FC236}">
                      <a16:creationId xmlns:a16="http://schemas.microsoft.com/office/drawing/2014/main" id="{00000000-0008-0000-0000-000029000000}"/>
                    </a:ext>
                  </a:extLst>
                </xdr:cNvPr>
                <xdr:cNvSpPr>
                  <a:spLocks noChangeShapeType="1"/>
                </xdr:cNvSpPr>
              </xdr:nvSpPr>
              <xdr:spPr bwMode="auto">
                <a:xfrm flipH="1">
                  <a:off x="465" y="502"/>
                  <a:ext cx="70" cy="217"/>
                </a:xfrm>
                <a:prstGeom prst="line">
                  <a:avLst/>
                </a:prstGeom>
                <a:noFill/>
                <a:ln w="25400">
                  <a:solidFill>
                    <a:srgbClr val="FF0000"/>
                  </a:solidFill>
                  <a:prstDash val="dashDot"/>
                  <a:round/>
                  <a:headEnd/>
                  <a:tailEnd/>
                </a:ln>
              </xdr:spPr>
            </xdr:sp>
            <xdr:sp macro="" textlink="">
              <xdr:nvSpPr>
                <xdr:cNvPr id="42" name="Arc 62">
                  <a:extLst>
                    <a:ext uri="{FF2B5EF4-FFF2-40B4-BE49-F238E27FC236}">
                      <a16:creationId xmlns:a16="http://schemas.microsoft.com/office/drawing/2014/main" id="{00000000-0008-0000-0000-00002A000000}"/>
                    </a:ext>
                  </a:extLst>
                </xdr:cNvPr>
                <xdr:cNvSpPr>
                  <a:spLocks/>
                </xdr:cNvSpPr>
              </xdr:nvSpPr>
              <xdr:spPr bwMode="auto">
                <a:xfrm flipH="1" flipV="1">
                  <a:off x="489" y="473"/>
                  <a:ext cx="91" cy="94"/>
                </a:xfrm>
                <a:custGeom>
                  <a:avLst/>
                  <a:gdLst>
                    <a:gd name="T0" fmla="*/ 0 w 43200"/>
                    <a:gd name="T1" fmla="*/ 0 h 43200"/>
                    <a:gd name="T2" fmla="*/ 0 w 43200"/>
                    <a:gd name="T3" fmla="*/ 0 h 43200"/>
                    <a:gd name="T4" fmla="*/ 0 w 43200"/>
                    <a:gd name="T5" fmla="*/ 0 h 43200"/>
                    <a:gd name="T6" fmla="*/ 0 60000 65536"/>
                    <a:gd name="T7" fmla="*/ 0 60000 65536"/>
                    <a:gd name="T8" fmla="*/ 0 60000 65536"/>
                    <a:gd name="T9" fmla="*/ 0 w 43200"/>
                    <a:gd name="T10" fmla="*/ 0 h 43200"/>
                    <a:gd name="T11" fmla="*/ 43200 w 43200"/>
                    <a:gd name="T12" fmla="*/ 43200 h 43200"/>
                  </a:gdLst>
                  <a:ahLst/>
                  <a:cxnLst>
                    <a:cxn ang="T6">
                      <a:pos x="T0" y="T1"/>
                    </a:cxn>
                    <a:cxn ang="T7">
                      <a:pos x="T2" y="T3"/>
                    </a:cxn>
                    <a:cxn ang="T8">
                      <a:pos x="T4" y="T5"/>
                    </a:cxn>
                  </a:cxnLst>
                  <a:rect l="T9" t="T10" r="T11" b="T12"/>
                  <a:pathLst>
                    <a:path w="43200" h="43200" fill="none" extrusionOk="0">
                      <a:moveTo>
                        <a:pt x="30531" y="1933"/>
                      </a:moveTo>
                      <a:cubicBezTo>
                        <a:pt x="38246" y="5436"/>
                        <a:pt x="43200" y="13127"/>
                        <a:pt x="43200" y="21600"/>
                      </a:cubicBezTo>
                      <a:cubicBezTo>
                        <a:pt x="43200" y="33529"/>
                        <a:pt x="33529" y="43200"/>
                        <a:pt x="21600" y="43200"/>
                      </a:cubicBezTo>
                      <a:cubicBezTo>
                        <a:pt x="9670" y="43200"/>
                        <a:pt x="0" y="33529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21685" y="-1"/>
                        <a:pt x="21770" y="0"/>
                        <a:pt x="21856" y="1"/>
                      </a:cubicBezTo>
                    </a:path>
                    <a:path w="43200" h="43200" stroke="0" extrusionOk="0">
                      <a:moveTo>
                        <a:pt x="30531" y="1933"/>
                      </a:moveTo>
                      <a:cubicBezTo>
                        <a:pt x="38246" y="5436"/>
                        <a:pt x="43200" y="13127"/>
                        <a:pt x="43200" y="21600"/>
                      </a:cubicBezTo>
                      <a:cubicBezTo>
                        <a:pt x="43200" y="33529"/>
                        <a:pt x="33529" y="43200"/>
                        <a:pt x="21600" y="43200"/>
                      </a:cubicBezTo>
                      <a:cubicBezTo>
                        <a:pt x="9670" y="43200"/>
                        <a:pt x="0" y="33529"/>
                        <a:pt x="0" y="21600"/>
                      </a:cubicBezTo>
                      <a:cubicBezTo>
                        <a:pt x="0" y="9670"/>
                        <a:pt x="9670" y="0"/>
                        <a:pt x="21600" y="0"/>
                      </a:cubicBezTo>
                      <a:cubicBezTo>
                        <a:pt x="21685" y="-1"/>
                        <a:pt x="21770" y="0"/>
                        <a:pt x="21856" y="1"/>
                      </a:cubicBezTo>
                      <a:lnTo>
                        <a:pt x="21600" y="21600"/>
                      </a:lnTo>
                      <a:close/>
                    </a:path>
                  </a:pathLst>
                </a:custGeom>
                <a:noFill/>
                <a:ln w="25400">
                  <a:solidFill>
                    <a:srgbClr val="FF0000"/>
                  </a:solidFill>
                  <a:round/>
                  <a:headEnd type="triangle" w="med" len="med"/>
                  <a:tailEnd/>
                </a:ln>
              </xdr:spPr>
            </xdr:sp>
          </xdr:grpSp>
          <xdr:sp macro="" textlink="">
            <xdr:nvSpPr>
              <xdr:cNvPr id="23" name="Text Box 65">
                <a:extLst>
                  <a:ext uri="{FF2B5EF4-FFF2-40B4-BE49-F238E27FC236}">
                    <a16:creationId xmlns:a16="http://schemas.microsoft.com/office/drawing/2014/main" id="{00000000-0008-0000-0000-000017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9" y="87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24" name="Text Box 66">
                <a:extLst>
                  <a:ext uri="{FF2B5EF4-FFF2-40B4-BE49-F238E27FC236}">
                    <a16:creationId xmlns:a16="http://schemas.microsoft.com/office/drawing/2014/main" id="{00000000-0008-0000-0000-000018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90" y="179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marL="0" marR="0" indent="0" algn="l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a</a:t>
                </a:r>
                <a:endParaRPr lang="it-IT" sz="1400"/>
              </a:p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25" name="Text Box 67">
                <a:extLst>
                  <a:ext uri="{FF2B5EF4-FFF2-40B4-BE49-F238E27FC236}">
                    <a16:creationId xmlns:a16="http://schemas.microsoft.com/office/drawing/2014/main" id="{00000000-0008-0000-0000-000019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95" y="371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b</a:t>
                </a:r>
              </a:p>
            </xdr:txBody>
          </xdr:sp>
          <xdr:sp macro="" textlink="">
            <xdr:nvSpPr>
              <xdr:cNvPr id="26" name="Text Box 68">
                <a:extLst>
                  <a:ext uri="{FF2B5EF4-FFF2-40B4-BE49-F238E27FC236}">
                    <a16:creationId xmlns:a16="http://schemas.microsoft.com/office/drawing/2014/main" id="{00000000-0008-0000-0000-00001A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0" y="238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r>
                  <a:rPr lang="it-IT" sz="1400" b="0" i="0" u="none" strike="noStrike" baseline="0">
                    <a:solidFill>
                      <a:srgbClr val="FF0000"/>
                    </a:solidFill>
                    <a:latin typeface="Symbol"/>
                  </a:rPr>
                  <a:t>b</a:t>
                </a:r>
              </a:p>
            </xdr:txBody>
          </xdr:sp>
          <xdr:sp macro="" textlink="">
            <xdr:nvSpPr>
              <xdr:cNvPr id="27" name="Text Box 69">
                <a:extLst>
                  <a:ext uri="{FF2B5EF4-FFF2-40B4-BE49-F238E27FC236}">
                    <a16:creationId xmlns:a16="http://schemas.microsoft.com/office/drawing/2014/main" id="{00000000-0008-0000-0000-00001B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59" y="116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endParaRPr lang="it-IT" sz="14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sp macro="" textlink="">
            <xdr:nvSpPr>
              <xdr:cNvPr id="28" name="Text Box 70">
                <a:extLst>
                  <a:ext uri="{FF2B5EF4-FFF2-40B4-BE49-F238E27FC236}">
                    <a16:creationId xmlns:a16="http://schemas.microsoft.com/office/drawing/2014/main" id="{00000000-0008-0000-0000-00001C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70" y="203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endParaRPr lang="it-IT" sz="1400" b="0" i="1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endParaRPr>
              </a:p>
            </xdr:txBody>
          </xdr:sp>
          <xdr:sp macro="" textlink="">
            <xdr:nvSpPr>
              <xdr:cNvPr id="29" name="Text Box 71">
                <a:extLst>
                  <a:ext uri="{FF2B5EF4-FFF2-40B4-BE49-F238E27FC236}">
                    <a16:creationId xmlns:a16="http://schemas.microsoft.com/office/drawing/2014/main" id="{00000000-0008-0000-0000-00001D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56" y="262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x</a:t>
                </a:r>
              </a:p>
            </xdr:txBody>
          </xdr:sp>
          <xdr:sp macro="" textlink="">
            <xdr:nvSpPr>
              <xdr:cNvPr id="30" name="Text Box 72">
                <a:extLst>
                  <a:ext uri="{FF2B5EF4-FFF2-40B4-BE49-F238E27FC236}">
                    <a16:creationId xmlns:a16="http://schemas.microsoft.com/office/drawing/2014/main" id="{00000000-0008-0000-0000-00001E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55" y="370"/>
                <a:ext cx="31" cy="26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z</a:t>
                </a:r>
              </a:p>
            </xdr:txBody>
          </xdr:sp>
          <xdr:sp macro="" textlink="">
            <xdr:nvSpPr>
              <xdr:cNvPr id="31" name="Oval 73">
                <a:extLst>
                  <a:ext uri="{FF2B5EF4-FFF2-40B4-BE49-F238E27FC236}">
                    <a16:creationId xmlns:a16="http://schemas.microsoft.com/office/drawing/2014/main" id="{00000000-0008-0000-0000-00001F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1057" y="268"/>
                <a:ext cx="12" cy="12"/>
              </a:xfrm>
              <a:prstGeom prst="ellipse">
                <a:avLst/>
              </a:prstGeom>
              <a:solidFill>
                <a:srgbClr val="000000"/>
              </a:solidFill>
              <a:ln w="9525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GrpSpPr/>
          </xdr:nvGrpSpPr>
          <xdr:grpSpPr>
            <a:xfrm>
              <a:off x="9382125" y="38100"/>
              <a:ext cx="1925882" cy="2061658"/>
              <a:chOff x="9382125" y="38100"/>
              <a:chExt cx="1925882" cy="2061658"/>
            </a:xfrm>
          </xdr:grpSpPr>
          <xdr:sp macro="" textlink="">
            <xdr:nvSpPr>
              <xdr:cNvPr id="8" name="Rectangle 20">
                <a:extLst>
                  <a:ext uri="{FF2B5EF4-FFF2-40B4-BE49-F238E27FC236}">
                    <a16:creationId xmlns:a16="http://schemas.microsoft.com/office/drawing/2014/main" id="{00000000-0008-0000-0000-000008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20568374">
                <a:off x="10440866" y="647844"/>
                <a:ext cx="267799" cy="1295272"/>
              </a:xfrm>
              <a:prstGeom prst="rect">
                <a:avLst/>
              </a:prstGeom>
              <a:gradFill rotWithShape="1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9" name="Line 22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955091" y="710117"/>
                <a:ext cx="1040057" cy="0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0" name="Line 23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117016" y="573117"/>
                <a:ext cx="0" cy="1064863"/>
              </a:xfrm>
              <a:prstGeom prst="line">
                <a:avLst/>
              </a:prstGeom>
              <a:noFill/>
              <a:ln w="9525">
                <a:solidFill>
                  <a:srgbClr val="00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1" name="Rectangle 25">
                <a:extLst>
                  <a:ext uri="{FF2B5EF4-FFF2-40B4-BE49-F238E27FC236}">
                    <a16:creationId xmlns:a16="http://schemas.microsoft.com/office/drawing/2014/main" id="{00000000-0008-0000-0000-00000B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 rot="1031626" flipH="1">
                <a:off x="9506683" y="647844"/>
                <a:ext cx="267799" cy="1295272"/>
              </a:xfrm>
              <a:prstGeom prst="rect">
                <a:avLst/>
              </a:prstGeom>
              <a:gradFill rotWithShape="1">
                <a:gsLst>
                  <a:gs pos="0">
                    <a:srgbClr val="767676"/>
                  </a:gs>
                  <a:gs pos="50000">
                    <a:srgbClr val="FFFFFF"/>
                  </a:gs>
                  <a:gs pos="100000">
                    <a:srgbClr val="767676"/>
                  </a:gs>
                </a:gsLst>
                <a:lin ang="0" scaled="1"/>
              </a:gra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2" name="Rectangle 18">
                <a:extLst>
                  <a:ext uri="{FF2B5EF4-FFF2-40B4-BE49-F238E27FC236}">
                    <a16:creationId xmlns:a16="http://schemas.microsoft.com/office/drawing/2014/main" id="{00000000-0008-0000-0000-00000C000000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9506683" y="348935"/>
                <a:ext cx="1195754" cy="361182"/>
              </a:xfrm>
              <a:prstGeom prst="rect">
                <a:avLst/>
              </a:prstGeom>
              <a:solidFill>
                <a:srgbClr val="FFFFFF"/>
              </a:solidFill>
              <a:ln w="9525">
                <a:solidFill>
                  <a:srgbClr val="000000"/>
                </a:solidFill>
                <a:miter lim="800000"/>
                <a:headEnd/>
                <a:tailEnd/>
              </a:ln>
            </xdr:spPr>
          </xdr:sp>
          <xdr:sp macro="" textlink="">
            <xdr:nvSpPr>
              <xdr:cNvPr id="13" name="Line 57">
                <a:extLst>
                  <a:ext uri="{FF2B5EF4-FFF2-40B4-BE49-F238E27FC236}">
                    <a16:creationId xmlns:a16="http://schemas.microsoft.com/office/drawing/2014/main" id="{00000000-0008-0000-0000-00000D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397270" y="710117"/>
                <a:ext cx="0" cy="1388681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14" name="Arc 59">
                <a:extLst>
                  <a:ext uri="{FF2B5EF4-FFF2-40B4-BE49-F238E27FC236}">
                    <a16:creationId xmlns:a16="http://schemas.microsoft.com/office/drawing/2014/main" id="{00000000-0008-0000-0000-00000E000000}"/>
                  </a:ext>
                </a:extLst>
              </xdr:cNvPr>
              <xdr:cNvSpPr>
                <a:spLocks/>
              </xdr:cNvSpPr>
            </xdr:nvSpPr>
            <xdr:spPr bwMode="auto">
              <a:xfrm flipV="1">
                <a:off x="10378587" y="735026"/>
                <a:ext cx="224204" cy="691227"/>
              </a:xfrm>
              <a:custGeom>
                <a:avLst/>
                <a:gdLst>
                  <a:gd name="T0" fmla="*/ 0 w 7213"/>
                  <a:gd name="T1" fmla="*/ 0 h 21592"/>
                  <a:gd name="T2" fmla="*/ 0 w 7213"/>
                  <a:gd name="T3" fmla="*/ 0 h 21592"/>
                  <a:gd name="T4" fmla="*/ 0 w 7213"/>
                  <a:gd name="T5" fmla="*/ 0 h 21592"/>
                  <a:gd name="T6" fmla="*/ 0 60000 65536"/>
                  <a:gd name="T7" fmla="*/ 0 60000 65536"/>
                  <a:gd name="T8" fmla="*/ 0 60000 65536"/>
                  <a:gd name="T9" fmla="*/ 0 w 7213"/>
                  <a:gd name="T10" fmla="*/ 0 h 21592"/>
                  <a:gd name="T11" fmla="*/ 7213 w 7213"/>
                  <a:gd name="T12" fmla="*/ 21592 h 21592"/>
                </a:gdLst>
                <a:ahLst/>
                <a:cxnLst>
                  <a:cxn ang="T6">
                    <a:pos x="T0" y="T1"/>
                  </a:cxn>
                  <a:cxn ang="T7">
                    <a:pos x="T2" y="T3"/>
                  </a:cxn>
                  <a:cxn ang="T8">
                    <a:pos x="T4" y="T5"/>
                  </a:cxn>
                </a:cxnLst>
                <a:rect l="T9" t="T10" r="T11" b="T12"/>
                <a:pathLst>
                  <a:path w="7213" h="21592" fill="none" extrusionOk="0">
                    <a:moveTo>
                      <a:pt x="586" y="-1"/>
                    </a:moveTo>
                    <a:cubicBezTo>
                      <a:pt x="2845" y="61"/>
                      <a:pt x="5082" y="477"/>
                      <a:pt x="7213" y="1231"/>
                    </a:cubicBezTo>
                  </a:path>
                  <a:path w="7213" h="21592" stroke="0" extrusionOk="0">
                    <a:moveTo>
                      <a:pt x="586" y="-1"/>
                    </a:moveTo>
                    <a:cubicBezTo>
                      <a:pt x="2845" y="61"/>
                      <a:pt x="5082" y="477"/>
                      <a:pt x="7213" y="1231"/>
                    </a:cubicBezTo>
                    <a:lnTo>
                      <a:pt x="0" y="21592"/>
                    </a:lnTo>
                    <a:close/>
                  </a:path>
                </a:pathLst>
              </a:custGeom>
              <a:noFill/>
              <a:ln w="25400">
                <a:solidFill>
                  <a:srgbClr val="FF0000"/>
                </a:solidFill>
                <a:round/>
                <a:headEnd/>
                <a:tailEnd type="triangle" w="med" len="med"/>
              </a:ln>
            </xdr:spPr>
          </xdr:sp>
          <xdr:sp macro="" textlink="">
            <xdr:nvSpPr>
              <xdr:cNvPr id="15" name="Line 61">
                <a:extLst>
                  <a:ext uri="{FF2B5EF4-FFF2-40B4-BE49-F238E27FC236}">
                    <a16:creationId xmlns:a16="http://schemas.microsoft.com/office/drawing/2014/main" id="{00000000-0008-0000-0000-00000F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 flipH="1">
                <a:off x="9382125" y="710117"/>
                <a:ext cx="435952" cy="1351317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16" name="Text Box 67">
                <a:extLst>
                  <a:ext uri="{FF2B5EF4-FFF2-40B4-BE49-F238E27FC236}">
                    <a16:creationId xmlns:a16="http://schemas.microsoft.com/office/drawing/2014/main" id="{00000000-0008-0000-0000-000010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431707" y="1638300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27432" rIns="0" bIns="0" anchor="t" upright="1"/>
              <a:lstStyle/>
              <a:p>
                <a:pPr algn="l" rtl="0">
                  <a:defRPr sz="1000"/>
                </a:pPr>
                <a:endParaRPr lang="it-IT" sz="1400" b="0" i="0" u="none" strike="noStrike" baseline="0">
                  <a:solidFill>
                    <a:srgbClr val="FF0000"/>
                  </a:solidFill>
                  <a:latin typeface="Symbol"/>
                </a:endParaRPr>
              </a:p>
            </xdr:txBody>
          </xdr:sp>
          <xdr:sp macro="" textlink="">
            <xdr:nvSpPr>
              <xdr:cNvPr id="17" name="Text Box 70">
                <a:extLst>
                  <a:ext uri="{FF2B5EF4-FFF2-40B4-BE49-F238E27FC236}">
                    <a16:creationId xmlns:a16="http://schemas.microsoft.com/office/drawing/2014/main" id="{00000000-0008-0000-0000-000011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193582" y="38100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</a:t>
                </a:r>
              </a:p>
            </xdr:txBody>
          </xdr:sp>
          <xdr:sp macro="" textlink="">
            <xdr:nvSpPr>
              <xdr:cNvPr id="18" name="Text Box 71">
                <a:extLst>
                  <a:ext uri="{FF2B5EF4-FFF2-40B4-BE49-F238E27FC236}">
                    <a16:creationId xmlns:a16="http://schemas.microsoft.com/office/drawing/2014/main" id="{00000000-0008-0000-0000-000012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1012732" y="600075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y</a:t>
                </a:r>
              </a:p>
            </xdr:txBody>
          </xdr:sp>
          <xdr:sp macro="" textlink="">
            <xdr:nvSpPr>
              <xdr:cNvPr id="19" name="Text Box 72">
                <a:extLst>
                  <a:ext uri="{FF2B5EF4-FFF2-40B4-BE49-F238E27FC236}">
                    <a16:creationId xmlns:a16="http://schemas.microsoft.com/office/drawing/2014/main" id="{00000000-0008-0000-0000-000013000000}"/>
                  </a:ext>
                </a:extLst>
              </xdr:cNvPr>
              <xdr:cNvSpPr txBox="1">
                <a:spLocks noChangeArrowheads="1"/>
              </xdr:cNvSpPr>
            </xdr:nvSpPr>
            <xdr:spPr bwMode="auto">
              <a:xfrm>
                <a:off x="10050707" y="1628775"/>
                <a:ext cx="295275" cy="247650"/>
              </a:xfrm>
              <a:prstGeom prst="rect">
                <a:avLst/>
              </a:prstGeom>
              <a:noFill/>
              <a:ln w="9525">
                <a:noFill/>
                <a:miter lim="800000"/>
                <a:headEnd/>
                <a:tailEnd/>
              </a:ln>
            </xdr:spPr>
            <xdr:txBody>
              <a:bodyPr vertOverflow="clip" wrap="square" lIns="36576" tIns="32004" rIns="0" bIns="0" anchor="t" upright="1"/>
              <a:lstStyle/>
              <a:p>
                <a:pPr algn="l" rtl="0">
                  <a:defRPr sz="1000"/>
                </a:pPr>
                <a:r>
                  <a:rPr lang="it-IT" sz="1400" b="0" i="1" u="none" strike="noStrike" baseline="0">
                    <a:solidFill>
                      <a:srgbClr val="000000"/>
                    </a:solidFill>
                    <a:latin typeface="Times New Roman"/>
                    <a:cs typeface="Times New Roman"/>
                  </a:rPr>
                  <a:t>z</a:t>
                </a:r>
              </a:p>
            </xdr:txBody>
          </xdr:sp>
          <xdr:sp macro="" textlink="">
            <xdr:nvSpPr>
              <xdr:cNvPr id="20" name="Line 58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391775" y="704850"/>
                <a:ext cx="435952" cy="1394908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  <xdr:sp macro="" textlink="">
            <xdr:nvSpPr>
              <xdr:cNvPr id="21" name="Line 60">
                <a:extLst>
                  <a:ext uri="{FF2B5EF4-FFF2-40B4-BE49-F238E27FC236}">
                    <a16:creationId xmlns:a16="http://schemas.microsoft.com/office/drawing/2014/main" id="{00000000-0008-0000-0000-000015000000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9820275" y="695325"/>
                <a:ext cx="0" cy="1388681"/>
              </a:xfrm>
              <a:prstGeom prst="line">
                <a:avLst/>
              </a:prstGeom>
              <a:noFill/>
              <a:ln w="25400">
                <a:solidFill>
                  <a:srgbClr val="FF0000"/>
                </a:solidFill>
                <a:prstDash val="dashDot"/>
                <a:round/>
                <a:headEnd/>
                <a:tailEnd/>
              </a:ln>
            </xdr:spPr>
          </xdr:sp>
        </xdr:grpSp>
      </xdr:grpSp>
      <xdr:sp macro="" textlink="">
        <xdr:nvSpPr>
          <xdr:cNvPr id="4" name="Arc 6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/>
          </xdr:cNvSpPr>
        </xdr:nvSpPr>
        <xdr:spPr bwMode="auto">
          <a:xfrm flipH="1" flipV="1">
            <a:off x="9531595" y="529526"/>
            <a:ext cx="566738" cy="585363"/>
          </a:xfrm>
          <a:custGeom>
            <a:avLst/>
            <a:gdLst>
              <a:gd name="T0" fmla="*/ 0 w 43200"/>
              <a:gd name="T1" fmla="*/ 0 h 43200"/>
              <a:gd name="T2" fmla="*/ 0 w 43200"/>
              <a:gd name="T3" fmla="*/ 0 h 43200"/>
              <a:gd name="T4" fmla="*/ 0 w 43200"/>
              <a:gd name="T5" fmla="*/ 0 h 43200"/>
              <a:gd name="T6" fmla="*/ 0 60000 65536"/>
              <a:gd name="T7" fmla="*/ 0 60000 65536"/>
              <a:gd name="T8" fmla="*/ 0 60000 65536"/>
              <a:gd name="T9" fmla="*/ 0 w 43200"/>
              <a:gd name="T10" fmla="*/ 0 h 43200"/>
              <a:gd name="T11" fmla="*/ 43200 w 43200"/>
              <a:gd name="T12" fmla="*/ 43200 h 43200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3200" h="43200" fill="none" extrusionOk="0">
                <a:moveTo>
                  <a:pt x="30531" y="1933"/>
                </a:moveTo>
                <a:cubicBezTo>
                  <a:pt x="38246" y="5436"/>
                  <a:pt x="43200" y="13127"/>
                  <a:pt x="43200" y="21600"/>
                </a:cubicBezTo>
                <a:cubicBezTo>
                  <a:pt x="43200" y="33529"/>
                  <a:pt x="33529" y="43200"/>
                  <a:pt x="21600" y="43200"/>
                </a:cubicBezTo>
                <a:cubicBezTo>
                  <a:pt x="9670" y="43200"/>
                  <a:pt x="0" y="33529"/>
                  <a:pt x="0" y="21600"/>
                </a:cubicBezTo>
                <a:cubicBezTo>
                  <a:pt x="0" y="9670"/>
                  <a:pt x="9670" y="0"/>
                  <a:pt x="21600" y="0"/>
                </a:cubicBezTo>
                <a:cubicBezTo>
                  <a:pt x="21685" y="-1"/>
                  <a:pt x="21770" y="0"/>
                  <a:pt x="21856" y="1"/>
                </a:cubicBezTo>
              </a:path>
              <a:path w="43200" h="43200" stroke="0" extrusionOk="0">
                <a:moveTo>
                  <a:pt x="30531" y="1933"/>
                </a:moveTo>
                <a:cubicBezTo>
                  <a:pt x="38246" y="5436"/>
                  <a:pt x="43200" y="13127"/>
                  <a:pt x="43200" y="21600"/>
                </a:cubicBezTo>
                <a:cubicBezTo>
                  <a:pt x="43200" y="33529"/>
                  <a:pt x="33529" y="43200"/>
                  <a:pt x="21600" y="43200"/>
                </a:cubicBezTo>
                <a:cubicBezTo>
                  <a:pt x="9670" y="43200"/>
                  <a:pt x="0" y="33529"/>
                  <a:pt x="0" y="21600"/>
                </a:cubicBezTo>
                <a:cubicBezTo>
                  <a:pt x="0" y="9670"/>
                  <a:pt x="9670" y="0"/>
                  <a:pt x="21600" y="0"/>
                </a:cubicBezTo>
                <a:cubicBezTo>
                  <a:pt x="21685" y="-1"/>
                  <a:pt x="21770" y="0"/>
                  <a:pt x="21856" y="1"/>
                </a:cubicBezTo>
                <a:lnTo>
                  <a:pt x="21600" y="21600"/>
                </a:lnTo>
                <a:close/>
              </a:path>
            </a:pathLst>
          </a:custGeom>
          <a:noFill/>
          <a:ln w="25400">
            <a:solidFill>
              <a:srgbClr val="FF0000"/>
            </a:solidFill>
            <a:round/>
            <a:headEnd type="triangle" w="med" len="med"/>
            <a:tailEnd/>
          </a:ln>
        </xdr:spPr>
      </xdr:sp>
      <xdr:sp macro="" textlink="">
        <xdr:nvSpPr>
          <xdr:cNvPr id="5" name="Oval 7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10069757" y="657225"/>
            <a:ext cx="114300" cy="114300"/>
          </a:xfrm>
          <a:prstGeom prst="ellipse">
            <a:avLst/>
          </a:prstGeom>
          <a:solidFill>
            <a:srgbClr val="000000"/>
          </a:solidFill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oneCellAnchor>
    <xdr:from>
      <xdr:col>12</xdr:col>
      <xdr:colOff>152400</xdr:colOff>
      <xdr:row>18</xdr:row>
      <xdr:rowOff>104775</xdr:rowOff>
    </xdr:from>
    <xdr:ext cx="3238500" cy="2552700"/>
    <xdr:pic>
      <xdr:nvPicPr>
        <xdr:cNvPr id="43" name="Picture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3019425"/>
          <a:ext cx="3238500" cy="2552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624A0-1715-4DFF-B710-A84292ACC7A4}">
  <sheetPr>
    <tabColor rgb="FF92D050"/>
  </sheetPr>
  <dimension ref="A1:S15"/>
  <sheetViews>
    <sheetView workbookViewId="0">
      <selection activeCell="G4" sqref="G4:J4"/>
    </sheetView>
  </sheetViews>
  <sheetFormatPr defaultRowHeight="12.75" x14ac:dyDescent="0.2"/>
  <cols>
    <col min="1" max="2" width="9.140625" style="1"/>
    <col min="3" max="3" width="8.7109375" style="1" customWidth="1"/>
    <col min="4" max="4" width="13.85546875" style="1" customWidth="1"/>
    <col min="5" max="5" width="14.28515625" style="1" customWidth="1"/>
    <col min="6" max="6" width="14.85546875" style="2" customWidth="1"/>
    <col min="7" max="7" width="10.85546875" style="3" customWidth="1"/>
    <col min="8" max="9" width="9.140625" style="1"/>
    <col min="10" max="10" width="9.140625" style="2"/>
    <col min="11" max="11" width="11.7109375" style="1" customWidth="1"/>
    <col min="12" max="12" width="12.85546875" style="2" customWidth="1"/>
    <col min="13" max="13" width="9.140625" style="1"/>
    <col min="14" max="14" width="13" style="1" customWidth="1"/>
    <col min="15" max="16" width="12.5703125" style="1" customWidth="1"/>
    <col min="17" max="16384" width="9.140625" style="1"/>
  </cols>
  <sheetData>
    <row r="1" spans="1:19" x14ac:dyDescent="0.2">
      <c r="A1" s="23" t="s">
        <v>35</v>
      </c>
      <c r="B1" s="23"/>
      <c r="C1" s="23"/>
      <c r="D1" s="23"/>
      <c r="E1" s="23"/>
      <c r="F1" s="23"/>
      <c r="G1" s="24" t="s">
        <v>34</v>
      </c>
      <c r="H1" s="25"/>
      <c r="I1" s="25"/>
      <c r="J1" s="26"/>
      <c r="K1" s="24" t="s">
        <v>33</v>
      </c>
      <c r="L1" s="26"/>
      <c r="M1" s="24" t="s">
        <v>32</v>
      </c>
      <c r="N1" s="26"/>
      <c r="O1" s="24" t="s">
        <v>31</v>
      </c>
      <c r="P1" s="26"/>
    </row>
    <row r="2" spans="1:19" x14ac:dyDescent="0.2">
      <c r="A2" s="15" t="s">
        <v>30</v>
      </c>
      <c r="B2" s="14" t="s">
        <v>29</v>
      </c>
      <c r="C2" s="14" t="s">
        <v>28</v>
      </c>
      <c r="D2" s="14" t="s">
        <v>27</v>
      </c>
      <c r="E2" s="14"/>
      <c r="F2" s="13" t="s">
        <v>26</v>
      </c>
      <c r="G2" s="13" t="s">
        <v>25</v>
      </c>
      <c r="H2" s="12" t="s">
        <v>24</v>
      </c>
      <c r="I2" s="11" t="s">
        <v>23</v>
      </c>
      <c r="J2" s="10" t="s">
        <v>22</v>
      </c>
      <c r="N2" s="2"/>
      <c r="P2" s="2"/>
    </row>
    <row r="3" spans="1:19" x14ac:dyDescent="0.2">
      <c r="A3" s="9">
        <f>24*10^6</f>
        <v>24000000</v>
      </c>
      <c r="B3" s="1">
        <v>0.5</v>
      </c>
      <c r="C3" s="9">
        <f>A3</f>
        <v>24000000</v>
      </c>
      <c r="D3" s="1">
        <v>0.5</v>
      </c>
      <c r="F3" s="2">
        <f>25/33</f>
        <v>0.75757575757575757</v>
      </c>
      <c r="G3" s="6">
        <f>4.5+0</f>
        <v>4.5</v>
      </c>
      <c r="H3" s="6">
        <v>0</v>
      </c>
      <c r="I3" s="6">
        <v>0</v>
      </c>
      <c r="J3" s="6">
        <v>0</v>
      </c>
      <c r="K3" s="5" t="s">
        <v>21</v>
      </c>
      <c r="L3" s="8">
        <f>30*10^9</f>
        <v>30000000000</v>
      </c>
      <c r="M3" s="5" t="s">
        <v>20</v>
      </c>
      <c r="N3" s="4">
        <v>20</v>
      </c>
      <c r="O3" s="5" t="s">
        <v>19</v>
      </c>
      <c r="P3" s="2">
        <v>0</v>
      </c>
      <c r="Q3" s="1" t="s">
        <v>18</v>
      </c>
      <c r="R3" s="1" t="s">
        <v>17</v>
      </c>
      <c r="S3" s="16" t="s">
        <v>36</v>
      </c>
    </row>
    <row r="4" spans="1:19" x14ac:dyDescent="0.2">
      <c r="A4" s="7"/>
      <c r="G4" s="6"/>
      <c r="H4" s="6"/>
      <c r="I4" s="6"/>
      <c r="J4" s="6"/>
      <c r="K4" s="5" t="s">
        <v>16</v>
      </c>
      <c r="L4" s="4">
        <v>25</v>
      </c>
      <c r="M4" s="5" t="s">
        <v>15</v>
      </c>
      <c r="N4" s="4">
        <v>3</v>
      </c>
      <c r="O4" s="5" t="s">
        <v>14</v>
      </c>
      <c r="P4" s="8">
        <f>0.001*10^0</f>
        <v>1E-3</v>
      </c>
    </row>
    <row r="5" spans="1:19" x14ac:dyDescent="0.2">
      <c r="A5" s="7"/>
      <c r="G5" s="6"/>
      <c r="H5" s="6"/>
      <c r="I5" s="6"/>
      <c r="J5" s="6"/>
      <c r="K5" s="5" t="s">
        <v>13</v>
      </c>
      <c r="L5" s="4">
        <v>0.5</v>
      </c>
      <c r="M5" s="5" t="s">
        <v>12</v>
      </c>
      <c r="N5" s="4">
        <v>1</v>
      </c>
      <c r="O5" s="5" t="s">
        <v>11</v>
      </c>
      <c r="P5" s="4">
        <v>1</v>
      </c>
    </row>
    <row r="6" spans="1:19" x14ac:dyDescent="0.2">
      <c r="A6" s="7"/>
      <c r="G6" s="6"/>
      <c r="H6" s="6"/>
      <c r="I6" s="6"/>
      <c r="J6" s="6"/>
      <c r="K6" s="5" t="s">
        <v>10</v>
      </c>
      <c r="L6" s="4">
        <f>G3/2+G4/2</f>
        <v>2.25</v>
      </c>
      <c r="O6" s="5" t="s">
        <v>9</v>
      </c>
      <c r="P6" s="4">
        <v>5</v>
      </c>
    </row>
    <row r="7" spans="1:19" x14ac:dyDescent="0.2">
      <c r="A7" s="7"/>
      <c r="G7" s="6"/>
      <c r="H7" s="6"/>
      <c r="I7" s="6"/>
      <c r="J7" s="6"/>
      <c r="K7" s="5" t="s">
        <v>8</v>
      </c>
      <c r="L7" s="4">
        <v>0</v>
      </c>
      <c r="O7" s="5" t="s">
        <v>7</v>
      </c>
      <c r="P7" s="4">
        <v>3</v>
      </c>
    </row>
    <row r="8" spans="1:19" x14ac:dyDescent="0.2">
      <c r="A8" s="7"/>
      <c r="G8" s="6"/>
      <c r="H8" s="6"/>
      <c r="I8" s="6"/>
      <c r="J8" s="6"/>
      <c r="K8" s="5" t="s">
        <v>6</v>
      </c>
      <c r="L8" s="4">
        <v>0</v>
      </c>
      <c r="O8" s="5" t="s">
        <v>5</v>
      </c>
      <c r="P8" s="4">
        <v>0.01</v>
      </c>
    </row>
    <row r="9" spans="1:19" x14ac:dyDescent="0.2">
      <c r="A9" s="7"/>
      <c r="G9" s="6"/>
      <c r="H9" s="6"/>
      <c r="I9" s="6"/>
      <c r="J9" s="6"/>
      <c r="O9" s="5" t="s">
        <v>4</v>
      </c>
      <c r="P9" s="4">
        <v>0.01</v>
      </c>
    </row>
    <row r="10" spans="1:19" x14ac:dyDescent="0.2">
      <c r="A10" s="7"/>
      <c r="G10" s="6"/>
      <c r="H10" s="6"/>
      <c r="I10" s="6"/>
      <c r="J10" s="6"/>
      <c r="O10" s="5" t="s">
        <v>3</v>
      </c>
      <c r="P10" s="4">
        <v>0.01</v>
      </c>
    </row>
    <row r="11" spans="1:19" x14ac:dyDescent="0.2">
      <c r="A11" s="7"/>
      <c r="G11" s="6"/>
      <c r="H11" s="6"/>
      <c r="I11" s="6"/>
      <c r="J11" s="6"/>
      <c r="O11" s="5" t="s">
        <v>2</v>
      </c>
      <c r="P11" s="4">
        <v>0.01</v>
      </c>
    </row>
    <row r="12" spans="1:19" x14ac:dyDescent="0.2">
      <c r="G12" s="6"/>
      <c r="H12" s="6"/>
      <c r="I12" s="6"/>
      <c r="J12" s="6"/>
      <c r="O12" s="5" t="s">
        <v>1</v>
      </c>
      <c r="P12" s="4">
        <v>0.01</v>
      </c>
    </row>
    <row r="13" spans="1:19" x14ac:dyDescent="0.2">
      <c r="G13" s="6"/>
      <c r="H13" s="6"/>
      <c r="I13" s="6"/>
      <c r="J13" s="6"/>
      <c r="O13" s="5" t="s">
        <v>0</v>
      </c>
      <c r="P13" s="4">
        <v>0.01</v>
      </c>
    </row>
    <row r="14" spans="1:19" x14ac:dyDescent="0.2">
      <c r="O14" s="5"/>
      <c r="P14" s="4"/>
    </row>
    <row r="15" spans="1:19" x14ac:dyDescent="0.2">
      <c r="O15" s="5"/>
      <c r="P15" s="4"/>
    </row>
  </sheetData>
  <mergeCells count="5">
    <mergeCell ref="A1:F1"/>
    <mergeCell ref="G1:J1"/>
    <mergeCell ref="K1:L1"/>
    <mergeCell ref="M1:N1"/>
    <mergeCell ref="O1:P1"/>
  </mergeCells>
  <pageMargins left="0.75" right="0.75" top="1" bottom="1" header="0.5" footer="0.5"/>
  <pageSetup paperSize="9" orientation="portrait" horizontalDpi="200" verticalDpi="200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S15"/>
  <sheetViews>
    <sheetView workbookViewId="0">
      <selection activeCell="G4" sqref="G4:J4"/>
    </sheetView>
  </sheetViews>
  <sheetFormatPr defaultRowHeight="12.75" x14ac:dyDescent="0.2"/>
  <cols>
    <col min="1" max="2" width="9.140625" style="1"/>
    <col min="3" max="3" width="8.7109375" style="1" customWidth="1"/>
    <col min="4" max="4" width="13.85546875" style="1" customWidth="1"/>
    <col min="5" max="5" width="14.28515625" style="1" customWidth="1"/>
    <col min="6" max="6" width="14.85546875" style="2" customWidth="1"/>
    <col min="7" max="7" width="10.85546875" style="3" customWidth="1"/>
    <col min="8" max="9" width="9.140625" style="1"/>
    <col min="10" max="10" width="9.140625" style="2"/>
    <col min="11" max="11" width="11.7109375" style="1" customWidth="1"/>
    <col min="12" max="12" width="12.85546875" style="2" customWidth="1"/>
    <col min="13" max="13" width="9.140625" style="1"/>
    <col min="14" max="14" width="13" style="1" customWidth="1"/>
    <col min="15" max="16" width="12.5703125" style="1" customWidth="1"/>
    <col min="17" max="16384" width="9.140625" style="1"/>
  </cols>
  <sheetData>
    <row r="1" spans="1:19" x14ac:dyDescent="0.2">
      <c r="A1" s="23" t="s">
        <v>35</v>
      </c>
      <c r="B1" s="23"/>
      <c r="C1" s="23"/>
      <c r="D1" s="23"/>
      <c r="E1" s="23"/>
      <c r="F1" s="23"/>
      <c r="G1" s="24" t="s">
        <v>34</v>
      </c>
      <c r="H1" s="25"/>
      <c r="I1" s="25"/>
      <c r="J1" s="26"/>
      <c r="K1" s="24" t="s">
        <v>33</v>
      </c>
      <c r="L1" s="26"/>
      <c r="M1" s="24" t="s">
        <v>32</v>
      </c>
      <c r="N1" s="26"/>
      <c r="O1" s="24" t="s">
        <v>31</v>
      </c>
      <c r="P1" s="26"/>
    </row>
    <row r="2" spans="1:19" x14ac:dyDescent="0.2">
      <c r="A2" s="15" t="s">
        <v>30</v>
      </c>
      <c r="B2" s="14" t="s">
        <v>29</v>
      </c>
      <c r="C2" s="14" t="s">
        <v>28</v>
      </c>
      <c r="D2" s="14" t="s">
        <v>27</v>
      </c>
      <c r="E2" s="14"/>
      <c r="F2" s="13" t="s">
        <v>26</v>
      </c>
      <c r="G2" s="13" t="s">
        <v>25</v>
      </c>
      <c r="H2" s="12" t="s">
        <v>24</v>
      </c>
      <c r="I2" s="11" t="s">
        <v>23</v>
      </c>
      <c r="J2" s="10" t="s">
        <v>22</v>
      </c>
      <c r="N2" s="2"/>
      <c r="P2" s="2"/>
    </row>
    <row r="3" spans="1:19" x14ac:dyDescent="0.2">
      <c r="A3" s="9">
        <f>24*10^6</f>
        <v>24000000</v>
      </c>
      <c r="B3" s="1">
        <v>0.5</v>
      </c>
      <c r="C3" s="9">
        <f>A3</f>
        <v>24000000</v>
      </c>
      <c r="D3" s="1">
        <v>0.5</v>
      </c>
      <c r="F3" s="2">
        <f>25/33</f>
        <v>0.75757575757575757</v>
      </c>
      <c r="G3" s="6">
        <f>4.5+0</f>
        <v>4.5</v>
      </c>
      <c r="H3" s="6">
        <v>0</v>
      </c>
      <c r="I3" s="6">
        <v>0</v>
      </c>
      <c r="J3" s="6">
        <v>0</v>
      </c>
      <c r="K3" s="5" t="s">
        <v>21</v>
      </c>
      <c r="L3" s="8">
        <f>30*10^9</f>
        <v>30000000000</v>
      </c>
      <c r="M3" s="5" t="s">
        <v>20</v>
      </c>
      <c r="N3" s="4">
        <v>20</v>
      </c>
      <c r="O3" s="5" t="s">
        <v>19</v>
      </c>
      <c r="P3" s="2">
        <v>0</v>
      </c>
      <c r="Q3" s="1" t="s">
        <v>18</v>
      </c>
      <c r="R3" s="1" t="s">
        <v>17</v>
      </c>
      <c r="S3" s="16" t="s">
        <v>36</v>
      </c>
    </row>
    <row r="4" spans="1:19" x14ac:dyDescent="0.2">
      <c r="A4" s="7"/>
      <c r="G4" s="6"/>
      <c r="H4" s="6"/>
      <c r="I4" s="6"/>
      <c r="J4" s="6"/>
      <c r="K4" s="5" t="s">
        <v>16</v>
      </c>
      <c r="L4" s="4">
        <v>25</v>
      </c>
      <c r="M4" s="5" t="s">
        <v>15</v>
      </c>
      <c r="N4" s="4">
        <v>3</v>
      </c>
      <c r="O4" s="5" t="s">
        <v>14</v>
      </c>
      <c r="P4" s="8">
        <f>0.001*10^0</f>
        <v>1E-3</v>
      </c>
    </row>
    <row r="5" spans="1:19" x14ac:dyDescent="0.2">
      <c r="A5" s="7"/>
      <c r="G5" s="6"/>
      <c r="H5" s="6"/>
      <c r="I5" s="6"/>
      <c r="J5" s="6"/>
      <c r="K5" s="5" t="s">
        <v>13</v>
      </c>
      <c r="L5" s="4">
        <v>0.5</v>
      </c>
      <c r="M5" s="5" t="s">
        <v>12</v>
      </c>
      <c r="N5" s="4">
        <v>5</v>
      </c>
      <c r="O5" s="5" t="s">
        <v>11</v>
      </c>
      <c r="P5" s="4">
        <v>1</v>
      </c>
    </row>
    <row r="6" spans="1:19" x14ac:dyDescent="0.2">
      <c r="A6" s="7"/>
      <c r="G6" s="6"/>
      <c r="H6" s="6"/>
      <c r="I6" s="6"/>
      <c r="J6" s="6"/>
      <c r="K6" s="5" t="s">
        <v>10</v>
      </c>
      <c r="L6" s="4">
        <f>G3/2+G4/2</f>
        <v>2.25</v>
      </c>
      <c r="O6" s="5" t="s">
        <v>9</v>
      </c>
      <c r="P6" s="4">
        <v>5</v>
      </c>
    </row>
    <row r="7" spans="1:19" x14ac:dyDescent="0.2">
      <c r="A7" s="7"/>
      <c r="G7" s="6"/>
      <c r="H7" s="6"/>
      <c r="I7" s="6"/>
      <c r="J7" s="6"/>
      <c r="K7" s="5" t="s">
        <v>8</v>
      </c>
      <c r="L7" s="4">
        <v>0</v>
      </c>
      <c r="O7" s="5" t="s">
        <v>7</v>
      </c>
      <c r="P7" s="4">
        <v>3</v>
      </c>
    </row>
    <row r="8" spans="1:19" x14ac:dyDescent="0.2">
      <c r="A8" s="7"/>
      <c r="G8" s="6"/>
      <c r="H8" s="6"/>
      <c r="I8" s="6"/>
      <c r="J8" s="6"/>
      <c r="K8" s="5" t="s">
        <v>6</v>
      </c>
      <c r="L8" s="4">
        <v>0</v>
      </c>
      <c r="O8" s="5" t="s">
        <v>5</v>
      </c>
      <c r="P8" s="4">
        <v>0.01</v>
      </c>
    </row>
    <row r="9" spans="1:19" x14ac:dyDescent="0.2">
      <c r="A9" s="7"/>
      <c r="G9" s="6"/>
      <c r="H9" s="6"/>
      <c r="I9" s="6"/>
      <c r="J9" s="6"/>
      <c r="O9" s="5" t="s">
        <v>4</v>
      </c>
      <c r="P9" s="4">
        <v>0.01</v>
      </c>
    </row>
    <row r="10" spans="1:19" x14ac:dyDescent="0.2">
      <c r="A10" s="7"/>
      <c r="G10" s="6"/>
      <c r="H10" s="6"/>
      <c r="I10" s="6"/>
      <c r="J10" s="6"/>
      <c r="O10" s="5" t="s">
        <v>3</v>
      </c>
      <c r="P10" s="4">
        <v>0.01</v>
      </c>
    </row>
    <row r="11" spans="1:19" x14ac:dyDescent="0.2">
      <c r="A11" s="7"/>
      <c r="G11" s="6"/>
      <c r="H11" s="6"/>
      <c r="I11" s="6"/>
      <c r="J11" s="6"/>
      <c r="O11" s="5" t="s">
        <v>2</v>
      </c>
      <c r="P11" s="4">
        <v>0.01</v>
      </c>
    </row>
    <row r="12" spans="1:19" x14ac:dyDescent="0.2">
      <c r="G12" s="6"/>
      <c r="H12" s="6"/>
      <c r="I12" s="6"/>
      <c r="J12" s="6"/>
      <c r="O12" s="5" t="s">
        <v>1</v>
      </c>
      <c r="P12" s="4">
        <v>0.01</v>
      </c>
    </row>
    <row r="13" spans="1:19" x14ac:dyDescent="0.2">
      <c r="G13" s="6"/>
      <c r="H13" s="6"/>
      <c r="I13" s="6"/>
      <c r="J13" s="6"/>
      <c r="O13" s="5" t="s">
        <v>0</v>
      </c>
      <c r="P13" s="4">
        <v>0.01</v>
      </c>
    </row>
    <row r="14" spans="1:19" x14ac:dyDescent="0.2">
      <c r="O14" s="5"/>
      <c r="P14" s="4"/>
    </row>
    <row r="15" spans="1:19" x14ac:dyDescent="0.2">
      <c r="O15" s="5"/>
      <c r="P15" s="4"/>
    </row>
  </sheetData>
  <mergeCells count="5">
    <mergeCell ref="A1:F1"/>
    <mergeCell ref="G1:J1"/>
    <mergeCell ref="K1:L1"/>
    <mergeCell ref="M1:N1"/>
    <mergeCell ref="O1:P1"/>
  </mergeCells>
  <pageMargins left="0.75" right="0.75" top="1" bottom="1" header="0.5" footer="0.5"/>
  <pageSetup paperSize="9" orientation="portrait" horizontalDpi="200" verticalDpi="200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BA2E-6D9B-41C7-AD46-367C11DF5225}">
  <dimension ref="A1:K12"/>
  <sheetViews>
    <sheetView tabSelected="1" workbookViewId="0">
      <selection activeCell="B4" sqref="B4"/>
    </sheetView>
  </sheetViews>
  <sheetFormatPr defaultRowHeight="15" x14ac:dyDescent="0.25"/>
  <cols>
    <col min="4" max="4" width="13.85546875" customWidth="1"/>
    <col min="7" max="7" width="14.140625" customWidth="1"/>
    <col min="10" max="10" width="14" customWidth="1"/>
  </cols>
  <sheetData>
    <row r="1" spans="1:11" x14ac:dyDescent="0.25">
      <c r="A1" s="24" t="s">
        <v>46</v>
      </c>
      <c r="B1" s="25"/>
      <c r="D1" s="24" t="s">
        <v>37</v>
      </c>
      <c r="E1" s="25"/>
      <c r="F1" s="21"/>
      <c r="G1" s="25" t="s">
        <v>39</v>
      </c>
      <c r="H1" s="26"/>
      <c r="J1" s="25" t="s">
        <v>42</v>
      </c>
      <c r="K1" s="26"/>
    </row>
    <row r="2" spans="1:11" x14ac:dyDescent="0.25">
      <c r="A2" s="5" t="s">
        <v>45</v>
      </c>
      <c r="B2" s="1">
        <v>2</v>
      </c>
      <c r="D2" s="5" t="s">
        <v>47</v>
      </c>
      <c r="E2" s="1">
        <f>60*10^3</f>
        <v>60000</v>
      </c>
      <c r="F2" s="19"/>
      <c r="G2" s="5" t="s">
        <v>41</v>
      </c>
      <c r="H2" s="2">
        <v>0</v>
      </c>
      <c r="J2" s="5" t="s">
        <v>43</v>
      </c>
      <c r="K2" s="22" t="s">
        <v>53</v>
      </c>
    </row>
    <row r="3" spans="1:11" x14ac:dyDescent="0.25">
      <c r="A3" t="s">
        <v>50</v>
      </c>
      <c r="B3">
        <v>0.999</v>
      </c>
      <c r="D3" s="5" t="s">
        <v>48</v>
      </c>
      <c r="E3" s="17">
        <f>0</f>
        <v>0</v>
      </c>
      <c r="F3" s="20"/>
      <c r="G3" s="5" t="s">
        <v>40</v>
      </c>
      <c r="H3" s="8">
        <v>0</v>
      </c>
      <c r="J3" s="5"/>
      <c r="K3" s="8"/>
    </row>
    <row r="4" spans="1:11" x14ac:dyDescent="0.25">
      <c r="A4" t="s">
        <v>51</v>
      </c>
      <c r="B4">
        <v>0.999</v>
      </c>
      <c r="D4" s="5" t="s">
        <v>38</v>
      </c>
      <c r="E4" s="18">
        <v>0.8</v>
      </c>
      <c r="F4" s="19"/>
      <c r="G4" s="5" t="s">
        <v>39</v>
      </c>
      <c r="H4" s="4">
        <v>0</v>
      </c>
      <c r="J4" s="5"/>
      <c r="K4" s="4"/>
    </row>
    <row r="5" spans="1:11" x14ac:dyDescent="0.25">
      <c r="D5" s="5" t="s">
        <v>49</v>
      </c>
      <c r="E5" s="17">
        <f>540*1000</f>
        <v>540000</v>
      </c>
      <c r="F5" s="19"/>
      <c r="G5" s="5" t="s">
        <v>49</v>
      </c>
      <c r="H5" s="8">
        <v>0</v>
      </c>
      <c r="J5" s="5"/>
      <c r="K5" s="4"/>
    </row>
    <row r="6" spans="1:11" x14ac:dyDescent="0.25">
      <c r="D6" s="5"/>
      <c r="E6" s="18"/>
      <c r="F6" s="19"/>
      <c r="G6" s="5" t="s">
        <v>52</v>
      </c>
      <c r="H6" s="4">
        <v>0</v>
      </c>
      <c r="J6" s="5"/>
      <c r="K6" s="4"/>
    </row>
    <row r="7" spans="1:11" x14ac:dyDescent="0.25">
      <c r="D7" s="5"/>
      <c r="E7" s="18"/>
      <c r="F7" s="19"/>
      <c r="G7" s="5"/>
      <c r="H7" s="4"/>
      <c r="J7" s="5"/>
      <c r="K7" s="4"/>
    </row>
    <row r="8" spans="1:11" x14ac:dyDescent="0.25">
      <c r="D8" s="5"/>
      <c r="E8" s="18"/>
      <c r="F8" s="19"/>
      <c r="G8" s="5"/>
      <c r="H8" s="4"/>
      <c r="J8" s="5"/>
      <c r="K8" s="4"/>
    </row>
    <row r="9" spans="1:11" x14ac:dyDescent="0.25">
      <c r="D9" s="5"/>
      <c r="E9" s="18"/>
      <c r="F9" s="19"/>
      <c r="G9" s="5"/>
      <c r="H9" s="4"/>
      <c r="J9" s="5"/>
      <c r="K9" s="4"/>
    </row>
    <row r="10" spans="1:11" x14ac:dyDescent="0.25">
      <c r="D10" s="5"/>
      <c r="E10" s="18"/>
      <c r="F10" s="19"/>
      <c r="G10" s="5"/>
      <c r="H10" s="4"/>
      <c r="J10" s="5"/>
      <c r="K10" s="4"/>
    </row>
    <row r="11" spans="1:11" x14ac:dyDescent="0.25">
      <c r="D11" s="5"/>
      <c r="E11" s="18"/>
      <c r="F11" s="19"/>
      <c r="G11" s="5"/>
      <c r="H11" s="4"/>
      <c r="J11" s="5"/>
      <c r="K11" s="4"/>
    </row>
    <row r="12" spans="1:11" x14ac:dyDescent="0.25">
      <c r="D12" s="5"/>
      <c r="E12" s="18"/>
      <c r="F12" s="19"/>
      <c r="G12" s="5"/>
      <c r="H12" s="4"/>
      <c r="J12" s="5"/>
      <c r="K12" s="4"/>
    </row>
  </sheetData>
  <mergeCells count="4">
    <mergeCell ref="D1:E1"/>
    <mergeCell ref="G1:H1"/>
    <mergeCell ref="J1:K1"/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4B19-D581-41BE-9E79-0DED842300E6}">
  <dimension ref="A1:K12"/>
  <sheetViews>
    <sheetView workbookViewId="0">
      <selection activeCell="K2" sqref="K2"/>
    </sheetView>
  </sheetViews>
  <sheetFormatPr defaultRowHeight="15" x14ac:dyDescent="0.25"/>
  <cols>
    <col min="4" max="4" width="13.85546875" customWidth="1"/>
    <col min="7" max="7" width="14.140625" customWidth="1"/>
    <col min="10" max="10" width="14" customWidth="1"/>
  </cols>
  <sheetData>
    <row r="1" spans="1:11" x14ac:dyDescent="0.25">
      <c r="A1" s="24" t="s">
        <v>46</v>
      </c>
      <c r="B1" s="25"/>
      <c r="D1" s="24" t="s">
        <v>37</v>
      </c>
      <c r="E1" s="25"/>
      <c r="F1" s="21"/>
      <c r="G1" s="25" t="s">
        <v>39</v>
      </c>
      <c r="H1" s="26"/>
      <c r="J1" s="25" t="s">
        <v>42</v>
      </c>
      <c r="K1" s="26"/>
    </row>
    <row r="2" spans="1:11" x14ac:dyDescent="0.25">
      <c r="A2" s="5" t="s">
        <v>45</v>
      </c>
      <c r="B2" s="1">
        <v>100</v>
      </c>
      <c r="D2" s="5" t="s">
        <v>47</v>
      </c>
      <c r="E2" s="1">
        <f>48*10^3</f>
        <v>48000</v>
      </c>
      <c r="F2" s="19"/>
      <c r="G2" s="5" t="s">
        <v>41</v>
      </c>
      <c r="H2" s="2">
        <v>1</v>
      </c>
      <c r="J2" s="5" t="s">
        <v>43</v>
      </c>
      <c r="K2" s="2" t="s">
        <v>44</v>
      </c>
    </row>
    <row r="3" spans="1:11" x14ac:dyDescent="0.25">
      <c r="D3" s="5" t="s">
        <v>48</v>
      </c>
      <c r="E3" s="17">
        <f>0</f>
        <v>0</v>
      </c>
      <c r="F3" s="20"/>
      <c r="G3" s="5" t="s">
        <v>40</v>
      </c>
      <c r="H3" s="8">
        <f>20*10^3</f>
        <v>20000</v>
      </c>
      <c r="J3" s="5"/>
      <c r="K3" s="8"/>
    </row>
    <row r="4" spans="1:11" x14ac:dyDescent="0.25">
      <c r="D4" s="5" t="s">
        <v>38</v>
      </c>
      <c r="E4" s="18">
        <v>1</v>
      </c>
      <c r="F4" s="19"/>
      <c r="G4" s="5" t="s">
        <v>39</v>
      </c>
      <c r="H4" s="4">
        <v>0.3</v>
      </c>
      <c r="J4" s="5"/>
      <c r="K4" s="4"/>
    </row>
    <row r="5" spans="1:11" x14ac:dyDescent="0.25">
      <c r="D5" s="5" t="s">
        <v>49</v>
      </c>
      <c r="E5" s="17">
        <f>540*1000</f>
        <v>540000</v>
      </c>
      <c r="F5" s="19"/>
      <c r="G5" s="5" t="s">
        <v>49</v>
      </c>
      <c r="H5" s="8">
        <f>540*1000</f>
        <v>540000</v>
      </c>
      <c r="J5" s="5"/>
      <c r="K5" s="4"/>
    </row>
    <row r="6" spans="1:11" x14ac:dyDescent="0.25">
      <c r="D6" s="5"/>
      <c r="E6" s="18"/>
      <c r="F6" s="19"/>
      <c r="G6" s="5"/>
      <c r="H6" s="4"/>
      <c r="J6" s="5"/>
      <c r="K6" s="4"/>
    </row>
    <row r="7" spans="1:11" x14ac:dyDescent="0.25">
      <c r="D7" s="5"/>
      <c r="E7" s="18"/>
      <c r="F7" s="19"/>
      <c r="G7" s="5"/>
      <c r="H7" s="4"/>
      <c r="J7" s="5"/>
      <c r="K7" s="4"/>
    </row>
    <row r="8" spans="1:11" x14ac:dyDescent="0.25">
      <c r="D8" s="5"/>
      <c r="E8" s="18"/>
      <c r="F8" s="19"/>
      <c r="G8" s="5"/>
      <c r="H8" s="4"/>
      <c r="J8" s="5"/>
      <c r="K8" s="4"/>
    </row>
    <row r="9" spans="1:11" x14ac:dyDescent="0.25">
      <c r="D9" s="5"/>
      <c r="E9" s="18"/>
      <c r="F9" s="19"/>
      <c r="G9" s="5"/>
      <c r="H9" s="4"/>
      <c r="J9" s="5"/>
      <c r="K9" s="4"/>
    </row>
    <row r="10" spans="1:11" x14ac:dyDescent="0.25">
      <c r="D10" s="5"/>
      <c r="E10" s="18"/>
      <c r="F10" s="19"/>
      <c r="G10" s="5"/>
      <c r="H10" s="4"/>
      <c r="J10" s="5"/>
      <c r="K10" s="4"/>
    </row>
    <row r="11" spans="1:11" x14ac:dyDescent="0.25">
      <c r="D11" s="5"/>
      <c r="E11" s="18"/>
      <c r="F11" s="19"/>
      <c r="G11" s="5"/>
      <c r="H11" s="4"/>
      <c r="J11" s="5"/>
      <c r="K11" s="4"/>
    </row>
    <row r="12" spans="1:11" x14ac:dyDescent="0.25">
      <c r="D12" s="5"/>
      <c r="E12" s="18"/>
      <c r="F12" s="19"/>
      <c r="G12" s="5"/>
      <c r="H12" s="4"/>
      <c r="J12" s="5"/>
      <c r="K12" s="4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Inpvl1</vt:lpstr>
      <vt:lpstr>Inpvl5</vt:lpstr>
      <vt:lpstr>Inp_plastic</vt:lpstr>
      <vt:lpstr>Inp_plastic (2)</vt:lpstr>
    </vt:vector>
  </TitlesOfParts>
  <Company>University Of Nottingham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Franza Andrea</dc:creator>
  <cp:lastModifiedBy>Administrator</cp:lastModifiedBy>
  <dcterms:created xsi:type="dcterms:W3CDTF">2015-04-21T11:21:25Z</dcterms:created>
  <dcterms:modified xsi:type="dcterms:W3CDTF">2019-09-23T15:34:40Z</dcterms:modified>
</cp:coreProperties>
</file>