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33c608a1bf7c12/Documentos/"/>
    </mc:Choice>
  </mc:AlternateContent>
  <xr:revisionPtr revIDLastSave="0" documentId="8_{630955E8-17A0-429F-84FE-D8D39B89419F}" xr6:coauthVersionLast="47" xr6:coauthVersionMax="47" xr10:uidLastSave="{00000000-0000-0000-0000-000000000000}"/>
  <bookViews>
    <workbookView xWindow="384" yWindow="384" windowWidth="13416" windowHeight="11628" xr2:uid="{2147C6FE-33B5-49D8-96FC-7A6AE47D09AA}"/>
  </bookViews>
  <sheets>
    <sheet name="Co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8" i="1"/>
  <c r="B26" i="1"/>
  <c r="B35" i="1"/>
  <c r="E39" i="1"/>
  <c r="E47" i="1" s="1"/>
  <c r="E48" i="1" s="1"/>
  <c r="E50" i="1" s="1"/>
  <c r="E40" i="1"/>
  <c r="E41" i="1"/>
  <c r="E42" i="1"/>
  <c r="E43" i="1"/>
  <c r="E44" i="1"/>
  <c r="E45" i="1"/>
  <c r="E46" i="1"/>
  <c r="E52" i="1" l="1"/>
  <c r="E51" i="1"/>
</calcChain>
</file>

<file path=xl/sharedStrings.xml><?xml version="1.0" encoding="utf-8"?>
<sst xmlns="http://schemas.openxmlformats.org/spreadsheetml/2006/main" count="53" uniqueCount="44">
  <si>
    <t>Costo total</t>
  </si>
  <si>
    <t>10% para imprevistos</t>
  </si>
  <si>
    <t>Subtotal</t>
  </si>
  <si>
    <t>Total con 30% para prestaciones</t>
  </si>
  <si>
    <t>Total</t>
  </si>
  <si>
    <t>Recursos Humanos</t>
  </si>
  <si>
    <t>Técnico en documentación</t>
  </si>
  <si>
    <t>Administrador de sistemas</t>
  </si>
  <si>
    <t>Tester (QA)</t>
  </si>
  <si>
    <t>Desarrollador backend</t>
  </si>
  <si>
    <t>Desarrollador frontend</t>
  </si>
  <si>
    <t>Diseñador UX/UI</t>
  </si>
  <si>
    <t>Analista de negocio</t>
  </si>
  <si>
    <t xml:space="preserve">Costo total </t>
  </si>
  <si>
    <t xml:space="preserve">Sueldo semanal </t>
  </si>
  <si>
    <t>Semanas de trabajo</t>
  </si>
  <si>
    <t>Empleados Necesarios</t>
  </si>
  <si>
    <t>Rol</t>
  </si>
  <si>
    <t>Sueldos</t>
  </si>
  <si>
    <t xml:space="preserve">Subtotal </t>
  </si>
  <si>
    <t>Costos financieros y de publicidad</t>
  </si>
  <si>
    <t>Costos derivados de la curva de aprendizaje</t>
  </si>
  <si>
    <t>Gastos de material</t>
  </si>
  <si>
    <t>Gastos de instalación</t>
  </si>
  <si>
    <t>Costo Mensual Estimado (MXN)</t>
  </si>
  <si>
    <t>Concepto</t>
  </si>
  <si>
    <t>Otros Costos</t>
  </si>
  <si>
    <t>Gastos de mantenimiento del sistema</t>
  </si>
  <si>
    <t>Pruebas de calidad</t>
  </si>
  <si>
    <t>Variable según fase del proyecto</t>
  </si>
  <si>
    <t>Costo de desarrollo del sistema</t>
  </si>
  <si>
    <t>Desarrollo y Mantenimiento del Sistema</t>
  </si>
  <si>
    <t>Licencias y herramientas de desarrollo</t>
  </si>
  <si>
    <t>Hardware y mantenimiento de equipos</t>
  </si>
  <si>
    <t>Servidores y almacenamiento en la nube</t>
  </si>
  <si>
    <t>Infraestructura Tecnológica</t>
  </si>
  <si>
    <t>Líneas telefónicas</t>
  </si>
  <si>
    <t>Internet</t>
  </si>
  <si>
    <t>Limpieza</t>
  </si>
  <si>
    <t>Electricidad</t>
  </si>
  <si>
    <t>Agua</t>
  </si>
  <si>
    <t>Renta de oficina</t>
  </si>
  <si>
    <t>Gastos Operativos (Oficina/Servicios)</t>
  </si>
  <si>
    <t>[Sistema de Atención Médica]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</si>
</sst>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[$$-409]#,##0.00"/>
    <numFmt numFmtId="165" formatCode="[$$-540A]#,##0.00"/>
    <numFmt numFmtId="166" formatCode="&quot;$&quot;#,##0.00_);[Red]\(&quot;$&quot;#,##0.00\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Verdana"/>
    </font>
    <font>
      <sz val="16"/>
      <name val="Verdana"/>
    </font>
    <font>
      <b/>
      <sz val="16"/>
      <name val="Verdana"/>
    </font>
    <font>
      <b/>
      <sz val="12"/>
      <name val="Helv"/>
    </font>
    <font>
      <sz val="12"/>
      <name val="Helv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0"/>
      <name val="Helv"/>
    </font>
    <font>
      <b/>
      <sz val="24"/>
      <name val="Helv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3" fillId="0" borderId="1" xfId="0" applyNumberFormat="1" applyFont="1" applyBorder="1"/>
    <xf numFmtId="0" fontId="4" fillId="0" borderId="2" xfId="0" applyFont="1" applyBorder="1"/>
    <xf numFmtId="0" fontId="5" fillId="0" borderId="3" xfId="0" applyFont="1" applyBorder="1" applyAlignment="1">
      <alignment horizontal="right" wrapText="1"/>
    </xf>
    <xf numFmtId="44" fontId="6" fillId="0" borderId="4" xfId="1" applyFont="1" applyBorder="1"/>
    <xf numFmtId="0" fontId="7" fillId="0" borderId="0" xfId="0" applyFont="1"/>
    <xf numFmtId="0" fontId="6" fillId="0" borderId="5" xfId="0" applyFont="1" applyBorder="1" applyAlignment="1">
      <alignment horizontal="right" wrapText="1"/>
    </xf>
    <xf numFmtId="44" fontId="6" fillId="0" borderId="6" xfId="1" applyFont="1" applyBorder="1"/>
    <xf numFmtId="0" fontId="7" fillId="0" borderId="7" xfId="0" applyFont="1" applyBorder="1"/>
    <xf numFmtId="0" fontId="6" fillId="0" borderId="8" xfId="0" applyFont="1" applyBorder="1" applyAlignment="1">
      <alignment horizontal="right" wrapText="1"/>
    </xf>
    <xf numFmtId="165" fontId="8" fillId="2" borderId="0" xfId="0" applyNumberFormat="1" applyFont="1" applyFill="1"/>
    <xf numFmtId="0" fontId="0" fillId="3" borderId="0" xfId="0" applyFill="1"/>
    <xf numFmtId="165" fontId="9" fillId="3" borderId="0" xfId="0" applyNumberFormat="1" applyFont="1" applyFill="1"/>
    <xf numFmtId="6" fontId="2" fillId="0" borderId="0" xfId="0" applyNumberFormat="1" applyFont="1" applyAlignment="1">
      <alignment vertical="center" wrapText="1"/>
    </xf>
    <xf numFmtId="166" fontId="0" fillId="0" borderId="0" xfId="0" applyNumberFormat="1"/>
    <xf numFmtId="0" fontId="0" fillId="0" borderId="0" xfId="0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4" borderId="0" xfId="0" applyFont="1" applyFill="1"/>
    <xf numFmtId="166" fontId="2" fillId="5" borderId="0" xfId="0" applyNumberFormat="1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166" fontId="2" fillId="5" borderId="0" xfId="0" applyNumberFormat="1" applyFont="1" applyFill="1"/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175F-A4A4-483F-A180-83DF76A5BAC7}">
  <dimension ref="A1:E52"/>
  <sheetViews>
    <sheetView tabSelected="1" topLeftCell="A26" zoomScale="90" zoomScaleNormal="90" workbookViewId="0">
      <selection activeCell="C46" sqref="C46"/>
    </sheetView>
  </sheetViews>
  <sheetFormatPr baseColWidth="10" defaultRowHeight="14.4" x14ac:dyDescent="0.3"/>
  <cols>
    <col min="1" max="1" width="50.33203125" customWidth="1"/>
    <col min="2" max="2" width="25.109375" customWidth="1"/>
    <col min="5" max="5" width="25.5546875" customWidth="1"/>
  </cols>
  <sheetData>
    <row r="1" spans="1:3" ht="30" x14ac:dyDescent="0.3">
      <c r="A1" s="22" t="s">
        <v>43</v>
      </c>
    </row>
    <row r="2" spans="1:3" ht="19.8" x14ac:dyDescent="0.35">
      <c r="A2" s="17" t="s">
        <v>42</v>
      </c>
      <c r="B2" s="17"/>
    </row>
    <row r="3" spans="1:3" ht="33" customHeight="1" thickBot="1" x14ac:dyDescent="0.35">
      <c r="A3" s="16" t="s">
        <v>25</v>
      </c>
      <c r="B3" s="16" t="s">
        <v>24</v>
      </c>
      <c r="C3" s="21"/>
    </row>
    <row r="4" spans="1:3" ht="15.75" customHeight="1" x14ac:dyDescent="0.3">
      <c r="A4" s="15" t="s">
        <v>41</v>
      </c>
      <c r="B4" s="14">
        <v>20000</v>
      </c>
    </row>
    <row r="5" spans="1:3" ht="15.75" customHeight="1" x14ac:dyDescent="0.3">
      <c r="A5" s="15" t="s">
        <v>40</v>
      </c>
      <c r="B5" s="14">
        <v>1200</v>
      </c>
    </row>
    <row r="6" spans="1:3" ht="15.75" customHeight="1" x14ac:dyDescent="0.3">
      <c r="A6" s="15" t="s">
        <v>39</v>
      </c>
      <c r="B6" s="14">
        <v>3500</v>
      </c>
    </row>
    <row r="7" spans="1:3" ht="15.75" customHeight="1" x14ac:dyDescent="0.3">
      <c r="A7" s="15" t="s">
        <v>38</v>
      </c>
      <c r="B7" s="14">
        <v>3000</v>
      </c>
    </row>
    <row r="8" spans="1:3" ht="15.75" customHeight="1" x14ac:dyDescent="0.3">
      <c r="A8" s="15" t="s">
        <v>37</v>
      </c>
      <c r="B8" s="14">
        <v>2000</v>
      </c>
    </row>
    <row r="9" spans="1:3" ht="15.75" customHeight="1" x14ac:dyDescent="0.3">
      <c r="A9" s="15" t="s">
        <v>36</v>
      </c>
      <c r="B9" s="14">
        <v>3000</v>
      </c>
    </row>
    <row r="10" spans="1:3" x14ac:dyDescent="0.3">
      <c r="A10" s="19" t="s">
        <v>2</v>
      </c>
      <c r="B10" s="20">
        <f>SUM(B4:B9)</f>
        <v>32700</v>
      </c>
    </row>
    <row r="13" spans="1:3" ht="19.8" x14ac:dyDescent="0.35">
      <c r="A13" s="17" t="s">
        <v>35</v>
      </c>
      <c r="B13" s="17"/>
    </row>
    <row r="14" spans="1:3" ht="29.4" thickBot="1" x14ac:dyDescent="0.35">
      <c r="A14" s="16" t="s">
        <v>25</v>
      </c>
      <c r="B14" s="16" t="s">
        <v>24</v>
      </c>
    </row>
    <row r="15" spans="1:3" ht="15.75" customHeight="1" x14ac:dyDescent="0.3">
      <c r="A15" s="15" t="s">
        <v>34</v>
      </c>
      <c r="B15" s="14">
        <v>25000</v>
      </c>
    </row>
    <row r="16" spans="1:3" ht="15.75" customHeight="1" x14ac:dyDescent="0.3">
      <c r="A16" s="15" t="s">
        <v>33</v>
      </c>
      <c r="B16" s="14">
        <v>15000</v>
      </c>
    </row>
    <row r="17" spans="1:2" ht="15.75" customHeight="1" x14ac:dyDescent="0.3">
      <c r="A17" s="15" t="s">
        <v>32</v>
      </c>
      <c r="B17" s="14">
        <v>10000</v>
      </c>
    </row>
    <row r="18" spans="1:2" x14ac:dyDescent="0.3">
      <c r="A18" s="19" t="s">
        <v>2</v>
      </c>
      <c r="B18" s="18">
        <f>SUM(B15:B17)</f>
        <v>50000</v>
      </c>
    </row>
    <row r="21" spans="1:2" ht="19.8" x14ac:dyDescent="0.35">
      <c r="A21" s="17" t="s">
        <v>31</v>
      </c>
      <c r="B21" s="17"/>
    </row>
    <row r="22" spans="1:2" ht="29.4" thickBot="1" x14ac:dyDescent="0.35">
      <c r="A22" s="16" t="s">
        <v>25</v>
      </c>
      <c r="B22" s="16" t="s">
        <v>24</v>
      </c>
    </row>
    <row r="23" spans="1:2" ht="15.75" customHeight="1" x14ac:dyDescent="0.3">
      <c r="A23" s="15" t="s">
        <v>30</v>
      </c>
      <c r="B23" s="14" t="s">
        <v>29</v>
      </c>
    </row>
    <row r="24" spans="1:2" ht="15.75" customHeight="1" x14ac:dyDescent="0.3">
      <c r="A24" s="15" t="s">
        <v>28</v>
      </c>
      <c r="B24" s="14">
        <v>12000</v>
      </c>
    </row>
    <row r="25" spans="1:2" ht="15.75" customHeight="1" x14ac:dyDescent="0.3">
      <c r="A25" s="15" t="s">
        <v>27</v>
      </c>
      <c r="B25" s="14">
        <v>10000</v>
      </c>
    </row>
    <row r="26" spans="1:2" x14ac:dyDescent="0.3">
      <c r="A26" s="19" t="s">
        <v>19</v>
      </c>
      <c r="B26" s="18">
        <f>SUM(B24:B25)</f>
        <v>22000</v>
      </c>
    </row>
    <row r="29" spans="1:2" ht="19.8" x14ac:dyDescent="0.35">
      <c r="A29" s="17" t="s">
        <v>26</v>
      </c>
      <c r="B29" s="17"/>
    </row>
    <row r="30" spans="1:2" ht="29.4" thickBot="1" x14ac:dyDescent="0.35">
      <c r="A30" s="16" t="s">
        <v>25</v>
      </c>
      <c r="B30" s="16" t="s">
        <v>24</v>
      </c>
    </row>
    <row r="31" spans="1:2" ht="15.75" customHeight="1" x14ac:dyDescent="0.3">
      <c r="A31" s="15" t="s">
        <v>23</v>
      </c>
      <c r="B31" s="14">
        <v>5000</v>
      </c>
    </row>
    <row r="32" spans="1:2" ht="15.75" customHeight="1" x14ac:dyDescent="0.3">
      <c r="A32" s="15" t="s">
        <v>22</v>
      </c>
      <c r="B32" s="14">
        <v>4000</v>
      </c>
    </row>
    <row r="33" spans="1:5" ht="15.75" customHeight="1" x14ac:dyDescent="0.3">
      <c r="A33" s="15" t="s">
        <v>21</v>
      </c>
      <c r="B33" s="14">
        <v>8000</v>
      </c>
    </row>
    <row r="34" spans="1:5" ht="15.75" customHeight="1" x14ac:dyDescent="0.3">
      <c r="A34" s="15" t="s">
        <v>20</v>
      </c>
      <c r="B34" s="14">
        <v>20000</v>
      </c>
    </row>
    <row r="35" spans="1:5" x14ac:dyDescent="0.3">
      <c r="A35" s="19" t="s">
        <v>19</v>
      </c>
      <c r="B35" s="18">
        <f>SUM(B31:B34)</f>
        <v>37000</v>
      </c>
    </row>
    <row r="37" spans="1:5" ht="19.8" x14ac:dyDescent="0.35">
      <c r="A37" s="17" t="s">
        <v>18</v>
      </c>
      <c r="B37" s="17"/>
      <c r="C37" s="17"/>
      <c r="D37" s="17"/>
      <c r="E37" s="17"/>
    </row>
    <row r="38" spans="1:5" ht="29.4" thickBot="1" x14ac:dyDescent="0.35">
      <c r="A38" s="16" t="s">
        <v>17</v>
      </c>
      <c r="B38" s="16" t="s">
        <v>16</v>
      </c>
      <c r="C38" s="16" t="s">
        <v>15</v>
      </c>
      <c r="D38" s="16" t="s">
        <v>14</v>
      </c>
      <c r="E38" s="16" t="s">
        <v>13</v>
      </c>
    </row>
    <row r="39" spans="1:5" x14ac:dyDescent="0.3">
      <c r="A39" s="15" t="s">
        <v>12</v>
      </c>
      <c r="B39" s="15">
        <v>1</v>
      </c>
      <c r="C39" s="15">
        <v>11</v>
      </c>
      <c r="D39" s="14">
        <v>8085</v>
      </c>
      <c r="E39" s="13">
        <f>D39*C39*B39</f>
        <v>88935</v>
      </c>
    </row>
    <row r="40" spans="1:5" x14ac:dyDescent="0.3">
      <c r="A40" s="15" t="s">
        <v>11</v>
      </c>
      <c r="B40" s="15">
        <v>2</v>
      </c>
      <c r="C40" s="15">
        <v>29</v>
      </c>
      <c r="D40" s="14">
        <v>6929</v>
      </c>
      <c r="E40" s="13">
        <f>D40*C40*B40</f>
        <v>401882</v>
      </c>
    </row>
    <row r="41" spans="1:5" x14ac:dyDescent="0.3">
      <c r="A41" s="15" t="s">
        <v>10</v>
      </c>
      <c r="B41" s="15">
        <v>2</v>
      </c>
      <c r="C41" s="15">
        <v>10</v>
      </c>
      <c r="D41" s="14">
        <v>8085</v>
      </c>
      <c r="E41" s="13">
        <f>D41*C41*B41</f>
        <v>161700</v>
      </c>
    </row>
    <row r="42" spans="1:5" x14ac:dyDescent="0.3">
      <c r="A42" s="15" t="s">
        <v>9</v>
      </c>
      <c r="B42" s="15">
        <v>2</v>
      </c>
      <c r="C42" s="15">
        <v>11</v>
      </c>
      <c r="D42" s="14">
        <v>9240</v>
      </c>
      <c r="E42" s="13">
        <f>D42*C42*B42</f>
        <v>203280</v>
      </c>
    </row>
    <row r="43" spans="1:5" x14ac:dyDescent="0.3">
      <c r="A43" s="15" t="s">
        <v>8</v>
      </c>
      <c r="B43" s="15">
        <v>1</v>
      </c>
      <c r="C43" s="15">
        <v>4</v>
      </c>
      <c r="D43" s="14">
        <v>5774</v>
      </c>
      <c r="E43" s="13">
        <f>D43*C43*B43</f>
        <v>23096</v>
      </c>
    </row>
    <row r="44" spans="1:5" x14ac:dyDescent="0.3">
      <c r="A44" s="15" t="s">
        <v>7</v>
      </c>
      <c r="B44" s="15">
        <v>1</v>
      </c>
      <c r="C44" s="15">
        <v>4</v>
      </c>
      <c r="D44" s="14">
        <v>8085</v>
      </c>
      <c r="E44" s="13">
        <f>D44*C44*B44</f>
        <v>32340</v>
      </c>
    </row>
    <row r="45" spans="1:5" x14ac:dyDescent="0.3">
      <c r="A45" s="15" t="s">
        <v>6</v>
      </c>
      <c r="B45" s="15">
        <v>1</v>
      </c>
      <c r="C45" s="15">
        <v>3</v>
      </c>
      <c r="D45" s="14">
        <v>4618</v>
      </c>
      <c r="E45" s="13">
        <f>D45*C45*B45</f>
        <v>13854</v>
      </c>
    </row>
    <row r="46" spans="1:5" x14ac:dyDescent="0.3">
      <c r="A46" s="15" t="s">
        <v>5</v>
      </c>
      <c r="B46" s="15">
        <v>1</v>
      </c>
      <c r="C46" s="15">
        <v>1</v>
      </c>
      <c r="D46" s="14">
        <v>5774</v>
      </c>
      <c r="E46" s="13">
        <f>D46*C46*B46</f>
        <v>5774</v>
      </c>
    </row>
    <row r="47" spans="1:5" x14ac:dyDescent="0.3">
      <c r="A47" s="11" t="s">
        <v>4</v>
      </c>
      <c r="B47" s="11"/>
      <c r="C47" s="11"/>
      <c r="D47" s="11"/>
      <c r="E47" s="12">
        <f>SUM(E39:E46)</f>
        <v>930861</v>
      </c>
    </row>
    <row r="48" spans="1:5" x14ac:dyDescent="0.3">
      <c r="A48" s="11" t="s">
        <v>3</v>
      </c>
      <c r="B48" s="11"/>
      <c r="C48" s="11"/>
      <c r="D48" s="11"/>
      <c r="E48" s="10">
        <f>E47*1.3</f>
        <v>1210119.3</v>
      </c>
    </row>
    <row r="49" spans="1:5" ht="15" thickBot="1" x14ac:dyDescent="0.35"/>
    <row r="50" spans="1:5" ht="15.6" x14ac:dyDescent="0.3">
      <c r="A50" s="9" t="s">
        <v>2</v>
      </c>
      <c r="B50" s="8"/>
      <c r="C50" s="8"/>
      <c r="D50" s="8"/>
      <c r="E50" s="7">
        <f>SUM(B10,E48,B35,B26,B18)</f>
        <v>1351819.3</v>
      </c>
    </row>
    <row r="51" spans="1:5" ht="16.2" thickBot="1" x14ac:dyDescent="0.35">
      <c r="A51" s="6" t="s">
        <v>1</v>
      </c>
      <c r="B51" s="5"/>
      <c r="C51" s="5"/>
      <c r="D51" s="5"/>
      <c r="E51" s="4">
        <f>E50*0.1</f>
        <v>135181.93000000002</v>
      </c>
    </row>
    <row r="52" spans="1:5" ht="20.399999999999999" thickBot="1" x14ac:dyDescent="0.35">
      <c r="A52" s="3" t="s">
        <v>0</v>
      </c>
      <c r="B52" s="2"/>
      <c r="C52" s="2"/>
      <c r="D52" s="2"/>
      <c r="E52" s="1">
        <f>SUM(E50:E51)</f>
        <v>1487001.23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GONGORA TUN</dc:creator>
  <cp:lastModifiedBy>JAQUELINE GONGORA TUN</cp:lastModifiedBy>
  <dcterms:created xsi:type="dcterms:W3CDTF">2025-03-21T06:49:38Z</dcterms:created>
  <dcterms:modified xsi:type="dcterms:W3CDTF">2025-03-21T06:49:53Z</dcterms:modified>
</cp:coreProperties>
</file>